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70D43C36-702C-4CBD-971F-9FF07205A92C}" xr6:coauthVersionLast="47" xr6:coauthVersionMax="47" xr10:uidLastSave="{00000000-0000-0000-0000-000000000000}"/>
  <bookViews>
    <workbookView xWindow="-110" yWindow="-110" windowWidth="19420" windowHeight="10300" activeTab="4" xr2:uid="{E2B5171D-C347-4120-A8E8-4ECB11F19167}"/>
  </bookViews>
  <sheets>
    <sheet name="Original Data" sheetId="1" r:id="rId1"/>
    <sheet name="Working Data" sheetId="2" r:id="rId2"/>
    <sheet name="Analysis 1" sheetId="4" r:id="rId3"/>
    <sheet name="Analysis 2" sheetId="6" r:id="rId4"/>
    <sheet name="Analysis 3" sheetId="8" r:id="rId5"/>
    <sheet name="Objective 1" sheetId="5" r:id="rId6"/>
    <sheet name="Objective 2" sheetId="7" r:id="rId7"/>
    <sheet name="R+U+UR for objective 3" sheetId="10" r:id="rId8"/>
    <sheet name="Objective 3" sheetId="9" r:id="rId9"/>
    <sheet name="Sheet" sheetId="3" r:id="rId10"/>
  </sheets>
  <externalReferences>
    <externalReference r:id="rId11"/>
  </externalReferences>
  <definedNames>
    <definedName name="_xlnm._FilterDatabase" localSheetId="1" hidden="1">'Working Data'!$AP$1:$AP$373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2" i="8" l="1"/>
  <c r="B221" i="8"/>
  <c r="B220" i="8"/>
  <c r="B219" i="8"/>
  <c r="C207" i="8"/>
  <c r="C208" i="8"/>
  <c r="C209" i="8"/>
  <c r="C210" i="8"/>
  <c r="C211" i="8"/>
  <c r="C212" i="8"/>
  <c r="C213" i="8"/>
  <c r="C214" i="8"/>
  <c r="C215" i="8"/>
  <c r="C216" i="8"/>
  <c r="C206" i="8"/>
  <c r="B214" i="8"/>
  <c r="B215" i="8"/>
  <c r="B216" i="8"/>
  <c r="B210" i="8"/>
  <c r="B211" i="8"/>
  <c r="B212" i="8"/>
  <c r="B213" i="8"/>
  <c r="B207" i="8"/>
  <c r="B208" i="8"/>
  <c r="B209" i="8"/>
  <c r="B206" i="8"/>
  <c r="N192" i="8"/>
  <c r="N193" i="8"/>
  <c r="N194" i="8"/>
  <c r="N195" i="8"/>
  <c r="N196" i="8"/>
  <c r="N197" i="8"/>
  <c r="N198" i="8"/>
  <c r="N199" i="8"/>
  <c r="N200" i="8"/>
  <c r="N201" i="8"/>
  <c r="N191" i="8"/>
  <c r="M198" i="8"/>
  <c r="M192" i="8"/>
  <c r="M193" i="8"/>
  <c r="M194" i="8"/>
  <c r="M195" i="8"/>
  <c r="M196" i="8"/>
  <c r="M197" i="8"/>
  <c r="M199" i="8"/>
  <c r="M200" i="8"/>
  <c r="M201" i="8"/>
  <c r="M191" i="8"/>
  <c r="L192" i="8"/>
  <c r="L193" i="8"/>
  <c r="L194" i="8"/>
  <c r="L195" i="8"/>
  <c r="L196" i="8"/>
  <c r="L197" i="8"/>
  <c r="L198" i="8"/>
  <c r="L199" i="8"/>
  <c r="L200" i="8"/>
  <c r="L201" i="8"/>
  <c r="L191" i="8"/>
  <c r="K192" i="8"/>
  <c r="K193" i="8"/>
  <c r="K194" i="8"/>
  <c r="K195" i="8"/>
  <c r="K196" i="8"/>
  <c r="K197" i="8"/>
  <c r="K198" i="8"/>
  <c r="K199" i="8"/>
  <c r="K200" i="8"/>
  <c r="K201" i="8"/>
  <c r="K191" i="8"/>
  <c r="J192" i="8"/>
  <c r="J193" i="8"/>
  <c r="J194" i="8"/>
  <c r="J195" i="8"/>
  <c r="J196" i="8"/>
  <c r="J197" i="8"/>
  <c r="J198" i="8"/>
  <c r="J199" i="8"/>
  <c r="J200" i="8"/>
  <c r="J201" i="8"/>
  <c r="J191" i="8"/>
  <c r="I192" i="8"/>
  <c r="I193" i="8"/>
  <c r="I194" i="8"/>
  <c r="I195" i="8"/>
  <c r="I196" i="8"/>
  <c r="I197" i="8"/>
  <c r="I198" i="8"/>
  <c r="I199" i="8"/>
  <c r="I200" i="8"/>
  <c r="I201" i="8"/>
  <c r="I191" i="8"/>
  <c r="H192" i="8"/>
  <c r="H193" i="8"/>
  <c r="H194" i="8"/>
  <c r="H195" i="8"/>
  <c r="H196" i="8"/>
  <c r="H197" i="8"/>
  <c r="H198" i="8"/>
  <c r="H199" i="8"/>
  <c r="H200" i="8"/>
  <c r="H201" i="8"/>
  <c r="H191" i="8"/>
  <c r="G192" i="8"/>
  <c r="G193" i="8"/>
  <c r="G194" i="8"/>
  <c r="G195" i="8"/>
  <c r="G196" i="8"/>
  <c r="G197" i="8"/>
  <c r="G198" i="8"/>
  <c r="G199" i="8"/>
  <c r="G200" i="8"/>
  <c r="G201" i="8"/>
  <c r="G191" i="8"/>
  <c r="F192" i="8"/>
  <c r="F193" i="8"/>
  <c r="F194" i="8"/>
  <c r="F195" i="8"/>
  <c r="F196" i="8"/>
  <c r="F197" i="8"/>
  <c r="F198" i="8"/>
  <c r="F199" i="8"/>
  <c r="F200" i="8"/>
  <c r="F201" i="8"/>
  <c r="F191" i="8"/>
  <c r="E192" i="8"/>
  <c r="P192" i="8" s="1"/>
  <c r="E193" i="8"/>
  <c r="E194" i="8"/>
  <c r="E195" i="8"/>
  <c r="E196" i="8"/>
  <c r="E197" i="8"/>
  <c r="E198" i="8"/>
  <c r="E199" i="8"/>
  <c r="E200" i="8"/>
  <c r="E201" i="8"/>
  <c r="E191" i="8"/>
  <c r="D192" i="8"/>
  <c r="D193" i="8"/>
  <c r="O193" i="8" s="1"/>
  <c r="D194" i="8"/>
  <c r="D195" i="8"/>
  <c r="D196" i="8"/>
  <c r="D197" i="8"/>
  <c r="D198" i="8"/>
  <c r="D199" i="8"/>
  <c r="D200" i="8"/>
  <c r="D201" i="8"/>
  <c r="D191" i="8"/>
  <c r="C192" i="8"/>
  <c r="C193" i="8"/>
  <c r="C194" i="8"/>
  <c r="C195" i="8"/>
  <c r="C196" i="8"/>
  <c r="C197" i="8"/>
  <c r="C198" i="8"/>
  <c r="C199" i="8"/>
  <c r="C200" i="8"/>
  <c r="C201" i="8"/>
  <c r="C191" i="8"/>
  <c r="B192" i="8"/>
  <c r="B193" i="8"/>
  <c r="B194" i="8"/>
  <c r="B195" i="8"/>
  <c r="B196" i="8"/>
  <c r="B197" i="8"/>
  <c r="B198" i="8"/>
  <c r="B199" i="8"/>
  <c r="B200" i="8"/>
  <c r="B201" i="8"/>
  <c r="B191" i="8"/>
  <c r="P200" i="8"/>
  <c r="C168" i="8"/>
  <c r="C169" i="8"/>
  <c r="C170" i="8"/>
  <c r="C171" i="8"/>
  <c r="C172" i="8"/>
  <c r="C173" i="8"/>
  <c r="C174" i="8"/>
  <c r="C175" i="8"/>
  <c r="C176" i="8"/>
  <c r="C177" i="8"/>
  <c r="C167" i="8"/>
  <c r="B168" i="8"/>
  <c r="B169" i="8"/>
  <c r="B170" i="8"/>
  <c r="B171" i="8"/>
  <c r="B172" i="8"/>
  <c r="B173" i="8"/>
  <c r="B174" i="8"/>
  <c r="B175" i="8"/>
  <c r="B183" i="8" s="1"/>
  <c r="B176" i="8"/>
  <c r="B177" i="8"/>
  <c r="AI56" i="9"/>
  <c r="AI55" i="9"/>
  <c r="AI54" i="9"/>
  <c r="AI53" i="9"/>
  <c r="AI52" i="9"/>
  <c r="AI51" i="9"/>
  <c r="AI50" i="9"/>
  <c r="AI49" i="9"/>
  <c r="AI48" i="9"/>
  <c r="AI47" i="9"/>
  <c r="B167" i="8"/>
  <c r="AI46" i="9"/>
  <c r="AI30" i="9"/>
  <c r="N153" i="8"/>
  <c r="N154" i="8"/>
  <c r="N155" i="8"/>
  <c r="N156" i="8"/>
  <c r="N157" i="8"/>
  <c r="N158" i="8"/>
  <c r="N159" i="8"/>
  <c r="N160" i="8"/>
  <c r="N161" i="8"/>
  <c r="N162" i="8"/>
  <c r="N152" i="8"/>
  <c r="M153" i="8"/>
  <c r="M154" i="8"/>
  <c r="M155" i="8"/>
  <c r="M156" i="8"/>
  <c r="M157" i="8"/>
  <c r="M158" i="8"/>
  <c r="M159" i="8"/>
  <c r="M160" i="8"/>
  <c r="M161" i="8"/>
  <c r="M162" i="8"/>
  <c r="M152" i="8"/>
  <c r="L153" i="8"/>
  <c r="L154" i="8"/>
  <c r="L155" i="8"/>
  <c r="L156" i="8"/>
  <c r="L157" i="8"/>
  <c r="L158" i="8"/>
  <c r="L159" i="8"/>
  <c r="L160" i="8"/>
  <c r="L161" i="8"/>
  <c r="L162" i="8"/>
  <c r="L152" i="8"/>
  <c r="K153" i="8"/>
  <c r="K154" i="8"/>
  <c r="K155" i="8"/>
  <c r="K156" i="8"/>
  <c r="K157" i="8"/>
  <c r="K158" i="8"/>
  <c r="K159" i="8"/>
  <c r="K160" i="8"/>
  <c r="K161" i="8"/>
  <c r="K162" i="8"/>
  <c r="K152" i="8"/>
  <c r="J153" i="8"/>
  <c r="J154" i="8"/>
  <c r="J155" i="8"/>
  <c r="J156" i="8"/>
  <c r="J157" i="8"/>
  <c r="J158" i="8"/>
  <c r="J159" i="8"/>
  <c r="J160" i="8"/>
  <c r="J161" i="8"/>
  <c r="J162" i="8"/>
  <c r="J152" i="8"/>
  <c r="I153" i="8"/>
  <c r="I154" i="8"/>
  <c r="I155" i="8"/>
  <c r="I156" i="8"/>
  <c r="I157" i="8"/>
  <c r="I158" i="8"/>
  <c r="I159" i="8"/>
  <c r="I160" i="8"/>
  <c r="I161" i="8"/>
  <c r="I162" i="8"/>
  <c r="I152" i="8"/>
  <c r="H153" i="8"/>
  <c r="H154" i="8"/>
  <c r="H155" i="8"/>
  <c r="H156" i="8"/>
  <c r="H157" i="8"/>
  <c r="H158" i="8"/>
  <c r="H159" i="8"/>
  <c r="H160" i="8"/>
  <c r="H161" i="8"/>
  <c r="H162" i="8"/>
  <c r="H152" i="8"/>
  <c r="G153" i="8"/>
  <c r="G154" i="8"/>
  <c r="G155" i="8"/>
  <c r="G156" i="8"/>
  <c r="G157" i="8"/>
  <c r="G158" i="8"/>
  <c r="G159" i="8"/>
  <c r="G160" i="8"/>
  <c r="G161" i="8"/>
  <c r="G162" i="8"/>
  <c r="G152" i="8"/>
  <c r="F153" i="8"/>
  <c r="F154" i="8"/>
  <c r="F155" i="8"/>
  <c r="F156" i="8"/>
  <c r="F157" i="8"/>
  <c r="F158" i="8"/>
  <c r="F159" i="8"/>
  <c r="F160" i="8"/>
  <c r="F161" i="8"/>
  <c r="F162" i="8"/>
  <c r="F152" i="8"/>
  <c r="E153" i="8"/>
  <c r="E154" i="8"/>
  <c r="E155" i="8"/>
  <c r="E156" i="8"/>
  <c r="E157" i="8"/>
  <c r="E158" i="8"/>
  <c r="E159" i="8"/>
  <c r="E160" i="8"/>
  <c r="E161" i="8"/>
  <c r="E162" i="8"/>
  <c r="E152" i="8"/>
  <c r="D153" i="8"/>
  <c r="D154" i="8"/>
  <c r="D155" i="8"/>
  <c r="D156" i="8"/>
  <c r="D157" i="8"/>
  <c r="D158" i="8"/>
  <c r="D159" i="8"/>
  <c r="D160" i="8"/>
  <c r="D161" i="8"/>
  <c r="D162" i="8"/>
  <c r="D152" i="8"/>
  <c r="C153" i="8"/>
  <c r="C154" i="8"/>
  <c r="C155" i="8"/>
  <c r="C156" i="8"/>
  <c r="C157" i="8"/>
  <c r="C158" i="8"/>
  <c r="C159" i="8"/>
  <c r="C160" i="8"/>
  <c r="C161" i="8"/>
  <c r="C162" i="8"/>
  <c r="C152" i="8"/>
  <c r="B153" i="8"/>
  <c r="O153" i="8" s="1"/>
  <c r="B154" i="8"/>
  <c r="B155" i="8"/>
  <c r="B156" i="8"/>
  <c r="B157" i="8"/>
  <c r="B158" i="8"/>
  <c r="B159" i="8"/>
  <c r="B160" i="8"/>
  <c r="B161" i="8"/>
  <c r="B162" i="8"/>
  <c r="B152" i="8"/>
  <c r="A162" i="8"/>
  <c r="A153" i="8"/>
  <c r="A154" i="8"/>
  <c r="A155" i="8"/>
  <c r="A156" i="8"/>
  <c r="A157" i="8"/>
  <c r="A158" i="8"/>
  <c r="A159" i="8"/>
  <c r="A160" i="8"/>
  <c r="A161" i="8"/>
  <c r="A152" i="8"/>
  <c r="A127" i="8"/>
  <c r="C127" i="8"/>
  <c r="C128" i="8"/>
  <c r="C129" i="8"/>
  <c r="C130" i="8"/>
  <c r="C131" i="8"/>
  <c r="C132" i="8"/>
  <c r="C133" i="8"/>
  <c r="C134" i="8"/>
  <c r="C135" i="8"/>
  <c r="C136" i="8"/>
  <c r="C137" i="8"/>
  <c r="B127" i="8"/>
  <c r="B128" i="8"/>
  <c r="B129" i="8"/>
  <c r="B130" i="8"/>
  <c r="B131" i="8"/>
  <c r="B132" i="8"/>
  <c r="B133" i="8"/>
  <c r="B134" i="8"/>
  <c r="B135" i="8"/>
  <c r="B136" i="8"/>
  <c r="B137" i="8"/>
  <c r="A128" i="8"/>
  <c r="A129" i="8"/>
  <c r="A130" i="8"/>
  <c r="A131" i="8"/>
  <c r="A132" i="8"/>
  <c r="A133" i="8"/>
  <c r="A134" i="8"/>
  <c r="A135" i="8"/>
  <c r="A136" i="8"/>
  <c r="A137" i="8"/>
  <c r="O112" i="8"/>
  <c r="N113" i="8"/>
  <c r="N114" i="8"/>
  <c r="N115" i="8"/>
  <c r="N116" i="8"/>
  <c r="N117" i="8"/>
  <c r="N118" i="8"/>
  <c r="N119" i="8"/>
  <c r="N120" i="8"/>
  <c r="N121" i="8"/>
  <c r="N122" i="8"/>
  <c r="N112" i="8"/>
  <c r="M113" i="8"/>
  <c r="M114" i="8"/>
  <c r="M115" i="8"/>
  <c r="M116" i="8"/>
  <c r="M117" i="8"/>
  <c r="M118" i="8"/>
  <c r="M119" i="8"/>
  <c r="M120" i="8"/>
  <c r="M121" i="8"/>
  <c r="M122" i="8"/>
  <c r="M112" i="8"/>
  <c r="L113" i="8"/>
  <c r="L114" i="8"/>
  <c r="L115" i="8"/>
  <c r="L116" i="8"/>
  <c r="L117" i="8"/>
  <c r="L118" i="8"/>
  <c r="L119" i="8"/>
  <c r="L120" i="8"/>
  <c r="L121" i="8"/>
  <c r="L122" i="8"/>
  <c r="L112" i="8"/>
  <c r="K113" i="8"/>
  <c r="K114" i="8"/>
  <c r="K115" i="8"/>
  <c r="K116" i="8"/>
  <c r="K117" i="8"/>
  <c r="K118" i="8"/>
  <c r="K119" i="8"/>
  <c r="K120" i="8"/>
  <c r="K121" i="8"/>
  <c r="K122" i="8"/>
  <c r="K112" i="8"/>
  <c r="J113" i="8"/>
  <c r="J114" i="8"/>
  <c r="J115" i="8"/>
  <c r="J116" i="8"/>
  <c r="J117" i="8"/>
  <c r="J118" i="8"/>
  <c r="J119" i="8"/>
  <c r="J120" i="8"/>
  <c r="J121" i="8"/>
  <c r="J122" i="8"/>
  <c r="J112" i="8"/>
  <c r="I113" i="8"/>
  <c r="I114" i="8"/>
  <c r="I115" i="8"/>
  <c r="I116" i="8"/>
  <c r="I117" i="8"/>
  <c r="I118" i="8"/>
  <c r="I119" i="8"/>
  <c r="I120" i="8"/>
  <c r="I121" i="8"/>
  <c r="I122" i="8"/>
  <c r="I112" i="8"/>
  <c r="H113" i="8"/>
  <c r="H114" i="8"/>
  <c r="H115" i="8"/>
  <c r="H116" i="8"/>
  <c r="H117" i="8"/>
  <c r="H118" i="8"/>
  <c r="H119" i="8"/>
  <c r="H120" i="8"/>
  <c r="H121" i="8"/>
  <c r="H122" i="8"/>
  <c r="H112" i="8"/>
  <c r="G113" i="8"/>
  <c r="G114" i="8"/>
  <c r="G115" i="8"/>
  <c r="G116" i="8"/>
  <c r="G117" i="8"/>
  <c r="G118" i="8"/>
  <c r="G119" i="8"/>
  <c r="G120" i="8"/>
  <c r="G121" i="8"/>
  <c r="G122" i="8"/>
  <c r="G112" i="8"/>
  <c r="F113" i="8"/>
  <c r="F114" i="8"/>
  <c r="F115" i="8"/>
  <c r="F116" i="8"/>
  <c r="F117" i="8"/>
  <c r="F118" i="8"/>
  <c r="F119" i="8"/>
  <c r="F120" i="8"/>
  <c r="F121" i="8"/>
  <c r="F122" i="8"/>
  <c r="F112" i="8"/>
  <c r="E112" i="8"/>
  <c r="E113" i="8"/>
  <c r="E114" i="8"/>
  <c r="E115" i="8"/>
  <c r="E116" i="8"/>
  <c r="E117" i="8"/>
  <c r="E118" i="8"/>
  <c r="E119" i="8"/>
  <c r="E120" i="8"/>
  <c r="E121" i="8"/>
  <c r="E122" i="8"/>
  <c r="D113" i="8"/>
  <c r="D114" i="8"/>
  <c r="D115" i="8"/>
  <c r="D116" i="8"/>
  <c r="D117" i="8"/>
  <c r="D118" i="8"/>
  <c r="D119" i="8"/>
  <c r="D120" i="8"/>
  <c r="D121" i="8"/>
  <c r="D122" i="8"/>
  <c r="D112" i="8"/>
  <c r="C113" i="8"/>
  <c r="C114" i="8"/>
  <c r="C115" i="8"/>
  <c r="C116" i="8"/>
  <c r="C117" i="8"/>
  <c r="C118" i="8"/>
  <c r="C119" i="8"/>
  <c r="C120" i="8"/>
  <c r="C121" i="8"/>
  <c r="C122" i="8"/>
  <c r="C112" i="8"/>
  <c r="B113" i="8"/>
  <c r="B114" i="8"/>
  <c r="B115" i="8"/>
  <c r="B116" i="8"/>
  <c r="B117" i="8"/>
  <c r="B118" i="8"/>
  <c r="B119" i="8"/>
  <c r="B120" i="8"/>
  <c r="B121" i="8"/>
  <c r="B122" i="8"/>
  <c r="B112" i="8"/>
  <c r="A120" i="8"/>
  <c r="A121" i="8"/>
  <c r="A122" i="8"/>
  <c r="A119" i="8"/>
  <c r="A114" i="8"/>
  <c r="A118" i="8"/>
  <c r="A117" i="8"/>
  <c r="A116" i="8"/>
  <c r="A115" i="8"/>
  <c r="A113" i="8"/>
  <c r="A112" i="8"/>
  <c r="AI73" i="9"/>
  <c r="AI72" i="9"/>
  <c r="AI71" i="9"/>
  <c r="AI70" i="9"/>
  <c r="AI69" i="9"/>
  <c r="AI68" i="9"/>
  <c r="AI67" i="9"/>
  <c r="AI66" i="9"/>
  <c r="AI65" i="9"/>
  <c r="AI64" i="9"/>
  <c r="AI63" i="9"/>
  <c r="C63" i="9"/>
  <c r="C64" i="9"/>
  <c r="C65" i="9"/>
  <c r="C66" i="9"/>
  <c r="C67" i="9"/>
  <c r="C68" i="9"/>
  <c r="C69" i="9"/>
  <c r="C70" i="9"/>
  <c r="C71" i="9"/>
  <c r="C72" i="9"/>
  <c r="C73" i="9"/>
  <c r="C62" i="9"/>
  <c r="AE73" i="9"/>
  <c r="AD73" i="9"/>
  <c r="AC73" i="9"/>
  <c r="AB73" i="9"/>
  <c r="AA73" i="9"/>
  <c r="Z73" i="9"/>
  <c r="Y73" i="9"/>
  <c r="X73" i="9"/>
  <c r="W73" i="9"/>
  <c r="V73" i="9"/>
  <c r="U73" i="9"/>
  <c r="T73" i="9"/>
  <c r="AG73" i="9" s="1"/>
  <c r="AH73" i="9" s="1"/>
  <c r="S73" i="9"/>
  <c r="Q73" i="9"/>
  <c r="R73" i="9" s="1"/>
  <c r="AE72" i="9"/>
  <c r="AD72" i="9"/>
  <c r="AC72" i="9"/>
  <c r="AB72" i="9"/>
  <c r="AA72" i="9"/>
  <c r="Z72" i="9"/>
  <c r="Y72" i="9"/>
  <c r="X72" i="9"/>
  <c r="W72" i="9"/>
  <c r="V72" i="9"/>
  <c r="U72" i="9"/>
  <c r="T72" i="9"/>
  <c r="AG72" i="9" s="1"/>
  <c r="AH72" i="9" s="1"/>
  <c r="S72" i="9"/>
  <c r="Q72" i="9"/>
  <c r="R72" i="9" s="1"/>
  <c r="AE71" i="9"/>
  <c r="AD71" i="9"/>
  <c r="AC71" i="9"/>
  <c r="AB71" i="9"/>
  <c r="AA71" i="9"/>
  <c r="Z71" i="9"/>
  <c r="Y71" i="9"/>
  <c r="X71" i="9"/>
  <c r="W71" i="9"/>
  <c r="V71" i="9"/>
  <c r="U71" i="9"/>
  <c r="T71" i="9"/>
  <c r="AG71" i="9" s="1"/>
  <c r="AH71" i="9" s="1"/>
  <c r="S71" i="9"/>
  <c r="Q71" i="9"/>
  <c r="R71" i="9" s="1"/>
  <c r="AE70" i="9"/>
  <c r="AD70" i="9"/>
  <c r="AC70" i="9"/>
  <c r="AB70" i="9"/>
  <c r="AA70" i="9"/>
  <c r="Z70" i="9"/>
  <c r="Y70" i="9"/>
  <c r="X70" i="9"/>
  <c r="W70" i="9"/>
  <c r="V70" i="9"/>
  <c r="U70" i="9"/>
  <c r="T70" i="9"/>
  <c r="AG70" i="9" s="1"/>
  <c r="AH70" i="9" s="1"/>
  <c r="S70" i="9"/>
  <c r="Q70" i="9"/>
  <c r="R70" i="9" s="1"/>
  <c r="AE69" i="9"/>
  <c r="AD69" i="9"/>
  <c r="AC69" i="9"/>
  <c r="AB69" i="9"/>
  <c r="AA69" i="9"/>
  <c r="Z69" i="9"/>
  <c r="Y69" i="9"/>
  <c r="X69" i="9"/>
  <c r="W69" i="9"/>
  <c r="V69" i="9"/>
  <c r="U69" i="9"/>
  <c r="T69" i="9"/>
  <c r="AG69" i="9" s="1"/>
  <c r="AH69" i="9" s="1"/>
  <c r="S69" i="9"/>
  <c r="Q69" i="9"/>
  <c r="R69" i="9" s="1"/>
  <c r="AE68" i="9"/>
  <c r="AD68" i="9"/>
  <c r="AC68" i="9"/>
  <c r="AB68" i="9"/>
  <c r="AA68" i="9"/>
  <c r="Z68" i="9"/>
  <c r="Y68" i="9"/>
  <c r="X68" i="9"/>
  <c r="W68" i="9"/>
  <c r="V68" i="9"/>
  <c r="U68" i="9"/>
  <c r="T68" i="9"/>
  <c r="AG68" i="9" s="1"/>
  <c r="AH68" i="9" s="1"/>
  <c r="S68" i="9"/>
  <c r="Q68" i="9"/>
  <c r="R68" i="9" s="1"/>
  <c r="AE67" i="9"/>
  <c r="AD67" i="9"/>
  <c r="AC67" i="9"/>
  <c r="AB67" i="9"/>
  <c r="AA67" i="9"/>
  <c r="Z67" i="9"/>
  <c r="Y67" i="9"/>
  <c r="X67" i="9"/>
  <c r="W67" i="9"/>
  <c r="V67" i="9"/>
  <c r="U67" i="9"/>
  <c r="T67" i="9"/>
  <c r="AG67" i="9" s="1"/>
  <c r="AH67" i="9" s="1"/>
  <c r="S67" i="9"/>
  <c r="Q67" i="9"/>
  <c r="R67" i="9" s="1"/>
  <c r="AE66" i="9"/>
  <c r="AD66" i="9"/>
  <c r="AC66" i="9"/>
  <c r="AB66" i="9"/>
  <c r="AA66" i="9"/>
  <c r="Z66" i="9"/>
  <c r="Y66" i="9"/>
  <c r="X66" i="9"/>
  <c r="W66" i="9"/>
  <c r="V66" i="9"/>
  <c r="U66" i="9"/>
  <c r="T66" i="9"/>
  <c r="AG66" i="9" s="1"/>
  <c r="AH66" i="9" s="1"/>
  <c r="S66" i="9"/>
  <c r="Q66" i="9"/>
  <c r="R66" i="9" s="1"/>
  <c r="AE65" i="9"/>
  <c r="AD65" i="9"/>
  <c r="AC65" i="9"/>
  <c r="AB65" i="9"/>
  <c r="AA65" i="9"/>
  <c r="Z65" i="9"/>
  <c r="Y65" i="9"/>
  <c r="X65" i="9"/>
  <c r="W65" i="9"/>
  <c r="V65" i="9"/>
  <c r="U65" i="9"/>
  <c r="T65" i="9"/>
  <c r="AG65" i="9" s="1"/>
  <c r="AH65" i="9" s="1"/>
  <c r="S65" i="9"/>
  <c r="Q65" i="9"/>
  <c r="R65" i="9" s="1"/>
  <c r="AE64" i="9"/>
  <c r="AD64" i="9"/>
  <c r="AC64" i="9"/>
  <c r="AB64" i="9"/>
  <c r="AA64" i="9"/>
  <c r="Z64" i="9"/>
  <c r="Y64" i="9"/>
  <c r="X64" i="9"/>
  <c r="W64" i="9"/>
  <c r="V64" i="9"/>
  <c r="U64" i="9"/>
  <c r="T64" i="9"/>
  <c r="AG64" i="9" s="1"/>
  <c r="AH64" i="9" s="1"/>
  <c r="S64" i="9"/>
  <c r="Q64" i="9"/>
  <c r="R64" i="9" s="1"/>
  <c r="AE63" i="9"/>
  <c r="AD63" i="9"/>
  <c r="AC63" i="9"/>
  <c r="AB63" i="9"/>
  <c r="AA63" i="9"/>
  <c r="Z63" i="9"/>
  <c r="Y63" i="9"/>
  <c r="X63" i="9"/>
  <c r="W63" i="9"/>
  <c r="V63" i="9"/>
  <c r="U63" i="9"/>
  <c r="T63" i="9"/>
  <c r="AF63" i="9" s="1"/>
  <c r="S63" i="9"/>
  <c r="Q63" i="9"/>
  <c r="R63" i="9" s="1"/>
  <c r="Q62" i="9"/>
  <c r="C46" i="9"/>
  <c r="C47" i="9"/>
  <c r="C48" i="9"/>
  <c r="C49" i="9"/>
  <c r="C50" i="9"/>
  <c r="C51" i="9"/>
  <c r="C52" i="9"/>
  <c r="C53" i="9"/>
  <c r="C54" i="9"/>
  <c r="C55" i="9"/>
  <c r="C56" i="9"/>
  <c r="C45" i="9"/>
  <c r="C29" i="9"/>
  <c r="AE56" i="9"/>
  <c r="AD56" i="9"/>
  <c r="AC56" i="9"/>
  <c r="AB56" i="9"/>
  <c r="AA56" i="9"/>
  <c r="Z56" i="9"/>
  <c r="Y56" i="9"/>
  <c r="X56" i="9"/>
  <c r="W56" i="9"/>
  <c r="V56" i="9"/>
  <c r="U56" i="9"/>
  <c r="T56" i="9"/>
  <c r="AF56" i="9" s="1"/>
  <c r="S56" i="9"/>
  <c r="Q56" i="9"/>
  <c r="R56" i="9" s="1"/>
  <c r="AE55" i="9"/>
  <c r="AD55" i="9"/>
  <c r="AC55" i="9"/>
  <c r="AB55" i="9"/>
  <c r="AA55" i="9"/>
  <c r="Z55" i="9"/>
  <c r="Y55" i="9"/>
  <c r="X55" i="9"/>
  <c r="W55" i="9"/>
  <c r="V55" i="9"/>
  <c r="U55" i="9"/>
  <c r="T55" i="9"/>
  <c r="AG55" i="9" s="1"/>
  <c r="AH55" i="9" s="1"/>
  <c r="S55" i="9"/>
  <c r="Q55" i="9"/>
  <c r="R55" i="9" s="1"/>
  <c r="AF54" i="9"/>
  <c r="AE54" i="9"/>
  <c r="AD54" i="9"/>
  <c r="AC54" i="9"/>
  <c r="AB54" i="9"/>
  <c r="AA54" i="9"/>
  <c r="Z54" i="9"/>
  <c r="Y54" i="9"/>
  <c r="X54" i="9"/>
  <c r="W54" i="9"/>
  <c r="V54" i="9"/>
  <c r="U54" i="9"/>
  <c r="T54" i="9"/>
  <c r="AG54" i="9" s="1"/>
  <c r="AH54" i="9" s="1"/>
  <c r="S54" i="9"/>
  <c r="Q54" i="9"/>
  <c r="R54" i="9" s="1"/>
  <c r="AE53" i="9"/>
  <c r="AD53" i="9"/>
  <c r="AC53" i="9"/>
  <c r="AB53" i="9"/>
  <c r="AA53" i="9"/>
  <c r="Z53" i="9"/>
  <c r="Y53" i="9"/>
  <c r="X53" i="9"/>
  <c r="W53" i="9"/>
  <c r="V53" i="9"/>
  <c r="U53" i="9"/>
  <c r="T53" i="9"/>
  <c r="AG53" i="9" s="1"/>
  <c r="AH53" i="9" s="1"/>
  <c r="S53" i="9"/>
  <c r="Q53" i="9"/>
  <c r="R53" i="9" s="1"/>
  <c r="AE52" i="9"/>
  <c r="AD52" i="9"/>
  <c r="AC52" i="9"/>
  <c r="AB52" i="9"/>
  <c r="AA52" i="9"/>
  <c r="Z52" i="9"/>
  <c r="Y52" i="9"/>
  <c r="X52" i="9"/>
  <c r="W52" i="9"/>
  <c r="V52" i="9"/>
  <c r="U52" i="9"/>
  <c r="T52" i="9"/>
  <c r="AG52" i="9" s="1"/>
  <c r="AH52" i="9" s="1"/>
  <c r="S52" i="9"/>
  <c r="Q52" i="9"/>
  <c r="R52" i="9" s="1"/>
  <c r="AE51" i="9"/>
  <c r="AD51" i="9"/>
  <c r="AC51" i="9"/>
  <c r="AB51" i="9"/>
  <c r="AA51" i="9"/>
  <c r="Z51" i="9"/>
  <c r="Y51" i="9"/>
  <c r="X51" i="9"/>
  <c r="W51" i="9"/>
  <c r="V51" i="9"/>
  <c r="U51" i="9"/>
  <c r="T51" i="9"/>
  <c r="AG51" i="9" s="1"/>
  <c r="AH51" i="9" s="1"/>
  <c r="S51" i="9"/>
  <c r="Q51" i="9"/>
  <c r="R51" i="9" s="1"/>
  <c r="AE50" i="9"/>
  <c r="AD50" i="9"/>
  <c r="AC50" i="9"/>
  <c r="AB50" i="9"/>
  <c r="AA50" i="9"/>
  <c r="Z50" i="9"/>
  <c r="Y50" i="9"/>
  <c r="X50" i="9"/>
  <c r="W50" i="9"/>
  <c r="V50" i="9"/>
  <c r="U50" i="9"/>
  <c r="T50" i="9"/>
  <c r="AG50" i="9" s="1"/>
  <c r="AH50" i="9" s="1"/>
  <c r="S50" i="9"/>
  <c r="Q50" i="9"/>
  <c r="R50" i="9" s="1"/>
  <c r="AE49" i="9"/>
  <c r="AD49" i="9"/>
  <c r="AC49" i="9"/>
  <c r="AB49" i="9"/>
  <c r="AA49" i="9"/>
  <c r="Z49" i="9"/>
  <c r="Y49" i="9"/>
  <c r="X49" i="9"/>
  <c r="W49" i="9"/>
  <c r="V49" i="9"/>
  <c r="U49" i="9"/>
  <c r="T49" i="9"/>
  <c r="AF49" i="9" s="1"/>
  <c r="S49" i="9"/>
  <c r="Q49" i="9"/>
  <c r="R49" i="9" s="1"/>
  <c r="AE48" i="9"/>
  <c r="AD48" i="9"/>
  <c r="AC48" i="9"/>
  <c r="AB48" i="9"/>
  <c r="AA48" i="9"/>
  <c r="Z48" i="9"/>
  <c r="Y48" i="9"/>
  <c r="X48" i="9"/>
  <c r="W48" i="9"/>
  <c r="V48" i="9"/>
  <c r="U48" i="9"/>
  <c r="T48" i="9"/>
  <c r="AF48" i="9" s="1"/>
  <c r="S48" i="9"/>
  <c r="Q48" i="9"/>
  <c r="R48" i="9" s="1"/>
  <c r="AE47" i="9"/>
  <c r="AD47" i="9"/>
  <c r="AC47" i="9"/>
  <c r="AB47" i="9"/>
  <c r="AA47" i="9"/>
  <c r="Z47" i="9"/>
  <c r="Y47" i="9"/>
  <c r="X47" i="9"/>
  <c r="W47" i="9"/>
  <c r="V47" i="9"/>
  <c r="U47" i="9"/>
  <c r="T47" i="9"/>
  <c r="AF47" i="9" s="1"/>
  <c r="S47" i="9"/>
  <c r="Q47" i="9"/>
  <c r="R47" i="9" s="1"/>
  <c r="AE46" i="9"/>
  <c r="AD46" i="9"/>
  <c r="AC46" i="9"/>
  <c r="AB46" i="9"/>
  <c r="AA46" i="9"/>
  <c r="Z46" i="9"/>
  <c r="Y46" i="9"/>
  <c r="X46" i="9"/>
  <c r="W46" i="9"/>
  <c r="V46" i="9"/>
  <c r="U46" i="9"/>
  <c r="T46" i="9"/>
  <c r="AF46" i="9" s="1"/>
  <c r="S46" i="9"/>
  <c r="Q46" i="9"/>
  <c r="R46" i="9" s="1"/>
  <c r="Q45" i="9"/>
  <c r="AI31" i="9"/>
  <c r="AI32" i="9"/>
  <c r="AI33" i="9"/>
  <c r="AI34" i="9"/>
  <c r="AI35" i="9"/>
  <c r="AI36" i="9"/>
  <c r="AI37" i="9"/>
  <c r="AI38" i="9"/>
  <c r="AI39" i="9"/>
  <c r="AI40" i="9"/>
  <c r="C30" i="9"/>
  <c r="C31" i="9"/>
  <c r="C32" i="9"/>
  <c r="C33" i="9"/>
  <c r="C34" i="9"/>
  <c r="C35" i="9"/>
  <c r="C36" i="9"/>
  <c r="C37" i="9"/>
  <c r="C38" i="9"/>
  <c r="C39" i="9"/>
  <c r="C40" i="9"/>
  <c r="AE40" i="9"/>
  <c r="AD40" i="9"/>
  <c r="AC40" i="9"/>
  <c r="AB40" i="9"/>
  <c r="AA40" i="9"/>
  <c r="Z40" i="9"/>
  <c r="Y40" i="9"/>
  <c r="X40" i="9"/>
  <c r="W40" i="9"/>
  <c r="V40" i="9"/>
  <c r="U40" i="9"/>
  <c r="AG40" i="9" s="1"/>
  <c r="T40" i="9"/>
  <c r="AF40" i="9" s="1"/>
  <c r="S40" i="9"/>
  <c r="Q40" i="9"/>
  <c r="R40" i="9" s="1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AG39" i="9" s="1"/>
  <c r="R39" i="9"/>
  <c r="Q39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AG38" i="9" s="1"/>
  <c r="Q38" i="9"/>
  <c r="AE37" i="9"/>
  <c r="AD37" i="9"/>
  <c r="AC37" i="9"/>
  <c r="AB37" i="9"/>
  <c r="AA37" i="9"/>
  <c r="Z37" i="9"/>
  <c r="Y37" i="9"/>
  <c r="X37" i="9"/>
  <c r="W37" i="9"/>
  <c r="V37" i="9"/>
  <c r="U37" i="9"/>
  <c r="T37" i="9"/>
  <c r="AF37" i="9" s="1"/>
  <c r="S37" i="9"/>
  <c r="Q37" i="9"/>
  <c r="R38" i="9" s="1"/>
  <c r="AE36" i="9"/>
  <c r="AD36" i="9"/>
  <c r="AC36" i="9"/>
  <c r="AB36" i="9"/>
  <c r="AA36" i="9"/>
  <c r="Z36" i="9"/>
  <c r="Y36" i="9"/>
  <c r="X36" i="9"/>
  <c r="W36" i="9"/>
  <c r="V36" i="9"/>
  <c r="U36" i="9"/>
  <c r="AG36" i="9" s="1"/>
  <c r="T36" i="9"/>
  <c r="AF36" i="9" s="1"/>
  <c r="S36" i="9"/>
  <c r="Q36" i="9"/>
  <c r="R36" i="9" s="1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AG35" i="9" s="1"/>
  <c r="R35" i="9"/>
  <c r="Q35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AG34" i="9" s="1"/>
  <c r="Q34" i="9"/>
  <c r="AE33" i="9"/>
  <c r="AD33" i="9"/>
  <c r="AC33" i="9"/>
  <c r="AB33" i="9"/>
  <c r="AA33" i="9"/>
  <c r="Z33" i="9"/>
  <c r="Y33" i="9"/>
  <c r="X33" i="9"/>
  <c r="W33" i="9"/>
  <c r="V33" i="9"/>
  <c r="U33" i="9"/>
  <c r="T33" i="9"/>
  <c r="AF33" i="9" s="1"/>
  <c r="S33" i="9"/>
  <c r="Q33" i="9"/>
  <c r="R34" i="9" s="1"/>
  <c r="AE32" i="9"/>
  <c r="AD32" i="9"/>
  <c r="AC32" i="9"/>
  <c r="AB32" i="9"/>
  <c r="AA32" i="9"/>
  <c r="Z32" i="9"/>
  <c r="Y32" i="9"/>
  <c r="X32" i="9"/>
  <c r="W32" i="9"/>
  <c r="V32" i="9"/>
  <c r="U32" i="9"/>
  <c r="AG32" i="9" s="1"/>
  <c r="T32" i="9"/>
  <c r="AF32" i="9" s="1"/>
  <c r="S32" i="9"/>
  <c r="Q32" i="9"/>
  <c r="R32" i="9" s="1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AG31" i="9" s="1"/>
  <c r="R31" i="9"/>
  <c r="Q31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AF30" i="9" s="1"/>
  <c r="Q30" i="9"/>
  <c r="Q29" i="9"/>
  <c r="R30" i="9" s="1"/>
  <c r="A99" i="8"/>
  <c r="A98" i="8"/>
  <c r="A97" i="8"/>
  <c r="A96" i="8"/>
  <c r="A95" i="8"/>
  <c r="A94" i="8"/>
  <c r="A93" i="8"/>
  <c r="A92" i="8"/>
  <c r="A91" i="8"/>
  <c r="A90" i="8"/>
  <c r="A89" i="8"/>
  <c r="B76" i="8"/>
  <c r="B77" i="8"/>
  <c r="B78" i="8"/>
  <c r="B79" i="8"/>
  <c r="B80" i="8"/>
  <c r="B81" i="8"/>
  <c r="B82" i="8"/>
  <c r="B83" i="8"/>
  <c r="B84" i="8"/>
  <c r="B85" i="8"/>
  <c r="B86" i="8"/>
  <c r="B75" i="8"/>
  <c r="B45" i="8"/>
  <c r="B46" i="8"/>
  <c r="B47" i="8"/>
  <c r="B48" i="8"/>
  <c r="B49" i="8"/>
  <c r="B50" i="8"/>
  <c r="B51" i="8"/>
  <c r="B52" i="8"/>
  <c r="B53" i="8"/>
  <c r="B54" i="8"/>
  <c r="B55" i="8"/>
  <c r="B44" i="8"/>
  <c r="A45" i="8"/>
  <c r="A46" i="8"/>
  <c r="A47" i="8"/>
  <c r="A48" i="8"/>
  <c r="A49" i="8"/>
  <c r="A50" i="8"/>
  <c r="A51" i="8"/>
  <c r="A52" i="8"/>
  <c r="A53" i="8"/>
  <c r="A54" i="8"/>
  <c r="A55" i="8"/>
  <c r="A44" i="8"/>
  <c r="B13" i="8"/>
  <c r="B14" i="8"/>
  <c r="B15" i="8"/>
  <c r="B16" i="8"/>
  <c r="B17" i="8"/>
  <c r="B18" i="8"/>
  <c r="B19" i="8"/>
  <c r="B20" i="8"/>
  <c r="B21" i="8"/>
  <c r="B22" i="8"/>
  <c r="B23" i="8"/>
  <c r="B12" i="8"/>
  <c r="A13" i="8"/>
  <c r="A14" i="8"/>
  <c r="A15" i="8"/>
  <c r="A16" i="8"/>
  <c r="A17" i="8"/>
  <c r="A18" i="8"/>
  <c r="A19" i="8"/>
  <c r="A20" i="8"/>
  <c r="A21" i="8"/>
  <c r="A22" i="8"/>
  <c r="A23" i="8"/>
  <c r="A12" i="8"/>
  <c r="L11" i="9"/>
  <c r="L12" i="9"/>
  <c r="L13" i="9"/>
  <c r="L14" i="9"/>
  <c r="M15" i="9" s="1"/>
  <c r="L15" i="9"/>
  <c r="L16" i="9"/>
  <c r="L17" i="9"/>
  <c r="L18" i="9"/>
  <c r="M19" i="9" s="1"/>
  <c r="L19" i="9"/>
  <c r="L20" i="9"/>
  <c r="L21" i="9"/>
  <c r="M21" i="9" s="1"/>
  <c r="L10" i="9"/>
  <c r="M17" i="9"/>
  <c r="M13" i="9"/>
  <c r="M11" i="9"/>
  <c r="I11" i="9"/>
  <c r="H11" i="9"/>
  <c r="H12" i="9"/>
  <c r="H13" i="9"/>
  <c r="H14" i="9"/>
  <c r="I15" i="9" s="1"/>
  <c r="H15" i="9"/>
  <c r="H16" i="9"/>
  <c r="H17" i="9"/>
  <c r="H18" i="9"/>
  <c r="I18" i="9" s="1"/>
  <c r="H19" i="9"/>
  <c r="I19" i="9" s="1"/>
  <c r="H20" i="9"/>
  <c r="H21" i="9"/>
  <c r="I21" i="9" s="1"/>
  <c r="H10" i="9"/>
  <c r="I17" i="9"/>
  <c r="I13" i="9"/>
  <c r="E11" i="9"/>
  <c r="D11" i="9"/>
  <c r="D12" i="9"/>
  <c r="D13" i="9"/>
  <c r="D14" i="9"/>
  <c r="D15" i="9"/>
  <c r="D16" i="9"/>
  <c r="D17" i="9"/>
  <c r="D18" i="9"/>
  <c r="D19" i="9"/>
  <c r="D20" i="9"/>
  <c r="D21" i="9"/>
  <c r="D10" i="9"/>
  <c r="O31" i="10"/>
  <c r="O63" i="10"/>
  <c r="O62" i="10"/>
  <c r="O61" i="10"/>
  <c r="O60" i="10"/>
  <c r="O59" i="10"/>
  <c r="O58" i="10"/>
  <c r="O57" i="10"/>
  <c r="O56" i="10"/>
  <c r="O55" i="10"/>
  <c r="O54" i="10"/>
  <c r="O53" i="10"/>
  <c r="O52" i="10"/>
  <c r="O51" i="10"/>
  <c r="O50" i="10"/>
  <c r="O49" i="10"/>
  <c r="O48" i="10"/>
  <c r="O47" i="10"/>
  <c r="O26" i="10"/>
  <c r="O42" i="10"/>
  <c r="O41" i="10"/>
  <c r="O40" i="10"/>
  <c r="O39" i="10"/>
  <c r="O38" i="10"/>
  <c r="O37" i="10"/>
  <c r="O36" i="10"/>
  <c r="O35" i="10"/>
  <c r="O34" i="10"/>
  <c r="O33" i="10"/>
  <c r="O32" i="10"/>
  <c r="O30" i="10"/>
  <c r="O29" i="10"/>
  <c r="O28" i="10"/>
  <c r="O27" i="10"/>
  <c r="O5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6" i="10"/>
  <c r="F11" i="7"/>
  <c r="C15" i="6"/>
  <c r="F10" i="7"/>
  <c r="C14" i="6"/>
  <c r="F9" i="7"/>
  <c r="C13" i="6"/>
  <c r="F8" i="7"/>
  <c r="C12" i="6"/>
  <c r="F7" i="7"/>
  <c r="C11" i="6"/>
  <c r="F6" i="7"/>
  <c r="C10" i="6"/>
  <c r="O200" i="8" l="1"/>
  <c r="B144" i="8"/>
  <c r="B184" i="8"/>
  <c r="B180" i="8"/>
  <c r="B181" i="8"/>
  <c r="O196" i="8"/>
  <c r="B182" i="8"/>
  <c r="P153" i="8"/>
  <c r="P196" i="8"/>
  <c r="O192" i="8"/>
  <c r="P197" i="8"/>
  <c r="O197" i="8"/>
  <c r="P201" i="8"/>
  <c r="P193" i="8"/>
  <c r="O201" i="8"/>
  <c r="P194" i="8"/>
  <c r="O199" i="8"/>
  <c r="O195" i="8"/>
  <c r="P198" i="8"/>
  <c r="O194" i="8"/>
  <c r="P195" i="8"/>
  <c r="O198" i="8"/>
  <c r="P199" i="8"/>
  <c r="P161" i="8"/>
  <c r="P157" i="8"/>
  <c r="O157" i="8"/>
  <c r="P158" i="8"/>
  <c r="O161" i="8"/>
  <c r="P155" i="8"/>
  <c r="O162" i="8"/>
  <c r="O158" i="8"/>
  <c r="O154" i="8"/>
  <c r="P160" i="8"/>
  <c r="P156" i="8"/>
  <c r="P159" i="8"/>
  <c r="P162" i="8"/>
  <c r="P154" i="8"/>
  <c r="O156" i="8"/>
  <c r="O160" i="8"/>
  <c r="O155" i="8"/>
  <c r="O159" i="8"/>
  <c r="B143" i="8"/>
  <c r="B142" i="8"/>
  <c r="B141" i="8"/>
  <c r="P112" i="8"/>
  <c r="P121" i="8"/>
  <c r="B96" i="8"/>
  <c r="P117" i="8"/>
  <c r="P113" i="8"/>
  <c r="B63" i="8"/>
  <c r="B94" i="8"/>
  <c r="P119" i="8"/>
  <c r="P115" i="8"/>
  <c r="P120" i="8"/>
  <c r="P116" i="8"/>
  <c r="P122" i="8"/>
  <c r="P118" i="8"/>
  <c r="P114" i="8"/>
  <c r="O113" i="8"/>
  <c r="O114" i="8"/>
  <c r="O115" i="8"/>
  <c r="O116" i="8"/>
  <c r="O117" i="8"/>
  <c r="O118" i="8"/>
  <c r="O119" i="8"/>
  <c r="O120" i="8"/>
  <c r="O121" i="8"/>
  <c r="O122" i="8"/>
  <c r="A68" i="8"/>
  <c r="A64" i="8"/>
  <c r="A60" i="8"/>
  <c r="B59" i="8"/>
  <c r="B98" i="8"/>
  <c r="B97" i="8"/>
  <c r="B93" i="8"/>
  <c r="B91" i="8"/>
  <c r="A66" i="8"/>
  <c r="A62" i="8"/>
  <c r="B58" i="8"/>
  <c r="B92" i="8"/>
  <c r="A65" i="8"/>
  <c r="B65" i="8"/>
  <c r="B67" i="8"/>
  <c r="B66" i="8"/>
  <c r="B62" i="8"/>
  <c r="A67" i="8"/>
  <c r="A63" i="8"/>
  <c r="A59" i="8"/>
  <c r="A61" i="8"/>
  <c r="B68" i="8"/>
  <c r="B60" i="8"/>
  <c r="B64" i="8"/>
  <c r="B90" i="8"/>
  <c r="B35" i="8"/>
  <c r="B31" i="8"/>
  <c r="B27" i="8"/>
  <c r="B61" i="8"/>
  <c r="A58" i="8"/>
  <c r="B99" i="8"/>
  <c r="B95" i="8"/>
  <c r="A33" i="8"/>
  <c r="A29" i="8"/>
  <c r="B33" i="8"/>
  <c r="B29" i="8"/>
  <c r="AF64" i="9"/>
  <c r="AF65" i="9"/>
  <c r="AF66" i="9"/>
  <c r="AF67" i="9"/>
  <c r="AF68" i="9"/>
  <c r="AF69" i="9"/>
  <c r="AF70" i="9"/>
  <c r="AF71" i="9"/>
  <c r="AF72" i="9"/>
  <c r="AF73" i="9"/>
  <c r="AG63" i="9"/>
  <c r="AH63" i="9" s="1"/>
  <c r="AF50" i="9"/>
  <c r="AF51" i="9"/>
  <c r="AF52" i="9"/>
  <c r="AF53" i="9"/>
  <c r="AF55" i="9"/>
  <c r="AG46" i="9"/>
  <c r="AH46" i="9" s="1"/>
  <c r="AG47" i="9"/>
  <c r="AH47" i="9" s="1"/>
  <c r="AG48" i="9"/>
  <c r="AH48" i="9" s="1"/>
  <c r="AG49" i="9"/>
  <c r="AH49" i="9" s="1"/>
  <c r="AG56" i="9"/>
  <c r="AH56" i="9" s="1"/>
  <c r="AH39" i="9"/>
  <c r="AH31" i="9"/>
  <c r="AH36" i="9"/>
  <c r="AH38" i="9"/>
  <c r="AH40" i="9"/>
  <c r="AH32" i="9"/>
  <c r="AH34" i="9"/>
  <c r="AH35" i="9"/>
  <c r="AG33" i="9"/>
  <c r="AF34" i="9"/>
  <c r="AG37" i="9"/>
  <c r="AF38" i="9"/>
  <c r="AG30" i="9"/>
  <c r="AF31" i="9"/>
  <c r="R33" i="9"/>
  <c r="AF35" i="9"/>
  <c r="R37" i="9"/>
  <c r="AF39" i="9"/>
  <c r="A36" i="8"/>
  <c r="A32" i="8"/>
  <c r="A28" i="8"/>
  <c r="B34" i="8"/>
  <c r="B30" i="8"/>
  <c r="B26" i="8"/>
  <c r="A35" i="8"/>
  <c r="A31" i="8"/>
  <c r="A27" i="8"/>
  <c r="A26" i="8"/>
  <c r="A30" i="8"/>
  <c r="A34" i="8"/>
  <c r="B28" i="8"/>
  <c r="B32" i="8"/>
  <c r="B36" i="8"/>
  <c r="M18" i="9"/>
  <c r="M14" i="9"/>
  <c r="M12" i="9"/>
  <c r="M16" i="9"/>
  <c r="M20" i="9"/>
  <c r="I14" i="9"/>
  <c r="I12" i="9"/>
  <c r="I16" i="9"/>
  <c r="I20" i="9"/>
  <c r="E19" i="9"/>
  <c r="E13" i="9"/>
  <c r="E14" i="9"/>
  <c r="E17" i="9"/>
  <c r="E18" i="9"/>
  <c r="E21" i="9"/>
  <c r="E12" i="9"/>
  <c r="E16" i="9"/>
  <c r="E20" i="9"/>
  <c r="E15" i="9"/>
  <c r="J9" i="7"/>
  <c r="J11" i="7"/>
  <c r="J10" i="7"/>
  <c r="J7" i="7"/>
  <c r="J8" i="7"/>
  <c r="B20" i="6"/>
  <c r="B18" i="6"/>
  <c r="B19" i="6"/>
  <c r="B21" i="6"/>
  <c r="B22" i="6"/>
  <c r="AH37" i="9" l="1"/>
  <c r="AH30" i="9"/>
  <c r="AH33" i="9"/>
  <c r="D43" i="4" l="1"/>
  <c r="D42" i="4"/>
  <c r="D41" i="4"/>
  <c r="C43" i="4"/>
  <c r="C42" i="4"/>
  <c r="C41" i="4"/>
  <c r="B43" i="4"/>
  <c r="B42" i="4"/>
  <c r="B41" i="4"/>
  <c r="D40" i="4"/>
  <c r="D39" i="4"/>
  <c r="B40" i="4"/>
  <c r="C39" i="4"/>
  <c r="B39" i="4"/>
  <c r="D38" i="4"/>
  <c r="C38" i="4"/>
  <c r="B38" i="4"/>
  <c r="D35" i="5"/>
  <c r="D40" i="5"/>
  <c r="E39" i="5"/>
  <c r="D39" i="5"/>
  <c r="C39" i="5"/>
  <c r="E38" i="5"/>
  <c r="D38" i="5"/>
  <c r="C38" i="5"/>
  <c r="E37" i="5"/>
  <c r="D37" i="5"/>
  <c r="C37" i="5"/>
  <c r="E36" i="5"/>
  <c r="D36" i="5"/>
  <c r="C36" i="5"/>
  <c r="E35" i="5"/>
  <c r="E40" i="5" s="1"/>
  <c r="C35" i="5"/>
  <c r="E34" i="5"/>
  <c r="D34" i="5"/>
  <c r="C34" i="5"/>
  <c r="H31" i="5"/>
  <c r="F31" i="5"/>
  <c r="D31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5" i="5"/>
  <c r="AW372" i="2"/>
  <c r="AW373" i="2"/>
  <c r="AW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W98" i="2"/>
  <c r="AW99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AW143" i="2"/>
  <c r="AW144" i="2"/>
  <c r="AW145" i="2"/>
  <c r="AW146" i="2"/>
  <c r="AW147" i="2"/>
  <c r="AW148" i="2"/>
  <c r="AW149" i="2"/>
  <c r="AW150" i="2"/>
  <c r="AW151" i="2"/>
  <c r="AW152" i="2"/>
  <c r="AW153" i="2"/>
  <c r="AW154" i="2"/>
  <c r="AW155" i="2"/>
  <c r="AW156" i="2"/>
  <c r="AW157" i="2"/>
  <c r="AW158" i="2"/>
  <c r="AW159" i="2"/>
  <c r="AW160" i="2"/>
  <c r="AW161" i="2"/>
  <c r="AW162" i="2"/>
  <c r="AW163" i="2"/>
  <c r="AW164" i="2"/>
  <c r="AW165" i="2"/>
  <c r="AW166" i="2"/>
  <c r="AW167" i="2"/>
  <c r="AW168" i="2"/>
  <c r="AW169" i="2"/>
  <c r="AW170" i="2"/>
  <c r="AW171" i="2"/>
  <c r="AW172" i="2"/>
  <c r="AW173" i="2"/>
  <c r="AW174" i="2"/>
  <c r="AW175" i="2"/>
  <c r="AW176" i="2"/>
  <c r="AW177" i="2"/>
  <c r="AW178" i="2"/>
  <c r="AW179" i="2"/>
  <c r="AW180" i="2"/>
  <c r="AW181" i="2"/>
  <c r="AW182" i="2"/>
  <c r="AW183" i="2"/>
  <c r="AW184" i="2"/>
  <c r="AW185" i="2"/>
  <c r="AW186" i="2"/>
  <c r="AW187" i="2"/>
  <c r="AW188" i="2"/>
  <c r="AW189" i="2"/>
  <c r="AW190" i="2"/>
  <c r="AW191" i="2"/>
  <c r="AW192" i="2"/>
  <c r="AW193" i="2"/>
  <c r="AW194" i="2"/>
  <c r="AW195" i="2"/>
  <c r="AW196" i="2"/>
  <c r="AW197" i="2"/>
  <c r="AW198" i="2"/>
  <c r="AW199" i="2"/>
  <c r="AW200" i="2"/>
  <c r="AW201" i="2"/>
  <c r="AW202" i="2"/>
  <c r="AW203" i="2"/>
  <c r="AW204" i="2"/>
  <c r="AW205" i="2"/>
  <c r="AW206" i="2"/>
  <c r="AW207" i="2"/>
  <c r="AW208" i="2"/>
  <c r="AW209" i="2"/>
  <c r="AW210" i="2"/>
  <c r="AW211" i="2"/>
  <c r="AW212" i="2"/>
  <c r="AW213" i="2"/>
  <c r="AW214" i="2"/>
  <c r="AW215" i="2"/>
  <c r="AW216" i="2"/>
  <c r="AW217" i="2"/>
  <c r="AW218" i="2"/>
  <c r="AW219" i="2"/>
  <c r="AW220" i="2"/>
  <c r="AW221" i="2"/>
  <c r="AW222" i="2"/>
  <c r="AW223" i="2"/>
  <c r="AW224" i="2"/>
  <c r="AW225" i="2"/>
  <c r="AW226" i="2"/>
  <c r="AW227" i="2"/>
  <c r="AW228" i="2"/>
  <c r="AW229" i="2"/>
  <c r="AW230" i="2"/>
  <c r="AW231" i="2"/>
  <c r="AW232" i="2"/>
  <c r="AW233" i="2"/>
  <c r="AW234" i="2"/>
  <c r="AW235" i="2"/>
  <c r="AW236" i="2"/>
  <c r="AW237" i="2"/>
  <c r="AW238" i="2"/>
  <c r="AW239" i="2"/>
  <c r="AW240" i="2"/>
  <c r="AW241" i="2"/>
  <c r="AW242" i="2"/>
  <c r="AW243" i="2"/>
  <c r="AW244" i="2"/>
  <c r="AW245" i="2"/>
  <c r="AW246" i="2"/>
  <c r="AW247" i="2"/>
  <c r="AW248" i="2"/>
  <c r="AW249" i="2"/>
  <c r="AW250" i="2"/>
  <c r="AW251" i="2"/>
  <c r="AW252" i="2"/>
  <c r="AW253" i="2"/>
  <c r="AW254" i="2"/>
  <c r="AW255" i="2"/>
  <c r="AW256" i="2"/>
  <c r="AW257" i="2"/>
  <c r="AW258" i="2"/>
  <c r="AW259" i="2"/>
  <c r="AW260" i="2"/>
  <c r="AW261" i="2"/>
  <c r="AW262" i="2"/>
  <c r="AW263" i="2"/>
  <c r="AW264" i="2"/>
  <c r="AW265" i="2"/>
  <c r="AW266" i="2"/>
  <c r="AW267" i="2"/>
  <c r="AW268" i="2"/>
  <c r="AW269" i="2"/>
  <c r="AW270" i="2"/>
  <c r="AW271" i="2"/>
  <c r="AW272" i="2"/>
  <c r="AW273" i="2"/>
  <c r="AW274" i="2"/>
  <c r="AW275" i="2"/>
  <c r="AW276" i="2"/>
  <c r="AW277" i="2"/>
  <c r="AW278" i="2"/>
  <c r="AW279" i="2"/>
  <c r="AW280" i="2"/>
  <c r="AW281" i="2"/>
  <c r="AW282" i="2"/>
  <c r="AW283" i="2"/>
  <c r="AW284" i="2"/>
  <c r="AW285" i="2"/>
  <c r="AW286" i="2"/>
  <c r="AW287" i="2"/>
  <c r="AW288" i="2"/>
  <c r="AW289" i="2"/>
  <c r="AW290" i="2"/>
  <c r="AW291" i="2"/>
  <c r="AW292" i="2"/>
  <c r="AW293" i="2"/>
  <c r="AW294" i="2"/>
  <c r="AW295" i="2"/>
  <c r="AW296" i="2"/>
  <c r="AW297" i="2"/>
  <c r="AW298" i="2"/>
  <c r="AW299" i="2"/>
  <c r="AW300" i="2"/>
  <c r="AW301" i="2"/>
  <c r="AW302" i="2"/>
  <c r="AW303" i="2"/>
  <c r="AW304" i="2"/>
  <c r="AW305" i="2"/>
  <c r="AW306" i="2"/>
  <c r="AW307" i="2"/>
  <c r="AW308" i="2"/>
  <c r="AW309" i="2"/>
  <c r="AW310" i="2"/>
  <c r="AW311" i="2"/>
  <c r="AW312" i="2"/>
  <c r="AW313" i="2"/>
  <c r="AW314" i="2"/>
  <c r="AW315" i="2"/>
  <c r="AW316" i="2"/>
  <c r="AW317" i="2"/>
  <c r="AW318" i="2"/>
  <c r="AW319" i="2"/>
  <c r="AW320" i="2"/>
  <c r="AW321" i="2"/>
  <c r="AW322" i="2"/>
  <c r="AW323" i="2"/>
  <c r="AW324" i="2"/>
  <c r="AW325" i="2"/>
  <c r="AW326" i="2"/>
  <c r="AW327" i="2"/>
  <c r="AW328" i="2"/>
  <c r="AW329" i="2"/>
  <c r="AW330" i="2"/>
  <c r="AW331" i="2"/>
  <c r="AW332" i="2"/>
  <c r="AW333" i="2"/>
  <c r="AW334" i="2"/>
  <c r="AW335" i="2"/>
  <c r="AW336" i="2"/>
  <c r="AW337" i="2"/>
  <c r="AW338" i="2"/>
  <c r="AW339" i="2"/>
  <c r="AW340" i="2"/>
  <c r="AW341" i="2"/>
  <c r="AW342" i="2"/>
  <c r="AW343" i="2"/>
  <c r="AW344" i="2"/>
  <c r="AW345" i="2"/>
  <c r="AW346" i="2"/>
  <c r="AW347" i="2"/>
  <c r="AW348" i="2"/>
  <c r="AW349" i="2"/>
  <c r="AW350" i="2"/>
  <c r="AW351" i="2"/>
  <c r="AW352" i="2"/>
  <c r="AW353" i="2"/>
  <c r="AW354" i="2"/>
  <c r="AW355" i="2"/>
  <c r="AW356" i="2"/>
  <c r="AW357" i="2"/>
  <c r="AW358" i="2"/>
  <c r="AW359" i="2"/>
  <c r="AW360" i="2"/>
  <c r="AW361" i="2"/>
  <c r="AW362" i="2"/>
  <c r="AW363" i="2"/>
  <c r="AW364" i="2"/>
  <c r="AW365" i="2"/>
  <c r="AW366" i="2"/>
  <c r="AW367" i="2"/>
  <c r="AW368" i="2"/>
  <c r="AW369" i="2"/>
  <c r="AW370" i="2"/>
  <c r="AW371" i="2"/>
  <c r="AW2" i="2"/>
  <c r="AR268" i="2"/>
  <c r="AR267" i="2"/>
  <c r="AR266" i="2"/>
  <c r="AR265" i="2"/>
  <c r="AR264" i="2"/>
  <c r="AR263" i="2"/>
  <c r="AR257" i="2"/>
  <c r="AR254" i="2"/>
  <c r="AR251" i="2"/>
  <c r="AR248" i="2"/>
  <c r="AR245" i="2"/>
  <c r="AR242" i="2"/>
  <c r="AR239" i="2"/>
  <c r="AR236" i="2"/>
  <c r="AR233" i="2"/>
  <c r="AR230" i="2"/>
  <c r="AR227" i="2"/>
  <c r="AR224" i="2"/>
  <c r="AR221" i="2"/>
  <c r="AR218" i="2"/>
  <c r="AR215" i="2"/>
  <c r="AR212" i="2"/>
  <c r="AR209" i="2"/>
  <c r="AR206" i="2"/>
  <c r="AR203" i="2"/>
  <c r="AR200" i="2"/>
  <c r="AR197" i="2"/>
  <c r="AR194" i="2"/>
  <c r="AR191" i="2"/>
  <c r="AR188" i="2"/>
  <c r="AR185" i="2"/>
  <c r="AR182" i="2"/>
  <c r="AR179" i="2"/>
  <c r="AR176" i="2"/>
  <c r="AR173" i="2"/>
  <c r="AR170" i="2"/>
  <c r="AR167" i="2"/>
  <c r="AR164" i="2"/>
  <c r="AR161" i="2"/>
  <c r="AR158" i="2"/>
  <c r="AR155" i="2"/>
  <c r="AR152" i="2"/>
  <c r="AR149" i="2"/>
  <c r="AR146" i="2"/>
  <c r="AR143" i="2"/>
  <c r="AR140" i="2"/>
  <c r="AR137" i="2"/>
  <c r="AR134" i="2"/>
  <c r="AR131" i="2"/>
  <c r="AR128" i="2"/>
  <c r="AR125" i="2"/>
  <c r="AR122" i="2"/>
  <c r="AR119" i="2"/>
  <c r="AR116" i="2"/>
  <c r="AR113" i="2"/>
  <c r="AR110" i="2"/>
  <c r="AR107" i="2"/>
  <c r="AR104" i="2"/>
  <c r="AR101" i="2"/>
  <c r="AR98" i="2"/>
  <c r="AR95" i="2"/>
  <c r="AR92" i="2"/>
  <c r="AR89" i="2"/>
  <c r="AR86" i="2"/>
  <c r="AR83" i="2"/>
  <c r="AR80" i="2"/>
  <c r="AR77" i="2"/>
  <c r="AR74" i="2"/>
  <c r="AR71" i="2"/>
  <c r="AR68" i="2"/>
  <c r="AR65" i="2"/>
  <c r="AR62" i="2"/>
  <c r="AR59" i="2"/>
  <c r="AR56" i="2"/>
  <c r="AR53" i="2"/>
  <c r="AR50" i="2"/>
  <c r="AR47" i="2"/>
  <c r="AR44" i="2"/>
  <c r="AR41" i="2"/>
  <c r="AR38" i="2"/>
  <c r="AR35" i="2"/>
  <c r="AR32" i="2"/>
  <c r="AR261" i="2"/>
  <c r="AR260" i="2"/>
  <c r="AR269" i="2"/>
  <c r="AR272" i="2"/>
  <c r="AR275" i="2"/>
  <c r="AR278" i="2"/>
  <c r="AR281" i="2"/>
  <c r="AR284" i="2"/>
  <c r="AR287" i="2"/>
  <c r="AR290" i="2"/>
  <c r="AR293" i="2"/>
  <c r="AR296" i="2"/>
  <c r="AR299" i="2"/>
  <c r="AR302" i="2"/>
  <c r="AR305" i="2"/>
  <c r="AR308" i="2"/>
  <c r="AR311" i="2"/>
  <c r="AR314" i="2"/>
  <c r="AR317" i="2"/>
  <c r="AR320" i="2"/>
  <c r="AR323" i="2"/>
  <c r="AR326" i="2"/>
  <c r="AR329" i="2"/>
  <c r="AR332" i="2"/>
  <c r="AR335" i="2"/>
  <c r="AR338" i="2"/>
  <c r="AR341" i="2"/>
  <c r="AR344" i="2"/>
  <c r="AR347" i="2"/>
  <c r="AR350" i="2"/>
  <c r="AR353" i="2"/>
  <c r="AR356" i="2"/>
  <c r="AR360" i="2"/>
  <c r="AR359" i="2"/>
  <c r="AR362" i="2"/>
  <c r="AR365" i="2"/>
  <c r="AR368" i="2"/>
  <c r="AR371" i="2"/>
  <c r="AR29" i="2"/>
  <c r="AR26" i="2"/>
  <c r="AR23" i="2"/>
  <c r="AR20" i="2"/>
  <c r="AR17" i="2"/>
  <c r="AR14" i="2"/>
  <c r="AR11" i="2"/>
  <c r="AR8" i="2"/>
  <c r="AR5" i="2"/>
  <c r="AR2" i="2"/>
  <c r="BM265" i="2"/>
  <c r="BM264" i="2"/>
  <c r="BM263" i="2"/>
  <c r="BM262" i="2"/>
  <c r="BM261" i="2"/>
  <c r="BM260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K51" i="2"/>
  <c r="BK52" i="2"/>
  <c r="BK53" i="2"/>
  <c r="BK54" i="2"/>
  <c r="BK55" i="2"/>
  <c r="BK56" i="2"/>
  <c r="BK57" i="2"/>
  <c r="BK58" i="2"/>
  <c r="BK59" i="2"/>
  <c r="BK60" i="2"/>
  <c r="BK61" i="2"/>
  <c r="BK62" i="2"/>
  <c r="BK63" i="2"/>
  <c r="BK64" i="2"/>
  <c r="BK65" i="2"/>
  <c r="BK66" i="2"/>
  <c r="BK67" i="2"/>
  <c r="BK68" i="2"/>
  <c r="BK69" i="2"/>
  <c r="BK70" i="2"/>
  <c r="BK71" i="2"/>
  <c r="BK72" i="2"/>
  <c r="BK73" i="2"/>
  <c r="BK74" i="2"/>
  <c r="BK75" i="2"/>
  <c r="BK76" i="2"/>
  <c r="BK77" i="2"/>
  <c r="BK78" i="2"/>
  <c r="BK79" i="2"/>
  <c r="BK80" i="2"/>
  <c r="BK81" i="2"/>
  <c r="BK82" i="2"/>
  <c r="BK83" i="2"/>
  <c r="BK84" i="2"/>
  <c r="BK85" i="2"/>
  <c r="BK86" i="2"/>
  <c r="BK87" i="2"/>
  <c r="BK88" i="2"/>
  <c r="BK89" i="2"/>
  <c r="BK90" i="2"/>
  <c r="BK91" i="2"/>
  <c r="BK92" i="2"/>
  <c r="BK93" i="2"/>
  <c r="BK94" i="2"/>
  <c r="BK95" i="2"/>
  <c r="BK96" i="2"/>
  <c r="BK97" i="2"/>
  <c r="BK98" i="2"/>
  <c r="BK99" i="2"/>
  <c r="BK100" i="2"/>
  <c r="BK101" i="2"/>
  <c r="BK102" i="2"/>
  <c r="BK103" i="2"/>
  <c r="BK104" i="2"/>
  <c r="BK105" i="2"/>
  <c r="BK106" i="2"/>
  <c r="BK107" i="2"/>
  <c r="BK108" i="2"/>
  <c r="BK109" i="2"/>
  <c r="BK110" i="2"/>
  <c r="BK111" i="2"/>
  <c r="BK112" i="2"/>
  <c r="BK113" i="2"/>
  <c r="BK114" i="2"/>
  <c r="BK115" i="2"/>
  <c r="BK116" i="2"/>
  <c r="BK117" i="2"/>
  <c r="BK118" i="2"/>
  <c r="BK119" i="2"/>
  <c r="BK120" i="2"/>
  <c r="BK121" i="2"/>
  <c r="BK122" i="2"/>
  <c r="BK123" i="2"/>
  <c r="BK124" i="2"/>
  <c r="BK125" i="2"/>
  <c r="BK126" i="2"/>
  <c r="BK127" i="2"/>
  <c r="BK128" i="2"/>
  <c r="BK129" i="2"/>
  <c r="BK130" i="2"/>
  <c r="BK131" i="2"/>
  <c r="BK132" i="2"/>
  <c r="BK133" i="2"/>
  <c r="BK134" i="2"/>
  <c r="BK135" i="2"/>
  <c r="BK136" i="2"/>
  <c r="BK137" i="2"/>
  <c r="BK138" i="2"/>
  <c r="BK139" i="2"/>
  <c r="BK140" i="2"/>
  <c r="BK141" i="2"/>
  <c r="BK142" i="2"/>
  <c r="BK143" i="2"/>
  <c r="BK144" i="2"/>
  <c r="BK145" i="2"/>
  <c r="BK146" i="2"/>
  <c r="BK147" i="2"/>
  <c r="BK148" i="2"/>
  <c r="BK149" i="2"/>
  <c r="BK150" i="2"/>
  <c r="BK151" i="2"/>
  <c r="BK152" i="2"/>
  <c r="BK153" i="2"/>
  <c r="BK154" i="2"/>
  <c r="BK155" i="2"/>
  <c r="BK156" i="2"/>
  <c r="BK157" i="2"/>
  <c r="BK158" i="2"/>
  <c r="BK159" i="2"/>
  <c r="BK160" i="2"/>
  <c r="BK161" i="2"/>
  <c r="BK162" i="2"/>
  <c r="BK163" i="2"/>
  <c r="BK164" i="2"/>
  <c r="BK165" i="2"/>
  <c r="BK166" i="2"/>
  <c r="BK167" i="2"/>
  <c r="BK168" i="2"/>
  <c r="BK169" i="2"/>
  <c r="BK170" i="2"/>
  <c r="BK171" i="2"/>
  <c r="BK172" i="2"/>
  <c r="BK173" i="2"/>
  <c r="BK174" i="2"/>
  <c r="BK175" i="2"/>
  <c r="BK176" i="2"/>
  <c r="BK177" i="2"/>
  <c r="BK178" i="2"/>
  <c r="BK179" i="2"/>
  <c r="BK180" i="2"/>
  <c r="BK181" i="2"/>
  <c r="BK182" i="2"/>
  <c r="BK183" i="2"/>
  <c r="BK184" i="2"/>
  <c r="BK185" i="2"/>
  <c r="BK186" i="2"/>
  <c r="BK187" i="2"/>
  <c r="BK188" i="2"/>
  <c r="BK189" i="2"/>
  <c r="BK190" i="2"/>
  <c r="BK191" i="2"/>
  <c r="BK192" i="2"/>
  <c r="BK193" i="2"/>
  <c r="BK194" i="2"/>
  <c r="BK195" i="2"/>
  <c r="BK196" i="2"/>
  <c r="BK197" i="2"/>
  <c r="BK198" i="2"/>
  <c r="BK199" i="2"/>
  <c r="BK200" i="2"/>
  <c r="BK201" i="2"/>
  <c r="BK202" i="2"/>
  <c r="BK203" i="2"/>
  <c r="BK204" i="2"/>
  <c r="BK205" i="2"/>
  <c r="BK206" i="2"/>
  <c r="BK207" i="2"/>
  <c r="BK208" i="2"/>
  <c r="BK209" i="2"/>
  <c r="BK210" i="2"/>
  <c r="BK211" i="2"/>
  <c r="BK212" i="2"/>
  <c r="BK213" i="2"/>
  <c r="BK214" i="2"/>
  <c r="BK215" i="2"/>
  <c r="BK216" i="2"/>
  <c r="BK217" i="2"/>
  <c r="BK218" i="2"/>
  <c r="BK219" i="2"/>
  <c r="BK220" i="2"/>
  <c r="BK221" i="2"/>
  <c r="BK222" i="2"/>
  <c r="BK223" i="2"/>
  <c r="BK224" i="2"/>
  <c r="BK225" i="2"/>
  <c r="BK226" i="2"/>
  <c r="BK227" i="2"/>
  <c r="BK228" i="2"/>
  <c r="BK229" i="2"/>
  <c r="BK230" i="2"/>
  <c r="BK231" i="2"/>
  <c r="BK232" i="2"/>
  <c r="BK233" i="2"/>
  <c r="BK234" i="2"/>
  <c r="BK235" i="2"/>
  <c r="BK236" i="2"/>
  <c r="BK237" i="2"/>
  <c r="BK238" i="2"/>
  <c r="BK239" i="2"/>
  <c r="BK240" i="2"/>
  <c r="BK241" i="2"/>
  <c r="BK242" i="2"/>
  <c r="BK243" i="2"/>
  <c r="BK244" i="2"/>
  <c r="BK245" i="2"/>
  <c r="BK246" i="2"/>
  <c r="BK247" i="2"/>
  <c r="BK248" i="2"/>
  <c r="BK249" i="2"/>
  <c r="BK250" i="2"/>
  <c r="BK251" i="2"/>
  <c r="BK252" i="2"/>
  <c r="BK253" i="2"/>
  <c r="BK254" i="2"/>
  <c r="BK255" i="2"/>
  <c r="BK256" i="2"/>
  <c r="BK257" i="2"/>
  <c r="BK258" i="2"/>
  <c r="BK259" i="2"/>
  <c r="BK260" i="2"/>
  <c r="BK261" i="2"/>
  <c r="BK262" i="2"/>
  <c r="BK263" i="2"/>
  <c r="BK264" i="2"/>
  <c r="BK265" i="2"/>
  <c r="BK266" i="2"/>
  <c r="BK267" i="2"/>
  <c r="BK268" i="2"/>
  <c r="BK269" i="2"/>
  <c r="BK270" i="2"/>
  <c r="BK271" i="2"/>
  <c r="BK272" i="2"/>
  <c r="BK273" i="2"/>
  <c r="BK274" i="2"/>
  <c r="BK275" i="2"/>
  <c r="BK276" i="2"/>
  <c r="BK277" i="2"/>
  <c r="BK278" i="2"/>
  <c r="BK279" i="2"/>
  <c r="BK280" i="2"/>
  <c r="BK281" i="2"/>
  <c r="BK282" i="2"/>
  <c r="BK283" i="2"/>
  <c r="BK284" i="2"/>
  <c r="BK285" i="2"/>
  <c r="BK286" i="2"/>
  <c r="BK287" i="2"/>
  <c r="BK288" i="2"/>
  <c r="BK289" i="2"/>
  <c r="BK290" i="2"/>
  <c r="BK291" i="2"/>
  <c r="BK292" i="2"/>
  <c r="BK293" i="2"/>
  <c r="BK294" i="2"/>
  <c r="BK295" i="2"/>
  <c r="BK296" i="2"/>
  <c r="BK297" i="2"/>
  <c r="BK298" i="2"/>
  <c r="BK299" i="2"/>
  <c r="BK300" i="2"/>
  <c r="BK301" i="2"/>
  <c r="BK302" i="2"/>
  <c r="BK303" i="2"/>
  <c r="BK304" i="2"/>
  <c r="BK305" i="2"/>
  <c r="BK306" i="2"/>
  <c r="BK307" i="2"/>
  <c r="BK308" i="2"/>
  <c r="BK309" i="2"/>
  <c r="BK310" i="2"/>
  <c r="BK311" i="2"/>
  <c r="BK312" i="2"/>
  <c r="BK313" i="2"/>
  <c r="BK314" i="2"/>
  <c r="BK315" i="2"/>
  <c r="BK316" i="2"/>
  <c r="BK317" i="2"/>
  <c r="BK318" i="2"/>
  <c r="BK319" i="2"/>
  <c r="BK320" i="2"/>
  <c r="BK321" i="2"/>
  <c r="BK322" i="2"/>
  <c r="BK323" i="2"/>
  <c r="BK324" i="2"/>
  <c r="BK325" i="2"/>
  <c r="BK326" i="2"/>
  <c r="BK327" i="2"/>
  <c r="BK328" i="2"/>
  <c r="BK329" i="2"/>
  <c r="BK330" i="2"/>
  <c r="BK331" i="2"/>
  <c r="BK332" i="2"/>
  <c r="BK333" i="2"/>
  <c r="BK334" i="2"/>
  <c r="BK335" i="2"/>
  <c r="BK336" i="2"/>
  <c r="BK337" i="2"/>
  <c r="BK338" i="2"/>
  <c r="BK339" i="2"/>
  <c r="BK340" i="2"/>
  <c r="BK341" i="2"/>
  <c r="BK342" i="2"/>
  <c r="BK343" i="2"/>
  <c r="BK344" i="2"/>
  <c r="BK345" i="2"/>
  <c r="BK346" i="2"/>
  <c r="BK347" i="2"/>
  <c r="BK348" i="2"/>
  <c r="BK349" i="2"/>
  <c r="BK350" i="2"/>
  <c r="BK351" i="2"/>
  <c r="BK352" i="2"/>
  <c r="BK353" i="2"/>
  <c r="BK354" i="2"/>
  <c r="BK355" i="2"/>
  <c r="BK356" i="2"/>
  <c r="BK357" i="2"/>
  <c r="BK358" i="2"/>
  <c r="BK359" i="2"/>
  <c r="BK360" i="2"/>
  <c r="BK361" i="2"/>
  <c r="BK362" i="2"/>
  <c r="BK363" i="2"/>
  <c r="BK364" i="2"/>
  <c r="BK365" i="2"/>
  <c r="BK366" i="2"/>
  <c r="BK367" i="2"/>
  <c r="BK368" i="2"/>
  <c r="BK369" i="2"/>
  <c r="BK370" i="2"/>
  <c r="BK371" i="2"/>
  <c r="BK372" i="2"/>
  <c r="BK373" i="2"/>
  <c r="BK3" i="2"/>
  <c r="BK4" i="2"/>
  <c r="BK5" i="2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" i="2"/>
  <c r="BJ265" i="2"/>
  <c r="BJ264" i="2"/>
  <c r="BJ263" i="2"/>
  <c r="BJ262" i="2"/>
  <c r="BJ261" i="2"/>
  <c r="BJ260" i="2"/>
  <c r="BH3" i="2"/>
  <c r="BH4" i="2"/>
  <c r="BH5" i="2"/>
  <c r="BH6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H49" i="2"/>
  <c r="BH50" i="2"/>
  <c r="BH51" i="2"/>
  <c r="BH52" i="2"/>
  <c r="BH53" i="2"/>
  <c r="BH54" i="2"/>
  <c r="BH55" i="2"/>
  <c r="BH56" i="2"/>
  <c r="BH57" i="2"/>
  <c r="BH58" i="2"/>
  <c r="BH59" i="2"/>
  <c r="BH60" i="2"/>
  <c r="BH61" i="2"/>
  <c r="BH62" i="2"/>
  <c r="BH63" i="2"/>
  <c r="BH64" i="2"/>
  <c r="BH65" i="2"/>
  <c r="BH66" i="2"/>
  <c r="BH67" i="2"/>
  <c r="BH68" i="2"/>
  <c r="BH69" i="2"/>
  <c r="BH70" i="2"/>
  <c r="BH71" i="2"/>
  <c r="BH72" i="2"/>
  <c r="BH73" i="2"/>
  <c r="BH74" i="2"/>
  <c r="BH75" i="2"/>
  <c r="BH76" i="2"/>
  <c r="BH77" i="2"/>
  <c r="BH78" i="2"/>
  <c r="BH79" i="2"/>
  <c r="BH80" i="2"/>
  <c r="BH81" i="2"/>
  <c r="BH82" i="2"/>
  <c r="BH83" i="2"/>
  <c r="BH84" i="2"/>
  <c r="BH85" i="2"/>
  <c r="BH86" i="2"/>
  <c r="BH87" i="2"/>
  <c r="BH88" i="2"/>
  <c r="BH89" i="2"/>
  <c r="BH90" i="2"/>
  <c r="BH91" i="2"/>
  <c r="BH92" i="2"/>
  <c r="BH93" i="2"/>
  <c r="BH94" i="2"/>
  <c r="BH95" i="2"/>
  <c r="BH96" i="2"/>
  <c r="BH97" i="2"/>
  <c r="BH98" i="2"/>
  <c r="BH99" i="2"/>
  <c r="BH100" i="2"/>
  <c r="BH101" i="2"/>
  <c r="BH102" i="2"/>
  <c r="BH103" i="2"/>
  <c r="BH104" i="2"/>
  <c r="BH105" i="2"/>
  <c r="BH106" i="2"/>
  <c r="BH107" i="2"/>
  <c r="BH108" i="2"/>
  <c r="BH109" i="2"/>
  <c r="BH110" i="2"/>
  <c r="BH111" i="2"/>
  <c r="BH112" i="2"/>
  <c r="BH113" i="2"/>
  <c r="BH114" i="2"/>
  <c r="BH115" i="2"/>
  <c r="BH116" i="2"/>
  <c r="BH117" i="2"/>
  <c r="BH118" i="2"/>
  <c r="BH119" i="2"/>
  <c r="BH120" i="2"/>
  <c r="BH121" i="2"/>
  <c r="BH122" i="2"/>
  <c r="BH123" i="2"/>
  <c r="BH124" i="2"/>
  <c r="BH125" i="2"/>
  <c r="BH126" i="2"/>
  <c r="BH127" i="2"/>
  <c r="BH128" i="2"/>
  <c r="BH129" i="2"/>
  <c r="BH130" i="2"/>
  <c r="BH131" i="2"/>
  <c r="BH132" i="2"/>
  <c r="BH133" i="2"/>
  <c r="BH134" i="2"/>
  <c r="BH135" i="2"/>
  <c r="BH136" i="2"/>
  <c r="BH137" i="2"/>
  <c r="BH138" i="2"/>
  <c r="BH139" i="2"/>
  <c r="BH140" i="2"/>
  <c r="BH141" i="2"/>
  <c r="BH142" i="2"/>
  <c r="BH143" i="2"/>
  <c r="BH144" i="2"/>
  <c r="BH145" i="2"/>
  <c r="BH146" i="2"/>
  <c r="BH147" i="2"/>
  <c r="BH148" i="2"/>
  <c r="BH149" i="2"/>
  <c r="BH150" i="2"/>
  <c r="BH151" i="2"/>
  <c r="BH152" i="2"/>
  <c r="BH153" i="2"/>
  <c r="BH154" i="2"/>
  <c r="BH155" i="2"/>
  <c r="BH156" i="2"/>
  <c r="BH157" i="2"/>
  <c r="BH158" i="2"/>
  <c r="BH159" i="2"/>
  <c r="BH160" i="2"/>
  <c r="BH161" i="2"/>
  <c r="BH162" i="2"/>
  <c r="BH163" i="2"/>
  <c r="BH164" i="2"/>
  <c r="BH165" i="2"/>
  <c r="BH166" i="2"/>
  <c r="BH167" i="2"/>
  <c r="BH168" i="2"/>
  <c r="BH169" i="2"/>
  <c r="BH170" i="2"/>
  <c r="BH171" i="2"/>
  <c r="BH172" i="2"/>
  <c r="BH173" i="2"/>
  <c r="BH174" i="2"/>
  <c r="BH175" i="2"/>
  <c r="BH176" i="2"/>
  <c r="BH177" i="2"/>
  <c r="BH178" i="2"/>
  <c r="BH179" i="2"/>
  <c r="BH180" i="2"/>
  <c r="BH181" i="2"/>
  <c r="BH182" i="2"/>
  <c r="BH183" i="2"/>
  <c r="BH184" i="2"/>
  <c r="BH185" i="2"/>
  <c r="BH186" i="2"/>
  <c r="BH187" i="2"/>
  <c r="BH188" i="2"/>
  <c r="BH189" i="2"/>
  <c r="BH190" i="2"/>
  <c r="BH191" i="2"/>
  <c r="BH192" i="2"/>
  <c r="BH193" i="2"/>
  <c r="BH194" i="2"/>
  <c r="BH195" i="2"/>
  <c r="BH196" i="2"/>
  <c r="BH197" i="2"/>
  <c r="BH198" i="2"/>
  <c r="BH199" i="2"/>
  <c r="BH200" i="2"/>
  <c r="BH201" i="2"/>
  <c r="BH202" i="2"/>
  <c r="BH203" i="2"/>
  <c r="BH204" i="2"/>
  <c r="BH205" i="2"/>
  <c r="BH206" i="2"/>
  <c r="BH207" i="2"/>
  <c r="BH208" i="2"/>
  <c r="BH209" i="2"/>
  <c r="BH210" i="2"/>
  <c r="BH211" i="2"/>
  <c r="BH212" i="2"/>
  <c r="BH213" i="2"/>
  <c r="BH214" i="2"/>
  <c r="BH215" i="2"/>
  <c r="BH216" i="2"/>
  <c r="BH217" i="2"/>
  <c r="BH218" i="2"/>
  <c r="BH219" i="2"/>
  <c r="BH220" i="2"/>
  <c r="BH221" i="2"/>
  <c r="BH222" i="2"/>
  <c r="BH223" i="2"/>
  <c r="BH224" i="2"/>
  <c r="BH225" i="2"/>
  <c r="BH226" i="2"/>
  <c r="BH227" i="2"/>
  <c r="BH228" i="2"/>
  <c r="BH229" i="2"/>
  <c r="BH230" i="2"/>
  <c r="BH231" i="2"/>
  <c r="BH232" i="2"/>
  <c r="BH233" i="2"/>
  <c r="BH234" i="2"/>
  <c r="BH235" i="2"/>
  <c r="BH236" i="2"/>
  <c r="BH237" i="2"/>
  <c r="BH238" i="2"/>
  <c r="BH239" i="2"/>
  <c r="BH240" i="2"/>
  <c r="BH241" i="2"/>
  <c r="BH242" i="2"/>
  <c r="BH243" i="2"/>
  <c r="BH244" i="2"/>
  <c r="BH245" i="2"/>
  <c r="BH246" i="2"/>
  <c r="BH247" i="2"/>
  <c r="BH248" i="2"/>
  <c r="BH249" i="2"/>
  <c r="BH250" i="2"/>
  <c r="BH251" i="2"/>
  <c r="BH252" i="2"/>
  <c r="BH253" i="2"/>
  <c r="BH254" i="2"/>
  <c r="BH255" i="2"/>
  <c r="BH256" i="2"/>
  <c r="BH257" i="2"/>
  <c r="BH258" i="2"/>
  <c r="BH259" i="2"/>
  <c r="BH260" i="2"/>
  <c r="BH261" i="2"/>
  <c r="BH262" i="2"/>
  <c r="BH263" i="2"/>
  <c r="BH264" i="2"/>
  <c r="BH265" i="2"/>
  <c r="BH266" i="2"/>
  <c r="BH267" i="2"/>
  <c r="BH268" i="2"/>
  <c r="BH269" i="2"/>
  <c r="BH270" i="2"/>
  <c r="BH271" i="2"/>
  <c r="BH272" i="2"/>
  <c r="BH273" i="2"/>
  <c r="BH274" i="2"/>
  <c r="BH275" i="2"/>
  <c r="BH276" i="2"/>
  <c r="BH277" i="2"/>
  <c r="BH278" i="2"/>
  <c r="BH279" i="2"/>
  <c r="BH280" i="2"/>
  <c r="BH281" i="2"/>
  <c r="BH282" i="2"/>
  <c r="BH283" i="2"/>
  <c r="BH284" i="2"/>
  <c r="BH285" i="2"/>
  <c r="BH286" i="2"/>
  <c r="BH287" i="2"/>
  <c r="BH288" i="2"/>
  <c r="BH289" i="2"/>
  <c r="BH290" i="2"/>
  <c r="BH291" i="2"/>
  <c r="BH292" i="2"/>
  <c r="BH293" i="2"/>
  <c r="BH294" i="2"/>
  <c r="BH295" i="2"/>
  <c r="BH296" i="2"/>
  <c r="BH297" i="2"/>
  <c r="BH298" i="2"/>
  <c r="BH299" i="2"/>
  <c r="BH300" i="2"/>
  <c r="BH301" i="2"/>
  <c r="BH302" i="2"/>
  <c r="BH303" i="2"/>
  <c r="BH304" i="2"/>
  <c r="BH305" i="2"/>
  <c r="BH306" i="2"/>
  <c r="BH307" i="2"/>
  <c r="BH308" i="2"/>
  <c r="BH309" i="2"/>
  <c r="BH310" i="2"/>
  <c r="BH311" i="2"/>
  <c r="BH312" i="2"/>
  <c r="BH313" i="2"/>
  <c r="BH314" i="2"/>
  <c r="BH315" i="2"/>
  <c r="BH316" i="2"/>
  <c r="BH317" i="2"/>
  <c r="BH318" i="2"/>
  <c r="BH319" i="2"/>
  <c r="BH320" i="2"/>
  <c r="BH321" i="2"/>
  <c r="BH322" i="2"/>
  <c r="BH323" i="2"/>
  <c r="BH324" i="2"/>
  <c r="BH325" i="2"/>
  <c r="BH326" i="2"/>
  <c r="BH327" i="2"/>
  <c r="BH328" i="2"/>
  <c r="BH329" i="2"/>
  <c r="BH330" i="2"/>
  <c r="BH331" i="2"/>
  <c r="BH332" i="2"/>
  <c r="BH333" i="2"/>
  <c r="BH334" i="2"/>
  <c r="BH335" i="2"/>
  <c r="BH336" i="2"/>
  <c r="BH337" i="2"/>
  <c r="BH338" i="2"/>
  <c r="BH339" i="2"/>
  <c r="BH340" i="2"/>
  <c r="BH341" i="2"/>
  <c r="BH342" i="2"/>
  <c r="BH343" i="2"/>
  <c r="BH344" i="2"/>
  <c r="BH345" i="2"/>
  <c r="BH346" i="2"/>
  <c r="BH347" i="2"/>
  <c r="BH348" i="2"/>
  <c r="BH349" i="2"/>
  <c r="BH350" i="2"/>
  <c r="BH351" i="2"/>
  <c r="BH352" i="2"/>
  <c r="BH353" i="2"/>
  <c r="BH354" i="2"/>
  <c r="BH355" i="2"/>
  <c r="BH356" i="2"/>
  <c r="BH357" i="2"/>
  <c r="BH358" i="2"/>
  <c r="BH359" i="2"/>
  <c r="BH360" i="2"/>
  <c r="BH361" i="2"/>
  <c r="BH362" i="2"/>
  <c r="BH363" i="2"/>
  <c r="BH364" i="2"/>
  <c r="BH365" i="2"/>
  <c r="BH366" i="2"/>
  <c r="BH367" i="2"/>
  <c r="BH368" i="2"/>
  <c r="BH369" i="2"/>
  <c r="BH370" i="2"/>
  <c r="BH371" i="2"/>
  <c r="BH372" i="2"/>
  <c r="BH373" i="2"/>
  <c r="BH2" i="2"/>
  <c r="BG265" i="2"/>
  <c r="BG264" i="2"/>
  <c r="BG263" i="2"/>
  <c r="BG262" i="2"/>
  <c r="BG261" i="2"/>
  <c r="BG260" i="2"/>
  <c r="BE265" i="2"/>
  <c r="BE264" i="2"/>
  <c r="BE263" i="2"/>
  <c r="BE262" i="2"/>
  <c r="BE261" i="2"/>
  <c r="BE260" i="2"/>
  <c r="BC265" i="2"/>
  <c r="BC264" i="2"/>
  <c r="BC263" i="2"/>
  <c r="BC262" i="2"/>
  <c r="BC261" i="2"/>
  <c r="BC260" i="2"/>
  <c r="BA265" i="2"/>
  <c r="BA264" i="2"/>
  <c r="BA263" i="2"/>
  <c r="BA262" i="2"/>
  <c r="BA261" i="2"/>
  <c r="BA260" i="2"/>
  <c r="AY265" i="2"/>
  <c r="AY264" i="2"/>
  <c r="AY263" i="2"/>
  <c r="AV265" i="2"/>
  <c r="AV264" i="2"/>
  <c r="AV263" i="2"/>
  <c r="AV262" i="2"/>
  <c r="AV261" i="2"/>
  <c r="AV260" i="2"/>
  <c r="AT265" i="2"/>
  <c r="AT264" i="2"/>
  <c r="AT263" i="2"/>
  <c r="AP106" i="2"/>
  <c r="AP234" i="2"/>
  <c r="AI23" i="2"/>
  <c r="AI48" i="2"/>
  <c r="AI70" i="2"/>
  <c r="AI91" i="2"/>
  <c r="AI112" i="2"/>
  <c r="AI128" i="2"/>
  <c r="AI143" i="2"/>
  <c r="AI158" i="2"/>
  <c r="AI171" i="2"/>
  <c r="AI186" i="2"/>
  <c r="AI200" i="2"/>
  <c r="AI211" i="2"/>
  <c r="AI222" i="2"/>
  <c r="AI243" i="2"/>
  <c r="AI254" i="2"/>
  <c r="AI277" i="2"/>
  <c r="AI288" i="2"/>
  <c r="AI309" i="2"/>
  <c r="AI320" i="2"/>
  <c r="AI341" i="2"/>
  <c r="AI352" i="2"/>
  <c r="AI373" i="2"/>
  <c r="AC264" i="2"/>
  <c r="Y265" i="2"/>
  <c r="U263" i="2"/>
  <c r="BM3" i="2"/>
  <c r="BM4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70" i="2"/>
  <c r="BM71" i="2"/>
  <c r="BM72" i="2"/>
  <c r="BM73" i="2"/>
  <c r="BM74" i="2"/>
  <c r="BM75" i="2"/>
  <c r="BM76" i="2"/>
  <c r="BM77" i="2"/>
  <c r="BM78" i="2"/>
  <c r="BM79" i="2"/>
  <c r="BM80" i="2"/>
  <c r="BM81" i="2"/>
  <c r="BM82" i="2"/>
  <c r="BM83" i="2"/>
  <c r="BM84" i="2"/>
  <c r="BM85" i="2"/>
  <c r="BM86" i="2"/>
  <c r="BM87" i="2"/>
  <c r="BM88" i="2"/>
  <c r="BM89" i="2"/>
  <c r="BM90" i="2"/>
  <c r="BM91" i="2"/>
  <c r="BM92" i="2"/>
  <c r="BM93" i="2"/>
  <c r="BM94" i="2"/>
  <c r="BM95" i="2"/>
  <c r="BM96" i="2"/>
  <c r="BM97" i="2"/>
  <c r="BM98" i="2"/>
  <c r="BM99" i="2"/>
  <c r="BM100" i="2"/>
  <c r="BM101" i="2"/>
  <c r="BM102" i="2"/>
  <c r="BM103" i="2"/>
  <c r="BM104" i="2"/>
  <c r="BM105" i="2"/>
  <c r="BM106" i="2"/>
  <c r="BM107" i="2"/>
  <c r="BM108" i="2"/>
  <c r="BM109" i="2"/>
  <c r="BM110" i="2"/>
  <c r="BM111" i="2"/>
  <c r="BM112" i="2"/>
  <c r="BM113" i="2"/>
  <c r="BM114" i="2"/>
  <c r="BM115" i="2"/>
  <c r="BM116" i="2"/>
  <c r="BM117" i="2"/>
  <c r="BM118" i="2"/>
  <c r="BM119" i="2"/>
  <c r="BM120" i="2"/>
  <c r="BM121" i="2"/>
  <c r="BM122" i="2"/>
  <c r="BM123" i="2"/>
  <c r="BM124" i="2"/>
  <c r="BM125" i="2"/>
  <c r="BM126" i="2"/>
  <c r="BM127" i="2"/>
  <c r="BM128" i="2"/>
  <c r="BM129" i="2"/>
  <c r="BM130" i="2"/>
  <c r="BM131" i="2"/>
  <c r="BM132" i="2"/>
  <c r="BM133" i="2"/>
  <c r="BM134" i="2"/>
  <c r="BM135" i="2"/>
  <c r="BM136" i="2"/>
  <c r="BM137" i="2"/>
  <c r="BM138" i="2"/>
  <c r="BM139" i="2"/>
  <c r="BM140" i="2"/>
  <c r="BM141" i="2"/>
  <c r="BM142" i="2"/>
  <c r="BM143" i="2"/>
  <c r="BM144" i="2"/>
  <c r="BM145" i="2"/>
  <c r="BM146" i="2"/>
  <c r="BM147" i="2"/>
  <c r="BM148" i="2"/>
  <c r="BM149" i="2"/>
  <c r="BM150" i="2"/>
  <c r="BM151" i="2"/>
  <c r="BM152" i="2"/>
  <c r="BM153" i="2"/>
  <c r="BM154" i="2"/>
  <c r="BM155" i="2"/>
  <c r="BM156" i="2"/>
  <c r="BM157" i="2"/>
  <c r="BM158" i="2"/>
  <c r="BM159" i="2"/>
  <c r="BM160" i="2"/>
  <c r="BM161" i="2"/>
  <c r="BM162" i="2"/>
  <c r="BM163" i="2"/>
  <c r="BM164" i="2"/>
  <c r="BM165" i="2"/>
  <c r="BM166" i="2"/>
  <c r="BM167" i="2"/>
  <c r="BM168" i="2"/>
  <c r="BM169" i="2"/>
  <c r="BM170" i="2"/>
  <c r="BM171" i="2"/>
  <c r="BM172" i="2"/>
  <c r="BM173" i="2"/>
  <c r="BM174" i="2"/>
  <c r="BM175" i="2"/>
  <c r="BM176" i="2"/>
  <c r="BM177" i="2"/>
  <c r="BM178" i="2"/>
  <c r="BM179" i="2"/>
  <c r="BM180" i="2"/>
  <c r="BM181" i="2"/>
  <c r="BM182" i="2"/>
  <c r="BM183" i="2"/>
  <c r="BM184" i="2"/>
  <c r="BM185" i="2"/>
  <c r="BM186" i="2"/>
  <c r="BM187" i="2"/>
  <c r="BM188" i="2"/>
  <c r="BM189" i="2"/>
  <c r="BM190" i="2"/>
  <c r="BM191" i="2"/>
  <c r="BM192" i="2"/>
  <c r="BM193" i="2"/>
  <c r="BM194" i="2"/>
  <c r="BM195" i="2"/>
  <c r="BM196" i="2"/>
  <c r="BM197" i="2"/>
  <c r="BM198" i="2"/>
  <c r="BM199" i="2"/>
  <c r="BM200" i="2"/>
  <c r="BM201" i="2"/>
  <c r="BM202" i="2"/>
  <c r="BM203" i="2"/>
  <c r="BM204" i="2"/>
  <c r="BM205" i="2"/>
  <c r="BM206" i="2"/>
  <c r="BM207" i="2"/>
  <c r="BM208" i="2"/>
  <c r="BM209" i="2"/>
  <c r="BM210" i="2"/>
  <c r="BM211" i="2"/>
  <c r="BM212" i="2"/>
  <c r="BM213" i="2"/>
  <c r="BM214" i="2"/>
  <c r="BM215" i="2"/>
  <c r="BM216" i="2"/>
  <c r="BM217" i="2"/>
  <c r="BM218" i="2"/>
  <c r="BM219" i="2"/>
  <c r="BM220" i="2"/>
  <c r="BM221" i="2"/>
  <c r="BM222" i="2"/>
  <c r="BM223" i="2"/>
  <c r="BM224" i="2"/>
  <c r="BM225" i="2"/>
  <c r="BM226" i="2"/>
  <c r="BM227" i="2"/>
  <c r="BM228" i="2"/>
  <c r="BM229" i="2"/>
  <c r="BM230" i="2"/>
  <c r="BM231" i="2"/>
  <c r="BM232" i="2"/>
  <c r="BM233" i="2"/>
  <c r="BM234" i="2"/>
  <c r="BM235" i="2"/>
  <c r="BM236" i="2"/>
  <c r="BM237" i="2"/>
  <c r="BM238" i="2"/>
  <c r="BM239" i="2"/>
  <c r="BM240" i="2"/>
  <c r="BM241" i="2"/>
  <c r="BM242" i="2"/>
  <c r="BM243" i="2"/>
  <c r="BM244" i="2"/>
  <c r="BM245" i="2"/>
  <c r="BM246" i="2"/>
  <c r="BM247" i="2"/>
  <c r="BM248" i="2"/>
  <c r="BM249" i="2"/>
  <c r="BM250" i="2"/>
  <c r="BM251" i="2"/>
  <c r="BM252" i="2"/>
  <c r="BM253" i="2"/>
  <c r="BM254" i="2"/>
  <c r="BM255" i="2"/>
  <c r="BM256" i="2"/>
  <c r="BM257" i="2"/>
  <c r="BM258" i="2"/>
  <c r="BM259" i="2"/>
  <c r="BM266" i="2"/>
  <c r="BM267" i="2"/>
  <c r="BM268" i="2"/>
  <c r="BM269" i="2"/>
  <c r="BM270" i="2"/>
  <c r="BM271" i="2"/>
  <c r="BM272" i="2"/>
  <c r="BM273" i="2"/>
  <c r="BM274" i="2"/>
  <c r="BM275" i="2"/>
  <c r="BM276" i="2"/>
  <c r="BM277" i="2"/>
  <c r="BM278" i="2"/>
  <c r="BM279" i="2"/>
  <c r="BM280" i="2"/>
  <c r="BM281" i="2"/>
  <c r="BM282" i="2"/>
  <c r="BM283" i="2"/>
  <c r="BM284" i="2"/>
  <c r="BM285" i="2"/>
  <c r="BM286" i="2"/>
  <c r="BM287" i="2"/>
  <c r="BM288" i="2"/>
  <c r="BM289" i="2"/>
  <c r="BM290" i="2"/>
  <c r="BM291" i="2"/>
  <c r="BM292" i="2"/>
  <c r="BM293" i="2"/>
  <c r="BM294" i="2"/>
  <c r="BM295" i="2"/>
  <c r="BM296" i="2"/>
  <c r="BM297" i="2"/>
  <c r="BM298" i="2"/>
  <c r="BM299" i="2"/>
  <c r="BM300" i="2"/>
  <c r="BM301" i="2"/>
  <c r="BM302" i="2"/>
  <c r="BM303" i="2"/>
  <c r="BM304" i="2"/>
  <c r="BM305" i="2"/>
  <c r="BM306" i="2"/>
  <c r="BM307" i="2"/>
  <c r="BM308" i="2"/>
  <c r="BM309" i="2"/>
  <c r="BM310" i="2"/>
  <c r="BM311" i="2"/>
  <c r="BM312" i="2"/>
  <c r="BM313" i="2"/>
  <c r="BM314" i="2"/>
  <c r="BM315" i="2"/>
  <c r="BM316" i="2"/>
  <c r="BM317" i="2"/>
  <c r="BM318" i="2"/>
  <c r="BM319" i="2"/>
  <c r="BM320" i="2"/>
  <c r="BM321" i="2"/>
  <c r="BM322" i="2"/>
  <c r="BM323" i="2"/>
  <c r="BM324" i="2"/>
  <c r="BM325" i="2"/>
  <c r="BM326" i="2"/>
  <c r="BM327" i="2"/>
  <c r="BM328" i="2"/>
  <c r="BM329" i="2"/>
  <c r="BM330" i="2"/>
  <c r="BM331" i="2"/>
  <c r="BM332" i="2"/>
  <c r="BM333" i="2"/>
  <c r="BM334" i="2"/>
  <c r="BM335" i="2"/>
  <c r="BM336" i="2"/>
  <c r="BM337" i="2"/>
  <c r="BM338" i="2"/>
  <c r="BM339" i="2"/>
  <c r="BM340" i="2"/>
  <c r="BM341" i="2"/>
  <c r="BM342" i="2"/>
  <c r="BM343" i="2"/>
  <c r="BM344" i="2"/>
  <c r="BM345" i="2"/>
  <c r="BM346" i="2"/>
  <c r="BM347" i="2"/>
  <c r="BM348" i="2"/>
  <c r="BM349" i="2"/>
  <c r="BM350" i="2"/>
  <c r="BM351" i="2"/>
  <c r="BM352" i="2"/>
  <c r="BM353" i="2"/>
  <c r="BM354" i="2"/>
  <c r="BM355" i="2"/>
  <c r="BM356" i="2"/>
  <c r="BM357" i="2"/>
  <c r="BM358" i="2"/>
  <c r="BM359" i="2"/>
  <c r="BM360" i="2"/>
  <c r="BM361" i="2"/>
  <c r="BM362" i="2"/>
  <c r="BM363" i="2"/>
  <c r="BM364" i="2"/>
  <c r="BM365" i="2"/>
  <c r="BM366" i="2"/>
  <c r="BM367" i="2"/>
  <c r="BM368" i="2"/>
  <c r="BM369" i="2"/>
  <c r="BM370" i="2"/>
  <c r="BM371" i="2"/>
  <c r="BM372" i="2"/>
  <c r="BM373" i="2"/>
  <c r="BM2" i="2"/>
  <c r="BJ3" i="2"/>
  <c r="BJ4" i="2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BJ62" i="2"/>
  <c r="BJ63" i="2"/>
  <c r="BJ64" i="2"/>
  <c r="BJ65" i="2"/>
  <c r="BJ66" i="2"/>
  <c r="BJ67" i="2"/>
  <c r="BJ68" i="2"/>
  <c r="BJ69" i="2"/>
  <c r="BJ70" i="2"/>
  <c r="BJ71" i="2"/>
  <c r="BJ72" i="2"/>
  <c r="BJ73" i="2"/>
  <c r="BJ74" i="2"/>
  <c r="BJ75" i="2"/>
  <c r="BJ76" i="2"/>
  <c r="BJ77" i="2"/>
  <c r="BJ78" i="2"/>
  <c r="BJ79" i="2"/>
  <c r="BJ80" i="2"/>
  <c r="BJ81" i="2"/>
  <c r="BJ82" i="2"/>
  <c r="BJ83" i="2"/>
  <c r="BJ84" i="2"/>
  <c r="BJ85" i="2"/>
  <c r="BJ86" i="2"/>
  <c r="BJ87" i="2"/>
  <c r="BJ88" i="2"/>
  <c r="BJ89" i="2"/>
  <c r="BJ90" i="2"/>
  <c r="BJ91" i="2"/>
  <c r="BJ92" i="2"/>
  <c r="BJ93" i="2"/>
  <c r="BJ94" i="2"/>
  <c r="BJ95" i="2"/>
  <c r="BJ96" i="2"/>
  <c r="BJ97" i="2"/>
  <c r="BJ98" i="2"/>
  <c r="BJ99" i="2"/>
  <c r="BJ100" i="2"/>
  <c r="BJ101" i="2"/>
  <c r="BJ102" i="2"/>
  <c r="BJ103" i="2"/>
  <c r="BJ104" i="2"/>
  <c r="BJ105" i="2"/>
  <c r="BJ106" i="2"/>
  <c r="BJ107" i="2"/>
  <c r="BJ108" i="2"/>
  <c r="BJ109" i="2"/>
  <c r="BJ110" i="2"/>
  <c r="BJ111" i="2"/>
  <c r="BJ112" i="2"/>
  <c r="BJ113" i="2"/>
  <c r="BJ114" i="2"/>
  <c r="BJ115" i="2"/>
  <c r="BJ116" i="2"/>
  <c r="BJ117" i="2"/>
  <c r="BJ118" i="2"/>
  <c r="BJ119" i="2"/>
  <c r="BJ120" i="2"/>
  <c r="BJ121" i="2"/>
  <c r="BJ122" i="2"/>
  <c r="BJ123" i="2"/>
  <c r="BJ124" i="2"/>
  <c r="BJ125" i="2"/>
  <c r="BJ126" i="2"/>
  <c r="BJ127" i="2"/>
  <c r="BJ128" i="2"/>
  <c r="BJ129" i="2"/>
  <c r="BJ130" i="2"/>
  <c r="BJ131" i="2"/>
  <c r="BJ132" i="2"/>
  <c r="BJ133" i="2"/>
  <c r="BJ134" i="2"/>
  <c r="BJ135" i="2"/>
  <c r="BJ136" i="2"/>
  <c r="BJ137" i="2"/>
  <c r="BJ138" i="2"/>
  <c r="BJ139" i="2"/>
  <c r="BJ140" i="2"/>
  <c r="BJ141" i="2"/>
  <c r="BJ142" i="2"/>
  <c r="BJ143" i="2"/>
  <c r="BJ144" i="2"/>
  <c r="BJ145" i="2"/>
  <c r="BJ146" i="2"/>
  <c r="BJ147" i="2"/>
  <c r="BJ148" i="2"/>
  <c r="BJ149" i="2"/>
  <c r="BJ150" i="2"/>
  <c r="BJ151" i="2"/>
  <c r="BJ152" i="2"/>
  <c r="BJ153" i="2"/>
  <c r="BJ154" i="2"/>
  <c r="BJ155" i="2"/>
  <c r="BJ156" i="2"/>
  <c r="BJ157" i="2"/>
  <c r="BJ158" i="2"/>
  <c r="BJ159" i="2"/>
  <c r="BJ160" i="2"/>
  <c r="BJ161" i="2"/>
  <c r="BJ162" i="2"/>
  <c r="BJ163" i="2"/>
  <c r="BJ164" i="2"/>
  <c r="BJ165" i="2"/>
  <c r="BJ166" i="2"/>
  <c r="BJ167" i="2"/>
  <c r="BJ168" i="2"/>
  <c r="BJ169" i="2"/>
  <c r="BJ170" i="2"/>
  <c r="BJ171" i="2"/>
  <c r="BJ172" i="2"/>
  <c r="BJ173" i="2"/>
  <c r="BJ174" i="2"/>
  <c r="BJ175" i="2"/>
  <c r="BJ176" i="2"/>
  <c r="BJ177" i="2"/>
  <c r="BJ178" i="2"/>
  <c r="BJ179" i="2"/>
  <c r="BJ180" i="2"/>
  <c r="BJ181" i="2"/>
  <c r="BJ182" i="2"/>
  <c r="BJ183" i="2"/>
  <c r="BJ184" i="2"/>
  <c r="BJ185" i="2"/>
  <c r="BJ186" i="2"/>
  <c r="BJ187" i="2"/>
  <c r="BJ188" i="2"/>
  <c r="BJ189" i="2"/>
  <c r="BJ190" i="2"/>
  <c r="BJ191" i="2"/>
  <c r="BJ192" i="2"/>
  <c r="BJ193" i="2"/>
  <c r="BJ194" i="2"/>
  <c r="BJ195" i="2"/>
  <c r="BJ196" i="2"/>
  <c r="BJ197" i="2"/>
  <c r="BJ198" i="2"/>
  <c r="BJ199" i="2"/>
  <c r="BJ200" i="2"/>
  <c r="BJ201" i="2"/>
  <c r="BJ202" i="2"/>
  <c r="BJ203" i="2"/>
  <c r="BJ204" i="2"/>
  <c r="BJ205" i="2"/>
  <c r="BJ206" i="2"/>
  <c r="BJ207" i="2"/>
  <c r="BJ208" i="2"/>
  <c r="BJ209" i="2"/>
  <c r="BJ210" i="2"/>
  <c r="BJ211" i="2"/>
  <c r="BJ212" i="2"/>
  <c r="BJ213" i="2"/>
  <c r="BJ214" i="2"/>
  <c r="BJ215" i="2"/>
  <c r="BJ216" i="2"/>
  <c r="BJ217" i="2"/>
  <c r="BJ218" i="2"/>
  <c r="BJ219" i="2"/>
  <c r="BJ220" i="2"/>
  <c r="BJ221" i="2"/>
  <c r="BJ222" i="2"/>
  <c r="BJ223" i="2"/>
  <c r="BJ224" i="2"/>
  <c r="BJ225" i="2"/>
  <c r="BJ226" i="2"/>
  <c r="BJ227" i="2"/>
  <c r="BJ228" i="2"/>
  <c r="BJ229" i="2"/>
  <c r="BJ230" i="2"/>
  <c r="BJ231" i="2"/>
  <c r="BJ232" i="2"/>
  <c r="BJ233" i="2"/>
  <c r="BJ234" i="2"/>
  <c r="BJ235" i="2"/>
  <c r="BJ236" i="2"/>
  <c r="BJ237" i="2"/>
  <c r="BJ238" i="2"/>
  <c r="BJ239" i="2"/>
  <c r="BJ240" i="2"/>
  <c r="BJ241" i="2"/>
  <c r="BJ242" i="2"/>
  <c r="BJ243" i="2"/>
  <c r="BJ244" i="2"/>
  <c r="BJ245" i="2"/>
  <c r="BJ246" i="2"/>
  <c r="BJ247" i="2"/>
  <c r="BJ248" i="2"/>
  <c r="BJ249" i="2"/>
  <c r="BJ250" i="2"/>
  <c r="BJ251" i="2"/>
  <c r="BJ252" i="2"/>
  <c r="BJ253" i="2"/>
  <c r="BJ254" i="2"/>
  <c r="BJ255" i="2"/>
  <c r="BJ256" i="2"/>
  <c r="BJ257" i="2"/>
  <c r="BJ258" i="2"/>
  <c r="BJ259" i="2"/>
  <c r="BJ266" i="2"/>
  <c r="BJ267" i="2"/>
  <c r="BJ268" i="2"/>
  <c r="BJ269" i="2"/>
  <c r="BJ270" i="2"/>
  <c r="BJ271" i="2"/>
  <c r="BJ272" i="2"/>
  <c r="BJ273" i="2"/>
  <c r="BJ274" i="2"/>
  <c r="BJ275" i="2"/>
  <c r="BJ276" i="2"/>
  <c r="BJ277" i="2"/>
  <c r="BJ278" i="2"/>
  <c r="BJ279" i="2"/>
  <c r="BJ280" i="2"/>
  <c r="BJ281" i="2"/>
  <c r="BJ282" i="2"/>
  <c r="BJ283" i="2"/>
  <c r="BJ284" i="2"/>
  <c r="BJ285" i="2"/>
  <c r="BJ286" i="2"/>
  <c r="BJ287" i="2"/>
  <c r="BJ288" i="2"/>
  <c r="BJ289" i="2"/>
  <c r="BJ290" i="2"/>
  <c r="BJ291" i="2"/>
  <c r="BJ292" i="2"/>
  <c r="BJ293" i="2"/>
  <c r="BJ294" i="2"/>
  <c r="BJ295" i="2"/>
  <c r="BJ296" i="2"/>
  <c r="BJ297" i="2"/>
  <c r="BJ298" i="2"/>
  <c r="BJ299" i="2"/>
  <c r="BJ300" i="2"/>
  <c r="BJ301" i="2"/>
  <c r="BJ302" i="2"/>
  <c r="BJ303" i="2"/>
  <c r="BJ304" i="2"/>
  <c r="BJ305" i="2"/>
  <c r="BJ306" i="2"/>
  <c r="BJ307" i="2"/>
  <c r="BJ308" i="2"/>
  <c r="BJ309" i="2"/>
  <c r="BJ310" i="2"/>
  <c r="BJ311" i="2"/>
  <c r="BJ312" i="2"/>
  <c r="BJ313" i="2"/>
  <c r="BJ314" i="2"/>
  <c r="BJ315" i="2"/>
  <c r="BJ316" i="2"/>
  <c r="BJ317" i="2"/>
  <c r="BJ318" i="2"/>
  <c r="BJ319" i="2"/>
  <c r="BJ320" i="2"/>
  <c r="BJ321" i="2"/>
  <c r="BJ322" i="2"/>
  <c r="BJ323" i="2"/>
  <c r="BJ324" i="2"/>
  <c r="BJ325" i="2"/>
  <c r="BJ326" i="2"/>
  <c r="BJ327" i="2"/>
  <c r="BJ328" i="2"/>
  <c r="BJ329" i="2"/>
  <c r="BJ330" i="2"/>
  <c r="BJ331" i="2"/>
  <c r="BJ332" i="2"/>
  <c r="BJ333" i="2"/>
  <c r="BJ334" i="2"/>
  <c r="BJ335" i="2"/>
  <c r="BJ336" i="2"/>
  <c r="BJ337" i="2"/>
  <c r="BJ338" i="2"/>
  <c r="BJ339" i="2"/>
  <c r="BJ340" i="2"/>
  <c r="BJ341" i="2"/>
  <c r="BJ342" i="2"/>
  <c r="BJ343" i="2"/>
  <c r="BJ344" i="2"/>
  <c r="BJ345" i="2"/>
  <c r="BJ346" i="2"/>
  <c r="BJ347" i="2"/>
  <c r="BJ348" i="2"/>
  <c r="BJ349" i="2"/>
  <c r="BJ350" i="2"/>
  <c r="BJ351" i="2"/>
  <c r="BJ352" i="2"/>
  <c r="BJ353" i="2"/>
  <c r="BJ354" i="2"/>
  <c r="BJ355" i="2"/>
  <c r="BJ356" i="2"/>
  <c r="BJ357" i="2"/>
  <c r="BJ358" i="2"/>
  <c r="BJ359" i="2"/>
  <c r="BJ360" i="2"/>
  <c r="BJ361" i="2"/>
  <c r="BJ362" i="2"/>
  <c r="BJ363" i="2"/>
  <c r="BJ364" i="2"/>
  <c r="BJ365" i="2"/>
  <c r="BJ366" i="2"/>
  <c r="BJ367" i="2"/>
  <c r="BJ368" i="2"/>
  <c r="BJ369" i="2"/>
  <c r="BJ370" i="2"/>
  <c r="BJ371" i="2"/>
  <c r="BJ372" i="2"/>
  <c r="BJ373" i="2"/>
  <c r="BJ2" i="2"/>
  <c r="BG3" i="2"/>
  <c r="BG4" i="2"/>
  <c r="BG5" i="2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G47" i="2"/>
  <c r="BG48" i="2"/>
  <c r="BG49" i="2"/>
  <c r="BG50" i="2"/>
  <c r="BG51" i="2"/>
  <c r="BG52" i="2"/>
  <c r="BG53" i="2"/>
  <c r="BG54" i="2"/>
  <c r="BG55" i="2"/>
  <c r="BG56" i="2"/>
  <c r="BG57" i="2"/>
  <c r="BG58" i="2"/>
  <c r="BG59" i="2"/>
  <c r="BG60" i="2"/>
  <c r="BG61" i="2"/>
  <c r="BG62" i="2"/>
  <c r="BG63" i="2"/>
  <c r="BG64" i="2"/>
  <c r="BG65" i="2"/>
  <c r="BG66" i="2"/>
  <c r="BG67" i="2"/>
  <c r="BG68" i="2"/>
  <c r="BG69" i="2"/>
  <c r="BG70" i="2"/>
  <c r="BG71" i="2"/>
  <c r="BG72" i="2"/>
  <c r="BG73" i="2"/>
  <c r="BG74" i="2"/>
  <c r="BG75" i="2"/>
  <c r="BG76" i="2"/>
  <c r="BG77" i="2"/>
  <c r="BG78" i="2"/>
  <c r="BG79" i="2"/>
  <c r="BG80" i="2"/>
  <c r="BG81" i="2"/>
  <c r="BG82" i="2"/>
  <c r="BG83" i="2"/>
  <c r="BG84" i="2"/>
  <c r="BG85" i="2"/>
  <c r="BG86" i="2"/>
  <c r="BG87" i="2"/>
  <c r="BG88" i="2"/>
  <c r="BG89" i="2"/>
  <c r="BG90" i="2"/>
  <c r="BG91" i="2"/>
  <c r="BG92" i="2"/>
  <c r="BG93" i="2"/>
  <c r="BG94" i="2"/>
  <c r="BG95" i="2"/>
  <c r="BG96" i="2"/>
  <c r="BG97" i="2"/>
  <c r="BG98" i="2"/>
  <c r="BG99" i="2"/>
  <c r="BG100" i="2"/>
  <c r="BG101" i="2"/>
  <c r="BG102" i="2"/>
  <c r="BG103" i="2"/>
  <c r="BG104" i="2"/>
  <c r="BG105" i="2"/>
  <c r="BG106" i="2"/>
  <c r="BG107" i="2"/>
  <c r="BG108" i="2"/>
  <c r="BG109" i="2"/>
  <c r="BG110" i="2"/>
  <c r="BG111" i="2"/>
  <c r="BG112" i="2"/>
  <c r="BG113" i="2"/>
  <c r="BG114" i="2"/>
  <c r="BG115" i="2"/>
  <c r="BG116" i="2"/>
  <c r="BG117" i="2"/>
  <c r="BG118" i="2"/>
  <c r="BG119" i="2"/>
  <c r="BG120" i="2"/>
  <c r="BG121" i="2"/>
  <c r="BG122" i="2"/>
  <c r="BG123" i="2"/>
  <c r="BG124" i="2"/>
  <c r="BG125" i="2"/>
  <c r="BG126" i="2"/>
  <c r="BG127" i="2"/>
  <c r="BG128" i="2"/>
  <c r="BG129" i="2"/>
  <c r="BG130" i="2"/>
  <c r="BG131" i="2"/>
  <c r="BG132" i="2"/>
  <c r="BG133" i="2"/>
  <c r="BG134" i="2"/>
  <c r="BG135" i="2"/>
  <c r="BG136" i="2"/>
  <c r="BG137" i="2"/>
  <c r="BG138" i="2"/>
  <c r="BG139" i="2"/>
  <c r="BG140" i="2"/>
  <c r="BG141" i="2"/>
  <c r="BG142" i="2"/>
  <c r="BG143" i="2"/>
  <c r="BG144" i="2"/>
  <c r="BG145" i="2"/>
  <c r="BG146" i="2"/>
  <c r="BG147" i="2"/>
  <c r="BG148" i="2"/>
  <c r="BG149" i="2"/>
  <c r="BG150" i="2"/>
  <c r="BG151" i="2"/>
  <c r="BG152" i="2"/>
  <c r="BG153" i="2"/>
  <c r="BG154" i="2"/>
  <c r="BG155" i="2"/>
  <c r="BG156" i="2"/>
  <c r="BG157" i="2"/>
  <c r="BG158" i="2"/>
  <c r="BG159" i="2"/>
  <c r="BG160" i="2"/>
  <c r="BG161" i="2"/>
  <c r="BG162" i="2"/>
  <c r="BG163" i="2"/>
  <c r="BG164" i="2"/>
  <c r="BG165" i="2"/>
  <c r="BG166" i="2"/>
  <c r="BG167" i="2"/>
  <c r="BG168" i="2"/>
  <c r="BG169" i="2"/>
  <c r="BG170" i="2"/>
  <c r="BG171" i="2"/>
  <c r="BG172" i="2"/>
  <c r="BG173" i="2"/>
  <c r="BG174" i="2"/>
  <c r="BG175" i="2"/>
  <c r="BG176" i="2"/>
  <c r="BG177" i="2"/>
  <c r="BG178" i="2"/>
  <c r="BG179" i="2"/>
  <c r="BG180" i="2"/>
  <c r="BG181" i="2"/>
  <c r="BG182" i="2"/>
  <c r="BG183" i="2"/>
  <c r="BG184" i="2"/>
  <c r="BG185" i="2"/>
  <c r="BG186" i="2"/>
  <c r="BG187" i="2"/>
  <c r="BG188" i="2"/>
  <c r="BG189" i="2"/>
  <c r="BG190" i="2"/>
  <c r="BG191" i="2"/>
  <c r="BG192" i="2"/>
  <c r="BG193" i="2"/>
  <c r="BG194" i="2"/>
  <c r="BG195" i="2"/>
  <c r="BG196" i="2"/>
  <c r="BG197" i="2"/>
  <c r="BG198" i="2"/>
  <c r="BG199" i="2"/>
  <c r="BG200" i="2"/>
  <c r="BG201" i="2"/>
  <c r="BG202" i="2"/>
  <c r="BG203" i="2"/>
  <c r="BG204" i="2"/>
  <c r="BG205" i="2"/>
  <c r="BG206" i="2"/>
  <c r="BG207" i="2"/>
  <c r="BG208" i="2"/>
  <c r="BG209" i="2"/>
  <c r="BG210" i="2"/>
  <c r="BG211" i="2"/>
  <c r="BG212" i="2"/>
  <c r="BG213" i="2"/>
  <c r="BG214" i="2"/>
  <c r="BG215" i="2"/>
  <c r="BG216" i="2"/>
  <c r="BG217" i="2"/>
  <c r="BG218" i="2"/>
  <c r="BG219" i="2"/>
  <c r="BG220" i="2"/>
  <c r="BG221" i="2"/>
  <c r="BG222" i="2"/>
  <c r="BG223" i="2"/>
  <c r="BG224" i="2"/>
  <c r="BG225" i="2"/>
  <c r="BG226" i="2"/>
  <c r="BG227" i="2"/>
  <c r="BG228" i="2"/>
  <c r="BG229" i="2"/>
  <c r="BG230" i="2"/>
  <c r="BG231" i="2"/>
  <c r="BG232" i="2"/>
  <c r="BG233" i="2"/>
  <c r="BG234" i="2"/>
  <c r="BG235" i="2"/>
  <c r="BG236" i="2"/>
  <c r="BG237" i="2"/>
  <c r="BG238" i="2"/>
  <c r="BG239" i="2"/>
  <c r="BG240" i="2"/>
  <c r="BG241" i="2"/>
  <c r="BG242" i="2"/>
  <c r="BG243" i="2"/>
  <c r="BG244" i="2"/>
  <c r="BG245" i="2"/>
  <c r="BG246" i="2"/>
  <c r="BG247" i="2"/>
  <c r="BG248" i="2"/>
  <c r="BG249" i="2"/>
  <c r="BG250" i="2"/>
  <c r="BG251" i="2"/>
  <c r="BG252" i="2"/>
  <c r="BG253" i="2"/>
  <c r="BG254" i="2"/>
  <c r="BG255" i="2"/>
  <c r="BG256" i="2"/>
  <c r="BG257" i="2"/>
  <c r="BG258" i="2"/>
  <c r="BG259" i="2"/>
  <c r="BG266" i="2"/>
  <c r="BG267" i="2"/>
  <c r="BG268" i="2"/>
  <c r="BG269" i="2"/>
  <c r="BG270" i="2"/>
  <c r="BG271" i="2"/>
  <c r="BG272" i="2"/>
  <c r="BG273" i="2"/>
  <c r="BG274" i="2"/>
  <c r="BG275" i="2"/>
  <c r="BG276" i="2"/>
  <c r="BG277" i="2"/>
  <c r="BG278" i="2"/>
  <c r="BG279" i="2"/>
  <c r="BG280" i="2"/>
  <c r="BG281" i="2"/>
  <c r="BG282" i="2"/>
  <c r="BG283" i="2"/>
  <c r="BG284" i="2"/>
  <c r="BG285" i="2"/>
  <c r="BG286" i="2"/>
  <c r="BG287" i="2"/>
  <c r="BG288" i="2"/>
  <c r="BG289" i="2"/>
  <c r="BG290" i="2"/>
  <c r="BG291" i="2"/>
  <c r="BG292" i="2"/>
  <c r="BG293" i="2"/>
  <c r="BG294" i="2"/>
  <c r="BG295" i="2"/>
  <c r="BG296" i="2"/>
  <c r="BG297" i="2"/>
  <c r="BG298" i="2"/>
  <c r="BG299" i="2"/>
  <c r="BG300" i="2"/>
  <c r="BG301" i="2"/>
  <c r="BG302" i="2"/>
  <c r="BG303" i="2"/>
  <c r="BG304" i="2"/>
  <c r="BG305" i="2"/>
  <c r="BG306" i="2"/>
  <c r="BG307" i="2"/>
  <c r="BG308" i="2"/>
  <c r="BG309" i="2"/>
  <c r="BG310" i="2"/>
  <c r="BG311" i="2"/>
  <c r="BG312" i="2"/>
  <c r="BG313" i="2"/>
  <c r="BG314" i="2"/>
  <c r="BG315" i="2"/>
  <c r="BG316" i="2"/>
  <c r="BG317" i="2"/>
  <c r="BG318" i="2"/>
  <c r="BG319" i="2"/>
  <c r="BG320" i="2"/>
  <c r="BG321" i="2"/>
  <c r="BG322" i="2"/>
  <c r="BG323" i="2"/>
  <c r="BG324" i="2"/>
  <c r="BG325" i="2"/>
  <c r="BG326" i="2"/>
  <c r="BG327" i="2"/>
  <c r="BG328" i="2"/>
  <c r="BG329" i="2"/>
  <c r="BG330" i="2"/>
  <c r="BG331" i="2"/>
  <c r="BG332" i="2"/>
  <c r="BG333" i="2"/>
  <c r="BG334" i="2"/>
  <c r="BG335" i="2"/>
  <c r="BG336" i="2"/>
  <c r="BG337" i="2"/>
  <c r="BG338" i="2"/>
  <c r="BG339" i="2"/>
  <c r="BG340" i="2"/>
  <c r="BG341" i="2"/>
  <c r="BG342" i="2"/>
  <c r="BG343" i="2"/>
  <c r="BG344" i="2"/>
  <c r="BG345" i="2"/>
  <c r="BG346" i="2"/>
  <c r="BG347" i="2"/>
  <c r="BG348" i="2"/>
  <c r="BG349" i="2"/>
  <c r="BG350" i="2"/>
  <c r="BG351" i="2"/>
  <c r="BG352" i="2"/>
  <c r="BG353" i="2"/>
  <c r="BG354" i="2"/>
  <c r="BG355" i="2"/>
  <c r="BG356" i="2"/>
  <c r="BG357" i="2"/>
  <c r="BG358" i="2"/>
  <c r="BG359" i="2"/>
  <c r="BG360" i="2"/>
  <c r="BG361" i="2"/>
  <c r="BG362" i="2"/>
  <c r="BG363" i="2"/>
  <c r="BG364" i="2"/>
  <c r="BG365" i="2"/>
  <c r="BG366" i="2"/>
  <c r="BG367" i="2"/>
  <c r="BG368" i="2"/>
  <c r="BG369" i="2"/>
  <c r="BG370" i="2"/>
  <c r="BG371" i="2"/>
  <c r="BG372" i="2"/>
  <c r="BG373" i="2"/>
  <c r="BG2" i="2"/>
  <c r="BE3" i="2"/>
  <c r="BE4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BE56" i="2"/>
  <c r="BE57" i="2"/>
  <c r="BE58" i="2"/>
  <c r="BE59" i="2"/>
  <c r="BE60" i="2"/>
  <c r="BE61" i="2"/>
  <c r="BE62" i="2"/>
  <c r="BE63" i="2"/>
  <c r="BE64" i="2"/>
  <c r="BE65" i="2"/>
  <c r="BE66" i="2"/>
  <c r="BE67" i="2"/>
  <c r="BE68" i="2"/>
  <c r="BE69" i="2"/>
  <c r="BE70" i="2"/>
  <c r="BE71" i="2"/>
  <c r="BE72" i="2"/>
  <c r="BE73" i="2"/>
  <c r="BE74" i="2"/>
  <c r="BE75" i="2"/>
  <c r="BE76" i="2"/>
  <c r="BE77" i="2"/>
  <c r="BE78" i="2"/>
  <c r="BE79" i="2"/>
  <c r="BE80" i="2"/>
  <c r="BE81" i="2"/>
  <c r="BE82" i="2"/>
  <c r="BE83" i="2"/>
  <c r="BE84" i="2"/>
  <c r="BE85" i="2"/>
  <c r="BE86" i="2"/>
  <c r="BE87" i="2"/>
  <c r="BE88" i="2"/>
  <c r="BE89" i="2"/>
  <c r="BE90" i="2"/>
  <c r="BE91" i="2"/>
  <c r="BE92" i="2"/>
  <c r="BE93" i="2"/>
  <c r="BE94" i="2"/>
  <c r="BE95" i="2"/>
  <c r="BE96" i="2"/>
  <c r="BE97" i="2"/>
  <c r="BE98" i="2"/>
  <c r="BE99" i="2"/>
  <c r="BE100" i="2"/>
  <c r="BE101" i="2"/>
  <c r="BE102" i="2"/>
  <c r="BE103" i="2"/>
  <c r="BE104" i="2"/>
  <c r="BE105" i="2"/>
  <c r="BE106" i="2"/>
  <c r="BE107" i="2"/>
  <c r="BE108" i="2"/>
  <c r="BE109" i="2"/>
  <c r="BE110" i="2"/>
  <c r="BE111" i="2"/>
  <c r="BE112" i="2"/>
  <c r="BE113" i="2"/>
  <c r="BE114" i="2"/>
  <c r="BE115" i="2"/>
  <c r="BE116" i="2"/>
  <c r="BE117" i="2"/>
  <c r="BE118" i="2"/>
  <c r="BE119" i="2"/>
  <c r="BE120" i="2"/>
  <c r="BE121" i="2"/>
  <c r="BE122" i="2"/>
  <c r="BE123" i="2"/>
  <c r="BE124" i="2"/>
  <c r="BE125" i="2"/>
  <c r="BE126" i="2"/>
  <c r="BE127" i="2"/>
  <c r="BE128" i="2"/>
  <c r="BE129" i="2"/>
  <c r="BE130" i="2"/>
  <c r="BE131" i="2"/>
  <c r="BE132" i="2"/>
  <c r="BE133" i="2"/>
  <c r="BE134" i="2"/>
  <c r="BE135" i="2"/>
  <c r="BE136" i="2"/>
  <c r="BE137" i="2"/>
  <c r="BE138" i="2"/>
  <c r="BE139" i="2"/>
  <c r="BE140" i="2"/>
  <c r="BE141" i="2"/>
  <c r="BE142" i="2"/>
  <c r="BE143" i="2"/>
  <c r="BE144" i="2"/>
  <c r="BE145" i="2"/>
  <c r="BE146" i="2"/>
  <c r="BE147" i="2"/>
  <c r="BE148" i="2"/>
  <c r="BE149" i="2"/>
  <c r="BE150" i="2"/>
  <c r="BE151" i="2"/>
  <c r="BE152" i="2"/>
  <c r="BE153" i="2"/>
  <c r="BE154" i="2"/>
  <c r="BE155" i="2"/>
  <c r="BE156" i="2"/>
  <c r="BE157" i="2"/>
  <c r="BE158" i="2"/>
  <c r="BE159" i="2"/>
  <c r="BE160" i="2"/>
  <c r="BE161" i="2"/>
  <c r="BE162" i="2"/>
  <c r="BE163" i="2"/>
  <c r="BE164" i="2"/>
  <c r="BE165" i="2"/>
  <c r="BE166" i="2"/>
  <c r="BE167" i="2"/>
  <c r="BE168" i="2"/>
  <c r="BE169" i="2"/>
  <c r="BE170" i="2"/>
  <c r="BE171" i="2"/>
  <c r="BE172" i="2"/>
  <c r="BE173" i="2"/>
  <c r="BE174" i="2"/>
  <c r="BE175" i="2"/>
  <c r="BE176" i="2"/>
  <c r="BE177" i="2"/>
  <c r="BE178" i="2"/>
  <c r="BE179" i="2"/>
  <c r="BE180" i="2"/>
  <c r="BE181" i="2"/>
  <c r="BE182" i="2"/>
  <c r="BE183" i="2"/>
  <c r="BE184" i="2"/>
  <c r="BE185" i="2"/>
  <c r="BE186" i="2"/>
  <c r="BE187" i="2"/>
  <c r="BE188" i="2"/>
  <c r="BE189" i="2"/>
  <c r="BE190" i="2"/>
  <c r="BE191" i="2"/>
  <c r="BE192" i="2"/>
  <c r="BE193" i="2"/>
  <c r="BE194" i="2"/>
  <c r="BE195" i="2"/>
  <c r="BE196" i="2"/>
  <c r="BE197" i="2"/>
  <c r="BE198" i="2"/>
  <c r="BE199" i="2"/>
  <c r="BE200" i="2"/>
  <c r="BE201" i="2"/>
  <c r="BE202" i="2"/>
  <c r="BE203" i="2"/>
  <c r="BE204" i="2"/>
  <c r="BE205" i="2"/>
  <c r="BE206" i="2"/>
  <c r="BE207" i="2"/>
  <c r="BE208" i="2"/>
  <c r="BE209" i="2"/>
  <c r="BE210" i="2"/>
  <c r="BE211" i="2"/>
  <c r="BE212" i="2"/>
  <c r="BE213" i="2"/>
  <c r="BE214" i="2"/>
  <c r="BE215" i="2"/>
  <c r="BE216" i="2"/>
  <c r="BE217" i="2"/>
  <c r="BE218" i="2"/>
  <c r="BE219" i="2"/>
  <c r="BE220" i="2"/>
  <c r="BE221" i="2"/>
  <c r="BE222" i="2"/>
  <c r="BE223" i="2"/>
  <c r="BE224" i="2"/>
  <c r="BE225" i="2"/>
  <c r="BE226" i="2"/>
  <c r="BE227" i="2"/>
  <c r="BE228" i="2"/>
  <c r="BE229" i="2"/>
  <c r="BE230" i="2"/>
  <c r="BE231" i="2"/>
  <c r="BE232" i="2"/>
  <c r="BE233" i="2"/>
  <c r="BE234" i="2"/>
  <c r="BE235" i="2"/>
  <c r="BE236" i="2"/>
  <c r="BE237" i="2"/>
  <c r="BE238" i="2"/>
  <c r="BE239" i="2"/>
  <c r="BE240" i="2"/>
  <c r="BE241" i="2"/>
  <c r="BE242" i="2"/>
  <c r="BE243" i="2"/>
  <c r="BE244" i="2"/>
  <c r="BE245" i="2"/>
  <c r="BE246" i="2"/>
  <c r="BE247" i="2"/>
  <c r="BE248" i="2"/>
  <c r="BE249" i="2"/>
  <c r="BE250" i="2"/>
  <c r="BE251" i="2"/>
  <c r="BE252" i="2"/>
  <c r="BE253" i="2"/>
  <c r="BE254" i="2"/>
  <c r="BE255" i="2"/>
  <c r="BE256" i="2"/>
  <c r="BE257" i="2"/>
  <c r="BE258" i="2"/>
  <c r="BE259" i="2"/>
  <c r="BE266" i="2"/>
  <c r="BE267" i="2"/>
  <c r="BE268" i="2"/>
  <c r="BE269" i="2"/>
  <c r="BE270" i="2"/>
  <c r="BE271" i="2"/>
  <c r="BE272" i="2"/>
  <c r="BE273" i="2"/>
  <c r="BE274" i="2"/>
  <c r="BE275" i="2"/>
  <c r="BE276" i="2"/>
  <c r="BE277" i="2"/>
  <c r="BE278" i="2"/>
  <c r="BE279" i="2"/>
  <c r="BE280" i="2"/>
  <c r="BE281" i="2"/>
  <c r="BE282" i="2"/>
  <c r="BE283" i="2"/>
  <c r="BE284" i="2"/>
  <c r="BE285" i="2"/>
  <c r="BE286" i="2"/>
  <c r="BE287" i="2"/>
  <c r="BE288" i="2"/>
  <c r="BE289" i="2"/>
  <c r="BE290" i="2"/>
  <c r="BE291" i="2"/>
  <c r="BE292" i="2"/>
  <c r="BE293" i="2"/>
  <c r="BE294" i="2"/>
  <c r="BE295" i="2"/>
  <c r="BE296" i="2"/>
  <c r="BE297" i="2"/>
  <c r="BE298" i="2"/>
  <c r="BE299" i="2"/>
  <c r="BE300" i="2"/>
  <c r="BE301" i="2"/>
  <c r="BE302" i="2"/>
  <c r="BE303" i="2"/>
  <c r="BE304" i="2"/>
  <c r="BE305" i="2"/>
  <c r="BE306" i="2"/>
  <c r="BE307" i="2"/>
  <c r="BE308" i="2"/>
  <c r="BE309" i="2"/>
  <c r="BE310" i="2"/>
  <c r="BE311" i="2"/>
  <c r="BE312" i="2"/>
  <c r="BE313" i="2"/>
  <c r="BE314" i="2"/>
  <c r="BE315" i="2"/>
  <c r="BE316" i="2"/>
  <c r="BE317" i="2"/>
  <c r="BE318" i="2"/>
  <c r="BE319" i="2"/>
  <c r="BE320" i="2"/>
  <c r="BE321" i="2"/>
  <c r="BE322" i="2"/>
  <c r="BE323" i="2"/>
  <c r="BE324" i="2"/>
  <c r="BE325" i="2"/>
  <c r="BE326" i="2"/>
  <c r="BE327" i="2"/>
  <c r="BE328" i="2"/>
  <c r="BE329" i="2"/>
  <c r="BE330" i="2"/>
  <c r="BE331" i="2"/>
  <c r="BE332" i="2"/>
  <c r="BE333" i="2"/>
  <c r="BE334" i="2"/>
  <c r="BE335" i="2"/>
  <c r="BE336" i="2"/>
  <c r="BE337" i="2"/>
  <c r="BE338" i="2"/>
  <c r="BE339" i="2"/>
  <c r="BE340" i="2"/>
  <c r="BE341" i="2"/>
  <c r="BE342" i="2"/>
  <c r="BE343" i="2"/>
  <c r="BE344" i="2"/>
  <c r="BE345" i="2"/>
  <c r="BE346" i="2"/>
  <c r="BE347" i="2"/>
  <c r="BE348" i="2"/>
  <c r="BE349" i="2"/>
  <c r="BE350" i="2"/>
  <c r="BE351" i="2"/>
  <c r="BE352" i="2"/>
  <c r="BE353" i="2"/>
  <c r="BE354" i="2"/>
  <c r="BE355" i="2"/>
  <c r="BE356" i="2"/>
  <c r="BE357" i="2"/>
  <c r="BE358" i="2"/>
  <c r="BE359" i="2"/>
  <c r="BE360" i="2"/>
  <c r="BE361" i="2"/>
  <c r="BE362" i="2"/>
  <c r="BE363" i="2"/>
  <c r="BE364" i="2"/>
  <c r="BE365" i="2"/>
  <c r="BE366" i="2"/>
  <c r="BE367" i="2"/>
  <c r="BE368" i="2"/>
  <c r="BE369" i="2"/>
  <c r="BE370" i="2"/>
  <c r="BE371" i="2"/>
  <c r="BE372" i="2"/>
  <c r="BE373" i="2"/>
  <c r="BE2" i="2"/>
  <c r="BC3" i="2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C75" i="2"/>
  <c r="BC76" i="2"/>
  <c r="BC77" i="2"/>
  <c r="BC78" i="2"/>
  <c r="BC79" i="2"/>
  <c r="BC80" i="2"/>
  <c r="BC81" i="2"/>
  <c r="BC82" i="2"/>
  <c r="BC83" i="2"/>
  <c r="BC84" i="2"/>
  <c r="BC85" i="2"/>
  <c r="BC86" i="2"/>
  <c r="BC87" i="2"/>
  <c r="BC88" i="2"/>
  <c r="BC89" i="2"/>
  <c r="BC90" i="2"/>
  <c r="BC91" i="2"/>
  <c r="BC92" i="2"/>
  <c r="BC93" i="2"/>
  <c r="BC94" i="2"/>
  <c r="BC95" i="2"/>
  <c r="BC96" i="2"/>
  <c r="BC97" i="2"/>
  <c r="BC98" i="2"/>
  <c r="BC99" i="2"/>
  <c r="BC100" i="2"/>
  <c r="BC101" i="2"/>
  <c r="BC102" i="2"/>
  <c r="BC103" i="2"/>
  <c r="BC104" i="2"/>
  <c r="BC105" i="2"/>
  <c r="BC106" i="2"/>
  <c r="BC107" i="2"/>
  <c r="BC108" i="2"/>
  <c r="BC109" i="2"/>
  <c r="BC110" i="2"/>
  <c r="BC111" i="2"/>
  <c r="BC112" i="2"/>
  <c r="BC113" i="2"/>
  <c r="BC114" i="2"/>
  <c r="BC115" i="2"/>
  <c r="BC116" i="2"/>
  <c r="BC117" i="2"/>
  <c r="BC118" i="2"/>
  <c r="BC119" i="2"/>
  <c r="BC120" i="2"/>
  <c r="BC121" i="2"/>
  <c r="BC122" i="2"/>
  <c r="BC123" i="2"/>
  <c r="BC124" i="2"/>
  <c r="BC125" i="2"/>
  <c r="BC126" i="2"/>
  <c r="BC127" i="2"/>
  <c r="BC128" i="2"/>
  <c r="BC129" i="2"/>
  <c r="BC130" i="2"/>
  <c r="BC131" i="2"/>
  <c r="BC132" i="2"/>
  <c r="BC133" i="2"/>
  <c r="BC134" i="2"/>
  <c r="BC135" i="2"/>
  <c r="BC136" i="2"/>
  <c r="BC137" i="2"/>
  <c r="BC138" i="2"/>
  <c r="BC139" i="2"/>
  <c r="BC140" i="2"/>
  <c r="BC141" i="2"/>
  <c r="BC142" i="2"/>
  <c r="BC143" i="2"/>
  <c r="BC144" i="2"/>
  <c r="BC145" i="2"/>
  <c r="BC146" i="2"/>
  <c r="BC147" i="2"/>
  <c r="BC148" i="2"/>
  <c r="BC149" i="2"/>
  <c r="BC150" i="2"/>
  <c r="BC151" i="2"/>
  <c r="BC152" i="2"/>
  <c r="BC153" i="2"/>
  <c r="BC154" i="2"/>
  <c r="BC155" i="2"/>
  <c r="BC156" i="2"/>
  <c r="BC157" i="2"/>
  <c r="BC158" i="2"/>
  <c r="BC159" i="2"/>
  <c r="BC160" i="2"/>
  <c r="BC161" i="2"/>
  <c r="BC162" i="2"/>
  <c r="BC163" i="2"/>
  <c r="BC164" i="2"/>
  <c r="BC165" i="2"/>
  <c r="BC166" i="2"/>
  <c r="BC167" i="2"/>
  <c r="BC168" i="2"/>
  <c r="BC169" i="2"/>
  <c r="BC170" i="2"/>
  <c r="BC171" i="2"/>
  <c r="BC172" i="2"/>
  <c r="BC173" i="2"/>
  <c r="BC174" i="2"/>
  <c r="BC175" i="2"/>
  <c r="BC176" i="2"/>
  <c r="BC177" i="2"/>
  <c r="BC178" i="2"/>
  <c r="BC179" i="2"/>
  <c r="BC180" i="2"/>
  <c r="BC181" i="2"/>
  <c r="BC182" i="2"/>
  <c r="BC183" i="2"/>
  <c r="BC184" i="2"/>
  <c r="BC185" i="2"/>
  <c r="BC186" i="2"/>
  <c r="BC187" i="2"/>
  <c r="BC188" i="2"/>
  <c r="BC189" i="2"/>
  <c r="BC190" i="2"/>
  <c r="BC191" i="2"/>
  <c r="BC192" i="2"/>
  <c r="BC193" i="2"/>
  <c r="BC194" i="2"/>
  <c r="BC195" i="2"/>
  <c r="BC196" i="2"/>
  <c r="BC197" i="2"/>
  <c r="BC198" i="2"/>
  <c r="BC199" i="2"/>
  <c r="BC200" i="2"/>
  <c r="BC201" i="2"/>
  <c r="BC202" i="2"/>
  <c r="BC203" i="2"/>
  <c r="BC204" i="2"/>
  <c r="BC205" i="2"/>
  <c r="BC206" i="2"/>
  <c r="BC207" i="2"/>
  <c r="BC208" i="2"/>
  <c r="BC209" i="2"/>
  <c r="BC210" i="2"/>
  <c r="BC211" i="2"/>
  <c r="BC212" i="2"/>
  <c r="BC213" i="2"/>
  <c r="BC214" i="2"/>
  <c r="BC215" i="2"/>
  <c r="BC216" i="2"/>
  <c r="BC217" i="2"/>
  <c r="BC218" i="2"/>
  <c r="BC219" i="2"/>
  <c r="BC220" i="2"/>
  <c r="BC221" i="2"/>
  <c r="BC222" i="2"/>
  <c r="BC223" i="2"/>
  <c r="BC224" i="2"/>
  <c r="BC225" i="2"/>
  <c r="BC226" i="2"/>
  <c r="BC227" i="2"/>
  <c r="BC228" i="2"/>
  <c r="BC229" i="2"/>
  <c r="BC230" i="2"/>
  <c r="BC231" i="2"/>
  <c r="BC232" i="2"/>
  <c r="BC233" i="2"/>
  <c r="BC234" i="2"/>
  <c r="BC235" i="2"/>
  <c r="BC236" i="2"/>
  <c r="BC237" i="2"/>
  <c r="BC238" i="2"/>
  <c r="BC239" i="2"/>
  <c r="BC240" i="2"/>
  <c r="BC241" i="2"/>
  <c r="BC242" i="2"/>
  <c r="BC243" i="2"/>
  <c r="BC244" i="2"/>
  <c r="BC245" i="2"/>
  <c r="BC246" i="2"/>
  <c r="BC247" i="2"/>
  <c r="BC248" i="2"/>
  <c r="BC249" i="2"/>
  <c r="BC250" i="2"/>
  <c r="BC251" i="2"/>
  <c r="BC252" i="2"/>
  <c r="BC253" i="2"/>
  <c r="BC254" i="2"/>
  <c r="BC255" i="2"/>
  <c r="BC256" i="2"/>
  <c r="BC257" i="2"/>
  <c r="BC258" i="2"/>
  <c r="BC259" i="2"/>
  <c r="BC266" i="2"/>
  <c r="BC267" i="2"/>
  <c r="BC268" i="2"/>
  <c r="BC269" i="2"/>
  <c r="BC270" i="2"/>
  <c r="BC271" i="2"/>
  <c r="BC272" i="2"/>
  <c r="BC273" i="2"/>
  <c r="BC274" i="2"/>
  <c r="BC275" i="2"/>
  <c r="BC276" i="2"/>
  <c r="BC277" i="2"/>
  <c r="BC278" i="2"/>
  <c r="BC279" i="2"/>
  <c r="BC280" i="2"/>
  <c r="BC281" i="2"/>
  <c r="BC282" i="2"/>
  <c r="BC283" i="2"/>
  <c r="BC284" i="2"/>
  <c r="BC285" i="2"/>
  <c r="BC286" i="2"/>
  <c r="BC287" i="2"/>
  <c r="BC288" i="2"/>
  <c r="BC289" i="2"/>
  <c r="BC290" i="2"/>
  <c r="BC291" i="2"/>
  <c r="BC292" i="2"/>
  <c r="BC293" i="2"/>
  <c r="BC294" i="2"/>
  <c r="BC295" i="2"/>
  <c r="BC296" i="2"/>
  <c r="BC297" i="2"/>
  <c r="BC298" i="2"/>
  <c r="BC299" i="2"/>
  <c r="BC300" i="2"/>
  <c r="BC301" i="2"/>
  <c r="BC302" i="2"/>
  <c r="BC303" i="2"/>
  <c r="BC304" i="2"/>
  <c r="BC305" i="2"/>
  <c r="BC306" i="2"/>
  <c r="BC307" i="2"/>
  <c r="BC308" i="2"/>
  <c r="BC309" i="2"/>
  <c r="BC310" i="2"/>
  <c r="BC311" i="2"/>
  <c r="BC312" i="2"/>
  <c r="BC313" i="2"/>
  <c r="BC314" i="2"/>
  <c r="BC315" i="2"/>
  <c r="BC316" i="2"/>
  <c r="BC317" i="2"/>
  <c r="BC318" i="2"/>
  <c r="BC319" i="2"/>
  <c r="BC320" i="2"/>
  <c r="BC321" i="2"/>
  <c r="BC322" i="2"/>
  <c r="BC323" i="2"/>
  <c r="BC324" i="2"/>
  <c r="BC325" i="2"/>
  <c r="BC326" i="2"/>
  <c r="BC327" i="2"/>
  <c r="BC328" i="2"/>
  <c r="BC329" i="2"/>
  <c r="BC330" i="2"/>
  <c r="BC331" i="2"/>
  <c r="BC332" i="2"/>
  <c r="BC333" i="2"/>
  <c r="BC334" i="2"/>
  <c r="BC335" i="2"/>
  <c r="BC336" i="2"/>
  <c r="BC337" i="2"/>
  <c r="BC338" i="2"/>
  <c r="BC339" i="2"/>
  <c r="BC340" i="2"/>
  <c r="BC341" i="2"/>
  <c r="BC342" i="2"/>
  <c r="BC343" i="2"/>
  <c r="BC344" i="2"/>
  <c r="BC345" i="2"/>
  <c r="BC346" i="2"/>
  <c r="BC347" i="2"/>
  <c r="BC348" i="2"/>
  <c r="BC349" i="2"/>
  <c r="BC350" i="2"/>
  <c r="BC351" i="2"/>
  <c r="BC352" i="2"/>
  <c r="BC353" i="2"/>
  <c r="BC354" i="2"/>
  <c r="BC355" i="2"/>
  <c r="BC356" i="2"/>
  <c r="BC357" i="2"/>
  <c r="BC358" i="2"/>
  <c r="BC359" i="2"/>
  <c r="BC360" i="2"/>
  <c r="BC361" i="2"/>
  <c r="BC362" i="2"/>
  <c r="BC363" i="2"/>
  <c r="BC364" i="2"/>
  <c r="BC365" i="2"/>
  <c r="BC366" i="2"/>
  <c r="BC367" i="2"/>
  <c r="BC368" i="2"/>
  <c r="BC369" i="2"/>
  <c r="BC370" i="2"/>
  <c r="BC371" i="2"/>
  <c r="BC372" i="2"/>
  <c r="BC373" i="2"/>
  <c r="BC2" i="2"/>
  <c r="BA216" i="2"/>
  <c r="BA217" i="2"/>
  <c r="BA218" i="2"/>
  <c r="BA219" i="2"/>
  <c r="BA220" i="2"/>
  <c r="BA221" i="2"/>
  <c r="BA222" i="2"/>
  <c r="BA223" i="2"/>
  <c r="BA224" i="2"/>
  <c r="BA225" i="2"/>
  <c r="BA226" i="2"/>
  <c r="BA227" i="2"/>
  <c r="BA228" i="2"/>
  <c r="BA229" i="2"/>
  <c r="BA230" i="2"/>
  <c r="BA231" i="2"/>
  <c r="BA232" i="2"/>
  <c r="BA233" i="2"/>
  <c r="BA234" i="2"/>
  <c r="BA235" i="2"/>
  <c r="BA236" i="2"/>
  <c r="BA237" i="2"/>
  <c r="BA238" i="2"/>
  <c r="BA239" i="2"/>
  <c r="BA240" i="2"/>
  <c r="BA241" i="2"/>
  <c r="BA242" i="2"/>
  <c r="BA243" i="2"/>
  <c r="BA244" i="2"/>
  <c r="BA245" i="2"/>
  <c r="BA246" i="2"/>
  <c r="BA247" i="2"/>
  <c r="BA248" i="2"/>
  <c r="BA249" i="2"/>
  <c r="BA250" i="2"/>
  <c r="BA251" i="2"/>
  <c r="BA252" i="2"/>
  <c r="BA253" i="2"/>
  <c r="BA254" i="2"/>
  <c r="BA255" i="2"/>
  <c r="BA256" i="2"/>
  <c r="BA257" i="2"/>
  <c r="BA258" i="2"/>
  <c r="BA259" i="2"/>
  <c r="BA266" i="2"/>
  <c r="BA267" i="2"/>
  <c r="BA268" i="2"/>
  <c r="BA269" i="2"/>
  <c r="BA270" i="2"/>
  <c r="BA271" i="2"/>
  <c r="BA272" i="2"/>
  <c r="BA273" i="2"/>
  <c r="BA274" i="2"/>
  <c r="BA275" i="2"/>
  <c r="BA276" i="2"/>
  <c r="BA277" i="2"/>
  <c r="BA278" i="2"/>
  <c r="BA279" i="2"/>
  <c r="BA280" i="2"/>
  <c r="BA281" i="2"/>
  <c r="BA282" i="2"/>
  <c r="BA283" i="2"/>
  <c r="BA284" i="2"/>
  <c r="BA285" i="2"/>
  <c r="BA286" i="2"/>
  <c r="BA287" i="2"/>
  <c r="BA288" i="2"/>
  <c r="BA289" i="2"/>
  <c r="BA290" i="2"/>
  <c r="BA291" i="2"/>
  <c r="BA292" i="2"/>
  <c r="BA293" i="2"/>
  <c r="BA294" i="2"/>
  <c r="BA295" i="2"/>
  <c r="BA296" i="2"/>
  <c r="BA297" i="2"/>
  <c r="BA298" i="2"/>
  <c r="BA299" i="2"/>
  <c r="BA300" i="2"/>
  <c r="BA301" i="2"/>
  <c r="BA302" i="2"/>
  <c r="BA303" i="2"/>
  <c r="BA304" i="2"/>
  <c r="BA305" i="2"/>
  <c r="BA306" i="2"/>
  <c r="BA307" i="2"/>
  <c r="BA308" i="2"/>
  <c r="BA309" i="2"/>
  <c r="BA310" i="2"/>
  <c r="BA311" i="2"/>
  <c r="BA312" i="2"/>
  <c r="BA313" i="2"/>
  <c r="BA314" i="2"/>
  <c r="BA315" i="2"/>
  <c r="BA316" i="2"/>
  <c r="BA317" i="2"/>
  <c r="BA318" i="2"/>
  <c r="BA319" i="2"/>
  <c r="BA320" i="2"/>
  <c r="BA321" i="2"/>
  <c r="BA322" i="2"/>
  <c r="BA323" i="2"/>
  <c r="BA324" i="2"/>
  <c r="BA325" i="2"/>
  <c r="BA326" i="2"/>
  <c r="BA327" i="2"/>
  <c r="BA328" i="2"/>
  <c r="BA329" i="2"/>
  <c r="BA330" i="2"/>
  <c r="BA331" i="2"/>
  <c r="BA332" i="2"/>
  <c r="BA333" i="2"/>
  <c r="BA334" i="2"/>
  <c r="BA335" i="2"/>
  <c r="BA336" i="2"/>
  <c r="BA337" i="2"/>
  <c r="BA338" i="2"/>
  <c r="BA339" i="2"/>
  <c r="BA340" i="2"/>
  <c r="BA341" i="2"/>
  <c r="BA342" i="2"/>
  <c r="BA343" i="2"/>
  <c r="BA344" i="2"/>
  <c r="BA345" i="2"/>
  <c r="BA346" i="2"/>
  <c r="BA347" i="2"/>
  <c r="BA348" i="2"/>
  <c r="BA349" i="2"/>
  <c r="BA350" i="2"/>
  <c r="BA351" i="2"/>
  <c r="BA352" i="2"/>
  <c r="BA353" i="2"/>
  <c r="BA354" i="2"/>
  <c r="BA355" i="2"/>
  <c r="BA356" i="2"/>
  <c r="BA357" i="2"/>
  <c r="BA358" i="2"/>
  <c r="BA359" i="2"/>
  <c r="BA360" i="2"/>
  <c r="BA361" i="2"/>
  <c r="BA362" i="2"/>
  <c r="BA363" i="2"/>
  <c r="BA364" i="2"/>
  <c r="BA365" i="2"/>
  <c r="BA366" i="2"/>
  <c r="BA367" i="2"/>
  <c r="BA368" i="2"/>
  <c r="BA369" i="2"/>
  <c r="BA370" i="2"/>
  <c r="BA371" i="2"/>
  <c r="BA372" i="2"/>
  <c r="BA373" i="2"/>
  <c r="BA3" i="2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66" i="2"/>
  <c r="BA67" i="2"/>
  <c r="BA68" i="2"/>
  <c r="BA69" i="2"/>
  <c r="BA70" i="2"/>
  <c r="BA71" i="2"/>
  <c r="BA72" i="2"/>
  <c r="BA73" i="2"/>
  <c r="BA74" i="2"/>
  <c r="BA75" i="2"/>
  <c r="BA76" i="2"/>
  <c r="BA77" i="2"/>
  <c r="BA78" i="2"/>
  <c r="BA79" i="2"/>
  <c r="BA80" i="2"/>
  <c r="BA81" i="2"/>
  <c r="BA82" i="2"/>
  <c r="BA83" i="2"/>
  <c r="BA84" i="2"/>
  <c r="BA85" i="2"/>
  <c r="BA86" i="2"/>
  <c r="BA87" i="2"/>
  <c r="BA88" i="2"/>
  <c r="BA89" i="2"/>
  <c r="BA90" i="2"/>
  <c r="BA91" i="2"/>
  <c r="BA92" i="2"/>
  <c r="BA93" i="2"/>
  <c r="BA94" i="2"/>
  <c r="BA95" i="2"/>
  <c r="BA96" i="2"/>
  <c r="BA97" i="2"/>
  <c r="BA98" i="2"/>
  <c r="BA99" i="2"/>
  <c r="BA100" i="2"/>
  <c r="BA101" i="2"/>
  <c r="BA102" i="2"/>
  <c r="BA103" i="2"/>
  <c r="BA104" i="2"/>
  <c r="BA105" i="2"/>
  <c r="BA106" i="2"/>
  <c r="BA107" i="2"/>
  <c r="BA108" i="2"/>
  <c r="BA109" i="2"/>
  <c r="BA110" i="2"/>
  <c r="BA111" i="2"/>
  <c r="BA112" i="2"/>
  <c r="BA113" i="2"/>
  <c r="BA114" i="2"/>
  <c r="BA115" i="2"/>
  <c r="BA116" i="2"/>
  <c r="BA117" i="2"/>
  <c r="BA118" i="2"/>
  <c r="BA119" i="2"/>
  <c r="BA120" i="2"/>
  <c r="BA121" i="2"/>
  <c r="BA122" i="2"/>
  <c r="BA123" i="2"/>
  <c r="BA124" i="2"/>
  <c r="BA125" i="2"/>
  <c r="BA126" i="2"/>
  <c r="BA127" i="2"/>
  <c r="BA128" i="2"/>
  <c r="BA129" i="2"/>
  <c r="BA130" i="2"/>
  <c r="BA131" i="2"/>
  <c r="BA132" i="2"/>
  <c r="BA133" i="2"/>
  <c r="BA134" i="2"/>
  <c r="BA135" i="2"/>
  <c r="BA136" i="2"/>
  <c r="BA137" i="2"/>
  <c r="BA138" i="2"/>
  <c r="BA139" i="2"/>
  <c r="BA140" i="2"/>
  <c r="BA141" i="2"/>
  <c r="BA142" i="2"/>
  <c r="BA143" i="2"/>
  <c r="BA144" i="2"/>
  <c r="BA145" i="2"/>
  <c r="BA146" i="2"/>
  <c r="BA147" i="2"/>
  <c r="BA148" i="2"/>
  <c r="BA149" i="2"/>
  <c r="BA150" i="2"/>
  <c r="BA151" i="2"/>
  <c r="BA152" i="2"/>
  <c r="BA153" i="2"/>
  <c r="BA154" i="2"/>
  <c r="BA155" i="2"/>
  <c r="BA156" i="2"/>
  <c r="BA157" i="2"/>
  <c r="BA158" i="2"/>
  <c r="BA159" i="2"/>
  <c r="BA160" i="2"/>
  <c r="BA161" i="2"/>
  <c r="BA162" i="2"/>
  <c r="BA163" i="2"/>
  <c r="BA164" i="2"/>
  <c r="BA165" i="2"/>
  <c r="BA166" i="2"/>
  <c r="BA167" i="2"/>
  <c r="BA168" i="2"/>
  <c r="BA169" i="2"/>
  <c r="BA170" i="2"/>
  <c r="BA171" i="2"/>
  <c r="BA172" i="2"/>
  <c r="BA173" i="2"/>
  <c r="BA174" i="2"/>
  <c r="BA175" i="2"/>
  <c r="BA176" i="2"/>
  <c r="BA177" i="2"/>
  <c r="BA178" i="2"/>
  <c r="BA179" i="2"/>
  <c r="BA180" i="2"/>
  <c r="BA181" i="2"/>
  <c r="BA182" i="2"/>
  <c r="BA183" i="2"/>
  <c r="BA184" i="2"/>
  <c r="BA185" i="2"/>
  <c r="BA186" i="2"/>
  <c r="BA187" i="2"/>
  <c r="BA188" i="2"/>
  <c r="BA189" i="2"/>
  <c r="BA190" i="2"/>
  <c r="BA191" i="2"/>
  <c r="BA192" i="2"/>
  <c r="BA193" i="2"/>
  <c r="BA194" i="2"/>
  <c r="BA195" i="2"/>
  <c r="BA196" i="2"/>
  <c r="BA197" i="2"/>
  <c r="BA198" i="2"/>
  <c r="BA199" i="2"/>
  <c r="BA200" i="2"/>
  <c r="BA201" i="2"/>
  <c r="BA202" i="2"/>
  <c r="BA203" i="2"/>
  <c r="BA204" i="2"/>
  <c r="BA205" i="2"/>
  <c r="BA206" i="2"/>
  <c r="BA207" i="2"/>
  <c r="BA208" i="2"/>
  <c r="BA209" i="2"/>
  <c r="BA210" i="2"/>
  <c r="BA211" i="2"/>
  <c r="BA212" i="2"/>
  <c r="BA213" i="2"/>
  <c r="BA214" i="2"/>
  <c r="BA215" i="2"/>
  <c r="BA2" i="2"/>
  <c r="AY3" i="2"/>
  <c r="AY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85" i="2"/>
  <c r="AY86" i="2"/>
  <c r="AY87" i="2"/>
  <c r="AY88" i="2"/>
  <c r="AY89" i="2"/>
  <c r="AY90" i="2"/>
  <c r="AY91" i="2"/>
  <c r="AY92" i="2"/>
  <c r="AY93" i="2"/>
  <c r="AY94" i="2"/>
  <c r="AY95" i="2"/>
  <c r="AY96" i="2"/>
  <c r="AY97" i="2"/>
  <c r="AY98" i="2"/>
  <c r="AY99" i="2"/>
  <c r="AY100" i="2"/>
  <c r="AY101" i="2"/>
  <c r="AY102" i="2"/>
  <c r="AY103" i="2"/>
  <c r="AY104" i="2"/>
  <c r="AY105" i="2"/>
  <c r="AY106" i="2"/>
  <c r="AY107" i="2"/>
  <c r="AY108" i="2"/>
  <c r="AY109" i="2"/>
  <c r="AY110" i="2"/>
  <c r="AY111" i="2"/>
  <c r="AY112" i="2"/>
  <c r="AY113" i="2"/>
  <c r="AY114" i="2"/>
  <c r="AY115" i="2"/>
  <c r="AY116" i="2"/>
  <c r="AY117" i="2"/>
  <c r="AY118" i="2"/>
  <c r="AY119" i="2"/>
  <c r="AY120" i="2"/>
  <c r="AY121" i="2"/>
  <c r="AY122" i="2"/>
  <c r="AY123" i="2"/>
  <c r="AY124" i="2"/>
  <c r="AY125" i="2"/>
  <c r="AY126" i="2"/>
  <c r="AY127" i="2"/>
  <c r="AY128" i="2"/>
  <c r="AY129" i="2"/>
  <c r="AY130" i="2"/>
  <c r="AY131" i="2"/>
  <c r="AY132" i="2"/>
  <c r="AY133" i="2"/>
  <c r="AY134" i="2"/>
  <c r="AY135" i="2"/>
  <c r="AY136" i="2"/>
  <c r="AY137" i="2"/>
  <c r="AY138" i="2"/>
  <c r="AY139" i="2"/>
  <c r="AY140" i="2"/>
  <c r="AY141" i="2"/>
  <c r="AY142" i="2"/>
  <c r="AY143" i="2"/>
  <c r="AY144" i="2"/>
  <c r="AY145" i="2"/>
  <c r="AY146" i="2"/>
  <c r="AY147" i="2"/>
  <c r="AY148" i="2"/>
  <c r="AY149" i="2"/>
  <c r="AY150" i="2"/>
  <c r="AY151" i="2"/>
  <c r="AY152" i="2"/>
  <c r="AY153" i="2"/>
  <c r="AY154" i="2"/>
  <c r="AY155" i="2"/>
  <c r="AY156" i="2"/>
  <c r="AY157" i="2"/>
  <c r="AY158" i="2"/>
  <c r="AY159" i="2"/>
  <c r="AY160" i="2"/>
  <c r="AY161" i="2"/>
  <c r="AY162" i="2"/>
  <c r="AY163" i="2"/>
  <c r="AY164" i="2"/>
  <c r="AY165" i="2"/>
  <c r="AY166" i="2"/>
  <c r="AY167" i="2"/>
  <c r="AY168" i="2"/>
  <c r="AY169" i="2"/>
  <c r="AY170" i="2"/>
  <c r="AY171" i="2"/>
  <c r="AY172" i="2"/>
  <c r="AY173" i="2"/>
  <c r="AY174" i="2"/>
  <c r="AY175" i="2"/>
  <c r="AY176" i="2"/>
  <c r="AY177" i="2"/>
  <c r="AY178" i="2"/>
  <c r="AY179" i="2"/>
  <c r="AY180" i="2"/>
  <c r="AY181" i="2"/>
  <c r="AY182" i="2"/>
  <c r="AY183" i="2"/>
  <c r="AY184" i="2"/>
  <c r="AY185" i="2"/>
  <c r="AY186" i="2"/>
  <c r="AY187" i="2"/>
  <c r="AY188" i="2"/>
  <c r="AY189" i="2"/>
  <c r="AY190" i="2"/>
  <c r="AY191" i="2"/>
  <c r="AY192" i="2"/>
  <c r="AY193" i="2"/>
  <c r="AY194" i="2"/>
  <c r="AY195" i="2"/>
  <c r="AY196" i="2"/>
  <c r="AY197" i="2"/>
  <c r="AY198" i="2"/>
  <c r="AY199" i="2"/>
  <c r="AY200" i="2"/>
  <c r="AY201" i="2"/>
  <c r="AY202" i="2"/>
  <c r="AY203" i="2"/>
  <c r="AY204" i="2"/>
  <c r="AY205" i="2"/>
  <c r="AY206" i="2"/>
  <c r="AY207" i="2"/>
  <c r="AY208" i="2"/>
  <c r="AY209" i="2"/>
  <c r="AY210" i="2"/>
  <c r="AY211" i="2"/>
  <c r="AY212" i="2"/>
  <c r="AY213" i="2"/>
  <c r="AY214" i="2"/>
  <c r="AY215" i="2"/>
  <c r="AY216" i="2"/>
  <c r="AY217" i="2"/>
  <c r="AY218" i="2"/>
  <c r="AY219" i="2"/>
  <c r="AY220" i="2"/>
  <c r="AY221" i="2"/>
  <c r="AY222" i="2"/>
  <c r="AY223" i="2"/>
  <c r="AY224" i="2"/>
  <c r="AY225" i="2"/>
  <c r="AY226" i="2"/>
  <c r="AY227" i="2"/>
  <c r="AY228" i="2"/>
  <c r="AY229" i="2"/>
  <c r="AY230" i="2"/>
  <c r="AY231" i="2"/>
  <c r="AY232" i="2"/>
  <c r="AY233" i="2"/>
  <c r="AY234" i="2"/>
  <c r="AY235" i="2"/>
  <c r="AY236" i="2"/>
  <c r="AY237" i="2"/>
  <c r="AY238" i="2"/>
  <c r="AY239" i="2"/>
  <c r="AY240" i="2"/>
  <c r="AY241" i="2"/>
  <c r="AY242" i="2"/>
  <c r="AY243" i="2"/>
  <c r="AY244" i="2"/>
  <c r="AY245" i="2"/>
  <c r="AY246" i="2"/>
  <c r="AY247" i="2"/>
  <c r="AY248" i="2"/>
  <c r="AY249" i="2"/>
  <c r="AY250" i="2"/>
  <c r="AY251" i="2"/>
  <c r="AY252" i="2"/>
  <c r="AY253" i="2"/>
  <c r="AY254" i="2"/>
  <c r="AY255" i="2"/>
  <c r="AY256" i="2"/>
  <c r="AY257" i="2"/>
  <c r="AY258" i="2"/>
  <c r="AY259" i="2"/>
  <c r="AY260" i="2"/>
  <c r="AY261" i="2"/>
  <c r="AY262" i="2"/>
  <c r="AY266" i="2"/>
  <c r="AY267" i="2"/>
  <c r="AY268" i="2"/>
  <c r="AY269" i="2"/>
  <c r="AY270" i="2"/>
  <c r="AY271" i="2"/>
  <c r="AY272" i="2"/>
  <c r="AY273" i="2"/>
  <c r="AY274" i="2"/>
  <c r="AY275" i="2"/>
  <c r="AY276" i="2"/>
  <c r="AY277" i="2"/>
  <c r="AY278" i="2"/>
  <c r="AY279" i="2"/>
  <c r="AY280" i="2"/>
  <c r="AY281" i="2"/>
  <c r="AY282" i="2"/>
  <c r="AY283" i="2"/>
  <c r="AY284" i="2"/>
  <c r="AY285" i="2"/>
  <c r="AY286" i="2"/>
  <c r="AY287" i="2"/>
  <c r="AY288" i="2"/>
  <c r="AY289" i="2"/>
  <c r="AY290" i="2"/>
  <c r="AY291" i="2"/>
  <c r="AY292" i="2"/>
  <c r="AY293" i="2"/>
  <c r="AY294" i="2"/>
  <c r="AY295" i="2"/>
  <c r="AY296" i="2"/>
  <c r="AY297" i="2"/>
  <c r="AY298" i="2"/>
  <c r="AY299" i="2"/>
  <c r="AY300" i="2"/>
  <c r="AY301" i="2"/>
  <c r="AY302" i="2"/>
  <c r="AY303" i="2"/>
  <c r="AY304" i="2"/>
  <c r="AY305" i="2"/>
  <c r="AY306" i="2"/>
  <c r="AY307" i="2"/>
  <c r="AY308" i="2"/>
  <c r="AY309" i="2"/>
  <c r="AY310" i="2"/>
  <c r="AY311" i="2"/>
  <c r="AY312" i="2"/>
  <c r="AY313" i="2"/>
  <c r="AY314" i="2"/>
  <c r="AY315" i="2"/>
  <c r="AY316" i="2"/>
  <c r="AY317" i="2"/>
  <c r="AY318" i="2"/>
  <c r="AY319" i="2"/>
  <c r="AY320" i="2"/>
  <c r="AY321" i="2"/>
  <c r="AY322" i="2"/>
  <c r="AY323" i="2"/>
  <c r="AY324" i="2"/>
  <c r="AY325" i="2"/>
  <c r="AY326" i="2"/>
  <c r="AY327" i="2"/>
  <c r="AY328" i="2"/>
  <c r="AY329" i="2"/>
  <c r="AY330" i="2"/>
  <c r="AY331" i="2"/>
  <c r="AY332" i="2"/>
  <c r="AY333" i="2"/>
  <c r="AY334" i="2"/>
  <c r="AY335" i="2"/>
  <c r="AY336" i="2"/>
  <c r="AY337" i="2"/>
  <c r="AY338" i="2"/>
  <c r="AY339" i="2"/>
  <c r="AY340" i="2"/>
  <c r="AY341" i="2"/>
  <c r="AY342" i="2"/>
  <c r="AY343" i="2"/>
  <c r="AY344" i="2"/>
  <c r="AY345" i="2"/>
  <c r="AY346" i="2"/>
  <c r="AY347" i="2"/>
  <c r="AY348" i="2"/>
  <c r="AY349" i="2"/>
  <c r="AY350" i="2"/>
  <c r="AY351" i="2"/>
  <c r="AY352" i="2"/>
  <c r="AY353" i="2"/>
  <c r="AY354" i="2"/>
  <c r="AY355" i="2"/>
  <c r="AY356" i="2"/>
  <c r="AY357" i="2"/>
  <c r="AY358" i="2"/>
  <c r="AY359" i="2"/>
  <c r="AY360" i="2"/>
  <c r="AY361" i="2"/>
  <c r="AY362" i="2"/>
  <c r="AY363" i="2"/>
  <c r="AY364" i="2"/>
  <c r="AY365" i="2"/>
  <c r="AY366" i="2"/>
  <c r="AY367" i="2"/>
  <c r="AY368" i="2"/>
  <c r="AY369" i="2"/>
  <c r="AY370" i="2"/>
  <c r="AY371" i="2"/>
  <c r="AY372" i="2"/>
  <c r="AY373" i="2"/>
  <c r="AY2" i="2"/>
  <c r="AV3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6" i="2"/>
  <c r="AV137" i="2"/>
  <c r="AV138" i="2"/>
  <c r="AV139" i="2"/>
  <c r="AV140" i="2"/>
  <c r="AV141" i="2"/>
  <c r="AV142" i="2"/>
  <c r="AV143" i="2"/>
  <c r="AV144" i="2"/>
  <c r="AV145" i="2"/>
  <c r="AV146" i="2"/>
  <c r="AV147" i="2"/>
  <c r="AV148" i="2"/>
  <c r="AV149" i="2"/>
  <c r="AV150" i="2"/>
  <c r="AV151" i="2"/>
  <c r="AV152" i="2"/>
  <c r="AV153" i="2"/>
  <c r="AV154" i="2"/>
  <c r="AV155" i="2"/>
  <c r="AV156" i="2"/>
  <c r="AV157" i="2"/>
  <c r="AV158" i="2"/>
  <c r="AV159" i="2"/>
  <c r="AV160" i="2"/>
  <c r="AV161" i="2"/>
  <c r="AV162" i="2"/>
  <c r="AV163" i="2"/>
  <c r="AV164" i="2"/>
  <c r="AV165" i="2"/>
  <c r="AV166" i="2"/>
  <c r="AV167" i="2"/>
  <c r="AV168" i="2"/>
  <c r="AV169" i="2"/>
  <c r="AV170" i="2"/>
  <c r="AV171" i="2"/>
  <c r="AV172" i="2"/>
  <c r="AV173" i="2"/>
  <c r="AV174" i="2"/>
  <c r="AV175" i="2"/>
  <c r="AV176" i="2"/>
  <c r="AV177" i="2"/>
  <c r="AV178" i="2"/>
  <c r="AV179" i="2"/>
  <c r="AV180" i="2"/>
  <c r="AV181" i="2"/>
  <c r="AV182" i="2"/>
  <c r="AV183" i="2"/>
  <c r="AV184" i="2"/>
  <c r="AV185" i="2"/>
  <c r="AV186" i="2"/>
  <c r="AV187" i="2"/>
  <c r="AV188" i="2"/>
  <c r="AV189" i="2"/>
  <c r="AV190" i="2"/>
  <c r="AV191" i="2"/>
  <c r="AV192" i="2"/>
  <c r="AV193" i="2"/>
  <c r="AV194" i="2"/>
  <c r="AV195" i="2"/>
  <c r="AV196" i="2"/>
  <c r="AV197" i="2"/>
  <c r="AV198" i="2"/>
  <c r="AV199" i="2"/>
  <c r="AV200" i="2"/>
  <c r="AV201" i="2"/>
  <c r="AV202" i="2"/>
  <c r="AV203" i="2"/>
  <c r="AV204" i="2"/>
  <c r="AV205" i="2"/>
  <c r="AV206" i="2"/>
  <c r="AV207" i="2"/>
  <c r="AV208" i="2"/>
  <c r="AV209" i="2"/>
  <c r="AV210" i="2"/>
  <c r="AV211" i="2"/>
  <c r="AV212" i="2"/>
  <c r="AV213" i="2"/>
  <c r="AV214" i="2"/>
  <c r="AV215" i="2"/>
  <c r="AV216" i="2"/>
  <c r="AV217" i="2"/>
  <c r="AV218" i="2"/>
  <c r="AV219" i="2"/>
  <c r="AV220" i="2"/>
  <c r="AV221" i="2"/>
  <c r="AV222" i="2"/>
  <c r="AV223" i="2"/>
  <c r="AV224" i="2"/>
  <c r="AV225" i="2"/>
  <c r="AV226" i="2"/>
  <c r="AV227" i="2"/>
  <c r="AV228" i="2"/>
  <c r="AV229" i="2"/>
  <c r="AV230" i="2"/>
  <c r="AV231" i="2"/>
  <c r="AV232" i="2"/>
  <c r="AV233" i="2"/>
  <c r="AV234" i="2"/>
  <c r="AV235" i="2"/>
  <c r="AV236" i="2"/>
  <c r="AV237" i="2"/>
  <c r="AV238" i="2"/>
  <c r="AV239" i="2"/>
  <c r="AV240" i="2"/>
  <c r="AV241" i="2"/>
  <c r="AV242" i="2"/>
  <c r="AV243" i="2"/>
  <c r="AV244" i="2"/>
  <c r="AV245" i="2"/>
  <c r="AV246" i="2"/>
  <c r="AV247" i="2"/>
  <c r="AV248" i="2"/>
  <c r="AV249" i="2"/>
  <c r="AV250" i="2"/>
  <c r="AV251" i="2"/>
  <c r="AV252" i="2"/>
  <c r="AV253" i="2"/>
  <c r="AV254" i="2"/>
  <c r="AV255" i="2"/>
  <c r="AV256" i="2"/>
  <c r="AV257" i="2"/>
  <c r="AV258" i="2"/>
  <c r="AV259" i="2"/>
  <c r="AV266" i="2"/>
  <c r="AV267" i="2"/>
  <c r="AV268" i="2"/>
  <c r="AV269" i="2"/>
  <c r="AV270" i="2"/>
  <c r="AV271" i="2"/>
  <c r="AV272" i="2"/>
  <c r="AV273" i="2"/>
  <c r="AV274" i="2"/>
  <c r="AV275" i="2"/>
  <c r="AV276" i="2"/>
  <c r="AV277" i="2"/>
  <c r="AV278" i="2"/>
  <c r="AV279" i="2"/>
  <c r="AV280" i="2"/>
  <c r="AV281" i="2"/>
  <c r="AV282" i="2"/>
  <c r="AV283" i="2"/>
  <c r="AV284" i="2"/>
  <c r="AV285" i="2"/>
  <c r="AV286" i="2"/>
  <c r="AV287" i="2"/>
  <c r="AV288" i="2"/>
  <c r="AV289" i="2"/>
  <c r="AV290" i="2"/>
  <c r="AV291" i="2"/>
  <c r="AV292" i="2"/>
  <c r="AV293" i="2"/>
  <c r="AV294" i="2"/>
  <c r="AV295" i="2"/>
  <c r="AV296" i="2"/>
  <c r="AV297" i="2"/>
  <c r="AV298" i="2"/>
  <c r="AV299" i="2"/>
  <c r="AV300" i="2"/>
  <c r="AV301" i="2"/>
  <c r="AV302" i="2"/>
  <c r="AV303" i="2"/>
  <c r="AV304" i="2"/>
  <c r="AV305" i="2"/>
  <c r="AV306" i="2"/>
  <c r="AV307" i="2"/>
  <c r="AV308" i="2"/>
  <c r="AV309" i="2"/>
  <c r="AV310" i="2"/>
  <c r="AV311" i="2"/>
  <c r="AV312" i="2"/>
  <c r="AV313" i="2"/>
  <c r="AV314" i="2"/>
  <c r="AV315" i="2"/>
  <c r="AV316" i="2"/>
  <c r="AV317" i="2"/>
  <c r="AV318" i="2"/>
  <c r="AV319" i="2"/>
  <c r="AV320" i="2"/>
  <c r="AV321" i="2"/>
  <c r="AV322" i="2"/>
  <c r="AV323" i="2"/>
  <c r="AV324" i="2"/>
  <c r="AV325" i="2"/>
  <c r="AV326" i="2"/>
  <c r="AV327" i="2"/>
  <c r="AV328" i="2"/>
  <c r="AV329" i="2"/>
  <c r="AV330" i="2"/>
  <c r="AV331" i="2"/>
  <c r="AV332" i="2"/>
  <c r="AV333" i="2"/>
  <c r="AV334" i="2"/>
  <c r="AV335" i="2"/>
  <c r="AV336" i="2"/>
  <c r="AV337" i="2"/>
  <c r="AV338" i="2"/>
  <c r="AV339" i="2"/>
  <c r="AV340" i="2"/>
  <c r="AV341" i="2"/>
  <c r="AV342" i="2"/>
  <c r="AV343" i="2"/>
  <c r="AV344" i="2"/>
  <c r="AV345" i="2"/>
  <c r="AV346" i="2"/>
  <c r="AV347" i="2"/>
  <c r="AV348" i="2"/>
  <c r="AV349" i="2"/>
  <c r="AV350" i="2"/>
  <c r="AV351" i="2"/>
  <c r="AV352" i="2"/>
  <c r="AV353" i="2"/>
  <c r="AV354" i="2"/>
  <c r="AV355" i="2"/>
  <c r="AV356" i="2"/>
  <c r="AV357" i="2"/>
  <c r="AV358" i="2"/>
  <c r="AV359" i="2"/>
  <c r="AV360" i="2"/>
  <c r="AV361" i="2"/>
  <c r="AV362" i="2"/>
  <c r="AV363" i="2"/>
  <c r="AV364" i="2"/>
  <c r="AV365" i="2"/>
  <c r="AV366" i="2"/>
  <c r="AV367" i="2"/>
  <c r="AV368" i="2"/>
  <c r="AV369" i="2"/>
  <c r="AV370" i="2"/>
  <c r="AV371" i="2"/>
  <c r="AV372" i="2"/>
  <c r="AV373" i="2"/>
  <c r="AV2" i="2"/>
  <c r="AT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T96" i="2"/>
  <c r="AT97" i="2"/>
  <c r="AT98" i="2"/>
  <c r="AT99" i="2"/>
  <c r="AT100" i="2"/>
  <c r="AT101" i="2"/>
  <c r="AT102" i="2"/>
  <c r="AT103" i="2"/>
  <c r="AT104" i="2"/>
  <c r="AT105" i="2"/>
  <c r="AT106" i="2"/>
  <c r="AT107" i="2"/>
  <c r="AT108" i="2"/>
  <c r="AT109" i="2"/>
  <c r="AT110" i="2"/>
  <c r="AT111" i="2"/>
  <c r="AT112" i="2"/>
  <c r="AT113" i="2"/>
  <c r="AT114" i="2"/>
  <c r="AT115" i="2"/>
  <c r="AT116" i="2"/>
  <c r="AT117" i="2"/>
  <c r="AT118" i="2"/>
  <c r="AT119" i="2"/>
  <c r="AT120" i="2"/>
  <c r="AT121" i="2"/>
  <c r="AT122" i="2"/>
  <c r="AT123" i="2"/>
  <c r="AT124" i="2"/>
  <c r="AT125" i="2"/>
  <c r="AT126" i="2"/>
  <c r="AT127" i="2"/>
  <c r="AT128" i="2"/>
  <c r="AT129" i="2"/>
  <c r="AT130" i="2"/>
  <c r="AT131" i="2"/>
  <c r="AT132" i="2"/>
  <c r="AT133" i="2"/>
  <c r="AT134" i="2"/>
  <c r="AT135" i="2"/>
  <c r="AT136" i="2"/>
  <c r="AT137" i="2"/>
  <c r="AT138" i="2"/>
  <c r="AT139" i="2"/>
  <c r="AT140" i="2"/>
  <c r="AT141" i="2"/>
  <c r="AT142" i="2"/>
  <c r="AT143" i="2"/>
  <c r="AT144" i="2"/>
  <c r="AT145" i="2"/>
  <c r="AT146" i="2"/>
  <c r="AT147" i="2"/>
  <c r="AT148" i="2"/>
  <c r="AT149" i="2"/>
  <c r="AT150" i="2"/>
  <c r="AT151" i="2"/>
  <c r="AT152" i="2"/>
  <c r="AT153" i="2"/>
  <c r="AT154" i="2"/>
  <c r="AT155" i="2"/>
  <c r="AT156" i="2"/>
  <c r="AT157" i="2"/>
  <c r="AT158" i="2"/>
  <c r="AT159" i="2"/>
  <c r="AT160" i="2"/>
  <c r="AT161" i="2"/>
  <c r="AT162" i="2"/>
  <c r="AT163" i="2"/>
  <c r="AT164" i="2"/>
  <c r="AT165" i="2"/>
  <c r="AT166" i="2"/>
  <c r="AT167" i="2"/>
  <c r="AT168" i="2"/>
  <c r="AT169" i="2"/>
  <c r="AT170" i="2"/>
  <c r="AT171" i="2"/>
  <c r="AT172" i="2"/>
  <c r="AT173" i="2"/>
  <c r="AT174" i="2"/>
  <c r="AT175" i="2"/>
  <c r="AT176" i="2"/>
  <c r="AT177" i="2"/>
  <c r="AT178" i="2"/>
  <c r="AT179" i="2"/>
  <c r="AT180" i="2"/>
  <c r="AT181" i="2"/>
  <c r="AT182" i="2"/>
  <c r="AT183" i="2"/>
  <c r="AT184" i="2"/>
  <c r="AT185" i="2"/>
  <c r="AT186" i="2"/>
  <c r="AT187" i="2"/>
  <c r="AT188" i="2"/>
  <c r="AT189" i="2"/>
  <c r="AT190" i="2"/>
  <c r="AT191" i="2"/>
  <c r="AT192" i="2"/>
  <c r="AT193" i="2"/>
  <c r="AT194" i="2"/>
  <c r="AT195" i="2"/>
  <c r="AT196" i="2"/>
  <c r="AT197" i="2"/>
  <c r="AT198" i="2"/>
  <c r="AT199" i="2"/>
  <c r="AT200" i="2"/>
  <c r="AT201" i="2"/>
  <c r="AT202" i="2"/>
  <c r="AT203" i="2"/>
  <c r="AT204" i="2"/>
  <c r="AT205" i="2"/>
  <c r="AT206" i="2"/>
  <c r="AT207" i="2"/>
  <c r="AT208" i="2"/>
  <c r="AT209" i="2"/>
  <c r="AT210" i="2"/>
  <c r="AT211" i="2"/>
  <c r="AT212" i="2"/>
  <c r="AT213" i="2"/>
  <c r="AT214" i="2"/>
  <c r="AT215" i="2"/>
  <c r="AT216" i="2"/>
  <c r="AT217" i="2"/>
  <c r="AT218" i="2"/>
  <c r="AT219" i="2"/>
  <c r="AT220" i="2"/>
  <c r="AT221" i="2"/>
  <c r="AT222" i="2"/>
  <c r="AT223" i="2"/>
  <c r="AT224" i="2"/>
  <c r="AT225" i="2"/>
  <c r="AT226" i="2"/>
  <c r="AT227" i="2"/>
  <c r="AT228" i="2"/>
  <c r="AT229" i="2"/>
  <c r="AT230" i="2"/>
  <c r="AT231" i="2"/>
  <c r="AT232" i="2"/>
  <c r="AT233" i="2"/>
  <c r="AT234" i="2"/>
  <c r="AT235" i="2"/>
  <c r="AT236" i="2"/>
  <c r="AT237" i="2"/>
  <c r="AT238" i="2"/>
  <c r="AT239" i="2"/>
  <c r="AT240" i="2"/>
  <c r="AT241" i="2"/>
  <c r="AT242" i="2"/>
  <c r="AT243" i="2"/>
  <c r="AT244" i="2"/>
  <c r="AT245" i="2"/>
  <c r="AT246" i="2"/>
  <c r="AT247" i="2"/>
  <c r="AT248" i="2"/>
  <c r="AT249" i="2"/>
  <c r="AT250" i="2"/>
  <c r="AT251" i="2"/>
  <c r="AT252" i="2"/>
  <c r="AT253" i="2"/>
  <c r="AT254" i="2"/>
  <c r="AT255" i="2"/>
  <c r="AT256" i="2"/>
  <c r="AT257" i="2"/>
  <c r="AT258" i="2"/>
  <c r="AT259" i="2"/>
  <c r="AT260" i="2"/>
  <c r="AT261" i="2"/>
  <c r="AT262" i="2"/>
  <c r="AT266" i="2"/>
  <c r="AT267" i="2"/>
  <c r="AT268" i="2"/>
  <c r="AT269" i="2"/>
  <c r="AT270" i="2"/>
  <c r="AT271" i="2"/>
  <c r="AT272" i="2"/>
  <c r="AT273" i="2"/>
  <c r="AT274" i="2"/>
  <c r="AT275" i="2"/>
  <c r="AT276" i="2"/>
  <c r="AT277" i="2"/>
  <c r="AT278" i="2"/>
  <c r="AT279" i="2"/>
  <c r="AT280" i="2"/>
  <c r="AT281" i="2"/>
  <c r="AT282" i="2"/>
  <c r="AT283" i="2"/>
  <c r="AT284" i="2"/>
  <c r="AT285" i="2"/>
  <c r="AT286" i="2"/>
  <c r="AT287" i="2"/>
  <c r="AT288" i="2"/>
  <c r="AT289" i="2"/>
  <c r="AT290" i="2"/>
  <c r="AT291" i="2"/>
  <c r="AT292" i="2"/>
  <c r="AT293" i="2"/>
  <c r="AT294" i="2"/>
  <c r="AT295" i="2"/>
  <c r="AT296" i="2"/>
  <c r="AT297" i="2"/>
  <c r="AT298" i="2"/>
  <c r="AT299" i="2"/>
  <c r="AT300" i="2"/>
  <c r="AT301" i="2"/>
  <c r="AT302" i="2"/>
  <c r="AT303" i="2"/>
  <c r="AT304" i="2"/>
  <c r="AT305" i="2"/>
  <c r="AT306" i="2"/>
  <c r="AT307" i="2"/>
  <c r="AT308" i="2"/>
  <c r="AT309" i="2"/>
  <c r="AT310" i="2"/>
  <c r="AT311" i="2"/>
  <c r="AT312" i="2"/>
  <c r="AT313" i="2"/>
  <c r="AT314" i="2"/>
  <c r="AT315" i="2"/>
  <c r="AT316" i="2"/>
  <c r="AT317" i="2"/>
  <c r="AT318" i="2"/>
  <c r="AT319" i="2"/>
  <c r="AT320" i="2"/>
  <c r="AT321" i="2"/>
  <c r="AT322" i="2"/>
  <c r="AT323" i="2"/>
  <c r="AT324" i="2"/>
  <c r="AT325" i="2"/>
  <c r="AT326" i="2"/>
  <c r="AT327" i="2"/>
  <c r="AT328" i="2"/>
  <c r="AT329" i="2"/>
  <c r="AT330" i="2"/>
  <c r="AT331" i="2"/>
  <c r="AT332" i="2"/>
  <c r="AT333" i="2"/>
  <c r="AT334" i="2"/>
  <c r="AT335" i="2"/>
  <c r="AT336" i="2"/>
  <c r="AT337" i="2"/>
  <c r="AT338" i="2"/>
  <c r="AT339" i="2"/>
  <c r="AT340" i="2"/>
  <c r="AT341" i="2"/>
  <c r="AT342" i="2"/>
  <c r="AT343" i="2"/>
  <c r="AT344" i="2"/>
  <c r="AT345" i="2"/>
  <c r="AT346" i="2"/>
  <c r="AT347" i="2"/>
  <c r="AT348" i="2"/>
  <c r="AT349" i="2"/>
  <c r="AT350" i="2"/>
  <c r="AT351" i="2"/>
  <c r="AT352" i="2"/>
  <c r="AT353" i="2"/>
  <c r="AT354" i="2"/>
  <c r="AT355" i="2"/>
  <c r="AT356" i="2"/>
  <c r="AT357" i="2"/>
  <c r="AT358" i="2"/>
  <c r="AT359" i="2"/>
  <c r="AT360" i="2"/>
  <c r="AT361" i="2"/>
  <c r="AT362" i="2"/>
  <c r="AT363" i="2"/>
  <c r="AT364" i="2"/>
  <c r="AT365" i="2"/>
  <c r="AT366" i="2"/>
  <c r="AT367" i="2"/>
  <c r="AT368" i="2"/>
  <c r="AT369" i="2"/>
  <c r="AT370" i="2"/>
  <c r="AT371" i="2"/>
  <c r="AT372" i="2"/>
  <c r="AT373" i="2"/>
  <c r="AT2" i="2"/>
  <c r="AR3" i="2"/>
  <c r="AR4" i="2"/>
  <c r="AR6" i="2"/>
  <c r="AR7" i="2"/>
  <c r="AR9" i="2"/>
  <c r="AR10" i="2"/>
  <c r="AR12" i="2"/>
  <c r="AR13" i="2"/>
  <c r="AR15" i="2"/>
  <c r="AR16" i="2"/>
  <c r="AR18" i="2"/>
  <c r="AR19" i="2"/>
  <c r="AR21" i="2"/>
  <c r="AR22" i="2"/>
  <c r="AR24" i="2"/>
  <c r="AR25" i="2"/>
  <c r="AR27" i="2"/>
  <c r="AR28" i="2"/>
  <c r="AR30" i="2"/>
  <c r="AR31" i="2"/>
  <c r="AR33" i="2"/>
  <c r="AR34" i="2"/>
  <c r="AR36" i="2"/>
  <c r="AR37" i="2"/>
  <c r="AR39" i="2"/>
  <c r="AR40" i="2"/>
  <c r="AR42" i="2"/>
  <c r="AR43" i="2"/>
  <c r="AR45" i="2"/>
  <c r="AR46" i="2"/>
  <c r="AR48" i="2"/>
  <c r="AR49" i="2"/>
  <c r="AR51" i="2"/>
  <c r="AR52" i="2"/>
  <c r="AR54" i="2"/>
  <c r="AR55" i="2"/>
  <c r="AR57" i="2"/>
  <c r="AR58" i="2"/>
  <c r="AR60" i="2"/>
  <c r="AR61" i="2"/>
  <c r="AR63" i="2"/>
  <c r="AR64" i="2"/>
  <c r="AR66" i="2"/>
  <c r="AR67" i="2"/>
  <c r="AR69" i="2"/>
  <c r="AR70" i="2"/>
  <c r="AR72" i="2"/>
  <c r="AR73" i="2"/>
  <c r="AR75" i="2"/>
  <c r="AR76" i="2"/>
  <c r="AR78" i="2"/>
  <c r="AR79" i="2"/>
  <c r="AR81" i="2"/>
  <c r="AR82" i="2"/>
  <c r="AR84" i="2"/>
  <c r="AR85" i="2"/>
  <c r="AR87" i="2"/>
  <c r="AR88" i="2"/>
  <c r="AR90" i="2"/>
  <c r="AR91" i="2"/>
  <c r="AR93" i="2"/>
  <c r="AR94" i="2"/>
  <c r="AR96" i="2"/>
  <c r="AR97" i="2"/>
  <c r="AR99" i="2"/>
  <c r="AR100" i="2"/>
  <c r="AR102" i="2"/>
  <c r="AR103" i="2"/>
  <c r="AR105" i="2"/>
  <c r="AR106" i="2"/>
  <c r="AR108" i="2"/>
  <c r="AR109" i="2"/>
  <c r="AR111" i="2"/>
  <c r="AR112" i="2"/>
  <c r="AR114" i="2"/>
  <c r="AR115" i="2"/>
  <c r="AR117" i="2"/>
  <c r="AR118" i="2"/>
  <c r="AR120" i="2"/>
  <c r="AR121" i="2"/>
  <c r="AR123" i="2"/>
  <c r="AR124" i="2"/>
  <c r="AR126" i="2"/>
  <c r="AR127" i="2"/>
  <c r="AR129" i="2"/>
  <c r="AR130" i="2"/>
  <c r="AR132" i="2"/>
  <c r="AR133" i="2"/>
  <c r="AR135" i="2"/>
  <c r="AR136" i="2"/>
  <c r="AR138" i="2"/>
  <c r="AR139" i="2"/>
  <c r="AR141" i="2"/>
  <c r="AR142" i="2"/>
  <c r="AR144" i="2"/>
  <c r="AR145" i="2"/>
  <c r="AR147" i="2"/>
  <c r="AR148" i="2"/>
  <c r="AR150" i="2"/>
  <c r="AR151" i="2"/>
  <c r="AR153" i="2"/>
  <c r="AR154" i="2"/>
  <c r="AR156" i="2"/>
  <c r="AR157" i="2"/>
  <c r="AR159" i="2"/>
  <c r="AR160" i="2"/>
  <c r="AR162" i="2"/>
  <c r="AR163" i="2"/>
  <c r="AR165" i="2"/>
  <c r="AR166" i="2"/>
  <c r="AR168" i="2"/>
  <c r="AR169" i="2"/>
  <c r="AR171" i="2"/>
  <c r="AR172" i="2"/>
  <c r="AR174" i="2"/>
  <c r="AR175" i="2"/>
  <c r="AR177" i="2"/>
  <c r="AR178" i="2"/>
  <c r="AR180" i="2"/>
  <c r="AR181" i="2"/>
  <c r="AR183" i="2"/>
  <c r="AR184" i="2"/>
  <c r="AR186" i="2"/>
  <c r="AR187" i="2"/>
  <c r="AR189" i="2"/>
  <c r="AR190" i="2"/>
  <c r="AR192" i="2"/>
  <c r="AR193" i="2"/>
  <c r="AR195" i="2"/>
  <c r="AR196" i="2"/>
  <c r="AR198" i="2"/>
  <c r="AR199" i="2"/>
  <c r="AR201" i="2"/>
  <c r="AR202" i="2"/>
  <c r="AR204" i="2"/>
  <c r="AR205" i="2"/>
  <c r="AR207" i="2"/>
  <c r="AR208" i="2"/>
  <c r="AR210" i="2"/>
  <c r="AR211" i="2"/>
  <c r="AR213" i="2"/>
  <c r="AR214" i="2"/>
  <c r="AR216" i="2"/>
  <c r="AR217" i="2"/>
  <c r="AR219" i="2"/>
  <c r="AR220" i="2"/>
  <c r="AR222" i="2"/>
  <c r="AR223" i="2"/>
  <c r="AR225" i="2"/>
  <c r="AR226" i="2"/>
  <c r="AR228" i="2"/>
  <c r="AR229" i="2"/>
  <c r="AR231" i="2"/>
  <c r="AR232" i="2"/>
  <c r="AR234" i="2"/>
  <c r="AR235" i="2"/>
  <c r="AR237" i="2"/>
  <c r="AR238" i="2"/>
  <c r="AR240" i="2"/>
  <c r="AR241" i="2"/>
  <c r="AR243" i="2"/>
  <c r="AR244" i="2"/>
  <c r="AR246" i="2"/>
  <c r="AR247" i="2"/>
  <c r="AR249" i="2"/>
  <c r="AR250" i="2"/>
  <c r="AR252" i="2"/>
  <c r="AR253" i="2"/>
  <c r="AR255" i="2"/>
  <c r="AR256" i="2"/>
  <c r="AR258" i="2"/>
  <c r="AR259" i="2"/>
  <c r="AR262" i="2"/>
  <c r="AR270" i="2"/>
  <c r="AR271" i="2"/>
  <c r="AR273" i="2"/>
  <c r="AR274" i="2"/>
  <c r="AR276" i="2"/>
  <c r="AR277" i="2"/>
  <c r="AR279" i="2"/>
  <c r="AR280" i="2"/>
  <c r="AR282" i="2"/>
  <c r="AR283" i="2"/>
  <c r="AR285" i="2"/>
  <c r="AR286" i="2"/>
  <c r="AR288" i="2"/>
  <c r="AR289" i="2"/>
  <c r="AR291" i="2"/>
  <c r="AR292" i="2"/>
  <c r="AR294" i="2"/>
  <c r="AR295" i="2"/>
  <c r="AR297" i="2"/>
  <c r="AR298" i="2"/>
  <c r="AR300" i="2"/>
  <c r="AR301" i="2"/>
  <c r="AR303" i="2"/>
  <c r="AR304" i="2"/>
  <c r="AR306" i="2"/>
  <c r="AR307" i="2"/>
  <c r="AR309" i="2"/>
  <c r="AR310" i="2"/>
  <c r="AR312" i="2"/>
  <c r="AR313" i="2"/>
  <c r="AR315" i="2"/>
  <c r="AR316" i="2"/>
  <c r="AR318" i="2"/>
  <c r="AR319" i="2"/>
  <c r="AR321" i="2"/>
  <c r="AR322" i="2"/>
  <c r="AR324" i="2"/>
  <c r="AR325" i="2"/>
  <c r="AR327" i="2"/>
  <c r="AR328" i="2"/>
  <c r="AR330" i="2"/>
  <c r="AR331" i="2"/>
  <c r="AR333" i="2"/>
  <c r="AR334" i="2"/>
  <c r="AR336" i="2"/>
  <c r="AR337" i="2"/>
  <c r="AR339" i="2"/>
  <c r="AR340" i="2"/>
  <c r="AR342" i="2"/>
  <c r="AR343" i="2"/>
  <c r="AR345" i="2"/>
  <c r="AR346" i="2"/>
  <c r="AR348" i="2"/>
  <c r="AR349" i="2"/>
  <c r="AR351" i="2"/>
  <c r="AR352" i="2"/>
  <c r="AR354" i="2"/>
  <c r="AR355" i="2"/>
  <c r="AR357" i="2"/>
  <c r="AR358" i="2"/>
  <c r="AR361" i="2"/>
  <c r="AR363" i="2"/>
  <c r="AR364" i="2"/>
  <c r="AR366" i="2"/>
  <c r="AR367" i="2"/>
  <c r="AR369" i="2"/>
  <c r="AR370" i="2"/>
  <c r="AR372" i="2"/>
  <c r="AR373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2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217" i="2"/>
  <c r="AM218" i="2"/>
  <c r="AM219" i="2"/>
  <c r="AM220" i="2"/>
  <c r="AM221" i="2"/>
  <c r="AM222" i="2"/>
  <c r="AM223" i="2"/>
  <c r="AM224" i="2"/>
  <c r="AM225" i="2"/>
  <c r="AM226" i="2"/>
  <c r="AM227" i="2"/>
  <c r="AM228" i="2"/>
  <c r="AM229" i="2"/>
  <c r="AM230" i="2"/>
  <c r="AM231" i="2"/>
  <c r="AM232" i="2"/>
  <c r="AM233" i="2"/>
  <c r="AM234" i="2"/>
  <c r="AM235" i="2"/>
  <c r="AM236" i="2"/>
  <c r="AM237" i="2"/>
  <c r="AM238" i="2"/>
  <c r="AM239" i="2"/>
  <c r="AM240" i="2"/>
  <c r="AM241" i="2"/>
  <c r="AM242" i="2"/>
  <c r="AM243" i="2"/>
  <c r="AM244" i="2"/>
  <c r="AM245" i="2"/>
  <c r="AM246" i="2"/>
  <c r="AM247" i="2"/>
  <c r="AM248" i="2"/>
  <c r="AM249" i="2"/>
  <c r="AM250" i="2"/>
  <c r="AM251" i="2"/>
  <c r="AM252" i="2"/>
  <c r="AM253" i="2"/>
  <c r="AM254" i="2"/>
  <c r="AM255" i="2"/>
  <c r="AM256" i="2"/>
  <c r="AM257" i="2"/>
  <c r="AM258" i="2"/>
  <c r="AM259" i="2"/>
  <c r="AM266" i="2"/>
  <c r="AM267" i="2"/>
  <c r="AM268" i="2"/>
  <c r="AM269" i="2"/>
  <c r="AM270" i="2"/>
  <c r="AM271" i="2"/>
  <c r="AM272" i="2"/>
  <c r="AM273" i="2"/>
  <c r="AM274" i="2"/>
  <c r="AM275" i="2"/>
  <c r="AM276" i="2"/>
  <c r="AM277" i="2"/>
  <c r="AM278" i="2"/>
  <c r="AM279" i="2"/>
  <c r="AM280" i="2"/>
  <c r="AM281" i="2"/>
  <c r="AM282" i="2"/>
  <c r="AM283" i="2"/>
  <c r="AM284" i="2"/>
  <c r="AM285" i="2"/>
  <c r="AM286" i="2"/>
  <c r="AM287" i="2"/>
  <c r="AM288" i="2"/>
  <c r="AM289" i="2"/>
  <c r="AM290" i="2"/>
  <c r="AM291" i="2"/>
  <c r="AM292" i="2"/>
  <c r="AM293" i="2"/>
  <c r="AM294" i="2"/>
  <c r="AM295" i="2"/>
  <c r="AM296" i="2"/>
  <c r="AM297" i="2"/>
  <c r="AM298" i="2"/>
  <c r="AM299" i="2"/>
  <c r="AM300" i="2"/>
  <c r="AM301" i="2"/>
  <c r="AM302" i="2"/>
  <c r="AM303" i="2"/>
  <c r="AM304" i="2"/>
  <c r="AM305" i="2"/>
  <c r="AM306" i="2"/>
  <c r="AM307" i="2"/>
  <c r="AM308" i="2"/>
  <c r="AM309" i="2"/>
  <c r="AM310" i="2"/>
  <c r="AM311" i="2"/>
  <c r="AM312" i="2"/>
  <c r="AM313" i="2"/>
  <c r="AM314" i="2"/>
  <c r="AM315" i="2"/>
  <c r="AM316" i="2"/>
  <c r="AM317" i="2"/>
  <c r="AM318" i="2"/>
  <c r="AM319" i="2"/>
  <c r="AM320" i="2"/>
  <c r="AM321" i="2"/>
  <c r="AM322" i="2"/>
  <c r="AM323" i="2"/>
  <c r="AM324" i="2"/>
  <c r="AM325" i="2"/>
  <c r="AM326" i="2"/>
  <c r="AM327" i="2"/>
  <c r="AM328" i="2"/>
  <c r="AM329" i="2"/>
  <c r="AM330" i="2"/>
  <c r="AM331" i="2"/>
  <c r="AP331" i="2" s="1"/>
  <c r="AM332" i="2"/>
  <c r="AM333" i="2"/>
  <c r="AM334" i="2"/>
  <c r="AM335" i="2"/>
  <c r="AM336" i="2"/>
  <c r="AM337" i="2"/>
  <c r="AM338" i="2"/>
  <c r="AM339" i="2"/>
  <c r="AM340" i="2"/>
  <c r="AM341" i="2"/>
  <c r="AM342" i="2"/>
  <c r="AM343" i="2"/>
  <c r="AM344" i="2"/>
  <c r="AM345" i="2"/>
  <c r="AM346" i="2"/>
  <c r="AM347" i="2"/>
  <c r="AM348" i="2"/>
  <c r="AM349" i="2"/>
  <c r="AM350" i="2"/>
  <c r="AM351" i="2"/>
  <c r="AM352" i="2"/>
  <c r="AM353" i="2"/>
  <c r="AM354" i="2"/>
  <c r="AM355" i="2"/>
  <c r="AM356" i="2"/>
  <c r="AM357" i="2"/>
  <c r="AM358" i="2"/>
  <c r="AM359" i="2"/>
  <c r="AM360" i="2"/>
  <c r="AM361" i="2"/>
  <c r="AM362" i="2"/>
  <c r="AM363" i="2"/>
  <c r="AP363" i="2" s="1"/>
  <c r="AM364" i="2"/>
  <c r="AM365" i="2"/>
  <c r="AM366" i="2"/>
  <c r="AM367" i="2"/>
  <c r="AM368" i="2"/>
  <c r="AM369" i="2"/>
  <c r="AM370" i="2"/>
  <c r="AM371" i="2"/>
  <c r="AM372" i="2"/>
  <c r="AM373" i="2"/>
  <c r="AM2" i="2"/>
  <c r="AK3" i="2"/>
  <c r="AP3" i="2" s="1"/>
  <c r="AK4" i="2"/>
  <c r="AK5" i="2"/>
  <c r="AK6" i="2"/>
  <c r="AP6" i="2" s="1"/>
  <c r="AK7" i="2"/>
  <c r="AP7" i="2" s="1"/>
  <c r="AK8" i="2"/>
  <c r="AK9" i="2"/>
  <c r="AK10" i="2"/>
  <c r="AP10" i="2" s="1"/>
  <c r="AK11" i="2"/>
  <c r="AP11" i="2" s="1"/>
  <c r="AK12" i="2"/>
  <c r="AK13" i="2"/>
  <c r="AK14" i="2"/>
  <c r="AP14" i="2" s="1"/>
  <c r="AK15" i="2"/>
  <c r="AP15" i="2" s="1"/>
  <c r="AK16" i="2"/>
  <c r="AK17" i="2"/>
  <c r="AK18" i="2"/>
  <c r="AP18" i="2" s="1"/>
  <c r="AK19" i="2"/>
  <c r="AP19" i="2" s="1"/>
  <c r="AK20" i="2"/>
  <c r="AK21" i="2"/>
  <c r="AK22" i="2"/>
  <c r="AP22" i="2" s="1"/>
  <c r="AK23" i="2"/>
  <c r="AP23" i="2" s="1"/>
  <c r="AK24" i="2"/>
  <c r="AK25" i="2"/>
  <c r="AK26" i="2"/>
  <c r="AP26" i="2" s="1"/>
  <c r="AK27" i="2"/>
  <c r="AP27" i="2" s="1"/>
  <c r="AK28" i="2"/>
  <c r="AK29" i="2"/>
  <c r="AK30" i="2"/>
  <c r="AP30" i="2" s="1"/>
  <c r="AK31" i="2"/>
  <c r="AP31" i="2" s="1"/>
  <c r="AK32" i="2"/>
  <c r="AK33" i="2"/>
  <c r="AK34" i="2"/>
  <c r="AP34" i="2" s="1"/>
  <c r="AK35" i="2"/>
  <c r="AP35" i="2" s="1"/>
  <c r="AK36" i="2"/>
  <c r="AK37" i="2"/>
  <c r="AK38" i="2"/>
  <c r="AP38" i="2" s="1"/>
  <c r="AK39" i="2"/>
  <c r="AP39" i="2" s="1"/>
  <c r="AK40" i="2"/>
  <c r="AK41" i="2"/>
  <c r="AK42" i="2"/>
  <c r="AP42" i="2" s="1"/>
  <c r="AK43" i="2"/>
  <c r="AP43" i="2" s="1"/>
  <c r="AK44" i="2"/>
  <c r="AK45" i="2"/>
  <c r="AK46" i="2"/>
  <c r="AP46" i="2" s="1"/>
  <c r="AK47" i="2"/>
  <c r="AP47" i="2" s="1"/>
  <c r="AK48" i="2"/>
  <c r="AK49" i="2"/>
  <c r="AK50" i="2"/>
  <c r="AP50" i="2" s="1"/>
  <c r="AK51" i="2"/>
  <c r="AP51" i="2" s="1"/>
  <c r="AK52" i="2"/>
  <c r="AK53" i="2"/>
  <c r="AK54" i="2"/>
  <c r="AP54" i="2" s="1"/>
  <c r="AK55" i="2"/>
  <c r="AP55" i="2" s="1"/>
  <c r="AK56" i="2"/>
  <c r="AK57" i="2"/>
  <c r="AK58" i="2"/>
  <c r="AP58" i="2" s="1"/>
  <c r="AK59" i="2"/>
  <c r="AP59" i="2" s="1"/>
  <c r="AK60" i="2"/>
  <c r="AK61" i="2"/>
  <c r="AK62" i="2"/>
  <c r="AP62" i="2" s="1"/>
  <c r="AK63" i="2"/>
  <c r="AP63" i="2" s="1"/>
  <c r="AK64" i="2"/>
  <c r="AK65" i="2"/>
  <c r="AK66" i="2"/>
  <c r="AP66" i="2" s="1"/>
  <c r="AK67" i="2"/>
  <c r="AP67" i="2" s="1"/>
  <c r="AK68" i="2"/>
  <c r="AK69" i="2"/>
  <c r="AK70" i="2"/>
  <c r="AP70" i="2" s="1"/>
  <c r="AK71" i="2"/>
  <c r="AP71" i="2" s="1"/>
  <c r="AK72" i="2"/>
  <c r="AK73" i="2"/>
  <c r="AK74" i="2"/>
  <c r="AP74" i="2" s="1"/>
  <c r="AK75" i="2"/>
  <c r="AP75" i="2" s="1"/>
  <c r="AK76" i="2"/>
  <c r="AK77" i="2"/>
  <c r="AK78" i="2"/>
  <c r="AP78" i="2" s="1"/>
  <c r="AK79" i="2"/>
  <c r="AP79" i="2" s="1"/>
  <c r="AK80" i="2"/>
  <c r="AK81" i="2"/>
  <c r="AK82" i="2"/>
  <c r="AP82" i="2" s="1"/>
  <c r="AK83" i="2"/>
  <c r="AP83" i="2" s="1"/>
  <c r="AK84" i="2"/>
  <c r="AK85" i="2"/>
  <c r="AK86" i="2"/>
  <c r="AP86" i="2" s="1"/>
  <c r="AK87" i="2"/>
  <c r="AP87" i="2" s="1"/>
  <c r="AK88" i="2"/>
  <c r="AK89" i="2"/>
  <c r="AK90" i="2"/>
  <c r="AP90" i="2" s="1"/>
  <c r="AK91" i="2"/>
  <c r="AP91" i="2" s="1"/>
  <c r="AK92" i="2"/>
  <c r="AK93" i="2"/>
  <c r="AK94" i="2"/>
  <c r="AP94" i="2" s="1"/>
  <c r="AK95" i="2"/>
  <c r="AP95" i="2" s="1"/>
  <c r="AK96" i="2"/>
  <c r="AK97" i="2"/>
  <c r="AK98" i="2"/>
  <c r="AP98" i="2" s="1"/>
  <c r="AK99" i="2"/>
  <c r="AP99" i="2" s="1"/>
  <c r="AK100" i="2"/>
  <c r="AK101" i="2"/>
  <c r="AK102" i="2"/>
  <c r="AP102" i="2" s="1"/>
  <c r="AK103" i="2"/>
  <c r="AP103" i="2" s="1"/>
  <c r="AK104" i="2"/>
  <c r="AK105" i="2"/>
  <c r="AK106" i="2"/>
  <c r="AK107" i="2"/>
  <c r="AP107" i="2" s="1"/>
  <c r="AK108" i="2"/>
  <c r="AK109" i="2"/>
  <c r="AK110" i="2"/>
  <c r="AP110" i="2" s="1"/>
  <c r="AK111" i="2"/>
  <c r="AP111" i="2" s="1"/>
  <c r="AK112" i="2"/>
  <c r="AK113" i="2"/>
  <c r="AK114" i="2"/>
  <c r="AP114" i="2" s="1"/>
  <c r="AK115" i="2"/>
  <c r="AP115" i="2" s="1"/>
  <c r="AK116" i="2"/>
  <c r="AK117" i="2"/>
  <c r="AK118" i="2"/>
  <c r="AP118" i="2" s="1"/>
  <c r="AK119" i="2"/>
  <c r="AP119" i="2" s="1"/>
  <c r="AK120" i="2"/>
  <c r="AK121" i="2"/>
  <c r="AK122" i="2"/>
  <c r="AP122" i="2" s="1"/>
  <c r="AK123" i="2"/>
  <c r="AP123" i="2" s="1"/>
  <c r="AK124" i="2"/>
  <c r="AK125" i="2"/>
  <c r="AK126" i="2"/>
  <c r="AP126" i="2" s="1"/>
  <c r="AK127" i="2"/>
  <c r="AP127" i="2" s="1"/>
  <c r="AK128" i="2"/>
  <c r="AK129" i="2"/>
  <c r="AK130" i="2"/>
  <c r="AP130" i="2" s="1"/>
  <c r="AK131" i="2"/>
  <c r="AP131" i="2" s="1"/>
  <c r="AK132" i="2"/>
  <c r="AK133" i="2"/>
  <c r="AK134" i="2"/>
  <c r="AP134" i="2" s="1"/>
  <c r="AK135" i="2"/>
  <c r="AP135" i="2" s="1"/>
  <c r="AK136" i="2"/>
  <c r="AK137" i="2"/>
  <c r="AK138" i="2"/>
  <c r="AP138" i="2" s="1"/>
  <c r="AK139" i="2"/>
  <c r="AP139" i="2" s="1"/>
  <c r="AK140" i="2"/>
  <c r="AK141" i="2"/>
  <c r="AK142" i="2"/>
  <c r="AP142" i="2" s="1"/>
  <c r="AK143" i="2"/>
  <c r="AP143" i="2" s="1"/>
  <c r="AK144" i="2"/>
  <c r="AK145" i="2"/>
  <c r="AK146" i="2"/>
  <c r="AP146" i="2" s="1"/>
  <c r="AK147" i="2"/>
  <c r="AP147" i="2" s="1"/>
  <c r="AK148" i="2"/>
  <c r="AK149" i="2"/>
  <c r="AK150" i="2"/>
  <c r="AP150" i="2" s="1"/>
  <c r="AK151" i="2"/>
  <c r="AP151" i="2" s="1"/>
  <c r="AK152" i="2"/>
  <c r="AK153" i="2"/>
  <c r="AK154" i="2"/>
  <c r="AP154" i="2" s="1"/>
  <c r="AK155" i="2"/>
  <c r="AP155" i="2" s="1"/>
  <c r="AK156" i="2"/>
  <c r="AK157" i="2"/>
  <c r="AK158" i="2"/>
  <c r="AP158" i="2" s="1"/>
  <c r="AK159" i="2"/>
  <c r="AP159" i="2" s="1"/>
  <c r="AK160" i="2"/>
  <c r="AK161" i="2"/>
  <c r="AK162" i="2"/>
  <c r="AP162" i="2" s="1"/>
  <c r="AK163" i="2"/>
  <c r="AP163" i="2" s="1"/>
  <c r="AK164" i="2"/>
  <c r="AK165" i="2"/>
  <c r="AK166" i="2"/>
  <c r="AP166" i="2" s="1"/>
  <c r="AK167" i="2"/>
  <c r="AP167" i="2" s="1"/>
  <c r="AK168" i="2"/>
  <c r="AK169" i="2"/>
  <c r="AK170" i="2"/>
  <c r="AP170" i="2" s="1"/>
  <c r="AK171" i="2"/>
  <c r="AP171" i="2" s="1"/>
  <c r="AK172" i="2"/>
  <c r="AK173" i="2"/>
  <c r="AK174" i="2"/>
  <c r="AP174" i="2" s="1"/>
  <c r="AK175" i="2"/>
  <c r="AP175" i="2" s="1"/>
  <c r="AK176" i="2"/>
  <c r="AK177" i="2"/>
  <c r="AK178" i="2"/>
  <c r="AP178" i="2" s="1"/>
  <c r="AK179" i="2"/>
  <c r="AP179" i="2" s="1"/>
  <c r="AK180" i="2"/>
  <c r="AK181" i="2"/>
  <c r="AK182" i="2"/>
  <c r="AP182" i="2" s="1"/>
  <c r="AK183" i="2"/>
  <c r="AP183" i="2" s="1"/>
  <c r="AK184" i="2"/>
  <c r="AK185" i="2"/>
  <c r="AK186" i="2"/>
  <c r="AP186" i="2" s="1"/>
  <c r="AK187" i="2"/>
  <c r="AP187" i="2" s="1"/>
  <c r="AK188" i="2"/>
  <c r="AK189" i="2"/>
  <c r="AK190" i="2"/>
  <c r="AP190" i="2" s="1"/>
  <c r="AK191" i="2"/>
  <c r="AP191" i="2" s="1"/>
  <c r="AK192" i="2"/>
  <c r="AK193" i="2"/>
  <c r="AK194" i="2"/>
  <c r="AP194" i="2" s="1"/>
  <c r="AK195" i="2"/>
  <c r="AP195" i="2" s="1"/>
  <c r="AK196" i="2"/>
  <c r="AK197" i="2"/>
  <c r="AK198" i="2"/>
  <c r="AP198" i="2" s="1"/>
  <c r="AK199" i="2"/>
  <c r="AP199" i="2" s="1"/>
  <c r="AK200" i="2"/>
  <c r="AK201" i="2"/>
  <c r="AK202" i="2"/>
  <c r="AP202" i="2" s="1"/>
  <c r="AK203" i="2"/>
  <c r="AP203" i="2" s="1"/>
  <c r="AK204" i="2"/>
  <c r="AK205" i="2"/>
  <c r="AK206" i="2"/>
  <c r="AP206" i="2" s="1"/>
  <c r="AK207" i="2"/>
  <c r="AP207" i="2" s="1"/>
  <c r="AK208" i="2"/>
  <c r="AK209" i="2"/>
  <c r="AK210" i="2"/>
  <c r="AP210" i="2" s="1"/>
  <c r="AK211" i="2"/>
  <c r="AP211" i="2" s="1"/>
  <c r="AK212" i="2"/>
  <c r="AK213" i="2"/>
  <c r="AK214" i="2"/>
  <c r="AP214" i="2" s="1"/>
  <c r="AK215" i="2"/>
  <c r="AP215" i="2" s="1"/>
  <c r="AK216" i="2"/>
  <c r="AK217" i="2"/>
  <c r="AK218" i="2"/>
  <c r="AP218" i="2" s="1"/>
  <c r="AK219" i="2"/>
  <c r="AP219" i="2" s="1"/>
  <c r="AK220" i="2"/>
  <c r="AK221" i="2"/>
  <c r="AK222" i="2"/>
  <c r="AP222" i="2" s="1"/>
  <c r="AK223" i="2"/>
  <c r="AP223" i="2" s="1"/>
  <c r="AK224" i="2"/>
  <c r="AK225" i="2"/>
  <c r="AK226" i="2"/>
  <c r="AP226" i="2" s="1"/>
  <c r="AK227" i="2"/>
  <c r="AP227" i="2" s="1"/>
  <c r="AK228" i="2"/>
  <c r="AK229" i="2"/>
  <c r="AK230" i="2"/>
  <c r="AP230" i="2" s="1"/>
  <c r="AK231" i="2"/>
  <c r="AP231" i="2" s="1"/>
  <c r="AK232" i="2"/>
  <c r="AK233" i="2"/>
  <c r="AK234" i="2"/>
  <c r="AK235" i="2"/>
  <c r="AP235" i="2" s="1"/>
  <c r="AK236" i="2"/>
  <c r="AK237" i="2"/>
  <c r="AK238" i="2"/>
  <c r="AP238" i="2" s="1"/>
  <c r="AK239" i="2"/>
  <c r="AP239" i="2" s="1"/>
  <c r="AK240" i="2"/>
  <c r="AK241" i="2"/>
  <c r="AK242" i="2"/>
  <c r="AP242" i="2" s="1"/>
  <c r="AK243" i="2"/>
  <c r="AP243" i="2" s="1"/>
  <c r="AK244" i="2"/>
  <c r="AK245" i="2"/>
  <c r="AK246" i="2"/>
  <c r="AP246" i="2" s="1"/>
  <c r="AK247" i="2"/>
  <c r="AP247" i="2" s="1"/>
  <c r="AK248" i="2"/>
  <c r="AK249" i="2"/>
  <c r="AK250" i="2"/>
  <c r="AP250" i="2" s="1"/>
  <c r="AK251" i="2"/>
  <c r="AP251" i="2" s="1"/>
  <c r="AK252" i="2"/>
  <c r="AK253" i="2"/>
  <c r="AK254" i="2"/>
  <c r="AP254" i="2" s="1"/>
  <c r="AK255" i="2"/>
  <c r="AP255" i="2" s="1"/>
  <c r="AK256" i="2"/>
  <c r="AK257" i="2"/>
  <c r="AK258" i="2"/>
  <c r="AK259" i="2"/>
  <c r="AK266" i="2"/>
  <c r="AK267" i="2"/>
  <c r="AK268" i="2"/>
  <c r="AP268" i="2" s="1"/>
  <c r="AK269" i="2"/>
  <c r="AP269" i="2" s="1"/>
  <c r="AK270" i="2"/>
  <c r="AK271" i="2"/>
  <c r="AK272" i="2"/>
  <c r="AP272" i="2" s="1"/>
  <c r="AK273" i="2"/>
  <c r="AP273" i="2" s="1"/>
  <c r="AK274" i="2"/>
  <c r="AK275" i="2"/>
  <c r="AK276" i="2"/>
  <c r="AP276" i="2" s="1"/>
  <c r="AK277" i="2"/>
  <c r="AP277" i="2" s="1"/>
  <c r="AK278" i="2"/>
  <c r="AK279" i="2"/>
  <c r="AK280" i="2"/>
  <c r="AP280" i="2" s="1"/>
  <c r="AK281" i="2"/>
  <c r="AP281" i="2" s="1"/>
  <c r="AK282" i="2"/>
  <c r="AK283" i="2"/>
  <c r="AK284" i="2"/>
  <c r="AP284" i="2" s="1"/>
  <c r="AK285" i="2"/>
  <c r="AP285" i="2" s="1"/>
  <c r="AK286" i="2"/>
  <c r="AK287" i="2"/>
  <c r="AK288" i="2"/>
  <c r="AP288" i="2" s="1"/>
  <c r="AK289" i="2"/>
  <c r="AP289" i="2" s="1"/>
  <c r="AK290" i="2"/>
  <c r="AK291" i="2"/>
  <c r="AK292" i="2"/>
  <c r="AP292" i="2" s="1"/>
  <c r="AK293" i="2"/>
  <c r="AP293" i="2" s="1"/>
  <c r="AK294" i="2"/>
  <c r="AK295" i="2"/>
  <c r="AK296" i="2"/>
  <c r="AP296" i="2" s="1"/>
  <c r="AK297" i="2"/>
  <c r="AP297" i="2" s="1"/>
  <c r="AK298" i="2"/>
  <c r="AK299" i="2"/>
  <c r="AP299" i="2" s="1"/>
  <c r="AK300" i="2"/>
  <c r="AP300" i="2" s="1"/>
  <c r="AK301" i="2"/>
  <c r="AP301" i="2" s="1"/>
  <c r="AK302" i="2"/>
  <c r="AK303" i="2"/>
  <c r="AP303" i="2" s="1"/>
  <c r="AK304" i="2"/>
  <c r="AP304" i="2" s="1"/>
  <c r="AK305" i="2"/>
  <c r="AP305" i="2" s="1"/>
  <c r="AK306" i="2"/>
  <c r="AK307" i="2"/>
  <c r="AK308" i="2"/>
  <c r="AP308" i="2" s="1"/>
  <c r="AK309" i="2"/>
  <c r="AP309" i="2" s="1"/>
  <c r="AK310" i="2"/>
  <c r="AK311" i="2"/>
  <c r="AK312" i="2"/>
  <c r="AP312" i="2" s="1"/>
  <c r="AK313" i="2"/>
  <c r="AP313" i="2" s="1"/>
  <c r="AK314" i="2"/>
  <c r="AK315" i="2"/>
  <c r="AK316" i="2"/>
  <c r="AP316" i="2" s="1"/>
  <c r="AK317" i="2"/>
  <c r="AP317" i="2" s="1"/>
  <c r="AK318" i="2"/>
  <c r="AK319" i="2"/>
  <c r="AK320" i="2"/>
  <c r="AP320" i="2" s="1"/>
  <c r="AK321" i="2"/>
  <c r="AP321" i="2" s="1"/>
  <c r="AK322" i="2"/>
  <c r="AK323" i="2"/>
  <c r="AK324" i="2"/>
  <c r="AP324" i="2" s="1"/>
  <c r="AK325" i="2"/>
  <c r="AP325" i="2" s="1"/>
  <c r="AK326" i="2"/>
  <c r="AK327" i="2"/>
  <c r="AK328" i="2"/>
  <c r="AP328" i="2" s="1"/>
  <c r="AK329" i="2"/>
  <c r="AP329" i="2" s="1"/>
  <c r="AK330" i="2"/>
  <c r="AP330" i="2" s="1"/>
  <c r="AK331" i="2"/>
  <c r="AK332" i="2"/>
  <c r="AP332" i="2" s="1"/>
  <c r="AK333" i="2"/>
  <c r="AP333" i="2" s="1"/>
  <c r="AK334" i="2"/>
  <c r="AK335" i="2"/>
  <c r="AK336" i="2"/>
  <c r="AP336" i="2" s="1"/>
  <c r="AK337" i="2"/>
  <c r="AP337" i="2" s="1"/>
  <c r="AK338" i="2"/>
  <c r="AK339" i="2"/>
  <c r="AK340" i="2"/>
  <c r="AP340" i="2" s="1"/>
  <c r="AK341" i="2"/>
  <c r="AP341" i="2" s="1"/>
  <c r="AK342" i="2"/>
  <c r="AK343" i="2"/>
  <c r="AK344" i="2"/>
  <c r="AP344" i="2" s="1"/>
  <c r="AK345" i="2"/>
  <c r="AP345" i="2" s="1"/>
  <c r="AK346" i="2"/>
  <c r="AP346" i="2" s="1"/>
  <c r="AK347" i="2"/>
  <c r="AP347" i="2" s="1"/>
  <c r="AK348" i="2"/>
  <c r="AP348" i="2" s="1"/>
  <c r="AK349" i="2"/>
  <c r="AP349" i="2" s="1"/>
  <c r="AK350" i="2"/>
  <c r="AK351" i="2"/>
  <c r="AK352" i="2"/>
  <c r="AP352" i="2" s="1"/>
  <c r="AK353" i="2"/>
  <c r="AP353" i="2" s="1"/>
  <c r="AK354" i="2"/>
  <c r="AK355" i="2"/>
  <c r="AK356" i="2"/>
  <c r="AP356" i="2" s="1"/>
  <c r="AK357" i="2"/>
  <c r="AP357" i="2" s="1"/>
  <c r="AK358" i="2"/>
  <c r="AK359" i="2"/>
  <c r="AK360" i="2"/>
  <c r="AP360" i="2" s="1"/>
  <c r="AK361" i="2"/>
  <c r="AP361" i="2" s="1"/>
  <c r="AK362" i="2"/>
  <c r="AP362" i="2" s="1"/>
  <c r="AK363" i="2"/>
  <c r="AK364" i="2"/>
  <c r="AP364" i="2" s="1"/>
  <c r="AK365" i="2"/>
  <c r="AP365" i="2" s="1"/>
  <c r="AK366" i="2"/>
  <c r="AK367" i="2"/>
  <c r="AK368" i="2"/>
  <c r="AP368" i="2" s="1"/>
  <c r="AK369" i="2"/>
  <c r="AP369" i="2" s="1"/>
  <c r="AK370" i="2"/>
  <c r="AK371" i="2"/>
  <c r="AK372" i="2"/>
  <c r="AP372" i="2" s="1"/>
  <c r="AK373" i="2"/>
  <c r="AP373" i="2" s="1"/>
  <c r="AK2" i="2"/>
  <c r="AH3" i="2"/>
  <c r="AI3" i="2" s="1"/>
  <c r="AH4" i="2"/>
  <c r="AI4" i="2" s="1"/>
  <c r="AH5" i="2"/>
  <c r="AI5" i="2" s="1"/>
  <c r="AH6" i="2"/>
  <c r="AI6" i="2" s="1"/>
  <c r="AH7" i="2"/>
  <c r="AI7" i="2" s="1"/>
  <c r="AH8" i="2"/>
  <c r="AI8" i="2" s="1"/>
  <c r="AH9" i="2"/>
  <c r="AI9" i="2" s="1"/>
  <c r="AH10" i="2"/>
  <c r="AI10" i="2" s="1"/>
  <c r="AH11" i="2"/>
  <c r="AI11" i="2" s="1"/>
  <c r="AH12" i="2"/>
  <c r="AI12" i="2" s="1"/>
  <c r="AH13" i="2"/>
  <c r="AI13" i="2" s="1"/>
  <c r="AH14" i="2"/>
  <c r="AI14" i="2" s="1"/>
  <c r="AH15" i="2"/>
  <c r="AI15" i="2" s="1"/>
  <c r="AH16" i="2"/>
  <c r="AI16" i="2" s="1"/>
  <c r="AH17" i="2"/>
  <c r="AI17" i="2" s="1"/>
  <c r="AH18" i="2"/>
  <c r="AI18" i="2" s="1"/>
  <c r="AH19" i="2"/>
  <c r="AI19" i="2" s="1"/>
  <c r="AH20" i="2"/>
  <c r="AI20" i="2" s="1"/>
  <c r="AH21" i="2"/>
  <c r="AI21" i="2" s="1"/>
  <c r="AH22" i="2"/>
  <c r="AI22" i="2" s="1"/>
  <c r="AH23" i="2"/>
  <c r="AH24" i="2"/>
  <c r="AI24" i="2" s="1"/>
  <c r="AH25" i="2"/>
  <c r="AI25" i="2" s="1"/>
  <c r="AH26" i="2"/>
  <c r="AI26" i="2" s="1"/>
  <c r="AH27" i="2"/>
  <c r="AI27" i="2" s="1"/>
  <c r="AH28" i="2"/>
  <c r="AI28" i="2" s="1"/>
  <c r="AH29" i="2"/>
  <c r="AI29" i="2" s="1"/>
  <c r="AH30" i="2"/>
  <c r="AI30" i="2" s="1"/>
  <c r="AH31" i="2"/>
  <c r="AI31" i="2" s="1"/>
  <c r="AH32" i="2"/>
  <c r="AI32" i="2" s="1"/>
  <c r="AH33" i="2"/>
  <c r="AI33" i="2" s="1"/>
  <c r="AH34" i="2"/>
  <c r="AI34" i="2" s="1"/>
  <c r="AH35" i="2"/>
  <c r="AI35" i="2" s="1"/>
  <c r="AH36" i="2"/>
  <c r="AI36" i="2" s="1"/>
  <c r="AH37" i="2"/>
  <c r="AI37" i="2" s="1"/>
  <c r="AH38" i="2"/>
  <c r="AI38" i="2" s="1"/>
  <c r="AH39" i="2"/>
  <c r="AI39" i="2" s="1"/>
  <c r="AH40" i="2"/>
  <c r="AI40" i="2" s="1"/>
  <c r="AH41" i="2"/>
  <c r="AI41" i="2" s="1"/>
  <c r="AH42" i="2"/>
  <c r="AI42" i="2" s="1"/>
  <c r="AH43" i="2"/>
  <c r="AI43" i="2" s="1"/>
  <c r="AH44" i="2"/>
  <c r="AI44" i="2" s="1"/>
  <c r="AH45" i="2"/>
  <c r="AI45" i="2" s="1"/>
  <c r="AH46" i="2"/>
  <c r="AI46" i="2" s="1"/>
  <c r="AH47" i="2"/>
  <c r="AI47" i="2" s="1"/>
  <c r="AH48" i="2"/>
  <c r="AH49" i="2"/>
  <c r="AI49" i="2" s="1"/>
  <c r="AH50" i="2"/>
  <c r="AI50" i="2" s="1"/>
  <c r="AH51" i="2"/>
  <c r="AI51" i="2" s="1"/>
  <c r="AH52" i="2"/>
  <c r="AI52" i="2" s="1"/>
  <c r="AH53" i="2"/>
  <c r="AI53" i="2" s="1"/>
  <c r="AH54" i="2"/>
  <c r="AI54" i="2" s="1"/>
  <c r="AH55" i="2"/>
  <c r="AI55" i="2" s="1"/>
  <c r="AH56" i="2"/>
  <c r="AI56" i="2" s="1"/>
  <c r="AH57" i="2"/>
  <c r="AI57" i="2" s="1"/>
  <c r="AH58" i="2"/>
  <c r="AI58" i="2" s="1"/>
  <c r="AH59" i="2"/>
  <c r="AI59" i="2" s="1"/>
  <c r="AH60" i="2"/>
  <c r="AI60" i="2" s="1"/>
  <c r="AH61" i="2"/>
  <c r="AI61" i="2" s="1"/>
  <c r="AH62" i="2"/>
  <c r="AI62" i="2" s="1"/>
  <c r="AH63" i="2"/>
  <c r="AI63" i="2" s="1"/>
  <c r="AH64" i="2"/>
  <c r="AI64" i="2" s="1"/>
  <c r="AH65" i="2"/>
  <c r="AI65" i="2" s="1"/>
  <c r="AH66" i="2"/>
  <c r="AI66" i="2" s="1"/>
  <c r="AH67" i="2"/>
  <c r="AI67" i="2" s="1"/>
  <c r="AH68" i="2"/>
  <c r="AI68" i="2" s="1"/>
  <c r="AH69" i="2"/>
  <c r="AI69" i="2" s="1"/>
  <c r="AH70" i="2"/>
  <c r="AH71" i="2"/>
  <c r="AI71" i="2" s="1"/>
  <c r="AH72" i="2"/>
  <c r="AI72" i="2" s="1"/>
  <c r="AH73" i="2"/>
  <c r="AI73" i="2" s="1"/>
  <c r="AH74" i="2"/>
  <c r="AI74" i="2" s="1"/>
  <c r="AH75" i="2"/>
  <c r="AI75" i="2" s="1"/>
  <c r="AH76" i="2"/>
  <c r="AI76" i="2" s="1"/>
  <c r="AH77" i="2"/>
  <c r="AI77" i="2" s="1"/>
  <c r="AH78" i="2"/>
  <c r="AI78" i="2" s="1"/>
  <c r="AH79" i="2"/>
  <c r="AI79" i="2" s="1"/>
  <c r="AH80" i="2"/>
  <c r="AI80" i="2" s="1"/>
  <c r="AH81" i="2"/>
  <c r="AI81" i="2" s="1"/>
  <c r="AH82" i="2"/>
  <c r="AI82" i="2" s="1"/>
  <c r="AH83" i="2"/>
  <c r="AI83" i="2" s="1"/>
  <c r="AH84" i="2"/>
  <c r="AI84" i="2" s="1"/>
  <c r="AH85" i="2"/>
  <c r="AI85" i="2" s="1"/>
  <c r="AH86" i="2"/>
  <c r="AI86" i="2" s="1"/>
  <c r="AH87" i="2"/>
  <c r="AI87" i="2" s="1"/>
  <c r="AH88" i="2"/>
  <c r="AI88" i="2" s="1"/>
  <c r="AH89" i="2"/>
  <c r="AI89" i="2" s="1"/>
  <c r="AH90" i="2"/>
  <c r="AI90" i="2" s="1"/>
  <c r="AH91" i="2"/>
  <c r="AH92" i="2"/>
  <c r="AI92" i="2" s="1"/>
  <c r="AH93" i="2"/>
  <c r="AI93" i="2" s="1"/>
  <c r="AH94" i="2"/>
  <c r="AI94" i="2" s="1"/>
  <c r="AH95" i="2"/>
  <c r="AI95" i="2" s="1"/>
  <c r="AH96" i="2"/>
  <c r="AI96" i="2" s="1"/>
  <c r="AH97" i="2"/>
  <c r="AI97" i="2" s="1"/>
  <c r="AH98" i="2"/>
  <c r="AI98" i="2" s="1"/>
  <c r="AH99" i="2"/>
  <c r="AI99" i="2" s="1"/>
  <c r="AH100" i="2"/>
  <c r="AI100" i="2" s="1"/>
  <c r="AH101" i="2"/>
  <c r="AI101" i="2" s="1"/>
  <c r="AH102" i="2"/>
  <c r="AI102" i="2" s="1"/>
  <c r="AH103" i="2"/>
  <c r="AI103" i="2" s="1"/>
  <c r="AH104" i="2"/>
  <c r="AI104" i="2" s="1"/>
  <c r="AH105" i="2"/>
  <c r="AI105" i="2" s="1"/>
  <c r="AH106" i="2"/>
  <c r="AI106" i="2" s="1"/>
  <c r="AH107" i="2"/>
  <c r="AI107" i="2" s="1"/>
  <c r="AH108" i="2"/>
  <c r="AI108" i="2" s="1"/>
  <c r="AH109" i="2"/>
  <c r="AI109" i="2" s="1"/>
  <c r="AH110" i="2"/>
  <c r="AI110" i="2" s="1"/>
  <c r="AH111" i="2"/>
  <c r="AI111" i="2" s="1"/>
  <c r="AH112" i="2"/>
  <c r="AH113" i="2"/>
  <c r="AI113" i="2" s="1"/>
  <c r="AH114" i="2"/>
  <c r="AI114" i="2" s="1"/>
  <c r="AH115" i="2"/>
  <c r="AI115" i="2" s="1"/>
  <c r="AH116" i="2"/>
  <c r="AI116" i="2" s="1"/>
  <c r="AH117" i="2"/>
  <c r="AI117" i="2" s="1"/>
  <c r="AH118" i="2"/>
  <c r="AI118" i="2" s="1"/>
  <c r="AH119" i="2"/>
  <c r="AI119" i="2" s="1"/>
  <c r="AH120" i="2"/>
  <c r="AI120" i="2" s="1"/>
  <c r="AH121" i="2"/>
  <c r="AI121" i="2" s="1"/>
  <c r="AH122" i="2"/>
  <c r="AI122" i="2" s="1"/>
  <c r="AH123" i="2"/>
  <c r="AI123" i="2" s="1"/>
  <c r="AH124" i="2"/>
  <c r="AI124" i="2" s="1"/>
  <c r="AH125" i="2"/>
  <c r="AI125" i="2" s="1"/>
  <c r="AH126" i="2"/>
  <c r="AI126" i="2" s="1"/>
  <c r="AH127" i="2"/>
  <c r="AI127" i="2" s="1"/>
  <c r="AH128" i="2"/>
  <c r="AH129" i="2"/>
  <c r="AI129" i="2" s="1"/>
  <c r="AH130" i="2"/>
  <c r="AI130" i="2" s="1"/>
  <c r="AH131" i="2"/>
  <c r="AI131" i="2" s="1"/>
  <c r="AH132" i="2"/>
  <c r="AI132" i="2" s="1"/>
  <c r="AH133" i="2"/>
  <c r="AI133" i="2" s="1"/>
  <c r="AH134" i="2"/>
  <c r="AI134" i="2" s="1"/>
  <c r="AH135" i="2"/>
  <c r="AI135" i="2" s="1"/>
  <c r="AH136" i="2"/>
  <c r="AI136" i="2" s="1"/>
  <c r="AH137" i="2"/>
  <c r="AI137" i="2" s="1"/>
  <c r="AH138" i="2"/>
  <c r="AI138" i="2" s="1"/>
  <c r="AH139" i="2"/>
  <c r="AI139" i="2" s="1"/>
  <c r="AH140" i="2"/>
  <c r="AI140" i="2" s="1"/>
  <c r="AH141" i="2"/>
  <c r="AI141" i="2" s="1"/>
  <c r="AH142" i="2"/>
  <c r="AI142" i="2" s="1"/>
  <c r="AH143" i="2"/>
  <c r="AH144" i="2"/>
  <c r="AI144" i="2" s="1"/>
  <c r="AH145" i="2"/>
  <c r="AI145" i="2" s="1"/>
  <c r="AH146" i="2"/>
  <c r="AI146" i="2" s="1"/>
  <c r="AH147" i="2"/>
  <c r="AI147" i="2" s="1"/>
  <c r="AH148" i="2"/>
  <c r="AI148" i="2" s="1"/>
  <c r="AH149" i="2"/>
  <c r="AI149" i="2" s="1"/>
  <c r="AH150" i="2"/>
  <c r="AI150" i="2" s="1"/>
  <c r="AH151" i="2"/>
  <c r="AI151" i="2" s="1"/>
  <c r="AH152" i="2"/>
  <c r="AI152" i="2" s="1"/>
  <c r="AH153" i="2"/>
  <c r="AI153" i="2" s="1"/>
  <c r="AH154" i="2"/>
  <c r="AI154" i="2" s="1"/>
  <c r="AH155" i="2"/>
  <c r="AI155" i="2" s="1"/>
  <c r="AH156" i="2"/>
  <c r="AI156" i="2" s="1"/>
  <c r="AH157" i="2"/>
  <c r="AI157" i="2" s="1"/>
  <c r="AH158" i="2"/>
  <c r="AH159" i="2"/>
  <c r="AI159" i="2" s="1"/>
  <c r="AH160" i="2"/>
  <c r="AI160" i="2" s="1"/>
  <c r="AH161" i="2"/>
  <c r="AI161" i="2" s="1"/>
  <c r="AH162" i="2"/>
  <c r="AI162" i="2" s="1"/>
  <c r="AH163" i="2"/>
  <c r="AI163" i="2" s="1"/>
  <c r="AH164" i="2"/>
  <c r="AI164" i="2" s="1"/>
  <c r="AH165" i="2"/>
  <c r="AI165" i="2" s="1"/>
  <c r="AH166" i="2"/>
  <c r="AI166" i="2" s="1"/>
  <c r="AH167" i="2"/>
  <c r="AI167" i="2" s="1"/>
  <c r="AH168" i="2"/>
  <c r="AI168" i="2" s="1"/>
  <c r="AH169" i="2"/>
  <c r="AI169" i="2" s="1"/>
  <c r="AH170" i="2"/>
  <c r="AI170" i="2" s="1"/>
  <c r="AH171" i="2"/>
  <c r="AH172" i="2"/>
  <c r="AI172" i="2" s="1"/>
  <c r="AH173" i="2"/>
  <c r="AI173" i="2" s="1"/>
  <c r="AH174" i="2"/>
  <c r="AI174" i="2" s="1"/>
  <c r="AH175" i="2"/>
  <c r="AI175" i="2" s="1"/>
  <c r="AH176" i="2"/>
  <c r="AI176" i="2" s="1"/>
  <c r="AH177" i="2"/>
  <c r="AI177" i="2" s="1"/>
  <c r="AH178" i="2"/>
  <c r="AI178" i="2" s="1"/>
  <c r="AH179" i="2"/>
  <c r="AI179" i="2" s="1"/>
  <c r="AH180" i="2"/>
  <c r="AI180" i="2" s="1"/>
  <c r="AH181" i="2"/>
  <c r="AI181" i="2" s="1"/>
  <c r="AH182" i="2"/>
  <c r="AI182" i="2" s="1"/>
  <c r="AH183" i="2"/>
  <c r="AI183" i="2" s="1"/>
  <c r="AH184" i="2"/>
  <c r="AI184" i="2" s="1"/>
  <c r="AH185" i="2"/>
  <c r="AI185" i="2" s="1"/>
  <c r="AH186" i="2"/>
  <c r="AH187" i="2"/>
  <c r="AI187" i="2" s="1"/>
  <c r="AH188" i="2"/>
  <c r="AI188" i="2" s="1"/>
  <c r="AH189" i="2"/>
  <c r="AI189" i="2" s="1"/>
  <c r="AH190" i="2"/>
  <c r="AI190" i="2" s="1"/>
  <c r="AH191" i="2"/>
  <c r="AI191" i="2" s="1"/>
  <c r="AH192" i="2"/>
  <c r="AI192" i="2" s="1"/>
  <c r="AH193" i="2"/>
  <c r="AI193" i="2" s="1"/>
  <c r="AH194" i="2"/>
  <c r="AI194" i="2" s="1"/>
  <c r="AH195" i="2"/>
  <c r="AI195" i="2" s="1"/>
  <c r="AH196" i="2"/>
  <c r="AI196" i="2" s="1"/>
  <c r="AH197" i="2"/>
  <c r="AI197" i="2" s="1"/>
  <c r="AH198" i="2"/>
  <c r="AI198" i="2" s="1"/>
  <c r="AH199" i="2"/>
  <c r="AI199" i="2" s="1"/>
  <c r="AH200" i="2"/>
  <c r="AH201" i="2"/>
  <c r="AI201" i="2" s="1"/>
  <c r="AH202" i="2"/>
  <c r="AI202" i="2" s="1"/>
  <c r="AH203" i="2"/>
  <c r="AI203" i="2" s="1"/>
  <c r="AH204" i="2"/>
  <c r="AI204" i="2" s="1"/>
  <c r="AH205" i="2"/>
  <c r="AI205" i="2" s="1"/>
  <c r="AH206" i="2"/>
  <c r="AI206" i="2" s="1"/>
  <c r="AH207" i="2"/>
  <c r="AI207" i="2" s="1"/>
  <c r="AH208" i="2"/>
  <c r="AI208" i="2" s="1"/>
  <c r="AH209" i="2"/>
  <c r="AI209" i="2" s="1"/>
  <c r="AH210" i="2"/>
  <c r="AI210" i="2" s="1"/>
  <c r="AH211" i="2"/>
  <c r="AH212" i="2"/>
  <c r="AI212" i="2" s="1"/>
  <c r="AH213" i="2"/>
  <c r="AI213" i="2" s="1"/>
  <c r="AH214" i="2"/>
  <c r="AI214" i="2" s="1"/>
  <c r="AH215" i="2"/>
  <c r="AI215" i="2" s="1"/>
  <c r="AH216" i="2"/>
  <c r="AI216" i="2" s="1"/>
  <c r="AH217" i="2"/>
  <c r="AI217" i="2" s="1"/>
  <c r="AH218" i="2"/>
  <c r="AI218" i="2" s="1"/>
  <c r="AH219" i="2"/>
  <c r="AI219" i="2" s="1"/>
  <c r="AH220" i="2"/>
  <c r="AI220" i="2" s="1"/>
  <c r="AH221" i="2"/>
  <c r="AI221" i="2" s="1"/>
  <c r="AH222" i="2"/>
  <c r="AH223" i="2"/>
  <c r="AI223" i="2" s="1"/>
  <c r="AH224" i="2"/>
  <c r="AI224" i="2" s="1"/>
  <c r="AH225" i="2"/>
  <c r="AI225" i="2" s="1"/>
  <c r="AH226" i="2"/>
  <c r="AI226" i="2" s="1"/>
  <c r="AH227" i="2"/>
  <c r="AI227" i="2" s="1"/>
  <c r="AH228" i="2"/>
  <c r="AI228" i="2" s="1"/>
  <c r="AH229" i="2"/>
  <c r="AI229" i="2" s="1"/>
  <c r="AH230" i="2"/>
  <c r="AI230" i="2" s="1"/>
  <c r="AH231" i="2"/>
  <c r="AI231" i="2" s="1"/>
  <c r="AH232" i="2"/>
  <c r="AI232" i="2" s="1"/>
  <c r="AH233" i="2"/>
  <c r="AI233" i="2" s="1"/>
  <c r="AH234" i="2"/>
  <c r="AI234" i="2" s="1"/>
  <c r="AH235" i="2"/>
  <c r="AI235" i="2" s="1"/>
  <c r="AH236" i="2"/>
  <c r="AI236" i="2" s="1"/>
  <c r="AH237" i="2"/>
  <c r="AI237" i="2" s="1"/>
  <c r="AH238" i="2"/>
  <c r="AI238" i="2" s="1"/>
  <c r="AH239" i="2"/>
  <c r="AI239" i="2" s="1"/>
  <c r="AH240" i="2"/>
  <c r="AI240" i="2" s="1"/>
  <c r="AH241" i="2"/>
  <c r="AI241" i="2" s="1"/>
  <c r="AH242" i="2"/>
  <c r="AI242" i="2" s="1"/>
  <c r="AH243" i="2"/>
  <c r="AH244" i="2"/>
  <c r="AI244" i="2" s="1"/>
  <c r="AH245" i="2"/>
  <c r="AI245" i="2" s="1"/>
  <c r="AH246" i="2"/>
  <c r="AI246" i="2" s="1"/>
  <c r="AH247" i="2"/>
  <c r="AI247" i="2" s="1"/>
  <c r="AH248" i="2"/>
  <c r="AI248" i="2" s="1"/>
  <c r="AH249" i="2"/>
  <c r="AI249" i="2" s="1"/>
  <c r="AH250" i="2"/>
  <c r="AI250" i="2" s="1"/>
  <c r="AH251" i="2"/>
  <c r="AI251" i="2" s="1"/>
  <c r="AH252" i="2"/>
  <c r="AI252" i="2" s="1"/>
  <c r="AH253" i="2"/>
  <c r="AI253" i="2" s="1"/>
  <c r="AH254" i="2"/>
  <c r="AH255" i="2"/>
  <c r="AI255" i="2" s="1"/>
  <c r="AH256" i="2"/>
  <c r="AI256" i="2" s="1"/>
  <c r="AH257" i="2"/>
  <c r="AH258" i="2"/>
  <c r="AH259" i="2"/>
  <c r="AH266" i="2"/>
  <c r="AI266" i="2" s="1"/>
  <c r="AH267" i="2"/>
  <c r="AI267" i="2" s="1"/>
  <c r="AH268" i="2"/>
  <c r="AI268" i="2" s="1"/>
  <c r="AH269" i="2"/>
  <c r="AI269" i="2" s="1"/>
  <c r="AH270" i="2"/>
  <c r="AI270" i="2" s="1"/>
  <c r="AH271" i="2"/>
  <c r="AI271" i="2" s="1"/>
  <c r="AH272" i="2"/>
  <c r="AI272" i="2" s="1"/>
  <c r="AH273" i="2"/>
  <c r="AI273" i="2" s="1"/>
  <c r="AH274" i="2"/>
  <c r="AI274" i="2" s="1"/>
  <c r="AH275" i="2"/>
  <c r="AI275" i="2" s="1"/>
  <c r="AH276" i="2"/>
  <c r="AI276" i="2" s="1"/>
  <c r="AH277" i="2"/>
  <c r="AH278" i="2"/>
  <c r="AI278" i="2" s="1"/>
  <c r="AH279" i="2"/>
  <c r="AI279" i="2" s="1"/>
  <c r="AH280" i="2"/>
  <c r="AI280" i="2" s="1"/>
  <c r="AH281" i="2"/>
  <c r="AI281" i="2" s="1"/>
  <c r="AH282" i="2"/>
  <c r="AI282" i="2" s="1"/>
  <c r="AH283" i="2"/>
  <c r="AI283" i="2" s="1"/>
  <c r="AH284" i="2"/>
  <c r="AI284" i="2" s="1"/>
  <c r="AH285" i="2"/>
  <c r="AI285" i="2" s="1"/>
  <c r="AH286" i="2"/>
  <c r="AI286" i="2" s="1"/>
  <c r="AH287" i="2"/>
  <c r="AI287" i="2" s="1"/>
  <c r="AH288" i="2"/>
  <c r="AH289" i="2"/>
  <c r="AI289" i="2" s="1"/>
  <c r="AH290" i="2"/>
  <c r="AI290" i="2" s="1"/>
  <c r="AH291" i="2"/>
  <c r="AI291" i="2" s="1"/>
  <c r="AH292" i="2"/>
  <c r="AI292" i="2" s="1"/>
  <c r="AH293" i="2"/>
  <c r="AI293" i="2" s="1"/>
  <c r="AH294" i="2"/>
  <c r="AI294" i="2" s="1"/>
  <c r="AH295" i="2"/>
  <c r="AI295" i="2" s="1"/>
  <c r="AH296" i="2"/>
  <c r="AI296" i="2" s="1"/>
  <c r="AH297" i="2"/>
  <c r="AI297" i="2" s="1"/>
  <c r="AH298" i="2"/>
  <c r="AI298" i="2" s="1"/>
  <c r="AH299" i="2"/>
  <c r="AI299" i="2" s="1"/>
  <c r="AH300" i="2"/>
  <c r="AI300" i="2" s="1"/>
  <c r="AH301" i="2"/>
  <c r="AI301" i="2" s="1"/>
  <c r="AH302" i="2"/>
  <c r="AI302" i="2" s="1"/>
  <c r="AH303" i="2"/>
  <c r="AI303" i="2" s="1"/>
  <c r="AH304" i="2"/>
  <c r="AI304" i="2" s="1"/>
  <c r="AH305" i="2"/>
  <c r="AI305" i="2" s="1"/>
  <c r="AH306" i="2"/>
  <c r="AI306" i="2" s="1"/>
  <c r="AH307" i="2"/>
  <c r="AI307" i="2" s="1"/>
  <c r="AH308" i="2"/>
  <c r="AI308" i="2" s="1"/>
  <c r="AH309" i="2"/>
  <c r="AH310" i="2"/>
  <c r="AI310" i="2" s="1"/>
  <c r="AH311" i="2"/>
  <c r="AI311" i="2" s="1"/>
  <c r="AH312" i="2"/>
  <c r="AI312" i="2" s="1"/>
  <c r="AH313" i="2"/>
  <c r="AI313" i="2" s="1"/>
  <c r="AH314" i="2"/>
  <c r="AI314" i="2" s="1"/>
  <c r="AH315" i="2"/>
  <c r="AI315" i="2" s="1"/>
  <c r="AH316" i="2"/>
  <c r="AI316" i="2" s="1"/>
  <c r="AH317" i="2"/>
  <c r="AI317" i="2" s="1"/>
  <c r="AH318" i="2"/>
  <c r="AI318" i="2" s="1"/>
  <c r="AH319" i="2"/>
  <c r="AI319" i="2" s="1"/>
  <c r="AH320" i="2"/>
  <c r="AH321" i="2"/>
  <c r="AI321" i="2" s="1"/>
  <c r="AH322" i="2"/>
  <c r="AI322" i="2" s="1"/>
  <c r="AH323" i="2"/>
  <c r="AI323" i="2" s="1"/>
  <c r="AH324" i="2"/>
  <c r="AI324" i="2" s="1"/>
  <c r="AH325" i="2"/>
  <c r="AI325" i="2" s="1"/>
  <c r="AH326" i="2"/>
  <c r="AI326" i="2" s="1"/>
  <c r="AH327" i="2"/>
  <c r="AI327" i="2" s="1"/>
  <c r="AH328" i="2"/>
  <c r="AI328" i="2" s="1"/>
  <c r="AH329" i="2"/>
  <c r="AI329" i="2" s="1"/>
  <c r="AH330" i="2"/>
  <c r="AI330" i="2" s="1"/>
  <c r="AH331" i="2"/>
  <c r="AI331" i="2" s="1"/>
  <c r="AH332" i="2"/>
  <c r="AI332" i="2" s="1"/>
  <c r="AH333" i="2"/>
  <c r="AI333" i="2" s="1"/>
  <c r="AH334" i="2"/>
  <c r="AI334" i="2" s="1"/>
  <c r="AH335" i="2"/>
  <c r="AI335" i="2" s="1"/>
  <c r="AH336" i="2"/>
  <c r="AI336" i="2" s="1"/>
  <c r="AH337" i="2"/>
  <c r="AI337" i="2" s="1"/>
  <c r="AH338" i="2"/>
  <c r="AI338" i="2" s="1"/>
  <c r="AH339" i="2"/>
  <c r="AI339" i="2" s="1"/>
  <c r="AH340" i="2"/>
  <c r="AI340" i="2" s="1"/>
  <c r="AH341" i="2"/>
  <c r="AH342" i="2"/>
  <c r="AI342" i="2" s="1"/>
  <c r="AH343" i="2"/>
  <c r="AI343" i="2" s="1"/>
  <c r="AH344" i="2"/>
  <c r="AI344" i="2" s="1"/>
  <c r="AH345" i="2"/>
  <c r="AI345" i="2" s="1"/>
  <c r="AH346" i="2"/>
  <c r="AI346" i="2" s="1"/>
  <c r="AH347" i="2"/>
  <c r="AI347" i="2" s="1"/>
  <c r="AH348" i="2"/>
  <c r="AI348" i="2" s="1"/>
  <c r="AH349" i="2"/>
  <c r="AI349" i="2" s="1"/>
  <c r="AH350" i="2"/>
  <c r="AI350" i="2" s="1"/>
  <c r="AH351" i="2"/>
  <c r="AI351" i="2" s="1"/>
  <c r="AH352" i="2"/>
  <c r="AH353" i="2"/>
  <c r="AI353" i="2" s="1"/>
  <c r="AH354" i="2"/>
  <c r="AI354" i="2" s="1"/>
  <c r="AH355" i="2"/>
  <c r="AI355" i="2" s="1"/>
  <c r="AH356" i="2"/>
  <c r="AI356" i="2" s="1"/>
  <c r="AH357" i="2"/>
  <c r="AI357" i="2" s="1"/>
  <c r="AH358" i="2"/>
  <c r="AI358" i="2" s="1"/>
  <c r="AH359" i="2"/>
  <c r="AI359" i="2" s="1"/>
  <c r="AH360" i="2"/>
  <c r="AI360" i="2" s="1"/>
  <c r="AH361" i="2"/>
  <c r="AI361" i="2" s="1"/>
  <c r="AH362" i="2"/>
  <c r="AI362" i="2" s="1"/>
  <c r="AH363" i="2"/>
  <c r="AI363" i="2" s="1"/>
  <c r="AH364" i="2"/>
  <c r="AI364" i="2" s="1"/>
  <c r="AH365" i="2"/>
  <c r="AI365" i="2" s="1"/>
  <c r="AH366" i="2"/>
  <c r="AI366" i="2" s="1"/>
  <c r="AH367" i="2"/>
  <c r="AI367" i="2" s="1"/>
  <c r="AH368" i="2"/>
  <c r="AI368" i="2" s="1"/>
  <c r="AH369" i="2"/>
  <c r="AI369" i="2" s="1"/>
  <c r="AH370" i="2"/>
  <c r="AI370" i="2" s="1"/>
  <c r="AH371" i="2"/>
  <c r="AI371" i="2" s="1"/>
  <c r="AH372" i="2"/>
  <c r="AI372" i="2" s="1"/>
  <c r="AH373" i="2"/>
  <c r="AH2" i="2"/>
  <c r="AI2" i="2" s="1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4" i="2" s="1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60" i="2" s="1"/>
  <c r="AC258" i="2"/>
  <c r="AC261" i="2" s="1"/>
  <c r="AC259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2" i="2"/>
  <c r="AC263" i="2" s="1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3" i="2" s="1"/>
  <c r="AA261" i="2"/>
  <c r="AA262" i="2"/>
  <c r="AA265" i="2" s="1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4" i="2" s="1"/>
  <c r="Y262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3" i="2" s="1"/>
  <c r="W261" i="2"/>
  <c r="W262" i="2"/>
  <c r="W264" i="2" s="1"/>
  <c r="W265" i="2" s="1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4" i="2" s="1"/>
  <c r="U265" i="2" s="1"/>
  <c r="U262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2" i="2"/>
  <c r="C40" i="5" l="1"/>
  <c r="C44" i="4"/>
  <c r="D44" i="4"/>
  <c r="AM263" i="2"/>
  <c r="AM260" i="2"/>
  <c r="AC265" i="2"/>
  <c r="AH263" i="2"/>
  <c r="AI263" i="2" s="1"/>
  <c r="AH260" i="2"/>
  <c r="AI260" i="2" s="1"/>
  <c r="AI257" i="2"/>
  <c r="AO265" i="2"/>
  <c r="AO262" i="2"/>
  <c r="AP262" i="2" s="1"/>
  <c r="AK261" i="2"/>
  <c r="AK264" i="2"/>
  <c r="AP258" i="2"/>
  <c r="AH262" i="2"/>
  <c r="AI262" i="2" s="1"/>
  <c r="AH265" i="2"/>
  <c r="AI265" i="2" s="1"/>
  <c r="AP371" i="2"/>
  <c r="AP367" i="2"/>
  <c r="AP359" i="2"/>
  <c r="AP355" i="2"/>
  <c r="AP351" i="2"/>
  <c r="AP343" i="2"/>
  <c r="AP339" i="2"/>
  <c r="AP335" i="2"/>
  <c r="AP327" i="2"/>
  <c r="AP323" i="2"/>
  <c r="AP319" i="2"/>
  <c r="AP315" i="2"/>
  <c r="AP311" i="2"/>
  <c r="AP307" i="2"/>
  <c r="AP295" i="2"/>
  <c r="AP291" i="2"/>
  <c r="AP287" i="2"/>
  <c r="AP283" i="2"/>
  <c r="AP279" i="2"/>
  <c r="AP275" i="2"/>
  <c r="AP271" i="2"/>
  <c r="AP267" i="2"/>
  <c r="AK260" i="2"/>
  <c r="AP260" i="2" s="1"/>
  <c r="AK263" i="2"/>
  <c r="AP257" i="2"/>
  <c r="AP253" i="2"/>
  <c r="AP249" i="2"/>
  <c r="AP245" i="2"/>
  <c r="AP241" i="2"/>
  <c r="AP237" i="2"/>
  <c r="AP233" i="2"/>
  <c r="AP229" i="2"/>
  <c r="AP225" i="2"/>
  <c r="AP221" i="2"/>
  <c r="AP217" i="2"/>
  <c r="AP213" i="2"/>
  <c r="AP209" i="2"/>
  <c r="AP205" i="2"/>
  <c r="AP201" i="2"/>
  <c r="AP197" i="2"/>
  <c r="AP193" i="2"/>
  <c r="AP189" i="2"/>
  <c r="AP185" i="2"/>
  <c r="AP181" i="2"/>
  <c r="AP177" i="2"/>
  <c r="AP173" i="2"/>
  <c r="AP169" i="2"/>
  <c r="AP165" i="2"/>
  <c r="AP161" i="2"/>
  <c r="AP157" i="2"/>
  <c r="AP153" i="2"/>
  <c r="AP149" i="2"/>
  <c r="AP145" i="2"/>
  <c r="AP141" i="2"/>
  <c r="AP137" i="2"/>
  <c r="AP133" i="2"/>
  <c r="AP129" i="2"/>
  <c r="AP125" i="2"/>
  <c r="AP121" i="2"/>
  <c r="AP117" i="2"/>
  <c r="AE265" i="2"/>
  <c r="AI259" i="2"/>
  <c r="AK265" i="2"/>
  <c r="AP259" i="2"/>
  <c r="AK262" i="2"/>
  <c r="AO261" i="2"/>
  <c r="AO264" i="2"/>
  <c r="Y263" i="2"/>
  <c r="AA264" i="2"/>
  <c r="AC262" i="2"/>
  <c r="AE263" i="2"/>
  <c r="AH261" i="2"/>
  <c r="AI261" i="2" s="1"/>
  <c r="AH264" i="2"/>
  <c r="AI264" i="2" s="1"/>
  <c r="AP2" i="2"/>
  <c r="AP370" i="2"/>
  <c r="AP366" i="2"/>
  <c r="AP358" i="2"/>
  <c r="AP354" i="2"/>
  <c r="AP350" i="2"/>
  <c r="AP342" i="2"/>
  <c r="AP338" i="2"/>
  <c r="AP334" i="2"/>
  <c r="AP326" i="2"/>
  <c r="AP322" i="2"/>
  <c r="AP318" i="2"/>
  <c r="AP314" i="2"/>
  <c r="AP310" i="2"/>
  <c r="AP306" i="2"/>
  <c r="AP302" i="2"/>
  <c r="AP298" i="2"/>
  <c r="AP294" i="2"/>
  <c r="AP290" i="2"/>
  <c r="AP286" i="2"/>
  <c r="AP282" i="2"/>
  <c r="AP278" i="2"/>
  <c r="AP274" i="2"/>
  <c r="AP270" i="2"/>
  <c r="AP266" i="2"/>
  <c r="AP256" i="2"/>
  <c r="AP252" i="2"/>
  <c r="AP248" i="2"/>
  <c r="AP244" i="2"/>
  <c r="AP240" i="2"/>
  <c r="AP236" i="2"/>
  <c r="AP232" i="2"/>
  <c r="AP228" i="2"/>
  <c r="AP224" i="2"/>
  <c r="AP220" i="2"/>
  <c r="AP216" i="2"/>
  <c r="AP212" i="2"/>
  <c r="AP208" i="2"/>
  <c r="AP204" i="2"/>
  <c r="AP200" i="2"/>
  <c r="AP196" i="2"/>
  <c r="AP192" i="2"/>
  <c r="AP188" i="2"/>
  <c r="AP184" i="2"/>
  <c r="AP180" i="2"/>
  <c r="AP176" i="2"/>
  <c r="AP172" i="2"/>
  <c r="AP168" i="2"/>
  <c r="AP164" i="2"/>
  <c r="AP160" i="2"/>
  <c r="AP156" i="2"/>
  <c r="AP152" i="2"/>
  <c r="AP148" i="2"/>
  <c r="AP144" i="2"/>
  <c r="AP140" i="2"/>
  <c r="AP136" i="2"/>
  <c r="AP132" i="2"/>
  <c r="AP128" i="2"/>
  <c r="AP124" i="2"/>
  <c r="AP120" i="2"/>
  <c r="AP116" i="2"/>
  <c r="AP112" i="2"/>
  <c r="AP108" i="2"/>
  <c r="AP104" i="2"/>
  <c r="AP100" i="2"/>
  <c r="AP96" i="2"/>
  <c r="AP92" i="2"/>
  <c r="AP88" i="2"/>
  <c r="AP84" i="2"/>
  <c r="AP80" i="2"/>
  <c r="AP76" i="2"/>
  <c r="AP72" i="2"/>
  <c r="AP68" i="2"/>
  <c r="AP64" i="2"/>
  <c r="AP60" i="2"/>
  <c r="AP56" i="2"/>
  <c r="AP52" i="2"/>
  <c r="AP48" i="2"/>
  <c r="AP44" i="2"/>
  <c r="AP40" i="2"/>
  <c r="AP36" i="2"/>
  <c r="AP32" i="2"/>
  <c r="AP28" i="2"/>
  <c r="AP24" i="2"/>
  <c r="AP20" i="2"/>
  <c r="AP16" i="2"/>
  <c r="AP12" i="2"/>
  <c r="AP8" i="2"/>
  <c r="AP4" i="2"/>
  <c r="AM261" i="2"/>
  <c r="AP261" i="2" s="1"/>
  <c r="AM264" i="2"/>
  <c r="AI258" i="2"/>
  <c r="AP113" i="2"/>
  <c r="AP109" i="2"/>
  <c r="AP105" i="2"/>
  <c r="AP101" i="2"/>
  <c r="AP97" i="2"/>
  <c r="AP93" i="2"/>
  <c r="AP89" i="2"/>
  <c r="AP85" i="2"/>
  <c r="AP81" i="2"/>
  <c r="AP77" i="2"/>
  <c r="AP73" i="2"/>
  <c r="AP69" i="2"/>
  <c r="AP65" i="2"/>
  <c r="AP61" i="2"/>
  <c r="AP57" i="2"/>
  <c r="AP53" i="2"/>
  <c r="AP49" i="2"/>
  <c r="AP45" i="2"/>
  <c r="AP41" i="2"/>
  <c r="AP37" i="2"/>
  <c r="AP33" i="2"/>
  <c r="AP29" i="2"/>
  <c r="AP25" i="2"/>
  <c r="AP21" i="2"/>
  <c r="AP17" i="2"/>
  <c r="AP13" i="2"/>
  <c r="AP9" i="2"/>
  <c r="AP5" i="2"/>
  <c r="AM262" i="2"/>
  <c r="AM265" i="2"/>
  <c r="AO260" i="2"/>
  <c r="AO263" i="2"/>
  <c r="AP263" i="2" s="1"/>
  <c r="AP264" i="2"/>
  <c r="S265" i="2"/>
  <c r="S264" i="2"/>
  <c r="S263" i="2"/>
  <c r="Q265" i="2"/>
  <c r="Q264" i="2"/>
  <c r="Q263" i="2"/>
  <c r="M264" i="2"/>
  <c r="O265" i="2"/>
  <c r="M263" i="2"/>
  <c r="O264" i="2"/>
  <c r="O263" i="2"/>
  <c r="M265" i="2"/>
  <c r="AP265" i="2" l="1"/>
  <c r="B44" i="4" l="1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2" i="2"/>
  <c r="G3" i="2"/>
  <c r="G4" i="2"/>
  <c r="G5" i="2"/>
  <c r="AF5" i="2" s="1"/>
  <c r="G6" i="2"/>
  <c r="AF6" i="2" s="1"/>
  <c r="G7" i="2"/>
  <c r="G8" i="2"/>
  <c r="G9" i="2"/>
  <c r="AF9" i="2" s="1"/>
  <c r="G10" i="2"/>
  <c r="AF10" i="2" s="1"/>
  <c r="G11" i="2"/>
  <c r="G12" i="2"/>
  <c r="G13" i="2"/>
  <c r="AF13" i="2" s="1"/>
  <c r="G14" i="2"/>
  <c r="AF14" i="2" s="1"/>
  <c r="G15" i="2"/>
  <c r="G16" i="2"/>
  <c r="G17" i="2"/>
  <c r="AF17" i="2" s="1"/>
  <c r="G18" i="2"/>
  <c r="AF18" i="2" s="1"/>
  <c r="G19" i="2"/>
  <c r="G20" i="2"/>
  <c r="G21" i="2"/>
  <c r="AF21" i="2" s="1"/>
  <c r="G22" i="2"/>
  <c r="AF22" i="2" s="1"/>
  <c r="G23" i="2"/>
  <c r="G24" i="2"/>
  <c r="G25" i="2"/>
  <c r="AF25" i="2" s="1"/>
  <c r="G26" i="2"/>
  <c r="AF26" i="2" s="1"/>
  <c r="G27" i="2"/>
  <c r="G28" i="2"/>
  <c r="G29" i="2"/>
  <c r="AF29" i="2" s="1"/>
  <c r="G30" i="2"/>
  <c r="AF30" i="2" s="1"/>
  <c r="G31" i="2"/>
  <c r="G32" i="2"/>
  <c r="G33" i="2"/>
  <c r="AF33" i="2" s="1"/>
  <c r="G34" i="2"/>
  <c r="AF34" i="2" s="1"/>
  <c r="G35" i="2"/>
  <c r="G36" i="2"/>
  <c r="G37" i="2"/>
  <c r="AF37" i="2" s="1"/>
  <c r="G38" i="2"/>
  <c r="AF38" i="2" s="1"/>
  <c r="G39" i="2"/>
  <c r="G40" i="2"/>
  <c r="G41" i="2"/>
  <c r="AF41" i="2" s="1"/>
  <c r="G42" i="2"/>
  <c r="AF42" i="2" s="1"/>
  <c r="G43" i="2"/>
  <c r="G44" i="2"/>
  <c r="G45" i="2"/>
  <c r="AF45" i="2" s="1"/>
  <c r="G46" i="2"/>
  <c r="AF46" i="2" s="1"/>
  <c r="G47" i="2"/>
  <c r="G48" i="2"/>
  <c r="G49" i="2"/>
  <c r="AF49" i="2" s="1"/>
  <c r="G50" i="2"/>
  <c r="AF50" i="2" s="1"/>
  <c r="G51" i="2"/>
  <c r="G52" i="2"/>
  <c r="G53" i="2"/>
  <c r="AF53" i="2" s="1"/>
  <c r="G54" i="2"/>
  <c r="AF54" i="2" s="1"/>
  <c r="G55" i="2"/>
  <c r="G56" i="2"/>
  <c r="G57" i="2"/>
  <c r="AF57" i="2" s="1"/>
  <c r="G58" i="2"/>
  <c r="AF58" i="2" s="1"/>
  <c r="G59" i="2"/>
  <c r="G60" i="2"/>
  <c r="G61" i="2"/>
  <c r="AF61" i="2" s="1"/>
  <c r="G62" i="2"/>
  <c r="AF62" i="2" s="1"/>
  <c r="G63" i="2"/>
  <c r="G64" i="2"/>
  <c r="G65" i="2"/>
  <c r="AF65" i="2" s="1"/>
  <c r="G66" i="2"/>
  <c r="AF66" i="2" s="1"/>
  <c r="G67" i="2"/>
  <c r="G68" i="2"/>
  <c r="G69" i="2"/>
  <c r="AF69" i="2" s="1"/>
  <c r="G70" i="2"/>
  <c r="AF70" i="2" s="1"/>
  <c r="G71" i="2"/>
  <c r="G72" i="2"/>
  <c r="G73" i="2"/>
  <c r="AF73" i="2" s="1"/>
  <c r="G74" i="2"/>
  <c r="AF74" i="2" s="1"/>
  <c r="G75" i="2"/>
  <c r="G76" i="2"/>
  <c r="G77" i="2"/>
  <c r="AF77" i="2" s="1"/>
  <c r="G78" i="2"/>
  <c r="AF78" i="2" s="1"/>
  <c r="G79" i="2"/>
  <c r="G80" i="2"/>
  <c r="G81" i="2"/>
  <c r="AF81" i="2" s="1"/>
  <c r="G82" i="2"/>
  <c r="AF82" i="2" s="1"/>
  <c r="G83" i="2"/>
  <c r="G84" i="2"/>
  <c r="G85" i="2"/>
  <c r="AF85" i="2" s="1"/>
  <c r="G86" i="2"/>
  <c r="AF86" i="2" s="1"/>
  <c r="G87" i="2"/>
  <c r="G88" i="2"/>
  <c r="G89" i="2"/>
  <c r="AF89" i="2" s="1"/>
  <c r="G90" i="2"/>
  <c r="AF90" i="2" s="1"/>
  <c r="G91" i="2"/>
  <c r="G92" i="2"/>
  <c r="G93" i="2"/>
  <c r="AF93" i="2" s="1"/>
  <c r="G94" i="2"/>
  <c r="AF94" i="2" s="1"/>
  <c r="G95" i="2"/>
  <c r="G96" i="2"/>
  <c r="G97" i="2"/>
  <c r="AF97" i="2" s="1"/>
  <c r="G98" i="2"/>
  <c r="AF98" i="2" s="1"/>
  <c r="G99" i="2"/>
  <c r="G100" i="2"/>
  <c r="G101" i="2"/>
  <c r="AF101" i="2" s="1"/>
  <c r="G102" i="2"/>
  <c r="AF102" i="2" s="1"/>
  <c r="G103" i="2"/>
  <c r="G104" i="2"/>
  <c r="G105" i="2"/>
  <c r="AF105" i="2" s="1"/>
  <c r="G106" i="2"/>
  <c r="AF106" i="2" s="1"/>
  <c r="G107" i="2"/>
  <c r="G108" i="2"/>
  <c r="G109" i="2"/>
  <c r="AF109" i="2" s="1"/>
  <c r="G110" i="2"/>
  <c r="AF110" i="2" s="1"/>
  <c r="G111" i="2"/>
  <c r="G112" i="2"/>
  <c r="G113" i="2"/>
  <c r="AF113" i="2" s="1"/>
  <c r="G114" i="2"/>
  <c r="AF114" i="2" s="1"/>
  <c r="G115" i="2"/>
  <c r="G116" i="2"/>
  <c r="G117" i="2"/>
  <c r="AF117" i="2" s="1"/>
  <c r="G118" i="2"/>
  <c r="AF118" i="2" s="1"/>
  <c r="G119" i="2"/>
  <c r="G120" i="2"/>
  <c r="G121" i="2"/>
  <c r="AF121" i="2" s="1"/>
  <c r="G122" i="2"/>
  <c r="AF122" i="2" s="1"/>
  <c r="G123" i="2"/>
  <c r="G124" i="2"/>
  <c r="G125" i="2"/>
  <c r="AF125" i="2" s="1"/>
  <c r="G126" i="2"/>
  <c r="AF126" i="2" s="1"/>
  <c r="G127" i="2"/>
  <c r="G128" i="2"/>
  <c r="G129" i="2"/>
  <c r="AF129" i="2" s="1"/>
  <c r="G130" i="2"/>
  <c r="AF130" i="2" s="1"/>
  <c r="G131" i="2"/>
  <c r="G132" i="2"/>
  <c r="G133" i="2"/>
  <c r="AF133" i="2" s="1"/>
  <c r="G134" i="2"/>
  <c r="AF134" i="2" s="1"/>
  <c r="G135" i="2"/>
  <c r="G136" i="2"/>
  <c r="G137" i="2"/>
  <c r="AF137" i="2" s="1"/>
  <c r="G138" i="2"/>
  <c r="AF138" i="2" s="1"/>
  <c r="G139" i="2"/>
  <c r="G140" i="2"/>
  <c r="G141" i="2"/>
  <c r="AF141" i="2" s="1"/>
  <c r="G142" i="2"/>
  <c r="AF142" i="2" s="1"/>
  <c r="G143" i="2"/>
  <c r="G144" i="2"/>
  <c r="G145" i="2"/>
  <c r="AF145" i="2" s="1"/>
  <c r="G146" i="2"/>
  <c r="AF146" i="2" s="1"/>
  <c r="G147" i="2"/>
  <c r="G148" i="2"/>
  <c r="G149" i="2"/>
  <c r="AF149" i="2" s="1"/>
  <c r="G150" i="2"/>
  <c r="AF150" i="2" s="1"/>
  <c r="G151" i="2"/>
  <c r="G152" i="2"/>
  <c r="G153" i="2"/>
  <c r="AF153" i="2" s="1"/>
  <c r="G154" i="2"/>
  <c r="AF154" i="2" s="1"/>
  <c r="G155" i="2"/>
  <c r="G156" i="2"/>
  <c r="G157" i="2"/>
  <c r="AF157" i="2" s="1"/>
  <c r="G158" i="2"/>
  <c r="AF158" i="2" s="1"/>
  <c r="G159" i="2"/>
  <c r="G160" i="2"/>
  <c r="G161" i="2"/>
  <c r="AF161" i="2" s="1"/>
  <c r="G162" i="2"/>
  <c r="AF162" i="2" s="1"/>
  <c r="G163" i="2"/>
  <c r="G164" i="2"/>
  <c r="G165" i="2"/>
  <c r="AF165" i="2" s="1"/>
  <c r="G166" i="2"/>
  <c r="AF166" i="2" s="1"/>
  <c r="G167" i="2"/>
  <c r="G168" i="2"/>
  <c r="G169" i="2"/>
  <c r="AF169" i="2" s="1"/>
  <c r="G170" i="2"/>
  <c r="AF170" i="2" s="1"/>
  <c r="G171" i="2"/>
  <c r="G172" i="2"/>
  <c r="G173" i="2"/>
  <c r="AF173" i="2" s="1"/>
  <c r="G174" i="2"/>
  <c r="AF174" i="2" s="1"/>
  <c r="G175" i="2"/>
  <c r="G176" i="2"/>
  <c r="G177" i="2"/>
  <c r="AF177" i="2" s="1"/>
  <c r="G178" i="2"/>
  <c r="AF178" i="2" s="1"/>
  <c r="G179" i="2"/>
  <c r="G180" i="2"/>
  <c r="G181" i="2"/>
  <c r="AF181" i="2" s="1"/>
  <c r="G182" i="2"/>
  <c r="AF182" i="2" s="1"/>
  <c r="G183" i="2"/>
  <c r="G184" i="2"/>
  <c r="G185" i="2"/>
  <c r="AF185" i="2" s="1"/>
  <c r="G186" i="2"/>
  <c r="AF186" i="2" s="1"/>
  <c r="G187" i="2"/>
  <c r="G188" i="2"/>
  <c r="G189" i="2"/>
  <c r="AF189" i="2" s="1"/>
  <c r="G190" i="2"/>
  <c r="AF190" i="2" s="1"/>
  <c r="G191" i="2"/>
  <c r="G192" i="2"/>
  <c r="G193" i="2"/>
  <c r="AF193" i="2" s="1"/>
  <c r="G194" i="2"/>
  <c r="AF194" i="2" s="1"/>
  <c r="G195" i="2"/>
  <c r="G196" i="2"/>
  <c r="G197" i="2"/>
  <c r="AF197" i="2" s="1"/>
  <c r="G198" i="2"/>
  <c r="AF198" i="2" s="1"/>
  <c r="G199" i="2"/>
  <c r="G200" i="2"/>
  <c r="G201" i="2"/>
  <c r="AF201" i="2" s="1"/>
  <c r="G202" i="2"/>
  <c r="AF202" i="2" s="1"/>
  <c r="G203" i="2"/>
  <c r="G204" i="2"/>
  <c r="G205" i="2"/>
  <c r="AF205" i="2" s="1"/>
  <c r="G206" i="2"/>
  <c r="AF206" i="2" s="1"/>
  <c r="G207" i="2"/>
  <c r="G208" i="2"/>
  <c r="G209" i="2"/>
  <c r="AF209" i="2" s="1"/>
  <c r="G210" i="2"/>
  <c r="AF210" i="2" s="1"/>
  <c r="G211" i="2"/>
  <c r="G212" i="2"/>
  <c r="G213" i="2"/>
  <c r="AF213" i="2" s="1"/>
  <c r="G214" i="2"/>
  <c r="AF214" i="2" s="1"/>
  <c r="G215" i="2"/>
  <c r="G216" i="2"/>
  <c r="G217" i="2"/>
  <c r="AF217" i="2" s="1"/>
  <c r="G218" i="2"/>
  <c r="AF218" i="2" s="1"/>
  <c r="G219" i="2"/>
  <c r="G220" i="2"/>
  <c r="G221" i="2"/>
  <c r="AF221" i="2" s="1"/>
  <c r="G222" i="2"/>
  <c r="AF222" i="2" s="1"/>
  <c r="G223" i="2"/>
  <c r="G224" i="2"/>
  <c r="G225" i="2"/>
  <c r="AF225" i="2" s="1"/>
  <c r="G226" i="2"/>
  <c r="AF226" i="2" s="1"/>
  <c r="G227" i="2"/>
  <c r="G228" i="2"/>
  <c r="G229" i="2"/>
  <c r="AF229" i="2" s="1"/>
  <c r="G230" i="2"/>
  <c r="AF230" i="2" s="1"/>
  <c r="G231" i="2"/>
  <c r="G232" i="2"/>
  <c r="G233" i="2"/>
  <c r="AF233" i="2" s="1"/>
  <c r="G234" i="2"/>
  <c r="AF234" i="2" s="1"/>
  <c r="G235" i="2"/>
  <c r="G236" i="2"/>
  <c r="G237" i="2"/>
  <c r="AF237" i="2" s="1"/>
  <c r="G238" i="2"/>
  <c r="AF238" i="2" s="1"/>
  <c r="G239" i="2"/>
  <c r="G240" i="2"/>
  <c r="G241" i="2"/>
  <c r="AF241" i="2" s="1"/>
  <c r="G242" i="2"/>
  <c r="AF242" i="2" s="1"/>
  <c r="G243" i="2"/>
  <c r="G244" i="2"/>
  <c r="G245" i="2"/>
  <c r="AF245" i="2" s="1"/>
  <c r="G246" i="2"/>
  <c r="AF246" i="2" s="1"/>
  <c r="G247" i="2"/>
  <c r="G248" i="2"/>
  <c r="G249" i="2"/>
  <c r="AF249" i="2" s="1"/>
  <c r="G250" i="2"/>
  <c r="AF250" i="2" s="1"/>
  <c r="G251" i="2"/>
  <c r="G252" i="2"/>
  <c r="G253" i="2"/>
  <c r="AF253" i="2" s="1"/>
  <c r="G254" i="2"/>
  <c r="AF254" i="2" s="1"/>
  <c r="G255" i="2"/>
  <c r="G256" i="2"/>
  <c r="G257" i="2"/>
  <c r="AF257" i="2" s="1"/>
  <c r="G258" i="2"/>
  <c r="AF258" i="2" s="1"/>
  <c r="G259" i="2"/>
  <c r="G260" i="2"/>
  <c r="G261" i="2"/>
  <c r="G262" i="2"/>
  <c r="G266" i="2"/>
  <c r="AF266" i="2" s="1"/>
  <c r="G267" i="2"/>
  <c r="G268" i="2"/>
  <c r="AF268" i="2" s="1"/>
  <c r="G269" i="2"/>
  <c r="G270" i="2"/>
  <c r="AF270" i="2" s="1"/>
  <c r="G271" i="2"/>
  <c r="G272" i="2"/>
  <c r="AF272" i="2" s="1"/>
  <c r="G273" i="2"/>
  <c r="G274" i="2"/>
  <c r="AF274" i="2" s="1"/>
  <c r="G275" i="2"/>
  <c r="G276" i="2"/>
  <c r="AF276" i="2" s="1"/>
  <c r="G277" i="2"/>
  <c r="G278" i="2"/>
  <c r="AF278" i="2" s="1"/>
  <c r="G279" i="2"/>
  <c r="G280" i="2"/>
  <c r="AF280" i="2" s="1"/>
  <c r="G281" i="2"/>
  <c r="G282" i="2"/>
  <c r="AF282" i="2" s="1"/>
  <c r="G283" i="2"/>
  <c r="G284" i="2"/>
  <c r="AF284" i="2" s="1"/>
  <c r="G285" i="2"/>
  <c r="G286" i="2"/>
  <c r="AF286" i="2" s="1"/>
  <c r="G287" i="2"/>
  <c r="G288" i="2"/>
  <c r="AF288" i="2" s="1"/>
  <c r="G289" i="2"/>
  <c r="G290" i="2"/>
  <c r="AF290" i="2" s="1"/>
  <c r="G291" i="2"/>
  <c r="G292" i="2"/>
  <c r="AF292" i="2" s="1"/>
  <c r="G293" i="2"/>
  <c r="G294" i="2"/>
  <c r="AF294" i="2" s="1"/>
  <c r="G295" i="2"/>
  <c r="G296" i="2"/>
  <c r="AF296" i="2" s="1"/>
  <c r="G297" i="2"/>
  <c r="G298" i="2"/>
  <c r="AF298" i="2" s="1"/>
  <c r="G299" i="2"/>
  <c r="G300" i="2"/>
  <c r="AF300" i="2" s="1"/>
  <c r="G301" i="2"/>
  <c r="G302" i="2"/>
  <c r="AF302" i="2" s="1"/>
  <c r="G303" i="2"/>
  <c r="G304" i="2"/>
  <c r="AF304" i="2" s="1"/>
  <c r="G305" i="2"/>
  <c r="G306" i="2"/>
  <c r="AF306" i="2" s="1"/>
  <c r="G307" i="2"/>
  <c r="G308" i="2"/>
  <c r="AF308" i="2" s="1"/>
  <c r="G309" i="2"/>
  <c r="G310" i="2"/>
  <c r="AF310" i="2" s="1"/>
  <c r="G311" i="2"/>
  <c r="G312" i="2"/>
  <c r="AF312" i="2" s="1"/>
  <c r="G313" i="2"/>
  <c r="G314" i="2"/>
  <c r="AF314" i="2" s="1"/>
  <c r="G315" i="2"/>
  <c r="G316" i="2"/>
  <c r="AF316" i="2" s="1"/>
  <c r="G317" i="2"/>
  <c r="G318" i="2"/>
  <c r="AF318" i="2" s="1"/>
  <c r="G319" i="2"/>
  <c r="G320" i="2"/>
  <c r="AF320" i="2" s="1"/>
  <c r="G321" i="2"/>
  <c r="G322" i="2"/>
  <c r="AF322" i="2" s="1"/>
  <c r="G323" i="2"/>
  <c r="G324" i="2"/>
  <c r="AF324" i="2" s="1"/>
  <c r="G325" i="2"/>
  <c r="G326" i="2"/>
  <c r="AF326" i="2" s="1"/>
  <c r="G327" i="2"/>
  <c r="G328" i="2"/>
  <c r="AF328" i="2" s="1"/>
  <c r="G329" i="2"/>
  <c r="G330" i="2"/>
  <c r="AF330" i="2" s="1"/>
  <c r="G331" i="2"/>
  <c r="G332" i="2"/>
  <c r="AF332" i="2" s="1"/>
  <c r="G333" i="2"/>
  <c r="G334" i="2"/>
  <c r="AF334" i="2" s="1"/>
  <c r="G335" i="2"/>
  <c r="G336" i="2"/>
  <c r="AF336" i="2" s="1"/>
  <c r="G337" i="2"/>
  <c r="G338" i="2"/>
  <c r="AF338" i="2" s="1"/>
  <c r="G339" i="2"/>
  <c r="G340" i="2"/>
  <c r="AF340" i="2" s="1"/>
  <c r="G341" i="2"/>
  <c r="G342" i="2"/>
  <c r="AF342" i="2" s="1"/>
  <c r="G343" i="2"/>
  <c r="G344" i="2"/>
  <c r="AF344" i="2" s="1"/>
  <c r="G345" i="2"/>
  <c r="G346" i="2"/>
  <c r="AF346" i="2" s="1"/>
  <c r="G347" i="2"/>
  <c r="G348" i="2"/>
  <c r="AF348" i="2" s="1"/>
  <c r="G349" i="2"/>
  <c r="G350" i="2"/>
  <c r="AF350" i="2" s="1"/>
  <c r="G351" i="2"/>
  <c r="G352" i="2"/>
  <c r="AF352" i="2" s="1"/>
  <c r="G353" i="2"/>
  <c r="G354" i="2"/>
  <c r="AF354" i="2" s="1"/>
  <c r="G355" i="2"/>
  <c r="G356" i="2"/>
  <c r="AF356" i="2" s="1"/>
  <c r="G357" i="2"/>
  <c r="G358" i="2"/>
  <c r="AF358" i="2" s="1"/>
  <c r="G359" i="2"/>
  <c r="G360" i="2"/>
  <c r="AF360" i="2" s="1"/>
  <c r="G361" i="2"/>
  <c r="G362" i="2"/>
  <c r="AF362" i="2" s="1"/>
  <c r="G363" i="2"/>
  <c r="G364" i="2"/>
  <c r="AF364" i="2" s="1"/>
  <c r="G365" i="2"/>
  <c r="G366" i="2"/>
  <c r="AF366" i="2" s="1"/>
  <c r="G367" i="2"/>
  <c r="G368" i="2"/>
  <c r="AF368" i="2" s="1"/>
  <c r="G369" i="2"/>
  <c r="G370" i="2"/>
  <c r="AF370" i="2" s="1"/>
  <c r="G371" i="2"/>
  <c r="G372" i="2"/>
  <c r="AF372" i="2" s="1"/>
  <c r="G373" i="2"/>
  <c r="G2" i="2"/>
  <c r="AF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2" i="2"/>
  <c r="AF371" i="2" l="1"/>
  <c r="AF367" i="2"/>
  <c r="AF363" i="2"/>
  <c r="AF359" i="2"/>
  <c r="AF355" i="2"/>
  <c r="AF351" i="2"/>
  <c r="AF347" i="2"/>
  <c r="AF343" i="2"/>
  <c r="AF339" i="2"/>
  <c r="AF335" i="2"/>
  <c r="AF331" i="2"/>
  <c r="AF327" i="2"/>
  <c r="AF323" i="2"/>
  <c r="AF319" i="2"/>
  <c r="AF315" i="2"/>
  <c r="AF311" i="2"/>
  <c r="AF307" i="2"/>
  <c r="AF303" i="2"/>
  <c r="AF299" i="2"/>
  <c r="AF295" i="2"/>
  <c r="AF291" i="2"/>
  <c r="AF287" i="2"/>
  <c r="AF283" i="2"/>
  <c r="AF279" i="2"/>
  <c r="AF275" i="2"/>
  <c r="AF271" i="2"/>
  <c r="AF267" i="2"/>
  <c r="AF260" i="2"/>
  <c r="AF256" i="2"/>
  <c r="AF252" i="2"/>
  <c r="AF248" i="2"/>
  <c r="AF244" i="2"/>
  <c r="AF240" i="2"/>
  <c r="AF236" i="2"/>
  <c r="AF232" i="2"/>
  <c r="AF228" i="2"/>
  <c r="AF224" i="2"/>
  <c r="AF220" i="2"/>
  <c r="AF216" i="2"/>
  <c r="AF212" i="2"/>
  <c r="AF208" i="2"/>
  <c r="AF204" i="2"/>
  <c r="AF200" i="2"/>
  <c r="AF196" i="2"/>
  <c r="AF192" i="2"/>
  <c r="AF188" i="2"/>
  <c r="AF184" i="2"/>
  <c r="AF180" i="2"/>
  <c r="AF176" i="2"/>
  <c r="AF172" i="2"/>
  <c r="AF168" i="2"/>
  <c r="AF164" i="2"/>
  <c r="AF160" i="2"/>
  <c r="AF156" i="2"/>
  <c r="AF152" i="2"/>
  <c r="AF148" i="2"/>
  <c r="AF144" i="2"/>
  <c r="AF140" i="2"/>
  <c r="AF136" i="2"/>
  <c r="AF132" i="2"/>
  <c r="AF128" i="2"/>
  <c r="AF124" i="2"/>
  <c r="AF120" i="2"/>
  <c r="AF116" i="2"/>
  <c r="AF112" i="2"/>
  <c r="AF108" i="2"/>
  <c r="AF104" i="2"/>
  <c r="AF100" i="2"/>
  <c r="AF96" i="2"/>
  <c r="AF92" i="2"/>
  <c r="AF88" i="2"/>
  <c r="AF84" i="2"/>
  <c r="AF80" i="2"/>
  <c r="AF76" i="2"/>
  <c r="AF72" i="2"/>
  <c r="AF68" i="2"/>
  <c r="AF64" i="2"/>
  <c r="AF60" i="2"/>
  <c r="AF56" i="2"/>
  <c r="AF52" i="2"/>
  <c r="AF48" i="2"/>
  <c r="AF44" i="2"/>
  <c r="AF40" i="2"/>
  <c r="AF36" i="2"/>
  <c r="AF32" i="2"/>
  <c r="AF28" i="2"/>
  <c r="AF24" i="2"/>
  <c r="AF20" i="2"/>
  <c r="AF16" i="2"/>
  <c r="AF12" i="2"/>
  <c r="AF8" i="2"/>
  <c r="AF4" i="2"/>
  <c r="AF259" i="2"/>
  <c r="AF255" i="2"/>
  <c r="AF251" i="2"/>
  <c r="AF247" i="2"/>
  <c r="AF243" i="2"/>
  <c r="AF239" i="2"/>
  <c r="AF235" i="2"/>
  <c r="AF231" i="2"/>
  <c r="AF227" i="2"/>
  <c r="AF223" i="2"/>
  <c r="AF219" i="2"/>
  <c r="AF215" i="2"/>
  <c r="AF211" i="2"/>
  <c r="AF207" i="2"/>
  <c r="AF203" i="2"/>
  <c r="AF199" i="2"/>
  <c r="AF195" i="2"/>
  <c r="AF191" i="2"/>
  <c r="AF187" i="2"/>
  <c r="AF183" i="2"/>
  <c r="AF179" i="2"/>
  <c r="AF175" i="2"/>
  <c r="AF171" i="2"/>
  <c r="AF167" i="2"/>
  <c r="AF163" i="2"/>
  <c r="AF159" i="2"/>
  <c r="AF155" i="2"/>
  <c r="AF151" i="2"/>
  <c r="AF147" i="2"/>
  <c r="AF143" i="2"/>
  <c r="AF139" i="2"/>
  <c r="AF135" i="2"/>
  <c r="AF131" i="2"/>
  <c r="AF127" i="2"/>
  <c r="AF123" i="2"/>
  <c r="AF119" i="2"/>
  <c r="AF115" i="2"/>
  <c r="AF111" i="2"/>
  <c r="AF107" i="2"/>
  <c r="AF103" i="2"/>
  <c r="AF99" i="2"/>
  <c r="AF95" i="2"/>
  <c r="AF91" i="2"/>
  <c r="AF87" i="2"/>
  <c r="AF83" i="2"/>
  <c r="AF79" i="2"/>
  <c r="AF75" i="2"/>
  <c r="AF71" i="2"/>
  <c r="AF67" i="2"/>
  <c r="AF63" i="2"/>
  <c r="AF59" i="2"/>
  <c r="AF55" i="2"/>
  <c r="AF51" i="2"/>
  <c r="AF47" i="2"/>
  <c r="AF43" i="2"/>
  <c r="AF39" i="2"/>
  <c r="AF35" i="2"/>
  <c r="AF31" i="2"/>
  <c r="AF27" i="2"/>
  <c r="AF23" i="2"/>
  <c r="AF19" i="2"/>
  <c r="AF15" i="2"/>
  <c r="AF11" i="2"/>
  <c r="AF7" i="2"/>
  <c r="AF3" i="2"/>
  <c r="AF373" i="2"/>
  <c r="AF369" i="2"/>
  <c r="AF365" i="2"/>
  <c r="AF361" i="2"/>
  <c r="AF357" i="2"/>
  <c r="AF353" i="2"/>
  <c r="AF349" i="2"/>
  <c r="AF345" i="2"/>
  <c r="AF341" i="2"/>
  <c r="AF337" i="2"/>
  <c r="AF333" i="2"/>
  <c r="AF329" i="2"/>
  <c r="AF325" i="2"/>
  <c r="AF321" i="2"/>
  <c r="AF317" i="2"/>
  <c r="AF313" i="2"/>
  <c r="AF309" i="2"/>
  <c r="AF305" i="2"/>
  <c r="AF301" i="2"/>
  <c r="AF297" i="2"/>
  <c r="AF293" i="2"/>
  <c r="AF289" i="2"/>
  <c r="AF285" i="2"/>
  <c r="AF281" i="2"/>
  <c r="AF277" i="2"/>
  <c r="AF273" i="2"/>
  <c r="AF269" i="2"/>
  <c r="K263" i="2"/>
  <c r="K265" i="2"/>
  <c r="B2" i="3"/>
  <c r="G263" i="2" s="1"/>
  <c r="AF263" i="2" s="1"/>
  <c r="L5" i="3"/>
  <c r="I263" i="2" s="1"/>
  <c r="B5" i="3"/>
  <c r="I260" i="2" s="1"/>
  <c r="G5" i="3"/>
  <c r="I262" i="2" s="1"/>
  <c r="AF262" i="2" s="1"/>
  <c r="L2" i="3"/>
  <c r="G265" i="2" s="1"/>
  <c r="K264" i="2"/>
  <c r="G2" i="3"/>
  <c r="G264" i="2" s="1"/>
  <c r="I265" i="2" l="1"/>
  <c r="AF265" i="2" s="1"/>
  <c r="I261" i="2"/>
  <c r="AF261" i="2" s="1"/>
  <c r="I264" i="2"/>
  <c r="AF264" i="2" s="1"/>
</calcChain>
</file>

<file path=xl/sharedStrings.xml><?xml version="1.0" encoding="utf-8"?>
<sst xmlns="http://schemas.openxmlformats.org/spreadsheetml/2006/main" count="23076" uniqueCount="1358">
  <si>
    <t>Sector</t>
  </si>
  <si>
    <t>Year</t>
  </si>
  <si>
    <t>Month</t>
  </si>
  <si>
    <t>Cereals and products</t>
  </si>
  <si>
    <t>Meat and fish</t>
  </si>
  <si>
    <t>Egg</t>
  </si>
  <si>
    <t>Milk and products</t>
  </si>
  <si>
    <t>Oils and fats</t>
  </si>
  <si>
    <t>Fruits</t>
  </si>
  <si>
    <t>Vegetables</t>
  </si>
  <si>
    <t>Pulses and products</t>
  </si>
  <si>
    <t>Sugar and Confectionery</t>
  </si>
  <si>
    <t>Spices</t>
  </si>
  <si>
    <t>Non-alcoholic beverages</t>
  </si>
  <si>
    <t>Prepared meals, snacks, sweets etc.</t>
  </si>
  <si>
    <t>Food and beverages</t>
  </si>
  <si>
    <t>Pan, tobacco and intoxicants</t>
  </si>
  <si>
    <t>Clothing</t>
  </si>
  <si>
    <t>Footwear</t>
  </si>
  <si>
    <t>Clothing and footwear</t>
  </si>
  <si>
    <t>Housing</t>
  </si>
  <si>
    <t>Fuel and light</t>
  </si>
  <si>
    <t>Household goods and services</t>
  </si>
  <si>
    <t>Health</t>
  </si>
  <si>
    <t>Transport and communication</t>
  </si>
  <si>
    <t>Recreation and amusement</t>
  </si>
  <si>
    <t>Education</t>
  </si>
  <si>
    <t>Personal care and effects</t>
  </si>
  <si>
    <t>Miscellaneous</t>
  </si>
  <si>
    <t>General index</t>
  </si>
  <si>
    <t>Rural</t>
  </si>
  <si>
    <t>2013</t>
  </si>
  <si>
    <t>January</t>
  </si>
  <si>
    <t>107.5</t>
  </si>
  <si>
    <t>106.3</t>
  </si>
  <si>
    <t>108.1</t>
  </si>
  <si>
    <t>104.9</t>
  </si>
  <si>
    <t>106.1</t>
  </si>
  <si>
    <t>103.9</t>
  </si>
  <si>
    <t>101.9</t>
  </si>
  <si>
    <t>106.8</t>
  </si>
  <si>
    <t>103.1</t>
  </si>
  <si>
    <t>104.8</t>
  </si>
  <si>
    <t>106.7</t>
  </si>
  <si>
    <t>105.5</t>
  </si>
  <si>
    <t>105.1</t>
  </si>
  <si>
    <t>106.5</t>
  </si>
  <si>
    <t>105.8</t>
  </si>
  <si>
    <t>106.4</t>
  </si>
  <si>
    <t>NA</t>
  </si>
  <si>
    <t>104</t>
  </si>
  <si>
    <t>103.3</t>
  </si>
  <si>
    <t>103.4</t>
  </si>
  <si>
    <t>103.8</t>
  </si>
  <si>
    <t>104.7</t>
  </si>
  <si>
    <t>Urban</t>
  </si>
  <si>
    <t>110.5</t>
  </si>
  <si>
    <t>109.1</t>
  </si>
  <si>
    <t>113</t>
  </si>
  <si>
    <t>103.6</t>
  </si>
  <si>
    <t>102.3</t>
  </si>
  <si>
    <t>102.9</t>
  </si>
  <si>
    <t>101.8</t>
  </si>
  <si>
    <t>107.9</t>
  </si>
  <si>
    <t>105.9</t>
  </si>
  <si>
    <t>105.2</t>
  </si>
  <si>
    <t>105</t>
  </si>
  <si>
    <t>100.3</t>
  </si>
  <si>
    <t>105.4</t>
  </si>
  <si>
    <t>104.1</t>
  </si>
  <si>
    <t>103.2</t>
  </si>
  <si>
    <t>103.5</t>
  </si>
  <si>
    <t>104.3</t>
  </si>
  <si>
    <t>103.7</t>
  </si>
  <si>
    <t>Rural+Urban</t>
  </si>
  <si>
    <t>108.4</t>
  </si>
  <si>
    <t>107.3</t>
  </si>
  <si>
    <t>110</t>
  </si>
  <si>
    <t>104.4</t>
  </si>
  <si>
    <t>102.2</t>
  </si>
  <si>
    <t>106</t>
  </si>
  <si>
    <t>106.2</t>
  </si>
  <si>
    <t>102.7</t>
  </si>
  <si>
    <t>105.6</t>
  </si>
  <si>
    <t>104.5</t>
  </si>
  <si>
    <t>104.6</t>
  </si>
  <si>
    <t>February</t>
  </si>
  <si>
    <t>109.2</t>
  </si>
  <si>
    <t>108.7</t>
  </si>
  <si>
    <t>110.2</t>
  </si>
  <si>
    <t>102.4</t>
  </si>
  <si>
    <t>105.7</t>
  </si>
  <si>
    <t>107.7</t>
  </si>
  <si>
    <t>107.1</t>
  </si>
  <si>
    <t>107</t>
  </si>
  <si>
    <t>112.9</t>
  </si>
  <si>
    <t>116.9</t>
  </si>
  <si>
    <t>109</t>
  </si>
  <si>
    <t>107.2</t>
  </si>
  <si>
    <t>106.6</t>
  </si>
  <si>
    <t>100.4</t>
  </si>
  <si>
    <t>110.4</t>
  </si>
  <si>
    <t>112.8</t>
  </si>
  <si>
    <t>105.3</t>
  </si>
  <si>
    <t>102.8</t>
  </si>
  <si>
    <t>108.3</t>
  </si>
  <si>
    <t>106.9</t>
  </si>
  <si>
    <t>104.2</t>
  </si>
  <si>
    <t>March</t>
  </si>
  <si>
    <t>108.8</t>
  </si>
  <si>
    <t>109.9</t>
  </si>
  <si>
    <t>101.4</t>
  </si>
  <si>
    <t>108.2</t>
  </si>
  <si>
    <t>107.6</t>
  </si>
  <si>
    <t>113.9</t>
  </si>
  <si>
    <t>111.4</t>
  </si>
  <si>
    <t>113.2</t>
  </si>
  <si>
    <t>102.6</t>
  </si>
  <si>
    <t>109.8</t>
  </si>
  <si>
    <t>109.7</t>
  </si>
  <si>
    <t>111.2</t>
  </si>
  <si>
    <t>103</t>
  </si>
  <si>
    <t>108.9</t>
  </si>
  <si>
    <t>107.4</t>
  </si>
  <si>
    <t>April</t>
  </si>
  <si>
    <t>109.5</t>
  </si>
  <si>
    <t>108</t>
  </si>
  <si>
    <t>114.6</t>
  </si>
  <si>
    <t>113.4</t>
  </si>
  <si>
    <t>102.1</t>
  </si>
  <si>
    <t>102</t>
  </si>
  <si>
    <t>110.6</t>
  </si>
  <si>
    <t>108.5</t>
  </si>
  <si>
    <t>100.5</t>
  </si>
  <si>
    <t>111.6</t>
  </si>
  <si>
    <t>110.9</t>
  </si>
  <si>
    <t>109.6</t>
  </si>
  <si>
    <t>May</t>
  </si>
  <si>
    <t>108.6</t>
  </si>
  <si>
    <t>115.4</t>
  </si>
  <si>
    <t>114.2</t>
  </si>
  <si>
    <t>101.5</t>
  </si>
  <si>
    <t>123.7</t>
  </si>
  <si>
    <t>111.3</t>
  </si>
  <si>
    <t>111.1</t>
  </si>
  <si>
    <t>112.3</t>
  </si>
  <si>
    <t>109.3</t>
  </si>
  <si>
    <t>June</t>
  </si>
  <si>
    <t>112.1</t>
  </si>
  <si>
    <t>118</t>
  </si>
  <si>
    <t>111</t>
  </si>
  <si>
    <t>102.5</t>
  </si>
  <si>
    <t>117</t>
  </si>
  <si>
    <t>120.1</t>
  </si>
  <si>
    <t>112.5</t>
  </si>
  <si>
    <t>101.3</t>
  </si>
  <si>
    <t>112.4</t>
  </si>
  <si>
    <t>143.6</t>
  </si>
  <si>
    <t>112.2</t>
  </si>
  <si>
    <t>115</t>
  </si>
  <si>
    <t>113.8</t>
  </si>
  <si>
    <t>114.9</t>
  </si>
  <si>
    <t>110.7</t>
  </si>
  <si>
    <t>126.7</t>
  </si>
  <si>
    <t>July</t>
  </si>
  <si>
    <t>110.3</t>
  </si>
  <si>
    <t>129.2</t>
  </si>
  <si>
    <t>113.1</t>
  </si>
  <si>
    <t>107.8</t>
  </si>
  <si>
    <t>117.8</t>
  </si>
  <si>
    <t>119.2</t>
  </si>
  <si>
    <t>114</t>
  </si>
  <si>
    <t>101.1</t>
  </si>
  <si>
    <t>160.9</t>
  </si>
  <si>
    <t>117.5</t>
  </si>
  <si>
    <t>111.7</t>
  </si>
  <si>
    <t>110.1</t>
  </si>
  <si>
    <t>114.8</t>
  </si>
  <si>
    <t>116.4</t>
  </si>
  <si>
    <t>111.9</t>
  </si>
  <si>
    <t>140</t>
  </si>
  <si>
    <t>112.6</t>
  </si>
  <si>
    <t>114.7</t>
  </si>
  <si>
    <t>August</t>
  </si>
  <si>
    <t>114.3</t>
  </si>
  <si>
    <t>110.8</t>
  </si>
  <si>
    <t>138.9</t>
  </si>
  <si>
    <t>118.3</t>
  </si>
  <si>
    <t>120.4</t>
  </si>
  <si>
    <t>112.7</t>
  </si>
  <si>
    <t>177</t>
  </si>
  <si>
    <t>101</t>
  </si>
  <si>
    <t>119.6</t>
  </si>
  <si>
    <t>115.6</t>
  </si>
  <si>
    <t>117.2</t>
  </si>
  <si>
    <t>151.8</t>
  </si>
  <si>
    <t>116.6</t>
  </si>
  <si>
    <t>109.4</t>
  </si>
  <si>
    <t>September</t>
  </si>
  <si>
    <t>115.7</t>
  </si>
  <si>
    <t>154</t>
  </si>
  <si>
    <t>118.6</t>
  </si>
  <si>
    <t>119.1</t>
  </si>
  <si>
    <t>101.7</t>
  </si>
  <si>
    <t>174.3</t>
  </si>
  <si>
    <t>100.8</t>
  </si>
  <si>
    <t>112</t>
  </si>
  <si>
    <t>113.7</t>
  </si>
  <si>
    <t>October</t>
  </si>
  <si>
    <t>116.3</t>
  </si>
  <si>
    <t>164.9</t>
  </si>
  <si>
    <t>119.8</t>
  </si>
  <si>
    <t>113.6</t>
  </si>
  <si>
    <t>115.5</t>
  </si>
  <si>
    <t>118.9</t>
  </si>
  <si>
    <t>118.1</t>
  </si>
  <si>
    <t>114.5</t>
  </si>
  <si>
    <t>183.5</t>
  </si>
  <si>
    <t>100.2</t>
  </si>
  <si>
    <t>116</t>
  </si>
  <si>
    <t>120.8</t>
  </si>
  <si>
    <t>113.5</t>
  </si>
  <si>
    <t>117.1</t>
  </si>
  <si>
    <t>113.3</t>
  </si>
  <si>
    <t>171.2</t>
  </si>
  <si>
    <t>120.2</t>
  </si>
  <si>
    <t xml:space="preserve">November </t>
  </si>
  <si>
    <t>117.3</t>
  </si>
  <si>
    <t>116.2</t>
  </si>
  <si>
    <t>178.1</t>
  </si>
  <si>
    <t>111.8</t>
  </si>
  <si>
    <t>122.5</t>
  </si>
  <si>
    <t>114.4</t>
  </si>
  <si>
    <t>117.4</t>
  </si>
  <si>
    <t>November</t>
  </si>
  <si>
    <t>122.6</t>
  </si>
  <si>
    <t>192.8</t>
  </si>
  <si>
    <t>99.5</t>
  </si>
  <si>
    <t>122.9</t>
  </si>
  <si>
    <t>114.1</t>
  </si>
  <si>
    <t>118.7</t>
  </si>
  <si>
    <t>183.1</t>
  </si>
  <si>
    <t>116.5</t>
  </si>
  <si>
    <t>December</t>
  </si>
  <si>
    <t>118.4</t>
  </si>
  <si>
    <t>115.9</t>
  </si>
  <si>
    <t>145.7</t>
  </si>
  <si>
    <t>116.8</t>
  </si>
  <si>
    <t>115.8</t>
  </si>
  <si>
    <t>120.5</t>
  </si>
  <si>
    <t>128.5</t>
  </si>
  <si>
    <t>144.8</t>
  </si>
  <si>
    <t>98.6</t>
  </si>
  <si>
    <t>116.7</t>
  </si>
  <si>
    <t>123.5</t>
  </si>
  <si>
    <t>145.4</t>
  </si>
  <si>
    <t>115.2</t>
  </si>
  <si>
    <t>111.5</t>
  </si>
  <si>
    <t>2014</t>
  </si>
  <si>
    <t>123.9</t>
  </si>
  <si>
    <t>121.2</t>
  </si>
  <si>
    <t>122</t>
  </si>
  <si>
    <t>129.9</t>
  </si>
  <si>
    <t>96.9</t>
  </si>
  <si>
    <t>119</t>
  </si>
  <si>
    <t>118.8</t>
  </si>
  <si>
    <t>124.1</t>
  </si>
  <si>
    <t>122.2</t>
  </si>
  <si>
    <t>119.4</t>
  </si>
  <si>
    <t>117.7</t>
  </si>
  <si>
    <t>115.3</t>
  </si>
  <si>
    <t>121.9</t>
  </si>
  <si>
    <t>124.5</t>
  </si>
  <si>
    <t>95.4</t>
  </si>
  <si>
    <t>119.9</t>
  </si>
  <si>
    <t>115.1</t>
  </si>
  <si>
    <t>99.2</t>
  </si>
  <si>
    <t>120.7</t>
  </si>
  <si>
    <t>116.1</t>
  </si>
  <si>
    <t>117.9</t>
  </si>
  <si>
    <t>101.2</t>
  </si>
  <si>
    <t>122.1</t>
  </si>
  <si>
    <t>121.4</t>
  </si>
  <si>
    <t>121.5</t>
  </si>
  <si>
    <t>96.3</t>
  </si>
  <si>
    <t>Marcrh</t>
  </si>
  <si>
    <t>119.3</t>
  </si>
  <si>
    <t>121</t>
  </si>
  <si>
    <t>99.6</t>
  </si>
  <si>
    <t>125.5</t>
  </si>
  <si>
    <t>121.7</t>
  </si>
  <si>
    <t>118.2</t>
  </si>
  <si>
    <t>117.6</t>
  </si>
  <si>
    <t>120.9</t>
  </si>
  <si>
    <t>126.1</t>
  </si>
  <si>
    <t>120.3</t>
  </si>
  <si>
    <t>126.3</t>
  </si>
  <si>
    <t>118.5</t>
  </si>
  <si>
    <t>122.7</t>
  </si>
  <si>
    <t>127</t>
  </si>
  <si>
    <t>120</t>
  </si>
  <si>
    <t>121.1</t>
  </si>
  <si>
    <t>121.6</t>
  </si>
  <si>
    <t>127.7</t>
  </si>
  <si>
    <t>125</t>
  </si>
  <si>
    <t>125.8</t>
  </si>
  <si>
    <t>129.3</t>
  </si>
  <si>
    <t>119.5</t>
  </si>
  <si>
    <t>119.7</t>
  </si>
  <si>
    <t>123.1</t>
  </si>
  <si>
    <t>125.9</t>
  </si>
  <si>
    <t>131.2</t>
  </si>
  <si>
    <t>137.5</t>
  </si>
  <si>
    <t>122.4</t>
  </si>
  <si>
    <t>128.3</t>
  </si>
  <si>
    <t>132.1</t>
  </si>
  <si>
    <t>120.6</t>
  </si>
  <si>
    <t>129.1</t>
  </si>
  <si>
    <t>150.1</t>
  </si>
  <si>
    <t>123.3</t>
  </si>
  <si>
    <t>123.8</t>
  </si>
  <si>
    <t>126.4</t>
  </si>
  <si>
    <t>133.7</t>
  </si>
  <si>
    <t>172.4</t>
  </si>
  <si>
    <t>123.4</t>
  </si>
  <si>
    <t>127.1</t>
  </si>
  <si>
    <t>157.7</t>
  </si>
  <si>
    <t>124.7</t>
  </si>
  <si>
    <t>121.8</t>
  </si>
  <si>
    <t>122.8</t>
  </si>
  <si>
    <t>129.7</t>
  </si>
  <si>
    <t>161.1</t>
  </si>
  <si>
    <t>125.3</t>
  </si>
  <si>
    <t>124.8</t>
  </si>
  <si>
    <t>127.3</t>
  </si>
  <si>
    <t>132.7</t>
  </si>
  <si>
    <t>181.9</t>
  </si>
  <si>
    <t>128.9</t>
  </si>
  <si>
    <t>123</t>
  </si>
  <si>
    <t>124.4</t>
  </si>
  <si>
    <t>131.1</t>
  </si>
  <si>
    <t>168.2</t>
  </si>
  <si>
    <t>126.6</t>
  </si>
  <si>
    <t>122.3</t>
  </si>
  <si>
    <t>129.8</t>
  </si>
  <si>
    <t>158.8</t>
  </si>
  <si>
    <t>121.3</t>
  </si>
  <si>
    <t>124.2</t>
  </si>
  <si>
    <t>125.4</t>
  </si>
  <si>
    <t>168.6</t>
  </si>
  <si>
    <t>125.2</t>
  </si>
  <si>
    <t>124.3</t>
  </si>
  <si>
    <t>162.1</t>
  </si>
  <si>
    <t>123.2</t>
  </si>
  <si>
    <t>155.3</t>
  </si>
  <si>
    <t>125.1</t>
  </si>
  <si>
    <t>124.6</t>
  </si>
  <si>
    <t>159.6</t>
  </si>
  <si>
    <t>156.8</t>
  </si>
  <si>
    <t>124</t>
  </si>
  <si>
    <t>128.8</t>
  </si>
  <si>
    <t>152</t>
  </si>
  <si>
    <t>124.9</t>
  </si>
  <si>
    <t>125.6</t>
  </si>
  <si>
    <t>153.2</t>
  </si>
  <si>
    <t>99.8</t>
  </si>
  <si>
    <t>126.9</t>
  </si>
  <si>
    <t>125.7</t>
  </si>
  <si>
    <t>152.4</t>
  </si>
  <si>
    <t>128.6</t>
  </si>
  <si>
    <t>140.3</t>
  </si>
  <si>
    <t>141</t>
  </si>
  <si>
    <t>97.8</t>
  </si>
  <si>
    <t>127.6</t>
  </si>
  <si>
    <t>140.5</t>
  </si>
  <si>
    <t>100.6</t>
  </si>
  <si>
    <t>123.6</t>
  </si>
  <si>
    <t>2015</t>
  </si>
  <si>
    <t>130.4</t>
  </si>
  <si>
    <t>132.3</t>
  </si>
  <si>
    <t>134.4</t>
  </si>
  <si>
    <t>96.1</t>
  </si>
  <si>
    <t>128</t>
  </si>
  <si>
    <t>127.4</t>
  </si>
  <si>
    <t>126.2</t>
  </si>
  <si>
    <t>133</t>
  </si>
  <si>
    <t>99</t>
  </si>
  <si>
    <t>129.4</t>
  </si>
  <si>
    <t>128.2</t>
  </si>
  <si>
    <t>100</t>
  </si>
  <si>
    <t>126.8</t>
  </si>
  <si>
    <t>126.5</t>
  </si>
  <si>
    <t>131.8</t>
  </si>
  <si>
    <t>95</t>
  </si>
  <si>
    <t>128.1</t>
  </si>
  <si>
    <t>98.3</t>
  </si>
  <si>
    <t>126</t>
  </si>
  <si>
    <t>130.9</t>
  </si>
  <si>
    <t>98.9</t>
  </si>
  <si>
    <t>131.4</t>
  </si>
  <si>
    <t>127.2</t>
  </si>
  <si>
    <t>93.2</t>
  </si>
  <si>
    <t>97</t>
  </si>
  <si>
    <t>128.4</t>
  </si>
  <si>
    <t>134.2</t>
  </si>
  <si>
    <t>127.5</t>
  </si>
  <si>
    <t>128.7</t>
  </si>
  <si>
    <t>130.6</t>
  </si>
  <si>
    <t>130.8</t>
  </si>
  <si>
    <t>131.3</t>
  </si>
  <si>
    <t>91.6</t>
  </si>
  <si>
    <t>129.5</t>
  </si>
  <si>
    <t>130.1</t>
  </si>
  <si>
    <t>132.5</t>
  </si>
  <si>
    <t>95.7</t>
  </si>
  <si>
    <t>134.1</t>
  </si>
  <si>
    <t>97.6</t>
  </si>
  <si>
    <t>135.6</t>
  </si>
  <si>
    <t>142.6</t>
  </si>
  <si>
    <t>90.8</t>
  </si>
  <si>
    <t>132.6</t>
  </si>
  <si>
    <t>130.5</t>
  </si>
  <si>
    <t>95.3</t>
  </si>
  <si>
    <t>127.9</t>
  </si>
  <si>
    <t>133.2</t>
  </si>
  <si>
    <t>135.2</t>
  </si>
  <si>
    <t>131.9</t>
  </si>
  <si>
    <t>146.7</t>
  </si>
  <si>
    <t>148.1</t>
  </si>
  <si>
    <t>89.8</t>
  </si>
  <si>
    <t>132.8</t>
  </si>
  <si>
    <t>139.1</t>
  </si>
  <si>
    <t>137.4</t>
  </si>
  <si>
    <t>94.1</t>
  </si>
  <si>
    <t>131.5</t>
  </si>
  <si>
    <t>133.3</t>
  </si>
  <si>
    <t>140.8</t>
  </si>
  <si>
    <t>133.8</t>
  </si>
  <si>
    <t>131.7</t>
  </si>
  <si>
    <t>134.3</t>
  </si>
  <si>
    <t>153.5</t>
  </si>
  <si>
    <t>149.5</t>
  </si>
  <si>
    <t>85.7</t>
  </si>
  <si>
    <t>133.1</t>
  </si>
  <si>
    <t>145.1</t>
  </si>
  <si>
    <t>91.3</t>
  </si>
  <si>
    <t>153.6</t>
  </si>
  <si>
    <t>137.9</t>
  </si>
  <si>
    <t>93.1</t>
  </si>
  <si>
    <t>129</t>
  </si>
  <si>
    <t>165.5</t>
  </si>
  <si>
    <t>156</t>
  </si>
  <si>
    <t>85.3</t>
  </si>
  <si>
    <t>157.6</t>
  </si>
  <si>
    <t>144</t>
  </si>
  <si>
    <t>90.5</t>
  </si>
  <si>
    <t>130.3</t>
  </si>
  <si>
    <t>158.9</t>
  </si>
  <si>
    <t>142.1</t>
  </si>
  <si>
    <t>92.5</t>
  </si>
  <si>
    <t>131</t>
  </si>
  <si>
    <t>168.5</t>
  </si>
  <si>
    <t>165.4</t>
  </si>
  <si>
    <t>86.3</t>
  </si>
  <si>
    <t>134.7</t>
  </si>
  <si>
    <t>162.2</t>
  </si>
  <si>
    <t>150</t>
  </si>
  <si>
    <t>90.4</t>
  </si>
  <si>
    <t>132</t>
  </si>
  <si>
    <t>154.2</t>
  </si>
  <si>
    <t>93.7</t>
  </si>
  <si>
    <t>165.8</t>
  </si>
  <si>
    <t>187.2</t>
  </si>
  <si>
    <t>89.4</t>
  </si>
  <si>
    <t>135.8</t>
  </si>
  <si>
    <t>132.9</t>
  </si>
  <si>
    <t>135.3</t>
  </si>
  <si>
    <t>160.4</t>
  </si>
  <si>
    <t>165.3</t>
  </si>
  <si>
    <t>92.3</t>
  </si>
  <si>
    <t>127.8</t>
  </si>
  <si>
    <t>155.2</t>
  </si>
  <si>
    <t>160.8</t>
  </si>
  <si>
    <t>94.5</t>
  </si>
  <si>
    <t>132.4</t>
  </si>
  <si>
    <t>132.2</t>
  </si>
  <si>
    <t>164.6</t>
  </si>
  <si>
    <t>191.6</t>
  </si>
  <si>
    <t>137.1</t>
  </si>
  <si>
    <t>137.6</t>
  </si>
  <si>
    <t>158.4</t>
  </si>
  <si>
    <t>93.3</t>
  </si>
  <si>
    <t>134</t>
  </si>
  <si>
    <t>133.6</t>
  </si>
  <si>
    <t>131.6</t>
  </si>
  <si>
    <t>145.5</t>
  </si>
  <si>
    <t>135.1</t>
  </si>
  <si>
    <t>149</t>
  </si>
  <si>
    <t>190.1</t>
  </si>
  <si>
    <t>92.7</t>
  </si>
  <si>
    <t>138.6</t>
  </si>
  <si>
    <t>138.2</t>
  </si>
  <si>
    <t>171.5</t>
  </si>
  <si>
    <t>134.5</t>
  </si>
  <si>
    <t>2016</t>
  </si>
  <si>
    <t>140.1</t>
  </si>
  <si>
    <t>163.8</t>
  </si>
  <si>
    <t>97.7</t>
  </si>
  <si>
    <t>129.6</t>
  </si>
  <si>
    <t>135.9</t>
  </si>
  <si>
    <t>144.1</t>
  </si>
  <si>
    <t>184.2</t>
  </si>
  <si>
    <t>96.7</t>
  </si>
  <si>
    <t>139.5</t>
  </si>
  <si>
    <t>141.5</t>
  </si>
  <si>
    <t>170.7</t>
  </si>
  <si>
    <t>97.4</t>
  </si>
  <si>
    <t>130.7</t>
  </si>
  <si>
    <t>162.8</t>
  </si>
  <si>
    <t>98.7</t>
  </si>
  <si>
    <t>136.4</t>
  </si>
  <si>
    <t>133.9</t>
  </si>
  <si>
    <t>133.4</t>
  </si>
  <si>
    <t>176.4</t>
  </si>
  <si>
    <t>99.1</t>
  </si>
  <si>
    <t>139.7</t>
  </si>
  <si>
    <t>167.4</t>
  </si>
  <si>
    <t>98.8</t>
  </si>
  <si>
    <t>130.2</t>
  </si>
  <si>
    <t>161.2</t>
  </si>
  <si>
    <t>137</t>
  </si>
  <si>
    <t>135</t>
  </si>
  <si>
    <t>136.3</t>
  </si>
  <si>
    <t>170.3</t>
  </si>
  <si>
    <t>135.4</t>
  </si>
  <si>
    <t>140.6</t>
  </si>
  <si>
    <t>164.3</t>
  </si>
  <si>
    <t>100.9</t>
  </si>
  <si>
    <t>136.5</t>
  </si>
  <si>
    <t>138.1</t>
  </si>
  <si>
    <t>162.7</t>
  </si>
  <si>
    <t>135.5</t>
  </si>
  <si>
    <t>139.3</t>
  </si>
  <si>
    <t>136.8</t>
  </si>
  <si>
    <t>176.9</t>
  </si>
  <si>
    <t>140.4</t>
  </si>
  <si>
    <t>134.8</t>
  </si>
  <si>
    <t>167.5</t>
  </si>
  <si>
    <t>136.7</t>
  </si>
  <si>
    <t>141.8</t>
  </si>
  <si>
    <t>166</t>
  </si>
  <si>
    <t>138.3</t>
  </si>
  <si>
    <t>136</t>
  </si>
  <si>
    <t>133.5</t>
  </si>
  <si>
    <t>151.4</t>
  </si>
  <si>
    <t>182.8</t>
  </si>
  <si>
    <t>134.6</t>
  </si>
  <si>
    <t>142.2</t>
  </si>
  <si>
    <t>171.7</t>
  </si>
  <si>
    <t>137.7</t>
  </si>
  <si>
    <t>152.5</t>
  </si>
  <si>
    <t>169.2</t>
  </si>
  <si>
    <t>139.2</t>
  </si>
  <si>
    <t>137.2</t>
  </si>
  <si>
    <t>143.9</t>
  </si>
  <si>
    <t>173.7</t>
  </si>
  <si>
    <t>184.4</t>
  </si>
  <si>
    <t>142.8</t>
  </si>
  <si>
    <t>136.9</t>
  </si>
  <si>
    <t>142.7</t>
  </si>
  <si>
    <t>159.7</t>
  </si>
  <si>
    <t>138.7</t>
  </si>
  <si>
    <t>138.5</t>
  </si>
  <si>
    <t>158.2</t>
  </si>
  <si>
    <t>171.8</t>
  </si>
  <si>
    <t>139.9</t>
  </si>
  <si>
    <t>138</t>
  </si>
  <si>
    <t>130</t>
  </si>
  <si>
    <t>144.2</t>
  </si>
  <si>
    <t>136.6</t>
  </si>
  <si>
    <t>179.5</t>
  </si>
  <si>
    <t>188.4</t>
  </si>
  <si>
    <t>139.8</t>
  </si>
  <si>
    <t>142.9</t>
  </si>
  <si>
    <t>141.2</t>
  </si>
  <si>
    <t>137.8</t>
  </si>
  <si>
    <t>177.4</t>
  </si>
  <si>
    <t>138.8</t>
  </si>
  <si>
    <t>138.4</t>
  </si>
  <si>
    <t>140.2</t>
  </si>
  <si>
    <t>156.9</t>
  </si>
  <si>
    <t>172.2</t>
  </si>
  <si>
    <t>134.9</t>
  </si>
  <si>
    <t>140.7</t>
  </si>
  <si>
    <t>163.5</t>
  </si>
  <si>
    <t>182.3</t>
  </si>
  <si>
    <t>144.6</t>
  </si>
  <si>
    <t>159.1</t>
  </si>
  <si>
    <t>175.6</t>
  </si>
  <si>
    <t>170.4</t>
  </si>
  <si>
    <t>152.9</t>
  </si>
  <si>
    <t>173.6</t>
  </si>
  <si>
    <t>135.7</t>
  </si>
  <si>
    <t>136.1</t>
  </si>
  <si>
    <t>150.7</t>
  </si>
  <si>
    <t>149.2</t>
  </si>
  <si>
    <t>170.2</t>
  </si>
  <si>
    <t>142.4</t>
  </si>
  <si>
    <t>140.9</t>
  </si>
  <si>
    <t>139.6</t>
  </si>
  <si>
    <t>155.1</t>
  </si>
  <si>
    <t>175.7</t>
  </si>
  <si>
    <t>145.3</t>
  </si>
  <si>
    <t>144.3</t>
  </si>
  <si>
    <t>151.2</t>
  </si>
  <si>
    <t>172.1</t>
  </si>
  <si>
    <t>141.1</t>
  </si>
  <si>
    <t>136.2</t>
  </si>
  <si>
    <t>170</t>
  </si>
  <si>
    <t>143.1</t>
  </si>
  <si>
    <t>142</t>
  </si>
  <si>
    <t>174.9</t>
  </si>
  <si>
    <t>141.9</t>
  </si>
  <si>
    <t>137.3</t>
  </si>
  <si>
    <t>167.9</t>
  </si>
  <si>
    <t>145</t>
  </si>
  <si>
    <t>168.7</t>
  </si>
  <si>
    <t>142.3</t>
  </si>
  <si>
    <t>2017</t>
  </si>
  <si>
    <t>161.7</t>
  </si>
  <si>
    <t>144.9</t>
  </si>
  <si>
    <t>141.6</t>
  </si>
  <si>
    <t>145.6</t>
  </si>
  <si>
    <t>159.5</t>
  </si>
  <si>
    <t>143.8</t>
  </si>
  <si>
    <t>144.4</t>
  </si>
  <si>
    <t>143.7</t>
  </si>
  <si>
    <t>146.3</t>
  </si>
  <si>
    <t>152.2</t>
  </si>
  <si>
    <t>143.2</t>
  </si>
  <si>
    <t>148</t>
  </si>
  <si>
    <t>139.4</t>
  </si>
  <si>
    <t>147.5</t>
  </si>
  <si>
    <t>139</t>
  </si>
  <si>
    <t>144.5</t>
  </si>
  <si>
    <t>141.3</t>
  </si>
  <si>
    <t>145.8</t>
  </si>
  <si>
    <t>142.5</t>
  </si>
  <si>
    <t>148.3</t>
  </si>
  <si>
    <t>146.2</t>
  </si>
  <si>
    <t>146.5</t>
  </si>
  <si>
    <t>148.7</t>
  </si>
  <si>
    <t>148.6</t>
  </si>
  <si>
    <t>151.5</t>
  </si>
  <si>
    <t>147.7</t>
  </si>
  <si>
    <t>147.4</t>
  </si>
  <si>
    <t>143.5</t>
  </si>
  <si>
    <t>148.4</t>
  </si>
  <si>
    <t>175.1</t>
  </si>
  <si>
    <t>150.5</t>
  </si>
  <si>
    <t>148.2</t>
  </si>
  <si>
    <t>162.9</t>
  </si>
  <si>
    <t>179.8</t>
  </si>
  <si>
    <t>152.1</t>
  </si>
  <si>
    <t>143.4</t>
  </si>
  <si>
    <t>146.8</t>
  </si>
  <si>
    <t>149.8</t>
  </si>
  <si>
    <t>147.8</t>
  </si>
  <si>
    <t>154.5</t>
  </si>
  <si>
    <t>149.3</t>
  </si>
  <si>
    <t>146.1</t>
  </si>
  <si>
    <t>145.2</t>
  </si>
  <si>
    <t>143</t>
  </si>
  <si>
    <t>160.7</t>
  </si>
  <si>
    <t>156.6</t>
  </si>
  <si>
    <t>147.3</t>
  </si>
  <si>
    <t>150.8</t>
  </si>
  <si>
    <t>157.1</t>
  </si>
  <si>
    <t>150.3</t>
  </si>
  <si>
    <t>147.2</t>
  </si>
  <si>
    <t>173.2</t>
  </si>
  <si>
    <t>154.6</t>
  </si>
  <si>
    <t>162.6</t>
  </si>
  <si>
    <t>151.6</t>
  </si>
  <si>
    <t>168</t>
  </si>
  <si>
    <t>185.2</t>
  </si>
  <si>
    <t>146</t>
  </si>
  <si>
    <t>156.2</t>
  </si>
  <si>
    <t>173.8</t>
  </si>
  <si>
    <t>148.9</t>
  </si>
  <si>
    <t>161</t>
  </si>
  <si>
    <t>145.9</t>
  </si>
  <si>
    <t>163.2</t>
  </si>
  <si>
    <t>157</t>
  </si>
  <si>
    <t>143.3</t>
  </si>
  <si>
    <t>2018</t>
  </si>
  <si>
    <t>147.9</t>
  </si>
  <si>
    <t>154.7</t>
  </si>
  <si>
    <t>149.4</t>
  </si>
  <si>
    <t>151.7</t>
  </si>
  <si>
    <t>153.3</t>
  </si>
  <si>
    <t>147.1</t>
  </si>
  <si>
    <t>159.3</t>
  </si>
  <si>
    <t>149.6</t>
  </si>
  <si>
    <t>154.9</t>
  </si>
  <si>
    <t>152.8</t>
  </si>
  <si>
    <t>147.6</t>
  </si>
  <si>
    <t>150.4</t>
  </si>
  <si>
    <t>156.3</t>
  </si>
  <si>
    <t>156.4</t>
  </si>
  <si>
    <t>153.8</t>
  </si>
  <si>
    <t>156.1</t>
  </si>
  <si>
    <t>149.1</t>
  </si>
  <si>
    <t>159.2</t>
  </si>
  <si>
    <t>141.4</t>
  </si>
  <si>
    <t>157.5</t>
  </si>
  <si>
    <t>154.3</t>
  </si>
  <si>
    <t>151.3</t>
  </si>
  <si>
    <t>160.3</t>
  </si>
  <si>
    <t>146.6</t>
  </si>
  <si>
    <t>157.9</t>
  </si>
  <si>
    <t>144.7</t>
  </si>
  <si>
    <t>154.1</t>
  </si>
  <si>
    <t>157.3</t>
  </si>
  <si>
    <t>149.7</t>
  </si>
  <si>
    <t>158.3</t>
  </si>
  <si>
    <t>146.4</t>
  </si>
  <si>
    <t>154.8</t>
  </si>
  <si>
    <t>150.6</t>
  </si>
  <si>
    <t>161.4</t>
  </si>
  <si>
    <t>155.9</t>
  </si>
  <si>
    <t>152.3</t>
  </si>
  <si>
    <t>148.8</t>
  </si>
  <si>
    <t>154.4</t>
  </si>
  <si>
    <t>146.9</t>
  </si>
  <si>
    <t>153</t>
  </si>
  <si>
    <t>141.7</t>
  </si>
  <si>
    <t>163.3</t>
  </si>
  <si>
    <t>164</t>
  </si>
  <si>
    <t>161.9</t>
  </si>
  <si>
    <t>150.2</t>
  </si>
  <si>
    <t>152.6</t>
  </si>
  <si>
    <t>164.4</t>
  </si>
  <si>
    <t>151.9</t>
  </si>
  <si>
    <t>162.4</t>
  </si>
  <si>
    <t>163</t>
  </si>
  <si>
    <t>2019</t>
  </si>
  <si>
    <t>155.8</t>
  </si>
  <si>
    <t>149.9</t>
  </si>
  <si>
    <t>164.7</t>
  </si>
  <si>
    <t>155.5</t>
  </si>
  <si>
    <t>148.5</t>
  </si>
  <si>
    <t>163.4</t>
  </si>
  <si>
    <t>151.1</t>
  </si>
  <si>
    <t>153.9</t>
  </si>
  <si>
    <t>156.7</t>
  </si>
  <si>
    <t>161.6</t>
  </si>
  <si>
    <t>166.2</t>
  </si>
  <si>
    <t>158.5</t>
  </si>
  <si>
    <t>164.1</t>
  </si>
  <si>
    <t>164.2</t>
  </si>
  <si>
    <t>150.9</t>
  </si>
  <si>
    <t>169.8</t>
  </si>
  <si>
    <t>166.7</t>
  </si>
  <si>
    <t>164.5</t>
  </si>
  <si>
    <t>160.2</t>
  </si>
  <si>
    <t>180.1</t>
  </si>
  <si>
    <t>155.6</t>
  </si>
  <si>
    <t>167.2</t>
  </si>
  <si>
    <t>165.2</t>
  </si>
  <si>
    <t>165.1</t>
  </si>
  <si>
    <t>152.7</t>
  </si>
  <si>
    <t>189.1</t>
  </si>
  <si>
    <t>160.6</t>
  </si>
  <si>
    <t>157.2</t>
  </si>
  <si>
    <t>165.7</t>
  </si>
  <si>
    <t>151</t>
  </si>
  <si>
    <t>153.4</t>
  </si>
  <si>
    <t>158.7</t>
  </si>
  <si>
    <t>192.4</t>
  </si>
  <si>
    <t>147</t>
  </si>
  <si>
    <t>166.5</t>
  </si>
  <si>
    <t>178.8</t>
  </si>
  <si>
    <t>157.4</t>
  </si>
  <si>
    <t>166.3</t>
  </si>
  <si>
    <t>153.7</t>
  </si>
  <si>
    <t>159.8</t>
  </si>
  <si>
    <t>207.2</t>
  </si>
  <si>
    <t>169.3</t>
  </si>
  <si>
    <t>167.1</t>
  </si>
  <si>
    <t>155.4</t>
  </si>
  <si>
    <t>163.7</t>
  </si>
  <si>
    <t>191.4</t>
  </si>
  <si>
    <t>215.7</t>
  </si>
  <si>
    <t>169.9</t>
  </si>
  <si>
    <t>199.6</t>
  </si>
  <si>
    <t>209.5</t>
  </si>
  <si>
    <t>167.8</t>
  </si>
  <si>
    <t>231.5</t>
  </si>
  <si>
    <t>165</t>
  </si>
  <si>
    <t>217</t>
  </si>
  <si>
    <t>158</t>
  </si>
  <si>
    <t>155</t>
  </si>
  <si>
    <t>155.7</t>
  </si>
  <si>
    <t>2020</t>
  </si>
  <si>
    <t>167.3</t>
  </si>
  <si>
    <t>191.5</t>
  </si>
  <si>
    <t>167.6</t>
  </si>
  <si>
    <t>207.8</t>
  </si>
  <si>
    <t>170.8</t>
  </si>
  <si>
    <t>197</t>
  </si>
  <si>
    <t>158.6</t>
  </si>
  <si>
    <t>169.4</t>
  </si>
  <si>
    <t>153.1</t>
  </si>
  <si>
    <t>181.7</t>
  </si>
  <si>
    <t>159</t>
  </si>
  <si>
    <t>172</t>
  </si>
  <si>
    <t>170.1</t>
  </si>
  <si>
    <t>166.8</t>
  </si>
  <si>
    <t>160</t>
  </si>
  <si>
    <t>170.5</t>
  </si>
  <si>
    <t>167</t>
  </si>
  <si>
    <t>173.3</t>
  </si>
  <si>
    <t>180</t>
  </si>
  <si>
    <t>190.3</t>
  </si>
  <si>
    <t>161.8</t>
  </si>
  <si>
    <t>182.4</t>
  </si>
  <si>
    <t>186.7</t>
  </si>
  <si>
    <t>192.7</t>
  </si>
  <si>
    <t>156.5</t>
  </si>
  <si>
    <t>171</t>
  </si>
  <si>
    <t>161.5</t>
  </si>
  <si>
    <t>180.9</t>
  </si>
  <si>
    <t>197.8</t>
  </si>
  <si>
    <t>191.9</t>
  </si>
  <si>
    <t>159.9</t>
  </si>
  <si>
    <t>190.9</t>
  </si>
  <si>
    <t>162.3</t>
  </si>
  <si>
    <t>182.6</t>
  </si>
  <si>
    <t>183.9</t>
  </si>
  <si>
    <t>182.9</t>
  </si>
  <si>
    <t>193.1</t>
  </si>
  <si>
    <t>202</t>
  </si>
  <si>
    <t>161.3</t>
  </si>
  <si>
    <t>188.7</t>
  </si>
  <si>
    <t>187.1</t>
  </si>
  <si>
    <t>186.3</t>
  </si>
  <si>
    <t>200.6</t>
  </si>
  <si>
    <t>182.7</t>
  </si>
  <si>
    <t>162.5</t>
  </si>
  <si>
    <t>193.7</t>
  </si>
  <si>
    <t>164.8</t>
  </si>
  <si>
    <t>226</t>
  </si>
  <si>
    <t>158.1</t>
  </si>
  <si>
    <t>188.9</t>
  </si>
  <si>
    <t>209.2</t>
  </si>
  <si>
    <t>184.3</t>
  </si>
  <si>
    <t>188.6</t>
  </si>
  <si>
    <t>171.6</t>
  </si>
  <si>
    <t>222.2</t>
  </si>
  <si>
    <t>162</t>
  </si>
  <si>
    <t>183.4</t>
  </si>
  <si>
    <t>195.5</t>
  </si>
  <si>
    <t>245.3</t>
  </si>
  <si>
    <t>188.8</t>
  </si>
  <si>
    <t>191</t>
  </si>
  <si>
    <t>230</t>
  </si>
  <si>
    <t>184.8</t>
  </si>
  <si>
    <t>188.5</t>
  </si>
  <si>
    <t>173.4</t>
  </si>
  <si>
    <t>225.2</t>
  </si>
  <si>
    <t>163.6</t>
  </si>
  <si>
    <t>183.6</t>
  </si>
  <si>
    <t>195.7</t>
  </si>
  <si>
    <t>178.3</t>
  </si>
  <si>
    <t>240.9</t>
  </si>
  <si>
    <t>166.1</t>
  </si>
  <si>
    <t>190.2</t>
  </si>
  <si>
    <t>175.3</t>
  </si>
  <si>
    <t>230.5</t>
  </si>
  <si>
    <t>185.4</t>
  </si>
  <si>
    <t>159.4</t>
  </si>
  <si>
    <t>2021</t>
  </si>
  <si>
    <t>187.5</t>
  </si>
  <si>
    <t>187.8</t>
  </si>
  <si>
    <t>184.6</t>
  </si>
  <si>
    <t>194.8</t>
  </si>
  <si>
    <t>178.4</t>
  </si>
  <si>
    <t>206.8</t>
  </si>
  <si>
    <t>191.8</t>
  </si>
  <si>
    <t>194.2</t>
  </si>
  <si>
    <t>165.6</t>
  </si>
  <si>
    <t>186.5</t>
  </si>
  <si>
    <t>184</t>
  </si>
  <si>
    <t>191.2</t>
  </si>
  <si>
    <t>180.2</t>
  </si>
  <si>
    <t>193.3</t>
  </si>
  <si>
    <t>188.3</t>
  </si>
  <si>
    <t>189.4</t>
  </si>
  <si>
    <t>166.4</t>
  </si>
  <si>
    <t>186.1</t>
  </si>
  <si>
    <t>-</t>
  </si>
  <si>
    <t>157.8</t>
  </si>
  <si>
    <t>197.5</t>
  </si>
  <si>
    <t>193.5</t>
  </si>
  <si>
    <t>192.2</t>
  </si>
  <si>
    <t>163.9</t>
  </si>
  <si>
    <t>188.1</t>
  </si>
  <si>
    <t>175.2</t>
  </si>
  <si>
    <t>186.8</t>
  </si>
  <si>
    <t>202.5</t>
  </si>
  <si>
    <t>168.8</t>
  </si>
  <si>
    <t>171.4</t>
  </si>
  <si>
    <t>194.4</t>
  </si>
  <si>
    <t>198</t>
  </si>
  <si>
    <t>168.9</t>
  </si>
  <si>
    <t>198.5</t>
  </si>
  <si>
    <t>169.7</t>
  </si>
  <si>
    <t>189.6</t>
  </si>
  <si>
    <t>169.1</t>
  </si>
  <si>
    <t>204.3</t>
  </si>
  <si>
    <t>173</t>
  </si>
  <si>
    <t>172.5</t>
  </si>
  <si>
    <t>165.9</t>
  </si>
  <si>
    <t>171.1</t>
  </si>
  <si>
    <t>198.2</t>
  </si>
  <si>
    <t>200.5</t>
  </si>
  <si>
    <t>178.7</t>
  </si>
  <si>
    <t>200.1</t>
  </si>
  <si>
    <t>179.3</t>
  </si>
  <si>
    <t>190.4</t>
  </si>
  <si>
    <t>160.5</t>
  </si>
  <si>
    <t>205.5</t>
  </si>
  <si>
    <t>176.2</t>
  </si>
  <si>
    <t>166.9</t>
  </si>
  <si>
    <t>195.6</t>
  </si>
  <si>
    <t>180.7</t>
  </si>
  <si>
    <t>183.7</t>
  </si>
  <si>
    <t>190.8</t>
  </si>
  <si>
    <t>204.5</t>
  </si>
  <si>
    <t>180.4</t>
  </si>
  <si>
    <t>189.7</t>
  </si>
  <si>
    <t>210.9</t>
  </si>
  <si>
    <t>185</t>
  </si>
  <si>
    <t>170.6</t>
  </si>
  <si>
    <t>170.9</t>
  </si>
  <si>
    <t>186.4</t>
  </si>
  <si>
    <t>173.5</t>
  </si>
  <si>
    <t>182.2</t>
  </si>
  <si>
    <t>182.1</t>
  </si>
  <si>
    <t>168.3</t>
  </si>
  <si>
    <t>160.1</t>
  </si>
  <si>
    <t>202.3</t>
  </si>
  <si>
    <t>176.5</t>
  </si>
  <si>
    <t>171.9</t>
  </si>
  <si>
    <t>163.1</t>
  </si>
  <si>
    <t>207.4</t>
  </si>
  <si>
    <t>174.1</t>
  </si>
  <si>
    <t>175</t>
  </si>
  <si>
    <t>183.3</t>
  </si>
  <si>
    <t>196.5</t>
  </si>
  <si>
    <t>204</t>
  </si>
  <si>
    <t>172.8</t>
  </si>
  <si>
    <t>188</t>
  </si>
  <si>
    <t>173.9</t>
  </si>
  <si>
    <t>192.1</t>
  </si>
  <si>
    <t>168.4</t>
  </si>
  <si>
    <t>202.1</t>
  </si>
  <si>
    <t>190.5</t>
  </si>
  <si>
    <t>167.7</t>
  </si>
  <si>
    <t>198.8</t>
  </si>
  <si>
    <t>169</t>
  </si>
  <si>
    <t>208.4</t>
  </si>
  <si>
    <t>176.6</t>
  </si>
  <si>
    <t>214.4</t>
  </si>
  <si>
    <t>175.9</t>
  </si>
  <si>
    <t>204.6</t>
  </si>
  <si>
    <t>190.6</t>
  </si>
  <si>
    <t>185.3</t>
  </si>
  <si>
    <t>174.7</t>
  </si>
  <si>
    <t>199.8</t>
  </si>
  <si>
    <t>198.4</t>
  </si>
  <si>
    <t>204.9</t>
  </si>
  <si>
    <t>175.4</t>
  </si>
  <si>
    <t>175.8</t>
  </si>
  <si>
    <t>229.1</t>
  </si>
  <si>
    <t>176.8</t>
  </si>
  <si>
    <t>201.6</t>
  </si>
  <si>
    <t>199.2</t>
  </si>
  <si>
    <t>169.6</t>
  </si>
  <si>
    <t>175.5</t>
  </si>
  <si>
    <t>192.9</t>
  </si>
  <si>
    <t>195.8</t>
  </si>
  <si>
    <t>172.3</t>
  </si>
  <si>
    <t>174</t>
  </si>
  <si>
    <t>202.2</t>
  </si>
  <si>
    <t>219.5</t>
  </si>
  <si>
    <t>178.2</t>
  </si>
  <si>
    <t>196.8</t>
  </si>
  <si>
    <t>177.9</t>
  </si>
  <si>
    <t>187.6</t>
  </si>
  <si>
    <t>2022</t>
  </si>
  <si>
    <t>196.9</t>
  </si>
  <si>
    <t>178</t>
  </si>
  <si>
    <t>192.6</t>
  </si>
  <si>
    <t>190.7</t>
  </si>
  <si>
    <t>172.7</t>
  </si>
  <si>
    <t>166.6</t>
  </si>
  <si>
    <t>203.6</t>
  </si>
  <si>
    <t>179</t>
  </si>
  <si>
    <t>196.4</t>
  </si>
  <si>
    <t>198.7</t>
  </si>
  <si>
    <t>184.7</t>
  </si>
  <si>
    <t>177.3</t>
  </si>
  <si>
    <t>198.1</t>
  </si>
  <si>
    <t>176.3</t>
  </si>
  <si>
    <t>205.2</t>
  </si>
  <si>
    <t>184.9</t>
  </si>
  <si>
    <t>208</t>
  </si>
  <si>
    <t>203.1</t>
  </si>
  <si>
    <t>192.3</t>
  </si>
  <si>
    <t>176</t>
  </si>
  <si>
    <t>215.8</t>
  </si>
  <si>
    <t>181.5</t>
  </si>
  <si>
    <t>210.7</t>
  </si>
  <si>
    <t>194.6</t>
  </si>
  <si>
    <t>209.7</t>
  </si>
  <si>
    <t>178.9</t>
  </si>
  <si>
    <t>177.5</t>
  </si>
  <si>
    <t>177.1</t>
  </si>
  <si>
    <t>186</t>
  </si>
  <si>
    <t>174.5</t>
  </si>
  <si>
    <t>197.1</t>
  </si>
  <si>
    <t>211.8</t>
  </si>
  <si>
    <t>199.5</t>
  </si>
  <si>
    <t>172.6</t>
  </si>
  <si>
    <t>181.3</t>
  </si>
  <si>
    <t>193.9</t>
  </si>
  <si>
    <t>214.7</t>
  </si>
  <si>
    <t>209.9</t>
  </si>
  <si>
    <t>186.6</t>
  </si>
  <si>
    <t>177.2</t>
  </si>
  <si>
    <t>177.7</t>
  </si>
  <si>
    <t>221.2</t>
  </si>
  <si>
    <t>189.5</t>
  </si>
  <si>
    <t>203.2</t>
  </si>
  <si>
    <t>181.4</t>
  </si>
  <si>
    <t>202.4</t>
  </si>
  <si>
    <t>182.5</t>
  </si>
  <si>
    <t>194.1</t>
  </si>
  <si>
    <t>174.6</t>
  </si>
  <si>
    <t>174.8</t>
  </si>
  <si>
    <t>217.2</t>
  </si>
  <si>
    <t>208.1</t>
  </si>
  <si>
    <t>174.2</t>
  </si>
  <si>
    <t>176.7</t>
  </si>
  <si>
    <t>169.5</t>
  </si>
  <si>
    <t>223.4</t>
  </si>
  <si>
    <t>211.5</t>
  </si>
  <si>
    <t>198.3</t>
  </si>
  <si>
    <t>219.4</t>
  </si>
  <si>
    <t>200.9</t>
  </si>
  <si>
    <t>194.3</t>
  </si>
  <si>
    <t>210.8</t>
  </si>
  <si>
    <t>193.2</t>
  </si>
  <si>
    <t>182</t>
  </si>
  <si>
    <t>180.3</t>
  </si>
  <si>
    <t>179.6</t>
  </si>
  <si>
    <t>171.3</t>
  </si>
  <si>
    <t>217.1</t>
  </si>
  <si>
    <t>208.5</t>
  </si>
  <si>
    <t>187.7</t>
  </si>
  <si>
    <t>179.4</t>
  </si>
  <si>
    <t>198.6</t>
  </si>
  <si>
    <t>213</t>
  </si>
  <si>
    <t>190</t>
  </si>
  <si>
    <t>176.1</t>
  </si>
  <si>
    <t>204.1</t>
  </si>
  <si>
    <t>173.1</t>
  </si>
  <si>
    <t>183.2</t>
  </si>
  <si>
    <t>183</t>
  </si>
  <si>
    <t>179.1</t>
  </si>
  <si>
    <t>213.1</t>
  </si>
  <si>
    <t>206.5</t>
  </si>
  <si>
    <t>168.1</t>
  </si>
  <si>
    <t>172.9</t>
  </si>
  <si>
    <t>193.6</t>
  </si>
  <si>
    <t>195</t>
  </si>
  <si>
    <t>178.5</t>
  </si>
  <si>
    <t>206.7</t>
  </si>
  <si>
    <t>199.1</t>
  </si>
  <si>
    <t>194.5</t>
  </si>
  <si>
    <t>184.5</t>
  </si>
  <si>
    <t>179.7</t>
  </si>
  <si>
    <t>213.7</t>
  </si>
  <si>
    <t>220.8</t>
  </si>
  <si>
    <t>181.8</t>
  </si>
  <si>
    <t>199.7</t>
  </si>
  <si>
    <t>179.2</t>
  </si>
  <si>
    <t>197.3</t>
  </si>
  <si>
    <t>187.4</t>
  </si>
  <si>
    <t>177.8</t>
  </si>
  <si>
    <t>195.9</t>
  </si>
  <si>
    <t>179.9</t>
  </si>
  <si>
    <t>208.8</t>
  </si>
  <si>
    <t>185.6</t>
  </si>
  <si>
    <t>194.9</t>
  </si>
  <si>
    <t>185.9</t>
  </si>
  <si>
    <t>180.8</t>
  </si>
  <si>
    <t>174.4</t>
  </si>
  <si>
    <t>181.2</t>
  </si>
  <si>
    <t>214.9</t>
  </si>
  <si>
    <t>228.6</t>
  </si>
  <si>
    <t>199.9</t>
  </si>
  <si>
    <t>196.3</t>
  </si>
  <si>
    <t>181</t>
  </si>
  <si>
    <t>180.5</t>
  </si>
  <si>
    <t>194</t>
  </si>
  <si>
    <t>204.8</t>
  </si>
  <si>
    <t>186.9</t>
  </si>
  <si>
    <t>213.4</t>
  </si>
  <si>
    <t>209.4</t>
  </si>
  <si>
    <t>202.8</t>
  </si>
  <si>
    <t>206.9</t>
  </si>
  <si>
    <t>207.5</t>
  </si>
  <si>
    <t>212.9</t>
  </si>
  <si>
    <t>178.6</t>
  </si>
  <si>
    <t>201.1</t>
  </si>
  <si>
    <t>180.6</t>
  </si>
  <si>
    <t>209</t>
  </si>
  <si>
    <t>181.1</t>
  </si>
  <si>
    <t>2023</t>
  </si>
  <si>
    <t>208.3</t>
  </si>
  <si>
    <t>210.5</t>
  </si>
  <si>
    <t>189</t>
  </si>
  <si>
    <t>215.2</t>
  </si>
  <si>
    <t>177.6</t>
  </si>
  <si>
    <t>183.8</t>
  </si>
  <si>
    <t>212.1</t>
  </si>
  <si>
    <t>189.9</t>
  </si>
  <si>
    <t>187</t>
  </si>
  <si>
    <t>181.6</t>
  </si>
  <si>
    <t>212.2</t>
  </si>
  <si>
    <t>196.6</t>
  </si>
  <si>
    <t>202.7</t>
  </si>
  <si>
    <t>207.7</t>
  </si>
  <si>
    <t>193</t>
  </si>
  <si>
    <t>186.2</t>
  </si>
  <si>
    <t>185.1</t>
  </si>
  <si>
    <t>215.5</t>
  </si>
  <si>
    <t>187.3</t>
  </si>
  <si>
    <t>203.5</t>
  </si>
  <si>
    <t>209.3</t>
  </si>
  <si>
    <t>185.7</t>
  </si>
  <si>
    <t>221</t>
  </si>
  <si>
    <t>191.1</t>
  </si>
  <si>
    <t>187.9</t>
  </si>
  <si>
    <t>211.9</t>
  </si>
  <si>
    <t>197.7</t>
  </si>
  <si>
    <t>204.2</t>
  </si>
  <si>
    <t>214.3</t>
  </si>
  <si>
    <t>218</t>
  </si>
  <si>
    <t>201</t>
  </si>
  <si>
    <t>E.Year</t>
  </si>
  <si>
    <t>E.Month</t>
  </si>
  <si>
    <t>E.Cereals and Products</t>
  </si>
  <si>
    <t>e.cereals and products 2020 average rural</t>
  </si>
  <si>
    <t>e.cereals and products 2020 average urban</t>
  </si>
  <si>
    <t>e.cereals and products 2020 average rural+urban</t>
  </si>
  <si>
    <t>E.Meat and fish</t>
  </si>
  <si>
    <t>e.meat and fish average 2020 rural</t>
  </si>
  <si>
    <t>e.meat and fish average 2020 urban</t>
  </si>
  <si>
    <t>e.meat and fish 2020 average rural+urban</t>
  </si>
  <si>
    <t>E.Egg</t>
  </si>
  <si>
    <t>E.Milk and Products</t>
  </si>
  <si>
    <t>E.Oil and fats</t>
  </si>
  <si>
    <t>E.Fruits</t>
  </si>
  <si>
    <t>E.Vegetables</t>
  </si>
  <si>
    <t>E.Pulses and Products</t>
  </si>
  <si>
    <t>E.Sugar and Confectionery</t>
  </si>
  <si>
    <t>E.Spices</t>
  </si>
  <si>
    <t>E.Non alcoholic beverages</t>
  </si>
  <si>
    <t>E.Prepared Meals, snacks,sweets etc</t>
  </si>
  <si>
    <t>E.Food and Beverages</t>
  </si>
  <si>
    <t>Average(Food and Beverages)</t>
  </si>
  <si>
    <t>E.Pan,Tobacco and Intoxicants</t>
  </si>
  <si>
    <t>Average(Tobacco and Intoxicants)</t>
  </si>
  <si>
    <t>E.Clothing and Footwear</t>
  </si>
  <si>
    <t>E.Clothing</t>
  </si>
  <si>
    <t>E.Footwear</t>
  </si>
  <si>
    <t>Average(Clothing and Footwear)</t>
  </si>
  <si>
    <t>E.Housing</t>
  </si>
  <si>
    <t>E.Fuel and light</t>
  </si>
  <si>
    <t>E.Household Goods and Services</t>
  </si>
  <si>
    <t>Average(Housing,Utilities and Services)</t>
  </si>
  <si>
    <t>E.Health</t>
  </si>
  <si>
    <t>E.Transport and Communication</t>
  </si>
  <si>
    <t>E.Recreation and Amusement</t>
  </si>
  <si>
    <t>E.Education</t>
  </si>
  <si>
    <t>E.Personal care and effects</t>
  </si>
  <si>
    <t>Average(Personal care and effects)</t>
  </si>
  <si>
    <t>E.Miscellaneous</t>
  </si>
  <si>
    <t>avg(misc and transport)</t>
  </si>
  <si>
    <t>E.General Index</t>
  </si>
  <si>
    <t>OBJECTIVE :</t>
  </si>
  <si>
    <t>Find which sector has the highest contribution towards CPI Calculation in the latest month (May 2023).</t>
  </si>
  <si>
    <t>The different Sectors considered and the categories it encompasses are as follows:</t>
  </si>
  <si>
    <t>The following analysis has been made for the month May 2023</t>
  </si>
  <si>
    <t>CATEGORIES</t>
  </si>
  <si>
    <t>SECTORS</t>
  </si>
  <si>
    <t>Food and Beverages</t>
  </si>
  <si>
    <t>Tobacco and Intoxicants</t>
  </si>
  <si>
    <t>Apparel and Footwear</t>
  </si>
  <si>
    <t>Housing, Utilities and related services</t>
  </si>
  <si>
    <t xml:space="preserve">Development and Well-Being </t>
  </si>
  <si>
    <t xml:space="preserve">The % contribution that different product/services Sectors have towards the CPI Calculation on different Regional Sectors(Rural, Urban, Rural+urban combined) </t>
  </si>
  <si>
    <t>for the month May 2023 are as follows:</t>
  </si>
  <si>
    <t>rural</t>
  </si>
  <si>
    <t>urban</t>
  </si>
  <si>
    <t>rural+urban</t>
  </si>
  <si>
    <t>SUM</t>
  </si>
  <si>
    <t>OBJECTIVE 1:</t>
  </si>
  <si>
    <t>Categorize different categories into Common Sectors</t>
  </si>
  <si>
    <t>Find which sector has the highest contribution towards CPI Calculation in the latest month(May 2023)</t>
  </si>
  <si>
    <t>Latest Month</t>
  </si>
  <si>
    <t>Food and Beverages Sector has the highest contribution towards CPI calculation with the following data results:</t>
  </si>
  <si>
    <t>1) ~49% in rural sector</t>
  </si>
  <si>
    <t>2)~50% in urban sector</t>
  </si>
  <si>
    <t>3)~50% in (rural+urban sector)</t>
  </si>
  <si>
    <t xml:space="preserve">Food and Beverages Sector has the highest contribution towards CPI calculation </t>
  </si>
  <si>
    <t>with the following data results:</t>
  </si>
  <si>
    <r>
      <t xml:space="preserve">1) </t>
    </r>
    <r>
      <rPr>
        <b/>
        <sz val="11"/>
        <color theme="1"/>
        <rFont val="Calibri"/>
        <family val="2"/>
        <scheme val="minor"/>
      </rPr>
      <t>~49%</t>
    </r>
    <r>
      <rPr>
        <sz val="11"/>
        <color theme="1"/>
        <rFont val="Calibri"/>
        <family val="2"/>
        <scheme val="minor"/>
      </rPr>
      <t xml:space="preserve"> in Rural Sector</t>
    </r>
  </si>
  <si>
    <r>
      <t xml:space="preserve">2) </t>
    </r>
    <r>
      <rPr>
        <b/>
        <sz val="11"/>
        <color theme="1"/>
        <rFont val="Calibri"/>
        <family val="2"/>
        <scheme val="minor"/>
      </rPr>
      <t>~50%</t>
    </r>
    <r>
      <rPr>
        <sz val="11"/>
        <color theme="1"/>
        <rFont val="Calibri"/>
        <family val="2"/>
        <scheme val="minor"/>
      </rPr>
      <t xml:space="preserve"> in Urban Sector</t>
    </r>
  </si>
  <si>
    <r>
      <t xml:space="preserve">3) </t>
    </r>
    <r>
      <rPr>
        <b/>
        <sz val="11"/>
        <color theme="1"/>
        <rFont val="Calibri"/>
        <family val="2"/>
        <scheme val="minor"/>
      </rPr>
      <t>~50%</t>
    </r>
    <r>
      <rPr>
        <sz val="11"/>
        <color theme="1"/>
        <rFont val="Calibri"/>
        <family val="2"/>
        <scheme val="minor"/>
      </rPr>
      <t xml:space="preserve"> in (Rural+Urban Sector combined)</t>
    </r>
  </si>
  <si>
    <t xml:space="preserve"> </t>
  </si>
  <si>
    <r>
      <t xml:space="preserve">Determine the trend for Y-o-Y increase in CPI inflation from (rural+urban sector combined) from the year 2017; </t>
    </r>
    <r>
      <rPr>
        <b/>
        <sz val="11"/>
        <color theme="1"/>
        <rFont val="Calibri"/>
        <family val="2"/>
        <scheme val="minor"/>
      </rPr>
      <t/>
    </r>
  </si>
  <si>
    <t>Considering the general CPI index of all categories combined.</t>
  </si>
  <si>
    <t>1) Create a graph depicting the Y-o-Y growth rate and identify the year with the highest inflation rate.</t>
  </si>
  <si>
    <t>2) Highlight the possible reason for that year having the highest inflation rate.</t>
  </si>
  <si>
    <r>
      <rPr>
        <b/>
        <sz val="11"/>
        <color theme="1"/>
        <rFont val="Calibri"/>
        <family val="2"/>
        <scheme val="minor"/>
      </rPr>
      <t>Considering Financial year for Y-o-Y growth in inflation</t>
    </r>
    <r>
      <rPr>
        <sz val="11"/>
        <color theme="1"/>
        <rFont val="Calibri"/>
        <family val="2"/>
        <scheme val="minor"/>
      </rPr>
      <t>.   (Financial year begins from April 1st and ends on March 31st)</t>
    </r>
  </si>
  <si>
    <t>Financial Year</t>
  </si>
  <si>
    <t>Average General Index</t>
  </si>
  <si>
    <t>FY 2017-18:</t>
  </si>
  <si>
    <t>FY 2018-19:</t>
  </si>
  <si>
    <t>FY 2019-20:</t>
  </si>
  <si>
    <t>FY 2020-21:</t>
  </si>
  <si>
    <t>FY 2021-22:</t>
  </si>
  <si>
    <t>FY 2022-23:</t>
  </si>
  <si>
    <t>Y-o-Y</t>
  </si>
  <si>
    <t>Inflation</t>
  </si>
  <si>
    <t>2017-2018 ---&gt;2018-2019</t>
  </si>
  <si>
    <t>2018-2019 ---&gt;2019-2020</t>
  </si>
  <si>
    <t>2019-2020 ---&gt;2020-2021</t>
  </si>
  <si>
    <t>2020-2021 ---&gt;2021-2022</t>
  </si>
  <si>
    <t>2021-2022 ---&gt;2022-2023</t>
  </si>
  <si>
    <t>Graph for Y-o-Y increase in CPI Inflation for (Urban+Rural) sectors combined</t>
  </si>
  <si>
    <t>The highest Inflation rate has been observed from FY22 to FY23 at 3.1%</t>
  </si>
  <si>
    <t>There could be various factors contributing to inflation in FY22-FY23)</t>
  </si>
  <si>
    <r>
      <t>1. Global Energy Crisis</t>
    </r>
    <r>
      <rPr>
        <sz val="11"/>
        <color theme="1"/>
        <rFont val="Calibri"/>
        <family val="2"/>
        <scheme val="minor"/>
      </rPr>
      <t>:</t>
    </r>
  </si>
  <si>
    <t>The Russia-Ukraine war disrupted global oil and gas supply chains, leading to skyrocketing energy prices, which impacted transportation and production costs in India.</t>
  </si>
  <si>
    <r>
      <t>2. Supply Chain Disruptions</t>
    </r>
    <r>
      <rPr>
        <sz val="11"/>
        <color theme="1"/>
        <rFont val="Calibri"/>
        <family val="2"/>
        <scheme val="minor"/>
      </rPr>
      <t>:</t>
    </r>
  </si>
  <si>
    <t>Lingering effects of COVID-19 on global and domestic supply chains created shortages and higher costs for essential goods.</t>
  </si>
  <si>
    <r>
      <t>3. Food Price Inflation</t>
    </r>
    <r>
      <rPr>
        <sz val="11"/>
        <color theme="1"/>
        <rFont val="Calibri"/>
        <family val="2"/>
        <scheme val="minor"/>
      </rPr>
      <t>:</t>
    </r>
  </si>
  <si>
    <t>Poor monsoon distribution and global commodity price hikes drove significant increases in food prices.</t>
  </si>
  <si>
    <r>
      <t>4. Post-COVID Demand Recovery</t>
    </r>
    <r>
      <rPr>
        <sz val="11"/>
        <color theme="1"/>
        <rFont val="Calibri"/>
        <family val="2"/>
        <scheme val="minor"/>
      </rPr>
      <t>:</t>
    </r>
  </si>
  <si>
    <t>Economic recovery spurred higher demand, putting upward pressure on prices across sectors.</t>
  </si>
  <si>
    <r>
      <t>5. Imported Inflation</t>
    </r>
    <r>
      <rPr>
        <sz val="11"/>
        <color theme="1"/>
        <rFont val="Calibri"/>
        <family val="2"/>
        <scheme val="minor"/>
      </rPr>
      <t>:</t>
    </r>
  </si>
  <si>
    <t>A weakening rupee increased the cost of imported goods, further contributing to inflation.</t>
  </si>
  <si>
    <t>Objective 2:</t>
  </si>
  <si>
    <t>Considering Financial year for Y-o-Y growth in inflation.(Financial year begins from April 1st and ends on March 31st)</t>
  </si>
  <si>
    <t>For FY 2017-2018:</t>
  </si>
  <si>
    <t>Average General Index =</t>
  </si>
  <si>
    <t>For FY 2018-2019:</t>
  </si>
  <si>
    <t>For FY 2019-2020:</t>
  </si>
  <si>
    <t>For FY 2020-2021:</t>
  </si>
  <si>
    <t>For FY 2021-2022:</t>
  </si>
  <si>
    <t>For FY 2022-2023:</t>
  </si>
  <si>
    <t>Sr No</t>
  </si>
  <si>
    <t>1) Investigate trends in the prices of broader food bucket category and evaluate month-on-month changes. Highlight Month with highest and lowest food inflation.</t>
  </si>
  <si>
    <t xml:space="preserve">2) Identify the absolute changes in inflation over the same 12 months period and identify the biggest individual category contributor(within Food and Beverages) </t>
  </si>
  <si>
    <t xml:space="preserve">     towards inflation.</t>
  </si>
  <si>
    <t>The time period to be considered in this analysis ranges between June 2022 - May 2023.</t>
  </si>
  <si>
    <t>1st Objective</t>
  </si>
  <si>
    <r>
      <t>Month-on-Month changes in Inflation in "</t>
    </r>
    <r>
      <rPr>
        <b/>
        <i/>
        <sz val="11"/>
        <color theme="1"/>
        <rFont val="Calibri"/>
        <family val="2"/>
        <scheme val="minor"/>
      </rPr>
      <t>Food and Beverages"</t>
    </r>
    <r>
      <rPr>
        <b/>
        <sz val="11"/>
        <color theme="1"/>
        <rFont val="Calibri"/>
        <family val="2"/>
        <scheme val="minor"/>
      </rPr>
      <t xml:space="preserve"> Sector for Rural Areas.</t>
    </r>
  </si>
  <si>
    <t>Food and Beverages Category(avg CPI)</t>
  </si>
  <si>
    <t>Food and Beverages Category</t>
  </si>
  <si>
    <t>E.Cereals and products</t>
  </si>
  <si>
    <t>E.Milk and products</t>
  </si>
  <si>
    <t>E.Oils and fats</t>
  </si>
  <si>
    <t>E.Pulses and products</t>
  </si>
  <si>
    <t>E.Non-alcoholic beverages</t>
  </si>
  <si>
    <t>E.Prepared meals, snacks, sweets etc.</t>
  </si>
  <si>
    <t>E.Food and beverages</t>
  </si>
  <si>
    <t>Objective 3:</t>
  </si>
  <si>
    <t>M-o-M Inflation</t>
  </si>
  <si>
    <t>"June 2022"</t>
  </si>
  <si>
    <t>"July 2022"</t>
  </si>
  <si>
    <t>"August 2022"</t>
  </si>
  <si>
    <t>"September 2022"</t>
  </si>
  <si>
    <t>"October 2022"</t>
  </si>
  <si>
    <t>"November 2022"</t>
  </si>
  <si>
    <t>"January 2023"</t>
  </si>
  <si>
    <t>"December 2022"</t>
  </si>
  <si>
    <t>"February 2023"</t>
  </si>
  <si>
    <t>"March 2023"</t>
  </si>
  <si>
    <t>"April 2023"</t>
  </si>
  <si>
    <t>"May 2023"</t>
  </si>
  <si>
    <t xml:space="preserve">October 2022 saw the highest food inflation rate with an increase of 0.74% while February 2023 </t>
  </si>
  <si>
    <t>saw the lowest inflation rate with a decline of 0.77% compared to the previous month</t>
  </si>
  <si>
    <r>
      <t>Month-on-Month changes in Inflation in "</t>
    </r>
    <r>
      <rPr>
        <b/>
        <i/>
        <sz val="11"/>
        <color theme="1"/>
        <rFont val="Calibri"/>
        <family val="2"/>
        <scheme val="minor"/>
      </rPr>
      <t>Food and Beverages"</t>
    </r>
    <r>
      <rPr>
        <b/>
        <sz val="11"/>
        <color theme="1"/>
        <rFont val="Calibri"/>
        <family val="2"/>
        <scheme val="minor"/>
      </rPr>
      <t xml:space="preserve"> Sector for Urban Areas.</t>
    </r>
  </si>
  <si>
    <t>Food and Beverages Category (avg CPI)</t>
  </si>
  <si>
    <t>May 2023 saw the highest food inflation rate with an increase of 0.75% while November 2022</t>
  </si>
  <si>
    <t xml:space="preserve"> saw the lowest inflation rate with a decline of 0.34% compared to the previous month</t>
  </si>
  <si>
    <r>
      <t>Month-on-Month changes in Inflation in "</t>
    </r>
    <r>
      <rPr>
        <b/>
        <i/>
        <sz val="11"/>
        <color theme="1"/>
        <rFont val="Calibri"/>
        <family val="2"/>
        <scheme val="minor"/>
      </rPr>
      <t>Food and Beverages"</t>
    </r>
    <r>
      <rPr>
        <b/>
        <sz val="11"/>
        <color theme="1"/>
        <rFont val="Calibri"/>
        <family val="2"/>
        <scheme val="minor"/>
      </rPr>
      <t xml:space="preserve"> Sector for (Rural+Urban) Areas Combined.</t>
    </r>
  </si>
  <si>
    <t>the lowest inflation rate with a decline of 0.59% compared to the previous month</t>
  </si>
  <si>
    <t xml:space="preserve">November 2022 saw the highest food inflation rate with an increase of 0.72% while March 2023 saw </t>
  </si>
  <si>
    <t>2nd Objective</t>
  </si>
  <si>
    <t xml:space="preserve">Identifying the absolute changes in CPI over the same 12 months period and the biggest individual category contributor(within Food and Beverages) </t>
  </si>
  <si>
    <t>Absolute Difference in Month-on-month CPI</t>
  </si>
  <si>
    <t>RURAL</t>
  </si>
  <si>
    <t>Diff in sum(M-o-M)</t>
  </si>
  <si>
    <t>Verification of diff of sum(M-o-M)</t>
  </si>
  <si>
    <t>MAX increment by any category</t>
  </si>
  <si>
    <t>index of key contributor</t>
  </si>
  <si>
    <t>Key contributor</t>
  </si>
  <si>
    <t>URBAN</t>
  </si>
  <si>
    <t>RURAL+URBAN</t>
  </si>
  <si>
    <t xml:space="preserve">Month </t>
  </si>
  <si>
    <t>FOR RURAL AREAS</t>
  </si>
  <si>
    <t>The Month-on-Month biggest contributor towards inflation in Rural Areas for "Food and Beverages"</t>
  </si>
  <si>
    <t>Month-on-Month Biggest Individual Category Contributor</t>
  </si>
  <si>
    <t>Highest difference in CPI value recorded month-on-month</t>
  </si>
  <si>
    <t>M-O-M Biggest Individual Category Contributor</t>
  </si>
  <si>
    <t>Highest Diff in CPI</t>
  </si>
  <si>
    <t>Biggest Individual Category Contributors</t>
  </si>
  <si>
    <t>Sum of their contribution</t>
  </si>
  <si>
    <t xml:space="preserve">Egg is the biggest individual category contributor(within Food and Beverages) </t>
  </si>
  <si>
    <t>in Rural Sector making 34% of the total contribution towards inflation.</t>
  </si>
  <si>
    <t>FOR URBAN AREAS</t>
  </si>
  <si>
    <t xml:space="preserve"> Month</t>
  </si>
  <si>
    <t>The Month-on-Month biggest contributor towards inflation in Urban Areas for "Food and Beverages"</t>
  </si>
  <si>
    <t>June 2022-July 2022</t>
  </si>
  <si>
    <t>July 2022-August 2022</t>
  </si>
  <si>
    <t>August 2022-September 2022</t>
  </si>
  <si>
    <t>September 2022-October 2022</t>
  </si>
  <si>
    <t>October 2022-November 2022</t>
  </si>
  <si>
    <t>November 2022-December 2022</t>
  </si>
  <si>
    <t>December 2022-January 2023</t>
  </si>
  <si>
    <t>January 2023-February 2023</t>
  </si>
  <si>
    <t>February 2023-March 2023</t>
  </si>
  <si>
    <t>March 2023-April 2023</t>
  </si>
  <si>
    <t>April 2023-May 2023</t>
  </si>
  <si>
    <t>Sum of their Contribution(in terms of difference in M-o-M CPI)</t>
  </si>
  <si>
    <t>Vegetables is the biggest individual category contributor(within Food and Beverages)</t>
  </si>
  <si>
    <t xml:space="preserve"> in Urban Sector making 35% of the total contribution towards inflation.</t>
  </si>
  <si>
    <t>FOR URBAN+ RURAL AREAS COMBINED</t>
  </si>
  <si>
    <t>The Month-on-Month biggest contributor towards inflation in (Urban+Rural) Areas combined for "Food and Beverages"</t>
  </si>
  <si>
    <t xml:space="preserve"> in (Urban+Rural) Sector combined making 33% of the total contribution towards inflation.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</si>
</sst>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.00000_ ;_ * \-#,##0.00000_ ;_ * &quot;-&quot;??_ ;_ @_ "/>
    <numFmt numFmtId="165" formatCode="0.0%"/>
    <numFmt numFmtId="166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006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7356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9D08E"/>
      </left>
      <right/>
      <top/>
      <bottom/>
      <diagonal/>
    </border>
    <border>
      <left/>
      <right style="thin">
        <color rgb="FFA9D08E"/>
      </right>
      <top/>
      <bottom/>
      <diagonal/>
    </border>
    <border>
      <left style="thin">
        <color rgb="FFA9D08E"/>
      </left>
      <right/>
      <top style="thin">
        <color rgb="FFA9D08E"/>
      </top>
      <bottom/>
      <diagonal/>
    </border>
    <border>
      <left/>
      <right/>
      <top style="thin">
        <color rgb="FFA9D08E"/>
      </top>
      <bottom/>
      <diagonal/>
    </border>
    <border>
      <left/>
      <right style="thin">
        <color rgb="FFA9D08E"/>
      </right>
      <top style="thin">
        <color rgb="FFA9D08E"/>
      </top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02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3" borderId="0" xfId="0" applyFill="1"/>
    <xf numFmtId="0" fontId="1" fillId="3" borderId="10" xfId="0" applyFont="1" applyFill="1" applyBorder="1"/>
    <xf numFmtId="0" fontId="1" fillId="4" borderId="1" xfId="0" applyFont="1" applyFill="1" applyBorder="1"/>
    <xf numFmtId="0" fontId="0" fillId="5" borderId="0" xfId="0" applyFill="1"/>
    <xf numFmtId="0" fontId="1" fillId="6" borderId="11" xfId="0" applyFont="1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15" xfId="0" applyFill="1" applyBorder="1"/>
    <xf numFmtId="0" fontId="3" fillId="0" borderId="0" xfId="0" applyFont="1"/>
    <xf numFmtId="0" fontId="4" fillId="0" borderId="0" xfId="0" applyFont="1"/>
    <xf numFmtId="0" fontId="1" fillId="7" borderId="16" xfId="0" applyFont="1" applyFill="1" applyBorder="1"/>
    <xf numFmtId="0" fontId="1" fillId="7" borderId="11" xfId="0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4" xfId="0" applyBorder="1"/>
    <xf numFmtId="0" fontId="0" fillId="0" borderId="21" xfId="0" applyBorder="1"/>
    <xf numFmtId="0" fontId="0" fillId="0" borderId="22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8" borderId="16" xfId="0" applyFill="1" applyBorder="1"/>
    <xf numFmtId="0" fontId="0" fillId="8" borderId="17" xfId="0" applyFill="1" applyBorder="1"/>
    <xf numFmtId="0" fontId="0" fillId="8" borderId="18" xfId="0" applyFill="1" applyBorder="1"/>
    <xf numFmtId="0" fontId="0" fillId="8" borderId="14" xfId="0" applyFill="1" applyBorder="1"/>
    <xf numFmtId="0" fontId="0" fillId="8" borderId="21" xfId="0" applyFill="1" applyBorder="1"/>
    <xf numFmtId="0" fontId="0" fillId="8" borderId="22" xfId="0" applyFill="1" applyBorder="1"/>
    <xf numFmtId="0" fontId="1" fillId="8" borderId="13" xfId="0" applyFont="1" applyFill="1" applyBorder="1" applyAlignment="1">
      <alignment horizontal="center" vertical="center"/>
    </xf>
    <xf numFmtId="164" fontId="1" fillId="7" borderId="23" xfId="1" applyNumberFormat="1" applyFont="1" applyFill="1" applyBorder="1"/>
    <xf numFmtId="0" fontId="1" fillId="7" borderId="23" xfId="0" applyFont="1" applyFill="1" applyBorder="1"/>
    <xf numFmtId="164" fontId="0" fillId="0" borderId="11" xfId="1" applyNumberFormat="1" applyFont="1" applyBorder="1" applyAlignment="1">
      <alignment vertical="center"/>
    </xf>
    <xf numFmtId="9" fontId="0" fillId="0" borderId="24" xfId="2" applyFont="1" applyBorder="1"/>
    <xf numFmtId="9" fontId="0" fillId="0" borderId="1" xfId="2" applyFont="1" applyBorder="1"/>
    <xf numFmtId="164" fontId="0" fillId="0" borderId="16" xfId="1" applyNumberFormat="1" applyFont="1" applyBorder="1" applyAlignment="1">
      <alignment vertical="center"/>
    </xf>
    <xf numFmtId="9" fontId="0" fillId="0" borderId="25" xfId="2" applyFont="1" applyBorder="1"/>
    <xf numFmtId="164" fontId="1" fillId="8" borderId="11" xfId="1" applyNumberFormat="1" applyFont="1" applyFill="1" applyBorder="1" applyAlignment="1">
      <alignment vertical="center"/>
    </xf>
    <xf numFmtId="9" fontId="0" fillId="0" borderId="23" xfId="0" applyNumberFormat="1" applyBorder="1"/>
    <xf numFmtId="9" fontId="0" fillId="0" borderId="13" xfId="0" applyNumberFormat="1" applyBorder="1"/>
    <xf numFmtId="0" fontId="1" fillId="0" borderId="0" xfId="0" applyFont="1"/>
    <xf numFmtId="0" fontId="0" fillId="9" borderId="11" xfId="0" applyFill="1" applyBorder="1"/>
    <xf numFmtId="0" fontId="0" fillId="9" borderId="13" xfId="0" applyFill="1" applyBorder="1"/>
    <xf numFmtId="0" fontId="0" fillId="9" borderId="12" xfId="0" applyFill="1" applyBorder="1"/>
    <xf numFmtId="0" fontId="0" fillId="9" borderId="26" xfId="0" applyFill="1" applyBorder="1"/>
    <xf numFmtId="0" fontId="0" fillId="9" borderId="23" xfId="0" applyFill="1" applyBorder="1"/>
    <xf numFmtId="0" fontId="0" fillId="0" borderId="26" xfId="0" applyBorder="1"/>
    <xf numFmtId="0" fontId="0" fillId="0" borderId="27" xfId="0" applyBorder="1"/>
    <xf numFmtId="0" fontId="0" fillId="0" borderId="15" xfId="0" applyBorder="1"/>
    <xf numFmtId="0" fontId="0" fillId="0" borderId="23" xfId="0" applyBorder="1"/>
    <xf numFmtId="0" fontId="1" fillId="10" borderId="11" xfId="0" applyFont="1" applyFill="1" applyBorder="1"/>
    <xf numFmtId="0" fontId="1" fillId="10" borderId="12" xfId="0" applyFont="1" applyFill="1" applyBorder="1"/>
    <xf numFmtId="0" fontId="1" fillId="10" borderId="13" xfId="0" applyFont="1" applyFill="1" applyBorder="1"/>
    <xf numFmtId="0" fontId="0" fillId="11" borderId="15" xfId="0" applyFill="1" applyBorder="1"/>
    <xf numFmtId="0" fontId="0" fillId="4" borderId="0" xfId="0" applyFill="1"/>
    <xf numFmtId="0" fontId="0" fillId="12" borderId="0" xfId="0" applyFill="1"/>
    <xf numFmtId="0" fontId="1" fillId="0" borderId="13" xfId="0" applyFont="1" applyBorder="1"/>
    <xf numFmtId="164" fontId="1" fillId="9" borderId="28" xfId="1" applyNumberFormat="1" applyFont="1" applyFill="1" applyBorder="1"/>
    <xf numFmtId="164" fontId="1" fillId="9" borderId="1" xfId="1" applyNumberFormat="1" applyFont="1" applyFill="1" applyBorder="1"/>
    <xf numFmtId="0" fontId="1" fillId="9" borderId="1" xfId="0" applyFont="1" applyFill="1" applyBorder="1"/>
    <xf numFmtId="164" fontId="0" fillId="0" borderId="12" xfId="1" applyNumberFormat="1" applyFont="1" applyBorder="1"/>
    <xf numFmtId="164" fontId="0" fillId="0" borderId="17" xfId="1" applyNumberFormat="1" applyFont="1" applyBorder="1"/>
    <xf numFmtId="164" fontId="1" fillId="0" borderId="11" xfId="1" applyNumberFormat="1" applyFont="1" applyFill="1" applyBorder="1" applyAlignment="1">
      <alignment vertical="center"/>
    </xf>
    <xf numFmtId="164" fontId="4" fillId="0" borderId="0" xfId="1" applyNumberFormat="1" applyFont="1" applyFill="1" applyBorder="1" applyAlignment="1">
      <alignment vertical="center"/>
    </xf>
    <xf numFmtId="0" fontId="0" fillId="7" borderId="16" xfId="0" applyFill="1" applyBorder="1"/>
    <xf numFmtId="0" fontId="0" fillId="7" borderId="17" xfId="0" applyFill="1" applyBorder="1"/>
    <xf numFmtId="0" fontId="1" fillId="7" borderId="18" xfId="0" applyFont="1" applyFill="1" applyBorder="1"/>
    <xf numFmtId="0" fontId="0" fillId="7" borderId="14" xfId="0" applyFill="1" applyBorder="1"/>
    <xf numFmtId="0" fontId="0" fillId="7" borderId="21" xfId="0" applyFill="1" applyBorder="1"/>
    <xf numFmtId="0" fontId="0" fillId="7" borderId="0" xfId="0" applyFill="1"/>
    <xf numFmtId="0" fontId="1" fillId="7" borderId="21" xfId="0" applyFont="1" applyFill="1" applyBorder="1"/>
    <xf numFmtId="0" fontId="0" fillId="7" borderId="22" xfId="0" applyFill="1" applyBorder="1"/>
    <xf numFmtId="0" fontId="0" fillId="7" borderId="20" xfId="0" applyFill="1" applyBorder="1"/>
    <xf numFmtId="0" fontId="1" fillId="0" borderId="20" xfId="0" applyFont="1" applyBorder="1"/>
    <xf numFmtId="0" fontId="1" fillId="0" borderId="22" xfId="0" applyFont="1" applyBorder="1"/>
    <xf numFmtId="0" fontId="0" fillId="0" borderId="26" xfId="0" applyBorder="1" applyAlignment="1">
      <alignment horizontal="center" vertical="center"/>
    </xf>
    <xf numFmtId="165" fontId="0" fillId="0" borderId="18" xfId="2" applyNumberFormat="1" applyFont="1" applyBorder="1"/>
    <xf numFmtId="0" fontId="0" fillId="0" borderId="27" xfId="0" applyBorder="1" applyAlignment="1">
      <alignment horizontal="center" vertical="center"/>
    </xf>
    <xf numFmtId="165" fontId="0" fillId="0" borderId="20" xfId="2" applyNumberFormat="1" applyFont="1" applyBorder="1"/>
    <xf numFmtId="0" fontId="0" fillId="0" borderId="15" xfId="0" applyBorder="1" applyAlignment="1">
      <alignment horizontal="center" vertical="center"/>
    </xf>
    <xf numFmtId="165" fontId="0" fillId="9" borderId="22" xfId="2" applyNumberFormat="1" applyFont="1" applyFill="1" applyBorder="1"/>
    <xf numFmtId="0" fontId="1" fillId="7" borderId="13" xfId="0" applyFont="1" applyFill="1" applyBorder="1"/>
    <xf numFmtId="0" fontId="1" fillId="7" borderId="12" xfId="0" applyFont="1" applyFill="1" applyBorder="1"/>
    <xf numFmtId="0" fontId="1" fillId="7" borderId="23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vertical="center"/>
    </xf>
    <xf numFmtId="0" fontId="3" fillId="8" borderId="12" xfId="0" applyFont="1" applyFill="1" applyBorder="1"/>
    <xf numFmtId="0" fontId="3" fillId="8" borderId="13" xfId="0" applyFont="1" applyFill="1" applyBorder="1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65" fontId="0" fillId="0" borderId="1" xfId="2" applyNumberFormat="1" applyFont="1" applyBorder="1"/>
    <xf numFmtId="165" fontId="0" fillId="9" borderId="1" xfId="2" applyNumberFormat="1" applyFont="1" applyFill="1" applyBorder="1"/>
    <xf numFmtId="0" fontId="0" fillId="7" borderId="18" xfId="0" applyFill="1" applyBorder="1"/>
    <xf numFmtId="0" fontId="0" fillId="6" borderId="15" xfId="0" applyFill="1" applyBorder="1"/>
    <xf numFmtId="0" fontId="0" fillId="6" borderId="26" xfId="0" applyFill="1" applyBorder="1"/>
    <xf numFmtId="0" fontId="1" fillId="6" borderId="27" xfId="0" applyFont="1" applyFill="1" applyBorder="1"/>
    <xf numFmtId="0" fontId="4" fillId="8" borderId="11" xfId="0" applyFont="1" applyFill="1" applyBorder="1"/>
    <xf numFmtId="0" fontId="0" fillId="8" borderId="12" xfId="0" applyFill="1" applyBorder="1"/>
    <xf numFmtId="0" fontId="0" fillId="8" borderId="13" xfId="0" applyFill="1" applyBorder="1"/>
    <xf numFmtId="0" fontId="0" fillId="8" borderId="11" xfId="0" applyFill="1" applyBorder="1"/>
    <xf numFmtId="0" fontId="4" fillId="9" borderId="0" xfId="0" applyFont="1" applyFill="1"/>
    <xf numFmtId="0" fontId="1" fillId="8" borderId="11" xfId="0" applyFont="1" applyFill="1" applyBorder="1"/>
    <xf numFmtId="0" fontId="1" fillId="8" borderId="12" xfId="0" applyFont="1" applyFill="1" applyBorder="1"/>
    <xf numFmtId="0" fontId="1" fillId="8" borderId="13" xfId="0" applyFont="1" applyFill="1" applyBorder="1"/>
    <xf numFmtId="0" fontId="0" fillId="0" borderId="29" xfId="0" applyBorder="1"/>
    <xf numFmtId="166" fontId="0" fillId="0" borderId="29" xfId="0" applyNumberFormat="1" applyBorder="1"/>
    <xf numFmtId="0" fontId="0" fillId="0" borderId="30" xfId="0" applyBorder="1"/>
    <xf numFmtId="0" fontId="0" fillId="0" borderId="31" xfId="0" applyBorder="1"/>
    <xf numFmtId="166" fontId="0" fillId="0" borderId="31" xfId="0" applyNumberFormat="1" applyBorder="1"/>
    <xf numFmtId="0" fontId="1" fillId="8" borderId="23" xfId="0" applyFont="1" applyFill="1" applyBorder="1"/>
    <xf numFmtId="0" fontId="1" fillId="13" borderId="12" xfId="0" applyFont="1" applyFill="1" applyBorder="1"/>
    <xf numFmtId="166" fontId="0" fillId="0" borderId="0" xfId="0" applyNumberFormat="1"/>
    <xf numFmtId="166" fontId="0" fillId="0" borderId="16" xfId="0" applyNumberFormat="1" applyBorder="1"/>
    <xf numFmtId="166" fontId="0" fillId="0" borderId="17" xfId="0" applyNumberFormat="1" applyBorder="1"/>
    <xf numFmtId="166" fontId="0" fillId="0" borderId="18" xfId="0" applyNumberFormat="1" applyBorder="1"/>
    <xf numFmtId="166" fontId="0" fillId="0" borderId="19" xfId="0" applyNumberFormat="1" applyBorder="1"/>
    <xf numFmtId="166" fontId="0" fillId="0" borderId="20" xfId="0" applyNumberFormat="1" applyBorder="1"/>
    <xf numFmtId="166" fontId="0" fillId="0" borderId="14" xfId="0" applyNumberFormat="1" applyBorder="1"/>
    <xf numFmtId="166" fontId="0" fillId="0" borderId="21" xfId="0" applyNumberFormat="1" applyBorder="1"/>
    <xf numFmtId="166" fontId="0" fillId="0" borderId="22" xfId="0" applyNumberFormat="1" applyBorder="1"/>
    <xf numFmtId="0" fontId="0" fillId="9" borderId="0" xfId="0" applyFill="1"/>
    <xf numFmtId="166" fontId="0" fillId="0" borderId="1" xfId="0" applyNumberFormat="1" applyBorder="1"/>
    <xf numFmtId="10" fontId="0" fillId="0" borderId="1" xfId="2" applyNumberFormat="1" applyFont="1" applyBorder="1"/>
    <xf numFmtId="10" fontId="0" fillId="14" borderId="1" xfId="2" applyNumberFormat="1" applyFont="1" applyFill="1" applyBorder="1"/>
    <xf numFmtId="10" fontId="0" fillId="3" borderId="1" xfId="2" applyNumberFormat="1" applyFont="1" applyFill="1" applyBorder="1"/>
    <xf numFmtId="10" fontId="0" fillId="0" borderId="1" xfId="2" applyNumberFormat="1" applyFont="1" applyFill="1" applyBorder="1"/>
    <xf numFmtId="17" fontId="0" fillId="0" borderId="1" xfId="0" applyNumberFormat="1" applyBorder="1"/>
    <xf numFmtId="17" fontId="0" fillId="0" borderId="29" xfId="0" applyNumberFormat="1" applyBorder="1"/>
    <xf numFmtId="10" fontId="2" fillId="0" borderId="29" xfId="2" applyNumberFormat="1" applyFont="1" applyBorder="1"/>
    <xf numFmtId="10" fontId="2" fillId="0" borderId="30" xfId="2" applyNumberFormat="1" applyFont="1" applyBorder="1"/>
    <xf numFmtId="10" fontId="2" fillId="14" borderId="30" xfId="2" applyNumberFormat="1" applyFont="1" applyFill="1" applyBorder="1"/>
    <xf numFmtId="10" fontId="2" fillId="13" borderId="30" xfId="2" applyNumberFormat="1" applyFont="1" applyFill="1" applyBorder="1"/>
    <xf numFmtId="10" fontId="2" fillId="0" borderId="31" xfId="2" applyNumberFormat="1" applyFont="1" applyBorder="1"/>
    <xf numFmtId="0" fontId="1" fillId="8" borderId="23" xfId="0" applyFont="1" applyFill="1" applyBorder="1" applyAlignment="1">
      <alignment wrapText="1"/>
    </xf>
    <xf numFmtId="17" fontId="0" fillId="0" borderId="32" xfId="0" applyNumberFormat="1" applyBorder="1"/>
    <xf numFmtId="0" fontId="0" fillId="0" borderId="33" xfId="0" applyBorder="1"/>
    <xf numFmtId="10" fontId="0" fillId="0" borderId="32" xfId="2" applyNumberFormat="1" applyFont="1" applyBorder="1"/>
    <xf numFmtId="10" fontId="0" fillId="0" borderId="30" xfId="2" applyNumberFormat="1" applyFont="1" applyBorder="1"/>
    <xf numFmtId="10" fontId="0" fillId="13" borderId="30" xfId="2" applyNumberFormat="1" applyFont="1" applyFill="1" applyBorder="1"/>
    <xf numFmtId="10" fontId="0" fillId="14" borderId="31" xfId="2" applyNumberFormat="1" applyFont="1" applyFill="1" applyBorder="1"/>
    <xf numFmtId="10" fontId="0" fillId="5" borderId="30" xfId="2" applyNumberFormat="1" applyFont="1" applyFill="1" applyBorder="1"/>
    <xf numFmtId="10" fontId="0" fillId="0" borderId="0" xfId="2" applyNumberFormat="1" applyFont="1" applyBorder="1"/>
    <xf numFmtId="17" fontId="0" fillId="0" borderId="19" xfId="0" applyNumberFormat="1" applyFill="1" applyBorder="1"/>
    <xf numFmtId="0" fontId="0" fillId="0" borderId="0" xfId="0" applyBorder="1"/>
    <xf numFmtId="17" fontId="0" fillId="0" borderId="23" xfId="0" applyNumberFormat="1" applyBorder="1"/>
    <xf numFmtId="10" fontId="0" fillId="2" borderId="30" xfId="2" applyNumberFormat="1" applyFont="1" applyFill="1" applyBorder="1"/>
    <xf numFmtId="0" fontId="4" fillId="8" borderId="13" xfId="0" applyFont="1" applyFill="1" applyBorder="1"/>
    <xf numFmtId="0" fontId="0" fillId="6" borderId="23" xfId="0" applyFill="1" applyBorder="1"/>
    <xf numFmtId="0" fontId="1" fillId="15" borderId="1" xfId="0" applyFont="1" applyFill="1" applyBorder="1"/>
    <xf numFmtId="0" fontId="1" fillId="13" borderId="24" xfId="0" applyFont="1" applyFill="1" applyBorder="1"/>
    <xf numFmtId="0" fontId="1" fillId="13" borderId="1" xfId="0" applyFont="1" applyFill="1" applyBorder="1"/>
    <xf numFmtId="166" fontId="1" fillId="15" borderId="1" xfId="0" applyNumberFormat="1" applyFont="1" applyFill="1" applyBorder="1"/>
    <xf numFmtId="166" fontId="0" fillId="15" borderId="1" xfId="0" applyNumberFormat="1" applyFill="1" applyBorder="1"/>
    <xf numFmtId="166" fontId="0" fillId="10" borderId="1" xfId="0" applyNumberFormat="1" applyFill="1" applyBorder="1"/>
    <xf numFmtId="166" fontId="0" fillId="10" borderId="0" xfId="0" applyNumberFormat="1" applyFill="1"/>
    <xf numFmtId="0" fontId="0" fillId="10" borderId="0" xfId="0" applyFill="1"/>
    <xf numFmtId="0" fontId="0" fillId="10" borderId="1" xfId="0" applyFill="1" applyBorder="1"/>
    <xf numFmtId="0" fontId="0" fillId="16" borderId="1" xfId="0" applyFill="1" applyBorder="1"/>
    <xf numFmtId="0" fontId="0" fillId="15" borderId="1" xfId="0" applyFill="1" applyBorder="1"/>
    <xf numFmtId="0" fontId="1" fillId="9" borderId="11" xfId="0" applyFont="1" applyFill="1" applyBorder="1"/>
    <xf numFmtId="0" fontId="1" fillId="9" borderId="12" xfId="0" applyFont="1" applyFill="1" applyBorder="1"/>
    <xf numFmtId="0" fontId="1" fillId="9" borderId="13" xfId="0" applyFont="1" applyFill="1" applyBorder="1"/>
    <xf numFmtId="166" fontId="0" fillId="5" borderId="0" xfId="0" applyNumberFormat="1" applyFill="1"/>
    <xf numFmtId="0" fontId="1" fillId="13" borderId="23" xfId="0" applyFont="1" applyFill="1" applyBorder="1"/>
    <xf numFmtId="166" fontId="0" fillId="5" borderId="14" xfId="0" applyNumberFormat="1" applyFill="1" applyBorder="1"/>
    <xf numFmtId="0" fontId="1" fillId="13" borderId="11" xfId="0" applyFont="1" applyFill="1" applyBorder="1"/>
    <xf numFmtId="0" fontId="1" fillId="15" borderId="23" xfId="0" applyFont="1" applyFill="1" applyBorder="1"/>
    <xf numFmtId="166" fontId="1" fillId="15" borderId="23" xfId="0" applyNumberFormat="1" applyFont="1" applyFill="1" applyBorder="1"/>
    <xf numFmtId="166" fontId="0" fillId="15" borderId="24" xfId="0" applyNumberFormat="1" applyFill="1" applyBorder="1"/>
    <xf numFmtId="166" fontId="0" fillId="5" borderId="21" xfId="0" applyNumberFormat="1" applyFill="1" applyBorder="1"/>
    <xf numFmtId="0" fontId="0" fillId="5" borderId="21" xfId="0" applyFill="1" applyBorder="1"/>
    <xf numFmtId="166" fontId="0" fillId="15" borderId="34" xfId="0" applyNumberFormat="1" applyFill="1" applyBorder="1"/>
    <xf numFmtId="0" fontId="0" fillId="8" borderId="23" xfId="0" applyFill="1" applyBorder="1"/>
    <xf numFmtId="166" fontId="0" fillId="0" borderId="0" xfId="0" applyNumberFormat="1" applyBorder="1"/>
    <xf numFmtId="0" fontId="0" fillId="0" borderId="35" xfId="0" applyBorder="1"/>
    <xf numFmtId="0" fontId="0" fillId="9" borderId="27" xfId="0" applyFill="1" applyBorder="1"/>
    <xf numFmtId="0" fontId="0" fillId="5" borderId="27" xfId="0" applyFill="1" applyBorder="1"/>
    <xf numFmtId="0" fontId="1" fillId="13" borderId="36" xfId="0" applyFont="1" applyFill="1" applyBorder="1"/>
    <xf numFmtId="0" fontId="1" fillId="13" borderId="37" xfId="0" applyFont="1" applyFill="1" applyBorder="1"/>
    <xf numFmtId="0" fontId="1" fillId="13" borderId="38" xfId="0" applyFont="1" applyFill="1" applyBorder="1"/>
    <xf numFmtId="0" fontId="1" fillId="15" borderId="24" xfId="0" applyFont="1" applyFill="1" applyBorder="1"/>
    <xf numFmtId="0" fontId="0" fillId="15" borderId="24" xfId="0" applyFill="1" applyBorder="1"/>
    <xf numFmtId="0" fontId="1" fillId="15" borderId="37" xfId="0" applyFont="1" applyFill="1" applyBorder="1"/>
    <xf numFmtId="166" fontId="1" fillId="15" borderId="39" xfId="0" applyNumberFormat="1" applyFont="1" applyFill="1" applyBorder="1"/>
    <xf numFmtId="166" fontId="1" fillId="15" borderId="40" xfId="0" applyNumberFormat="1" applyFont="1" applyFill="1" applyBorder="1"/>
    <xf numFmtId="166" fontId="0" fillId="15" borderId="41" xfId="0" applyNumberFormat="1" applyFill="1" applyBorder="1"/>
    <xf numFmtId="166" fontId="0" fillId="15" borderId="42" xfId="0" applyNumberFormat="1" applyFill="1" applyBorder="1"/>
  </cellXfs>
  <cellStyles count="3">
    <cellStyle name="Comma" xfId="1" builtinId="3"/>
    <cellStyle name="Normal" xfId="0" builtinId="0"/>
    <cellStyle name="Percent" xfId="2" builtinId="5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0066"/>
      <color rgb="FF990033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%Contribution</a:t>
            </a:r>
            <a:r>
              <a:rPr lang="en-IN" baseline="0"/>
              <a:t> of different sectors towards </a:t>
            </a:r>
          </a:p>
          <a:p>
            <a:pPr>
              <a:defRPr/>
            </a:pPr>
            <a:r>
              <a:rPr lang="en-IN" baseline="0"/>
              <a:t>CPI Calculation</a:t>
            </a:r>
          </a:p>
          <a:p>
            <a:pPr>
              <a:defRPr/>
            </a:pPr>
            <a:endParaRPr lang="en-IN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'Analysis 1'!$B$37</c:f>
              <c:strCache>
                <c:ptCount val="1"/>
                <c:pt idx="0">
                  <c:v> rural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1'!$A$38:$A$43</c:f>
              <c:strCache>
                <c:ptCount val="6"/>
                <c:pt idx="0">
                  <c:v> Food and Beverages </c:v>
                </c:pt>
                <c:pt idx="1">
                  <c:v> Tobacco and Intoxicants </c:v>
                </c:pt>
                <c:pt idx="2">
                  <c:v> Apparel and Footwear </c:v>
                </c:pt>
                <c:pt idx="3">
                  <c:v> Housing, Utilities and related services </c:v>
                </c:pt>
                <c:pt idx="4">
                  <c:v> Development and Well-Being  </c:v>
                </c:pt>
                <c:pt idx="5">
                  <c:v> Miscellaneous </c:v>
                </c:pt>
              </c:strCache>
            </c:strRef>
          </c:cat>
          <c:val>
            <c:numRef>
              <c:f>'Analysis 1'!$B$38:$B$43</c:f>
              <c:numCache>
                <c:formatCode>0%</c:formatCode>
                <c:ptCount val="6"/>
                <c:pt idx="0">
                  <c:v>0.4900521992127333</c:v>
                </c:pt>
                <c:pt idx="1">
                  <c:v>4.2764846825260994E-2</c:v>
                </c:pt>
                <c:pt idx="2">
                  <c:v>0.12191939072394319</c:v>
                </c:pt>
                <c:pt idx="3">
                  <c:v>0.11507359233270581</c:v>
                </c:pt>
                <c:pt idx="4">
                  <c:v>0.15548519596097896</c:v>
                </c:pt>
                <c:pt idx="5">
                  <c:v>7.4704774944377883E-2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D-4A1F-8E18-B2F4B2F41884}"/>
            </c:ext>
          </c:extLst>
        </c:ser>
        <c:ser>
          <c:idx val="1"/>
          <c:order val="1"/>
          <c:tx>
            <c:strRef>
              <c:f>'Analysis 1'!$C$37</c:f>
              <c:strCache>
                <c:ptCount val="1"/>
                <c:pt idx="0">
                  <c:v> urban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'Analysis 1'!$A$38:$A$43</c:f>
              <c:strCache>
                <c:ptCount val="6"/>
                <c:pt idx="0">
                  <c:v> Food and Beverages </c:v>
                </c:pt>
                <c:pt idx="1">
                  <c:v> Tobacco and Intoxicants </c:v>
                </c:pt>
                <c:pt idx="2">
                  <c:v> Apparel and Footwear </c:v>
                </c:pt>
                <c:pt idx="3">
                  <c:v> Housing, Utilities and related services </c:v>
                </c:pt>
                <c:pt idx="4">
                  <c:v> Development and Well-Being  </c:v>
                </c:pt>
                <c:pt idx="5">
                  <c:v> Miscellaneous </c:v>
                </c:pt>
              </c:strCache>
            </c:strRef>
          </c:cat>
          <c:val>
            <c:numRef>
              <c:f>'Analysis 1'!$C$38:$C$43</c:f>
              <c:numCache>
                <c:formatCode>0%</c:formatCode>
                <c:ptCount val="6"/>
                <c:pt idx="0">
                  <c:v>0.50315671529229244</c:v>
                </c:pt>
                <c:pt idx="1">
                  <c:v>4.4000086190178631E-2</c:v>
                </c:pt>
                <c:pt idx="2">
                  <c:v>0.11</c:v>
                </c:pt>
                <c:pt idx="3">
                  <c:v>0.1149776982912797</c:v>
                </c:pt>
                <c:pt idx="4">
                  <c:v>0.1549699411752031</c:v>
                </c:pt>
                <c:pt idx="5">
                  <c:v>7.1537848262190534E-2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BD-4A1F-8E18-B2F4B2F41884}"/>
            </c:ext>
          </c:extLst>
        </c:ser>
        <c:ser>
          <c:idx val="2"/>
          <c:order val="2"/>
          <c:tx>
            <c:strRef>
              <c:f>'Analysis 1'!$D$37</c:f>
              <c:strCache>
                <c:ptCount val="1"/>
                <c:pt idx="0">
                  <c:v>rural+urban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'Analysis 1'!$A$38:$A$43</c:f>
              <c:strCache>
                <c:ptCount val="6"/>
                <c:pt idx="0">
                  <c:v> Food and Beverages </c:v>
                </c:pt>
                <c:pt idx="1">
                  <c:v> Tobacco and Intoxicants </c:v>
                </c:pt>
                <c:pt idx="2">
                  <c:v> Apparel and Footwear </c:v>
                </c:pt>
                <c:pt idx="3">
                  <c:v> Housing, Utilities and related services </c:v>
                </c:pt>
                <c:pt idx="4">
                  <c:v> Development and Well-Being  </c:v>
                </c:pt>
                <c:pt idx="5">
                  <c:v> Miscellaneous </c:v>
                </c:pt>
              </c:strCache>
            </c:strRef>
          </c:cat>
          <c:val>
            <c:numRef>
              <c:f>'Analysis 1'!$D$38:$D$43</c:f>
              <c:numCache>
                <c:formatCode>0%</c:formatCode>
                <c:ptCount val="6"/>
                <c:pt idx="0">
                  <c:v>0.49563853557923693</c:v>
                </c:pt>
                <c:pt idx="1">
                  <c:v>4.6837401168786527E-2</c:v>
                </c:pt>
                <c:pt idx="2">
                  <c:v>0.11885527672739775</c:v>
                </c:pt>
                <c:pt idx="3">
                  <c:v>0.11464420763148847</c:v>
                </c:pt>
                <c:pt idx="4">
                  <c:v>0.15452045376418017</c:v>
                </c:pt>
                <c:pt idx="5">
                  <c:v>7.3156583018219326E-2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BD-4A1F-8E18-B2F4B2F41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3136607"/>
        <c:axId val="883139967"/>
      </c:barChart>
      <c:catAx>
        <c:axId val="88313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139967"/>
        <c:crosses val="autoZero"/>
        <c:auto val="1"/>
        <c:lblAlgn val="ctr"/>
        <c:lblOffset val="100"/>
        <c:noMultiLvlLbl val="0"/>
      </c:catAx>
      <c:valAx>
        <c:axId val="88313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13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Y-O-Y Increase in CPI Inflation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'Analysis 2'!$B$17</c:f>
              <c:strCache>
                <c:ptCount val="1"/>
                <c:pt idx="0">
                  <c:v>Inflation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'Analysis 2'!$A$18:$A$22</c:f>
              <c:strCache>
                <c:ptCount val="5"/>
                <c:pt idx="0">
                  <c:v>2017-2018 ---&gt;2018-2019</c:v>
                </c:pt>
                <c:pt idx="1">
                  <c:v>2018-2019 ---&gt;2019-2020</c:v>
                </c:pt>
                <c:pt idx="2">
                  <c:v>2019-2020 ---&gt;2020-2021</c:v>
                </c:pt>
                <c:pt idx="3">
                  <c:v>2020-2021 ---&gt;2021-2022</c:v>
                </c:pt>
                <c:pt idx="4">
                  <c:v>2021-2022 ---&gt;2022-2023</c:v>
                </c:pt>
              </c:strCache>
            </c:strRef>
          </c:cat>
          <c:val>
            <c:numRef>
              <c:f>'Analysis 2'!$B$18:$B$22</c:f>
              <c:numCache>
                <c:formatCode>0.0%</c:formatCode>
                <c:ptCount val="5"/>
                <c:pt idx="0">
                  <c:v>2.2074274793407289E-2</c:v>
                </c:pt>
                <c:pt idx="1">
                  <c:v>2.6299433242736647E-2</c:v>
                </c:pt>
                <c:pt idx="2">
                  <c:v>2.5189114285575576E-2</c:v>
                </c:pt>
                <c:pt idx="3">
                  <c:v>2.9623724438022414E-2</c:v>
                </c:pt>
                <c:pt idx="4">
                  <c:v>3.105970299304861E-2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6-456D-8DE1-2DCF1D8B3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9935008"/>
        <c:axId val="161782384"/>
        <c:axId val="0"/>
      </c:bar3DChart>
      <c:catAx>
        <c:axId val="201993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82384"/>
        <c:crosses val="autoZero"/>
        <c:auto val="1"/>
        <c:lblAlgn val="ctr"/>
        <c:lblOffset val="100"/>
        <c:noMultiLvlLbl val="0"/>
      </c:catAx>
      <c:valAx>
        <c:axId val="16178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93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M-o-M Inflation for Rural Sector</a:t>
            </a:r>
          </a:p>
          <a:p>
            <a:pPr>
              <a:defRPr/>
            </a:pPr>
            <a:endParaRPr lang="en-US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'Analysis 3'!$B$25</c:f>
              <c:strCache>
                <c:ptCount val="1"/>
                <c:pt idx="0">
                  <c:v>M-o-M Inflation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'Analysis 3'!$A$26:$A$36</c:f>
              <c:strCache>
                <c:ptCount val="11"/>
                <c:pt idx="0">
                  <c:v>"June 2022"-"July 2022"</c:v>
                </c:pt>
                <c:pt idx="1">
                  <c:v>"July 2022"-"August 2022"</c:v>
                </c:pt>
                <c:pt idx="2">
                  <c:v>"August 2022"-"September 2022"</c:v>
                </c:pt>
                <c:pt idx="3">
                  <c:v>"September 2022"-"October 2022"</c:v>
                </c:pt>
                <c:pt idx="4">
                  <c:v>"October 2022"-"November 2022"</c:v>
                </c:pt>
                <c:pt idx="5">
                  <c:v>"November 2022"-"December 2022"</c:v>
                </c:pt>
                <c:pt idx="6">
                  <c:v>"December 2022"-"January 2023"</c:v>
                </c:pt>
                <c:pt idx="7">
                  <c:v>"January 2023"-"February 2023"</c:v>
                </c:pt>
                <c:pt idx="8">
                  <c:v>"February 2023"-"March 2023"</c:v>
                </c:pt>
                <c:pt idx="9">
                  <c:v>"March 2023"-"April 2023"</c:v>
                </c:pt>
                <c:pt idx="10">
                  <c:v>"April 2023"-"May 2023"</c:v>
                </c:pt>
              </c:strCache>
            </c:strRef>
          </c:cat>
          <c:val>
            <c:numRef>
              <c:f>'Analysis 3'!$B$26:$B$36</c:f>
              <c:numCache>
                <c:formatCode>0.00%</c:formatCode>
                <c:ptCount val="11"/>
                <c:pt idx="0">
                  <c:v>1.8680781034559057E-3</c:v>
                </c:pt>
                <c:pt idx="1">
                  <c:v>1.465038845726907E-3</c:v>
                </c:pt>
                <c:pt idx="2">
                  <c:v>5.3196205337355806E-3</c:v>
                </c:pt>
                <c:pt idx="3">
                  <c:v>7.3639650762853393E-3</c:v>
                </c:pt>
                <c:pt idx="4">
                  <c:v>1.400744145327204E-3</c:v>
                </c:pt>
                <c:pt idx="5">
                  <c:v>-4.633474668881532E-3</c:v>
                </c:pt>
                <c:pt idx="6">
                  <c:v>2.6788459004878362E-3</c:v>
                </c:pt>
                <c:pt idx="7">
                  <c:v>-7.6646811492644407E-3</c:v>
                </c:pt>
                <c:pt idx="8">
                  <c:v>4.4136469965261327E-5</c:v>
                </c:pt>
                <c:pt idx="9">
                  <c:v>3.707299849942558E-3</c:v>
                </c:pt>
                <c:pt idx="10">
                  <c:v>7.2552985665292891E-3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80-49B2-A33F-CCF8B25AD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67984"/>
        <c:axId val="161769424"/>
      </c:lineChart>
      <c:catAx>
        <c:axId val="16176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9424"/>
        <c:crosses val="autoZero"/>
        <c:auto val="1"/>
        <c:lblAlgn val="ctr"/>
        <c:lblOffset val="100"/>
        <c:noMultiLvlLbl val="0"/>
      </c:catAx>
      <c:valAx>
        <c:axId val="16176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M-o-M Inflation for Urban Sector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'Analysis 3'!$B$57</c:f>
              <c:strCache>
                <c:ptCount val="1"/>
                <c:pt idx="0">
                  <c:v>M-o-M Inflation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'Analysis 3'!$A$58:$A$68</c:f>
              <c:strCache>
                <c:ptCount val="11"/>
                <c:pt idx="0">
                  <c:v>"June 2022"-"July 2022"</c:v>
                </c:pt>
                <c:pt idx="1">
                  <c:v>"July 2022"-"August 2022"</c:v>
                </c:pt>
                <c:pt idx="2">
                  <c:v>"August 2022"-"September 2022"</c:v>
                </c:pt>
                <c:pt idx="3">
                  <c:v>"September 2022"-"October 2022"</c:v>
                </c:pt>
                <c:pt idx="4">
                  <c:v>"October 2022"-"November 2022"</c:v>
                </c:pt>
                <c:pt idx="5">
                  <c:v>"November 2022"-"December 2022"</c:v>
                </c:pt>
                <c:pt idx="6">
                  <c:v>"December 2022"-"January 2023"</c:v>
                </c:pt>
                <c:pt idx="7">
                  <c:v>"January 2023"-"February 2023"</c:v>
                </c:pt>
                <c:pt idx="8">
                  <c:v>"February 2023"-"March 2023"</c:v>
                </c:pt>
                <c:pt idx="9">
                  <c:v>"March 2023"-"April 2023"</c:v>
                </c:pt>
                <c:pt idx="10">
                  <c:v>"April 2023"-"May 2023"</c:v>
                </c:pt>
              </c:strCache>
            </c:strRef>
          </c:cat>
          <c:val>
            <c:numRef>
              <c:f>'Analysis 3'!$B$58:$B$68</c:f>
              <c:numCache>
                <c:formatCode>0.00%</c:formatCode>
                <c:ptCount val="11"/>
                <c:pt idx="0">
                  <c:v>1.7923497267759991E-3</c:v>
                </c:pt>
                <c:pt idx="1">
                  <c:v>9.163902949902436E-4</c:v>
                </c:pt>
                <c:pt idx="2">
                  <c:v>5.53690543663099E-3</c:v>
                </c:pt>
                <c:pt idx="3">
                  <c:v>6.8938605619146553E-3</c:v>
                </c:pt>
                <c:pt idx="4">
                  <c:v>-3.4017999397149001E-3</c:v>
                </c:pt>
                <c:pt idx="5">
                  <c:v>-8.0366401659179854E-3</c:v>
                </c:pt>
                <c:pt idx="6">
                  <c:v>6.2723233731163397E-3</c:v>
                </c:pt>
                <c:pt idx="7">
                  <c:v>-3.030040689118052E-3</c:v>
                </c:pt>
                <c:pt idx="8">
                  <c:v>8.6835706842869342E-5</c:v>
                </c:pt>
                <c:pt idx="9">
                  <c:v>6.20821394460358E-3</c:v>
                </c:pt>
                <c:pt idx="10">
                  <c:v>7.5074427233894347E-3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2-4735-A3E2-E81B7F589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9909568"/>
        <c:axId val="2019910048"/>
      </c:lineChart>
      <c:catAx>
        <c:axId val="201990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910048"/>
        <c:crosses val="autoZero"/>
        <c:auto val="1"/>
        <c:lblAlgn val="ctr"/>
        <c:lblOffset val="100"/>
        <c:noMultiLvlLbl val="0"/>
      </c:catAx>
      <c:valAx>
        <c:axId val="201991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90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M-o-M Inflation for Rural+Urban Sector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'Analysis 3'!$B$88</c:f>
              <c:strCache>
                <c:ptCount val="1"/>
                <c:pt idx="0">
                  <c:v>M-o-M Inflation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'Analysis 3'!$A$89:$A$99</c:f>
              <c:strCache>
                <c:ptCount val="11"/>
                <c:pt idx="0">
                  <c:v>"June 2022"-"July 2022"</c:v>
                </c:pt>
                <c:pt idx="1">
                  <c:v>"July 2022"-"August 2022"</c:v>
                </c:pt>
                <c:pt idx="2">
                  <c:v>"August 2022"-"September 2022"</c:v>
                </c:pt>
                <c:pt idx="3">
                  <c:v>"September 2022"-"October 2022"</c:v>
                </c:pt>
                <c:pt idx="4">
                  <c:v>"October 2022"-"November 2022"</c:v>
                </c:pt>
                <c:pt idx="5">
                  <c:v>"November 2022"-"December 2022"</c:v>
                </c:pt>
                <c:pt idx="6">
                  <c:v>"December 2022"-"January 2023"</c:v>
                </c:pt>
                <c:pt idx="7">
                  <c:v>"January 2023"-"February 2023"</c:v>
                </c:pt>
                <c:pt idx="8">
                  <c:v>"February 2023"-"March 2023"</c:v>
                </c:pt>
                <c:pt idx="9">
                  <c:v>"March 2023"-"April 2023"</c:v>
                </c:pt>
                <c:pt idx="10">
                  <c:v>"April 2023"-"May 2023"</c:v>
                </c:pt>
              </c:strCache>
            </c:strRef>
          </c:cat>
          <c:val>
            <c:numRef>
              <c:f>'Analysis 3'!$B$89:$B$99</c:f>
              <c:numCache>
                <c:formatCode>0.00%</c:formatCode>
                <c:ptCount val="11"/>
                <c:pt idx="1">
                  <c:v>1.9452672531943271E-3</c:v>
                </c:pt>
                <c:pt idx="2">
                  <c:v>1.2796187618584476E-3</c:v>
                </c:pt>
                <c:pt idx="3">
                  <c:v>5.1560021152829982E-3</c:v>
                </c:pt>
                <c:pt idx="4">
                  <c:v>7.1901442413082606E-3</c:v>
                </c:pt>
                <c:pt idx="5">
                  <c:v>-2.1764680276847859E-4</c:v>
                </c:pt>
                <c:pt idx="6">
                  <c:v>-5.8342041100661879E-3</c:v>
                </c:pt>
                <c:pt idx="7">
                  <c:v>4.0728737847068874E-3</c:v>
                </c:pt>
                <c:pt idx="8">
                  <c:v>-5.9318707201116982E-3</c:v>
                </c:pt>
                <c:pt idx="9">
                  <c:v>4.3876968979006392E-5</c:v>
                </c:pt>
                <c:pt idx="10">
                  <c:v>4.5630045630047356E-3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D9-4E19-B077-CB2DD623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9642336"/>
        <c:axId val="2019648096"/>
      </c:lineChart>
      <c:catAx>
        <c:axId val="201964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648096"/>
        <c:crosses val="autoZero"/>
        <c:auto val="1"/>
        <c:lblAlgn val="ctr"/>
        <c:lblOffset val="100"/>
        <c:noMultiLvlLbl val="0"/>
      </c:catAx>
      <c:valAx>
        <c:axId val="20196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64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/>
                </a:solidFill>
                <a:latin typeface="+mj-lt"/>
              </a:rPr>
              <a:t>Biggest Individual Category Contributor in Rural Sector for Food and Beverages (June 2022-May 2023)</a:t>
            </a:r>
            <a:endParaRPr lang="en-IN" sz="1400">
              <a:solidFill>
                <a:schemeClr val="tx1"/>
              </a:solidFill>
              <a:latin typeface="+mj-lt"/>
            </a:endParaRPr>
          </a:p>
        </c:rich>
      </c:tx>
      <c:layout>
        <c:manualLayout>
          <c:xMode val="edge"/>
          <c:yMode val="edge"/>
          <c:x val="0.11912663755458518"/>
          <c:y val="2.891566265060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'Analysis 3'!$B$140</c:f>
              <c:strCache>
                <c:ptCount val="1"/>
                <c:pt idx="0">
                  <c:v>Sum of their contribution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'Analysis 3'!$A$141:$A$144</c:f>
              <c:strCache>
                <c:ptCount val="4"/>
                <c:pt idx="0">
                  <c:v>E.Egg</c:v>
                </c:pt>
                <c:pt idx="1">
                  <c:v>E.Vegetables</c:v>
                </c:pt>
                <c:pt idx="2">
                  <c:v>E.Cereals and products</c:v>
                </c:pt>
                <c:pt idx="3">
                  <c:v>E.Fruits</c:v>
                </c:pt>
              </c:strCache>
            </c:strRef>
          </c:cat>
          <c:val>
            <c:numRef>
              <c:f>'Analysis 3'!$B$141:$B$144</c:f>
              <c:numCache>
                <c:formatCode>General</c:formatCode>
                <c:ptCount val="4"/>
                <c:pt idx="0">
                  <c:v>23.5</c:v>
                </c:pt>
                <c:pt idx="1">
                  <c:v>16.200000000000017</c:v>
                </c:pt>
                <c:pt idx="2">
                  <c:v>16.200000000000017</c:v>
                </c:pt>
                <c:pt idx="3">
                  <c:v>22.099999999999994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CFF-4F6A-92BF-4E898BBCC891}"/>
            </c:ext>
          </c:extLst>
        </c:ser>
        <c:ser>
          <c:idx val="0"/>
          <c:order val="1"/>
          <c:tx>
            <c:strRef>
              <c:f>[1]Analysis3!$B$140</c:f>
              <c:strCache>
                <c:ptCount val="1"/>
                <c:pt idx="0">
                  <c:v>Sum of their Contribution(in terms of difference in M-o-M CPI)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CFF-4F6A-92BF-4E898BBCC8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CFF-4F6A-92BF-4E898BBCC8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CFF-4F6A-92BF-4E898BBCC8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CFF-4F6A-92BF-4E898BBCC89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[1]Analysis3!$A$141:$A$144</c:f>
              <c:strCache>
                <c:ptCount val="4"/>
                <c:pt idx="0">
                  <c:v>E.Egg</c:v>
                </c:pt>
                <c:pt idx="1">
                  <c:v>E.Vegetables</c:v>
                </c:pt>
                <c:pt idx="2">
                  <c:v>E.Cereals and products</c:v>
                </c:pt>
                <c:pt idx="3">
                  <c:v>E.Fruits</c:v>
                </c:pt>
              </c:strCache>
            </c:strRef>
          </c:cat>
          <c:val>
            <c:numRef>
              <c:f>[1]Analysis3!$B$141:$B$144</c:f>
              <c:numCache>
                <c:formatCode>General</c:formatCode>
                <c:ptCount val="4"/>
                <c:pt idx="0">
                  <c:v>23.5</c:v>
                </c:pt>
                <c:pt idx="1">
                  <c:v>22.099999999999994</c:v>
                </c:pt>
                <c:pt idx="2">
                  <c:v>5.3000000000000114</c:v>
                </c:pt>
                <c:pt idx="3">
                  <c:v>17.399999999999977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CFF-4F6A-92BF-4E898BBCC8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139652230971128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3333333333333333E-2"/>
          <c:y val="0.27398148148148149"/>
          <c:w val="0.93888888888888888"/>
          <c:h val="0.59233741615631375"/>
        </c:manualLayout>
      </c:layout>
      <c:pie3DChart>
        <c:varyColors val="1"/>
        <c:ser>
          <c:idx val="0"/>
          <c:order val="0"/>
          <c:tx>
            <c:strRef>
              <c:f>'Analysis 3'!$B$179</c:f>
              <c:strCache>
                <c:ptCount val="1"/>
                <c:pt idx="0">
                  <c:v>Sum of their Contribution(in terms of difference in M-o-M CPI)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'Analysis 3'!$A$180:$A$184</c:f>
              <c:strCache>
                <c:ptCount val="5"/>
                <c:pt idx="0">
                  <c:v>E.Fruits</c:v>
                </c:pt>
                <c:pt idx="1">
                  <c:v>E.Vegetables</c:v>
                </c:pt>
                <c:pt idx="2">
                  <c:v>E.Egg</c:v>
                </c:pt>
                <c:pt idx="3">
                  <c:v>E.Food and beverages</c:v>
                </c:pt>
                <c:pt idx="4">
                  <c:v>E.Meat and fish</c:v>
                </c:pt>
              </c:strCache>
            </c:strRef>
          </c:cat>
          <c:val>
            <c:numRef>
              <c:f>'Analysis 3'!$B$180:$B$184</c:f>
              <c:numCache>
                <c:formatCode>General</c:formatCode>
                <c:ptCount val="5"/>
                <c:pt idx="0">
                  <c:v>12.5</c:v>
                </c:pt>
                <c:pt idx="1">
                  <c:v>20.099999999999994</c:v>
                </c:pt>
                <c:pt idx="2">
                  <c:v>20</c:v>
                </c:pt>
                <c:pt idx="3">
                  <c:v>0.10000000000002274</c:v>
                </c:pt>
                <c:pt idx="4">
                  <c:v>5.7000000000000171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7-4471-871E-D3C8F108DEE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Biggest Individual Category Contributor in Urban+Rural Sector combined for Food and Beverages(June 2022-May 2023)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495415573053368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55555555555555E-2"/>
          <c:y val="0.40907407407407409"/>
          <c:w val="0.93888888888888888"/>
          <c:h val="0.43409667541557306"/>
        </c:manualLayout>
      </c:layout>
      <c:pie3DChart>
        <c:varyColors val="1"/>
        <c:ser>
          <c:idx val="0"/>
          <c:order val="0"/>
          <c:tx>
            <c:strRef>
              <c:f>'Analysis 3'!$B$218</c:f>
              <c:strCache>
                <c:ptCount val="1"/>
                <c:pt idx="0">
                  <c:v>Sum of their Contribution(in terms of difference in M-o-M CPI)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'Analysis 3'!$A$219:$A$222</c:f>
              <c:strCache>
                <c:ptCount val="4"/>
                <c:pt idx="0">
                  <c:v>E.Fruits</c:v>
                </c:pt>
                <c:pt idx="1">
                  <c:v>E.Vegetables</c:v>
                </c:pt>
                <c:pt idx="2">
                  <c:v>E.Egg</c:v>
                </c:pt>
                <c:pt idx="3">
                  <c:v>E.Cereals and products</c:v>
                </c:pt>
              </c:strCache>
            </c:strRef>
          </c:cat>
          <c:val>
            <c:numRef>
              <c:f>'Analysis 3'!$B$219:$B$222</c:f>
              <c:numCache>
                <c:formatCode>General</c:formatCode>
                <c:ptCount val="4"/>
                <c:pt idx="0">
                  <c:v>22.5</c:v>
                </c:pt>
                <c:pt idx="1">
                  <c:v>23.300000000000011</c:v>
                </c:pt>
                <c:pt idx="2">
                  <c:v>19.299999999999983</c:v>
                </c:pt>
                <c:pt idx="3">
                  <c:v>4.6000000000000227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6-4BF1-B2D4-7080DE5C324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'Objective 2'!$J$6</c:f>
              <c:strCache>
                <c:ptCount val="1"/>
                <c:pt idx="0">
                  <c:v>Inflation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'Objective 2'!$H$7:$I$11</c:f>
              <c:multiLvlStrCache>
                <c:ptCount val="5"/>
                <c:lvl>
                  <c:pt idx="0">
                    <c:v>2017-2018 ---&gt;2018-2019</c:v>
                  </c:pt>
                  <c:pt idx="1">
                    <c:v>2018-2019 ---&gt;2019-2020</c:v>
                  </c:pt>
                  <c:pt idx="2">
                    <c:v>2019-2020 ---&gt;2020-2021</c:v>
                  </c:pt>
                  <c:pt idx="3">
                    <c:v>2020-2021 ---&gt;2021-2022</c:v>
                  </c:pt>
                  <c:pt idx="4">
                    <c:v>2021-2022 ---&gt;2022-2023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'Objective 2'!$J$7:$J$11</c:f>
              <c:numCache>
                <c:formatCode>0.0%</c:formatCode>
                <c:ptCount val="5"/>
                <c:pt idx="0">
                  <c:v>2.2074274793407289E-2</c:v>
                </c:pt>
                <c:pt idx="1">
                  <c:v>2.6299433242736647E-2</c:v>
                </c:pt>
                <c:pt idx="2">
                  <c:v>2.5189114285575576E-2</c:v>
                </c:pt>
                <c:pt idx="3">
                  <c:v>2.9623724438022414E-2</c:v>
                </c:pt>
                <c:pt idx="4">
                  <c:v>3.105970299304861E-2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A-4869-BE43-07CE3D6C0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67779136"/>
        <c:axId val="2067780576"/>
      </c:barChart>
      <c:catAx>
        <c:axId val="2067779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780576"/>
        <c:crosses val="autoZero"/>
        <c:auto val="1"/>
        <c:lblAlgn val="ctr"/>
        <c:lblOffset val="100"/>
        <c:noMultiLvlLbl val="0"/>
      </c:catAx>
      <c:valAx>
        <c:axId val="206778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77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479425</xdr:colOff>
      <xdr:row>36</xdr:row>
      <xdr:rowOff>158750</xdr:rowOff>
    </xdr:from>
    <xdr:to>
      <xdr:col>14</xdr:col>
      <xdr:colOff>174625</xdr:colOff>
      <xdr:row>51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D6AAF0-CBF7-8E97-464D-D41EEEFFE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520700</xdr:colOff>
      <xdr:row>8</xdr:row>
      <xdr:rowOff>6350</xdr:rowOff>
    </xdr:from>
    <xdr:to>
      <xdr:col>16</xdr:col>
      <xdr:colOff>31749</xdr:colOff>
      <xdr:row>24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70B7EB-FB48-A03D-4E2F-9A125AE1F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15</xdr:row>
      <xdr:rowOff>63500</xdr:rowOff>
    </xdr:from>
    <xdr:to>
      <xdr:col>13</xdr:col>
      <xdr:colOff>107950</xdr:colOff>
      <xdr:row>35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5C2974-087E-A4C1-F8B2-40A93ACBC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450850</xdr:colOff>
      <xdr:row>44</xdr:row>
      <xdr:rowOff>63500</xdr:rowOff>
    </xdr:from>
    <xdr:to>
      <xdr:col>13</xdr:col>
      <xdr:colOff>355599</xdr:colOff>
      <xdr:row>66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799EE1-19E4-0985-4B55-529BB1318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565150</xdr:colOff>
      <xdr:row>73</xdr:row>
      <xdr:rowOff>355600</xdr:rowOff>
    </xdr:from>
    <xdr:to>
      <xdr:col>13</xdr:col>
      <xdr:colOff>336549</xdr:colOff>
      <xdr:row>96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E9E013-ABD8-96FF-A5A4-B775F5AA8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409575</xdr:colOff>
      <xdr:row>129</xdr:row>
      <xdr:rowOff>101600</xdr:rowOff>
    </xdr:from>
    <xdr:to>
      <xdr:col>11</xdr:col>
      <xdr:colOff>104775</xdr:colOff>
      <xdr:row>144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484CCC-A88D-A81C-D1C8-DCED3E506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396875</xdr:colOff>
      <xdr:row>165</xdr:row>
      <xdr:rowOff>330200</xdr:rowOff>
    </xdr:from>
    <xdr:to>
      <xdr:col>12</xdr:col>
      <xdr:colOff>92075</xdr:colOff>
      <xdr:row>178</xdr:row>
      <xdr:rowOff>44450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7B7D7D-8B47-7F50-69F9-BA9FDE09F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6</xdr:col>
      <xdr:colOff>19050</xdr:colOff>
      <xdr:row>165</xdr:row>
      <xdr:rowOff>596900</xdr:rowOff>
    </xdr:from>
    <xdr:ext cx="3396058" cy="609013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7152B89-EE32-24F8-42E7-AD1FABDF1DF6}"/>
            </a:ext>
          </a:extLst>
        </xdr:cNvPr>
        <xdr:cNvSpPr txBox="1"/>
      </xdr:nvSpPr>
      <xdr:spPr>
        <a:xfrm>
          <a:off x="7575550" y="31807150"/>
          <a:ext cx="3396058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Biggest Individual Category Contributor in Urban Sector </a:t>
          </a:r>
        </a:p>
        <a:p>
          <a:r>
            <a:rPr lang="en-IN" sz="1100"/>
            <a:t>For</a:t>
          </a:r>
          <a:r>
            <a:rPr lang="en-IN" sz="1100" baseline="0"/>
            <a:t> Food and Beverages(June 2022-May 2023)</a:t>
          </a:r>
        </a:p>
        <a:p>
          <a:endParaRPr lang="en-IN" sz="1100"/>
        </a:p>
      </xdr:txBody>
    </xdr:sp>
    <xdr:clientData/>
  </xdr:oneCellAnchor>
  <xdr:twoCellAnchor>
    <xdr:from>
      <xdr:col>4</xdr:col>
      <xdr:colOff>555625</xdr:colOff>
      <xdr:row>206</xdr:row>
      <xdr:rowOff>0</xdr:rowOff>
    </xdr:from>
    <xdr:to>
      <xdr:col>12</xdr:col>
      <xdr:colOff>250825</xdr:colOff>
      <xdr:row>224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79CAA06-43C0-6564-77B7-7A81A36E4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79375</xdr:colOff>
      <xdr:row>4</xdr:row>
      <xdr:rowOff>146050</xdr:rowOff>
    </xdr:from>
    <xdr:to>
      <xdr:col>18</xdr:col>
      <xdr:colOff>384175</xdr:colOff>
      <xdr:row>19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D53E9E-82DB-3E95-3002-C03E51224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NOVO\Documents\p2.xlsx" TargetMode="External"/><Relationship Id="rId1" Type="http://schemas.openxmlformats.org/officeDocument/2006/relationships/externalLinkPath" Target="/Users/LENOVO/Documents/p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nalysis1"/>
      <sheetName val="Analysis2"/>
      <sheetName val="Analysis3"/>
      <sheetName val="Analysis4"/>
      <sheetName val="Analysis5"/>
      <sheetName val="WorkingData"/>
      <sheetName val="oil price with months"/>
      <sheetName val="lookupoil"/>
      <sheetName val="u+R+UR for OBJ3"/>
      <sheetName val="Notes"/>
      <sheetName val="Lookup"/>
      <sheetName val="Obj1"/>
      <sheetName val="Original_dataset"/>
      <sheetName val="Obj2"/>
      <sheetName val="obj2 ext"/>
      <sheetName val="Obj3"/>
      <sheetName val="Obj4"/>
      <sheetName val="Correlation data"/>
      <sheetName val="U+R Correlation"/>
      <sheetName val="Rural Correlation"/>
      <sheetName val="Urban Correlation"/>
      <sheetName val="Original_datasetcopy"/>
    </sheetNames>
    <sheetDataSet>
      <sheetData sheetId="0" refreshError="1"/>
      <sheetData sheetId="1" refreshError="1"/>
      <sheetData sheetId="2">
        <row r="140">
          <cell r="B140" t="str">
            <v>Sum of their Contribution(in terms of difference in M-o-M CPI)</v>
          </cell>
        </row>
        <row r="141">
          <cell r="A141" t="str">
            <v>E.Egg</v>
          </cell>
          <cell r="B141">
            <v>23.5</v>
          </cell>
        </row>
        <row r="142">
          <cell r="A142" t="str">
            <v>E.Vegetables</v>
          </cell>
          <cell r="B142">
            <v>22.099999999999994</v>
          </cell>
        </row>
        <row r="143">
          <cell r="A143" t="str">
            <v>E.Cereals and products</v>
          </cell>
          <cell r="B143">
            <v>5.3000000000000114</v>
          </cell>
        </row>
        <row r="144">
          <cell r="A144" t="str">
            <v>E.Fruits</v>
          </cell>
          <cell r="B144">
            <v>17.399999999999977</v>
          </cell>
        </row>
        <row r="179">
          <cell r="B179" t="str">
            <v>Sum of their Contribution(in terms of difference in M-o-M CPI)</v>
          </cell>
        </row>
        <row r="180">
          <cell r="A180" t="str">
            <v>E.Fruits</v>
          </cell>
          <cell r="B180">
            <v>24.099999999999994</v>
          </cell>
        </row>
        <row r="181">
          <cell r="A181" t="str">
            <v>E.Vegetables</v>
          </cell>
          <cell r="B181">
            <v>20.099999999999994</v>
          </cell>
        </row>
        <row r="182">
          <cell r="A182" t="str">
            <v>E.Egg</v>
          </cell>
          <cell r="B182">
            <v>25.099999999999994</v>
          </cell>
        </row>
        <row r="183">
          <cell r="A183" t="str">
            <v>E.Food and beverages</v>
          </cell>
          <cell r="B183">
            <v>0.10000000000002274</v>
          </cell>
        </row>
        <row r="184">
          <cell r="A184" t="str">
            <v>E.Meat and fish</v>
          </cell>
          <cell r="B184">
            <v>5.7000000000000171</v>
          </cell>
        </row>
      </sheetData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>
        <row r="22">
          <cell r="G22">
            <v>204.2</v>
          </cell>
        </row>
        <row r="35">
          <cell r="G35">
            <v>4640.8999999999996</v>
          </cell>
        </row>
      </sheetData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04E83B-B9E8-451A-B8D2-8565AB663839}" name="Table1" displayName="Table1" ref="A126:C137" totalsRowShown="0">
  <autoFilter ref="A126:C137" xr:uid="{A804E83B-B9E8-451A-B8D2-8565AB663839}"/>
  <tableColumns count="3">
    <tableColumn id="1" xr3:uid="{4D46283C-5E45-44A7-AA32-89CC0B193FB8}" name="Month" dataDxfId="3">
      <calculatedColumnFormula>CONCATENATE(A75,"-",A76)</calculatedColumnFormula>
    </tableColumn>
    <tableColumn id="2" xr3:uid="{47C98232-9E6B-4C20-8405-0E970D40CBA0}" name="M-O-M Biggest Individual Category Contributor" dataDxfId="2">
      <calculatedColumnFormula>'Objective 3'!AI30</calculatedColumnFormula>
    </tableColumn>
    <tableColumn id="3" xr3:uid="{D90DA8A9-020B-414E-B060-5C4189A4AA54}" name="Highest Diff in CPI" dataDxfId="1">
      <calculatedColumnFormula>'Objective 3'!AG30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A81FBA-CD95-46BE-BA9B-D34F1EE5A92F}" name="Table4" displayName="Table4" ref="A140:B144" totalsRowShown="0">
  <autoFilter ref="A140:B144" xr:uid="{E1A81FBA-CD95-46BE-BA9B-D34F1EE5A92F}"/>
  <tableColumns count="2">
    <tableColumn id="1" xr3:uid="{DEA3A4DD-4CD3-4D0B-B384-931A9F369C2A}" name="Biggest Individual Category Contributors"/>
    <tableColumn id="2" xr3:uid="{DDA5A989-7BEB-45CB-A4A2-B3CB6EC21BFF}" name="Sum of their contribution" dataDxfId="0">
      <calculatedColumnFormula>SUMIF(B124:B134,B127,C124:C134)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D9415-DDFF-4BC0-ABC9-4B0C701BCE97}">
  <dimension ref="A1:AD373"/>
  <sheetViews>
    <sheetView topLeftCell="A353" workbookViewId="0">
      <selection activeCell="A7" sqref="A7"/>
    </sheetView>
  </sheetViews>
  <sheetFormatPr defaultRowHeight="14.5" x14ac:dyDescent="0.35"/>
  <cols>
    <col min="1" max="1" width="11.36328125" bestFit="1" customWidth="1"/>
    <col min="2" max="2" width="4.81640625" bestFit="1" customWidth="1"/>
    <col min="3" max="3" width="10" bestFit="1" customWidth="1"/>
    <col min="4" max="4" width="18.6328125" bestFit="1" customWidth="1"/>
    <col min="5" max="5" width="12.36328125" bestFit="1" customWidth="1"/>
    <col min="6" max="6" width="5.36328125" bestFit="1" customWidth="1"/>
    <col min="7" max="7" width="16.08984375" bestFit="1" customWidth="1"/>
    <col min="8" max="8" width="11.1796875" bestFit="1" customWidth="1"/>
    <col min="9" max="9" width="5.54296875" bestFit="1" customWidth="1"/>
    <col min="10" max="10" width="10" bestFit="1" customWidth="1"/>
    <col min="11" max="11" width="17.81640625" bestFit="1" customWidth="1"/>
    <col min="12" max="12" width="21.54296875" bestFit="1" customWidth="1"/>
    <col min="13" max="13" width="5.90625" bestFit="1" customWidth="1"/>
    <col min="14" max="14" width="21.36328125" bestFit="1" customWidth="1"/>
    <col min="15" max="15" width="31.26953125" bestFit="1" customWidth="1"/>
    <col min="16" max="16" width="17.7265625" bestFit="1" customWidth="1"/>
    <col min="17" max="17" width="25.26953125" bestFit="1" customWidth="1"/>
    <col min="18" max="18" width="7.7265625" bestFit="1" customWidth="1"/>
    <col min="19" max="19" width="8.81640625" bestFit="1" customWidth="1"/>
    <col min="20" max="20" width="19.7265625" bestFit="1" customWidth="1"/>
    <col min="21" max="21" width="7.54296875" bestFit="1" customWidth="1"/>
    <col min="22" max="22" width="12" bestFit="1" customWidth="1"/>
    <col min="23" max="23" width="26.26953125" bestFit="1" customWidth="1"/>
    <col min="24" max="24" width="6.36328125" bestFit="1" customWidth="1"/>
    <col min="25" max="25" width="26.54296875" bestFit="1" customWidth="1"/>
    <col min="26" max="26" width="24.1796875" bestFit="1" customWidth="1"/>
    <col min="27" max="27" width="9.1796875" bestFit="1" customWidth="1"/>
    <col min="28" max="28" width="22.08984375" bestFit="1" customWidth="1"/>
    <col min="29" max="29" width="12.6328125" bestFit="1" customWidth="1"/>
    <col min="30" max="30" width="12.36328125" bestFit="1" customWidth="1"/>
  </cols>
  <sheetData>
    <row r="1" spans="1:3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35">
      <c r="A2" s="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37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44</v>
      </c>
      <c r="W2" t="s">
        <v>42</v>
      </c>
      <c r="X2" t="s">
        <v>50</v>
      </c>
      <c r="Y2" t="s">
        <v>51</v>
      </c>
      <c r="Z2" t="s">
        <v>52</v>
      </c>
      <c r="AA2" t="s">
        <v>53</v>
      </c>
      <c r="AB2" t="s">
        <v>54</v>
      </c>
      <c r="AC2" t="s">
        <v>50</v>
      </c>
      <c r="AD2" s="3" t="s">
        <v>45</v>
      </c>
    </row>
    <row r="3" spans="1:30" x14ac:dyDescent="0.35">
      <c r="A3" s="4" t="s">
        <v>55</v>
      </c>
      <c r="B3" s="5" t="s">
        <v>31</v>
      </c>
      <c r="C3" s="5" t="s">
        <v>32</v>
      </c>
      <c r="D3" s="5" t="s">
        <v>56</v>
      </c>
      <c r="E3" s="5" t="s">
        <v>57</v>
      </c>
      <c r="F3" s="5" t="s">
        <v>58</v>
      </c>
      <c r="G3" s="5" t="s">
        <v>59</v>
      </c>
      <c r="H3" s="5" t="s">
        <v>52</v>
      </c>
      <c r="I3" s="5" t="s">
        <v>60</v>
      </c>
      <c r="J3" s="5" t="s">
        <v>61</v>
      </c>
      <c r="K3" s="5" t="s">
        <v>47</v>
      </c>
      <c r="L3" s="5" t="s">
        <v>45</v>
      </c>
      <c r="M3" s="5" t="s">
        <v>62</v>
      </c>
      <c r="N3" s="5" t="s">
        <v>45</v>
      </c>
      <c r="O3" s="5" t="s">
        <v>63</v>
      </c>
      <c r="P3" s="5" t="s">
        <v>64</v>
      </c>
      <c r="Q3" s="5" t="s">
        <v>65</v>
      </c>
      <c r="R3" s="5" t="s">
        <v>64</v>
      </c>
      <c r="S3" s="5" t="s">
        <v>66</v>
      </c>
      <c r="T3" s="5" t="s">
        <v>47</v>
      </c>
      <c r="U3" s="5" t="s">
        <v>67</v>
      </c>
      <c r="V3" s="5" t="s">
        <v>68</v>
      </c>
      <c r="W3" s="5" t="s">
        <v>42</v>
      </c>
      <c r="X3" s="5" t="s">
        <v>69</v>
      </c>
      <c r="Y3" s="5" t="s">
        <v>70</v>
      </c>
      <c r="Z3" s="5" t="s">
        <v>61</v>
      </c>
      <c r="AA3" s="5" t="s">
        <v>71</v>
      </c>
      <c r="AB3" s="5" t="s">
        <v>72</v>
      </c>
      <c r="AC3" s="5" t="s">
        <v>73</v>
      </c>
      <c r="AD3" s="6" t="s">
        <v>50</v>
      </c>
    </row>
    <row r="4" spans="1:30" x14ac:dyDescent="0.35">
      <c r="A4" s="4" t="s">
        <v>74</v>
      </c>
      <c r="B4" s="5" t="s">
        <v>31</v>
      </c>
      <c r="C4" s="5" t="s">
        <v>32</v>
      </c>
      <c r="D4" s="5" t="s">
        <v>75</v>
      </c>
      <c r="E4" s="5" t="s">
        <v>76</v>
      </c>
      <c r="F4" s="5" t="s">
        <v>77</v>
      </c>
      <c r="G4" s="5" t="s">
        <v>78</v>
      </c>
      <c r="H4" s="5" t="s">
        <v>45</v>
      </c>
      <c r="I4" s="5" t="s">
        <v>70</v>
      </c>
      <c r="J4" s="5" t="s">
        <v>79</v>
      </c>
      <c r="K4" s="5" t="s">
        <v>80</v>
      </c>
      <c r="L4" s="5" t="s">
        <v>81</v>
      </c>
      <c r="M4" s="5" t="s">
        <v>82</v>
      </c>
      <c r="N4" s="5" t="s">
        <v>36</v>
      </c>
      <c r="O4" s="5" t="s">
        <v>76</v>
      </c>
      <c r="P4" s="5" t="s">
        <v>83</v>
      </c>
      <c r="Q4" s="5" t="s">
        <v>45</v>
      </c>
      <c r="R4" s="5" t="s">
        <v>34</v>
      </c>
      <c r="S4" s="5" t="s">
        <v>44</v>
      </c>
      <c r="T4" s="5" t="s">
        <v>81</v>
      </c>
      <c r="U4" s="5" t="s">
        <v>67</v>
      </c>
      <c r="V4" s="5" t="s">
        <v>44</v>
      </c>
      <c r="W4" s="5" t="s">
        <v>42</v>
      </c>
      <c r="X4" s="5" t="s">
        <v>50</v>
      </c>
      <c r="Y4" s="5" t="s">
        <v>70</v>
      </c>
      <c r="Z4" s="5" t="s">
        <v>41</v>
      </c>
      <c r="AA4" s="5" t="s">
        <v>59</v>
      </c>
      <c r="AB4" s="5" t="s">
        <v>84</v>
      </c>
      <c r="AC4" s="5" t="s">
        <v>38</v>
      </c>
      <c r="AD4" s="6" t="s">
        <v>85</v>
      </c>
    </row>
    <row r="5" spans="1:30" x14ac:dyDescent="0.35">
      <c r="A5" s="4" t="s">
        <v>30</v>
      </c>
      <c r="B5" s="5" t="s">
        <v>31</v>
      </c>
      <c r="C5" s="5" t="s">
        <v>86</v>
      </c>
      <c r="D5" s="5" t="s">
        <v>87</v>
      </c>
      <c r="E5" s="5" t="s">
        <v>88</v>
      </c>
      <c r="F5" s="5" t="s">
        <v>89</v>
      </c>
      <c r="G5" s="5" t="s">
        <v>68</v>
      </c>
      <c r="H5" s="5" t="s">
        <v>43</v>
      </c>
      <c r="I5" s="5" t="s">
        <v>50</v>
      </c>
      <c r="J5" s="5" t="s">
        <v>90</v>
      </c>
      <c r="K5" s="5" t="s">
        <v>64</v>
      </c>
      <c r="L5" s="5" t="s">
        <v>91</v>
      </c>
      <c r="M5" s="5" t="s">
        <v>41</v>
      </c>
      <c r="N5" s="5" t="s">
        <v>45</v>
      </c>
      <c r="O5" s="5" t="s">
        <v>92</v>
      </c>
      <c r="P5" s="5" t="s">
        <v>34</v>
      </c>
      <c r="Q5" s="5" t="s">
        <v>83</v>
      </c>
      <c r="R5" s="5" t="s">
        <v>93</v>
      </c>
      <c r="S5" s="5" t="s">
        <v>34</v>
      </c>
      <c r="T5" s="5" t="s">
        <v>94</v>
      </c>
      <c r="U5" s="5" t="s">
        <v>49</v>
      </c>
      <c r="V5" s="5" t="s">
        <v>81</v>
      </c>
      <c r="W5" s="5" t="s">
        <v>65</v>
      </c>
      <c r="X5" s="5" t="s">
        <v>78</v>
      </c>
      <c r="Y5" s="5" t="s">
        <v>38</v>
      </c>
      <c r="Z5" s="5" t="s">
        <v>50</v>
      </c>
      <c r="AA5" s="5" t="s">
        <v>69</v>
      </c>
      <c r="AB5" s="5" t="s">
        <v>85</v>
      </c>
      <c r="AC5" s="5" t="s">
        <v>78</v>
      </c>
      <c r="AD5" s="6" t="s">
        <v>47</v>
      </c>
    </row>
    <row r="6" spans="1:30" x14ac:dyDescent="0.35">
      <c r="A6" s="4" t="s">
        <v>55</v>
      </c>
      <c r="B6" s="5" t="s">
        <v>31</v>
      </c>
      <c r="C6" s="5" t="s">
        <v>86</v>
      </c>
      <c r="D6" s="5" t="s">
        <v>95</v>
      </c>
      <c r="E6" s="5" t="s">
        <v>95</v>
      </c>
      <c r="F6" s="5" t="s">
        <v>96</v>
      </c>
      <c r="G6" s="5" t="s">
        <v>50</v>
      </c>
      <c r="H6" s="5" t="s">
        <v>71</v>
      </c>
      <c r="I6" s="5" t="s">
        <v>41</v>
      </c>
      <c r="J6" s="5" t="s">
        <v>36</v>
      </c>
      <c r="K6" s="5" t="s">
        <v>69</v>
      </c>
      <c r="L6" s="5" t="s">
        <v>53</v>
      </c>
      <c r="M6" s="5" t="s">
        <v>60</v>
      </c>
      <c r="N6" s="5" t="s">
        <v>80</v>
      </c>
      <c r="O6" s="5" t="s">
        <v>97</v>
      </c>
      <c r="P6" s="5" t="s">
        <v>98</v>
      </c>
      <c r="Q6" s="5" t="s">
        <v>80</v>
      </c>
      <c r="R6" s="5" t="s">
        <v>99</v>
      </c>
      <c r="S6" s="5" t="s">
        <v>44</v>
      </c>
      <c r="T6" s="5" t="s">
        <v>48</v>
      </c>
      <c r="U6" s="5" t="s">
        <v>100</v>
      </c>
      <c r="V6" s="5" t="s">
        <v>91</v>
      </c>
      <c r="W6" s="5" t="s">
        <v>65</v>
      </c>
      <c r="X6" s="5" t="s">
        <v>54</v>
      </c>
      <c r="Y6" s="5" t="s">
        <v>78</v>
      </c>
      <c r="Z6" s="5" t="s">
        <v>51</v>
      </c>
      <c r="AA6" s="5" t="s">
        <v>73</v>
      </c>
      <c r="AB6" s="5" t="s">
        <v>72</v>
      </c>
      <c r="AC6" s="5" t="s">
        <v>72</v>
      </c>
      <c r="AD6" s="6" t="s">
        <v>54</v>
      </c>
    </row>
    <row r="7" spans="1:30" x14ac:dyDescent="0.35">
      <c r="A7" s="4" t="s">
        <v>74</v>
      </c>
      <c r="B7" s="5" t="s">
        <v>31</v>
      </c>
      <c r="C7" s="5" t="s">
        <v>86</v>
      </c>
      <c r="D7" s="5" t="s">
        <v>101</v>
      </c>
      <c r="E7" s="5" t="s">
        <v>89</v>
      </c>
      <c r="F7" s="5" t="s">
        <v>102</v>
      </c>
      <c r="G7" s="5" t="s">
        <v>36</v>
      </c>
      <c r="H7" s="5" t="s">
        <v>44</v>
      </c>
      <c r="I7" s="5" t="s">
        <v>59</v>
      </c>
      <c r="J7" s="5" t="s">
        <v>70</v>
      </c>
      <c r="K7" s="5" t="s">
        <v>103</v>
      </c>
      <c r="L7" s="5" t="s">
        <v>45</v>
      </c>
      <c r="M7" s="5" t="s">
        <v>104</v>
      </c>
      <c r="N7" s="5" t="s">
        <v>44</v>
      </c>
      <c r="O7" s="5" t="s">
        <v>105</v>
      </c>
      <c r="P7" s="5" t="s">
        <v>99</v>
      </c>
      <c r="Q7" s="5" t="s">
        <v>91</v>
      </c>
      <c r="R7" s="5" t="s">
        <v>106</v>
      </c>
      <c r="S7" s="5" t="s">
        <v>80</v>
      </c>
      <c r="T7" s="5" t="s">
        <v>40</v>
      </c>
      <c r="U7" s="5" t="s">
        <v>100</v>
      </c>
      <c r="V7" s="5" t="s">
        <v>80</v>
      </c>
      <c r="W7" s="5" t="s">
        <v>65</v>
      </c>
      <c r="X7" s="5" t="s">
        <v>84</v>
      </c>
      <c r="Y7" s="5" t="s">
        <v>107</v>
      </c>
      <c r="Z7" s="5" t="s">
        <v>59</v>
      </c>
      <c r="AA7" s="5" t="s">
        <v>38</v>
      </c>
      <c r="AB7" s="5" t="s">
        <v>84</v>
      </c>
      <c r="AC7" s="5" t="s">
        <v>78</v>
      </c>
      <c r="AD7" s="6" t="s">
        <v>103</v>
      </c>
    </row>
    <row r="8" spans="1:30" x14ac:dyDescent="0.35">
      <c r="A8" s="4" t="s">
        <v>30</v>
      </c>
      <c r="B8" s="5" t="s">
        <v>31</v>
      </c>
      <c r="C8" s="5" t="s">
        <v>108</v>
      </c>
      <c r="D8" s="5" t="s">
        <v>89</v>
      </c>
      <c r="E8" s="5" t="s">
        <v>109</v>
      </c>
      <c r="F8" s="5" t="s">
        <v>110</v>
      </c>
      <c r="G8" s="5" t="s">
        <v>83</v>
      </c>
      <c r="H8" s="5" t="s">
        <v>81</v>
      </c>
      <c r="I8" s="5" t="s">
        <v>91</v>
      </c>
      <c r="J8" s="5" t="s">
        <v>111</v>
      </c>
      <c r="K8" s="5" t="s">
        <v>91</v>
      </c>
      <c r="L8" s="5" t="s">
        <v>66</v>
      </c>
      <c r="M8" s="5" t="s">
        <v>51</v>
      </c>
      <c r="N8" s="5" t="s">
        <v>83</v>
      </c>
      <c r="O8" s="5" t="s">
        <v>112</v>
      </c>
      <c r="P8" s="5" t="s">
        <v>99</v>
      </c>
      <c r="Q8" s="5" t="s">
        <v>46</v>
      </c>
      <c r="R8" s="5" t="s">
        <v>113</v>
      </c>
      <c r="S8" s="5" t="s">
        <v>40</v>
      </c>
      <c r="T8" s="5" t="s">
        <v>33</v>
      </c>
      <c r="U8" s="5" t="s">
        <v>49</v>
      </c>
      <c r="V8" s="5" t="s">
        <v>37</v>
      </c>
      <c r="W8" s="5" t="s">
        <v>83</v>
      </c>
      <c r="X8" s="5" t="s">
        <v>54</v>
      </c>
      <c r="Y8" s="5" t="s">
        <v>85</v>
      </c>
      <c r="Z8" s="5" t="s">
        <v>50</v>
      </c>
      <c r="AA8" s="5" t="s">
        <v>72</v>
      </c>
      <c r="AB8" s="5" t="s">
        <v>72</v>
      </c>
      <c r="AC8" s="5" t="s">
        <v>85</v>
      </c>
      <c r="AD8" s="6" t="s">
        <v>80</v>
      </c>
    </row>
    <row r="9" spans="1:30" x14ac:dyDescent="0.35">
      <c r="A9" s="4" t="s">
        <v>55</v>
      </c>
      <c r="B9" s="5" t="s">
        <v>31</v>
      </c>
      <c r="C9" s="5" t="s">
        <v>108</v>
      </c>
      <c r="D9" s="5" t="s">
        <v>114</v>
      </c>
      <c r="E9" s="5" t="s">
        <v>115</v>
      </c>
      <c r="F9" s="5" t="s">
        <v>116</v>
      </c>
      <c r="G9" s="5" t="s">
        <v>72</v>
      </c>
      <c r="H9" s="5" t="s">
        <v>82</v>
      </c>
      <c r="I9" s="5" t="s">
        <v>36</v>
      </c>
      <c r="J9" s="5" t="s">
        <v>53</v>
      </c>
      <c r="K9" s="5" t="s">
        <v>71</v>
      </c>
      <c r="L9" s="5" t="s">
        <v>117</v>
      </c>
      <c r="M9" s="5" t="s">
        <v>90</v>
      </c>
      <c r="N9" s="5" t="s">
        <v>94</v>
      </c>
      <c r="O9" s="5" t="s">
        <v>118</v>
      </c>
      <c r="P9" s="5" t="s">
        <v>76</v>
      </c>
      <c r="Q9" s="5" t="s">
        <v>40</v>
      </c>
      <c r="R9" s="5" t="s">
        <v>98</v>
      </c>
      <c r="S9" s="5" t="s">
        <v>80</v>
      </c>
      <c r="T9" s="5" t="s">
        <v>94</v>
      </c>
      <c r="U9" s="5" t="s">
        <v>100</v>
      </c>
      <c r="V9" s="5" t="s">
        <v>80</v>
      </c>
      <c r="W9" s="5" t="s">
        <v>91</v>
      </c>
      <c r="X9" s="5" t="s">
        <v>65</v>
      </c>
      <c r="Y9" s="5" t="s">
        <v>44</v>
      </c>
      <c r="Z9" s="5" t="s">
        <v>71</v>
      </c>
      <c r="AA9" s="5" t="s">
        <v>53</v>
      </c>
      <c r="AB9" s="5" t="s">
        <v>107</v>
      </c>
      <c r="AC9" s="5" t="s">
        <v>36</v>
      </c>
      <c r="AD9" s="6" t="s">
        <v>66</v>
      </c>
    </row>
    <row r="10" spans="1:30" x14ac:dyDescent="0.35">
      <c r="A10" s="4" t="s">
        <v>74</v>
      </c>
      <c r="B10" s="5" t="s">
        <v>31</v>
      </c>
      <c r="C10" s="5" t="s">
        <v>108</v>
      </c>
      <c r="D10" s="5" t="s">
        <v>115</v>
      </c>
      <c r="E10" s="5" t="s">
        <v>119</v>
      </c>
      <c r="F10" s="5" t="s">
        <v>120</v>
      </c>
      <c r="G10" s="5" t="s">
        <v>45</v>
      </c>
      <c r="H10" s="5" t="s">
        <v>36</v>
      </c>
      <c r="I10" s="5" t="s">
        <v>103</v>
      </c>
      <c r="J10" s="5" t="s">
        <v>79</v>
      </c>
      <c r="K10" s="5" t="s">
        <v>66</v>
      </c>
      <c r="L10" s="5" t="s">
        <v>107</v>
      </c>
      <c r="M10" s="5" t="s">
        <v>121</v>
      </c>
      <c r="N10" s="5" t="s">
        <v>81</v>
      </c>
      <c r="O10" s="5" t="s">
        <v>122</v>
      </c>
      <c r="P10" s="5" t="s">
        <v>106</v>
      </c>
      <c r="Q10" s="5" t="s">
        <v>99</v>
      </c>
      <c r="R10" s="5" t="s">
        <v>123</v>
      </c>
      <c r="S10" s="5" t="s">
        <v>46</v>
      </c>
      <c r="T10" s="5" t="s">
        <v>76</v>
      </c>
      <c r="U10" s="5" t="s">
        <v>100</v>
      </c>
      <c r="V10" s="5" t="s">
        <v>37</v>
      </c>
      <c r="W10" s="5" t="s">
        <v>83</v>
      </c>
      <c r="X10" s="5" t="s">
        <v>36</v>
      </c>
      <c r="Y10" s="5" t="s">
        <v>45</v>
      </c>
      <c r="Z10" s="5" t="s">
        <v>73</v>
      </c>
      <c r="AA10" s="5" t="s">
        <v>50</v>
      </c>
      <c r="AB10" s="5" t="s">
        <v>72</v>
      </c>
      <c r="AC10" s="5" t="s">
        <v>54</v>
      </c>
      <c r="AD10" s="6" t="s">
        <v>44</v>
      </c>
    </row>
    <row r="11" spans="1:30" x14ac:dyDescent="0.35">
      <c r="A11" s="4" t="s">
        <v>30</v>
      </c>
      <c r="B11" s="5" t="s">
        <v>31</v>
      </c>
      <c r="C11" s="5" t="s">
        <v>124</v>
      </c>
      <c r="D11" s="5" t="s">
        <v>89</v>
      </c>
      <c r="E11" s="5" t="s">
        <v>125</v>
      </c>
      <c r="F11" s="5" t="s">
        <v>106</v>
      </c>
      <c r="G11" s="5" t="s">
        <v>34</v>
      </c>
      <c r="H11" s="5" t="s">
        <v>91</v>
      </c>
      <c r="I11" s="5" t="s">
        <v>105</v>
      </c>
      <c r="J11" s="5" t="s">
        <v>52</v>
      </c>
      <c r="K11" s="5" t="s">
        <v>91</v>
      </c>
      <c r="L11" s="5" t="s">
        <v>107</v>
      </c>
      <c r="M11" s="5" t="s">
        <v>70</v>
      </c>
      <c r="N11" s="5" t="s">
        <v>46</v>
      </c>
      <c r="O11" s="5" t="s">
        <v>109</v>
      </c>
      <c r="P11" s="5" t="s">
        <v>93</v>
      </c>
      <c r="Q11" s="5" t="s">
        <v>93</v>
      </c>
      <c r="R11" s="5" t="s">
        <v>35</v>
      </c>
      <c r="S11" s="5" t="s">
        <v>123</v>
      </c>
      <c r="T11" s="5" t="s">
        <v>126</v>
      </c>
      <c r="U11" s="5" t="s">
        <v>49</v>
      </c>
      <c r="V11" s="5" t="s">
        <v>46</v>
      </c>
      <c r="W11" s="5" t="s">
        <v>37</v>
      </c>
      <c r="X11" s="5" t="s">
        <v>45</v>
      </c>
      <c r="Y11" s="5" t="s">
        <v>78</v>
      </c>
      <c r="Z11" s="5" t="s">
        <v>84</v>
      </c>
      <c r="AA11" s="5" t="s">
        <v>42</v>
      </c>
      <c r="AB11" s="5" t="s">
        <v>82</v>
      </c>
      <c r="AC11" s="5" t="s">
        <v>85</v>
      </c>
      <c r="AD11" s="6" t="s">
        <v>48</v>
      </c>
    </row>
    <row r="12" spans="1:30" x14ac:dyDescent="0.35">
      <c r="A12" s="4" t="s">
        <v>55</v>
      </c>
      <c r="B12" s="5" t="s">
        <v>31</v>
      </c>
      <c r="C12" s="5" t="s">
        <v>124</v>
      </c>
      <c r="D12" s="5" t="s">
        <v>127</v>
      </c>
      <c r="E12" s="5" t="s">
        <v>128</v>
      </c>
      <c r="F12" s="5" t="s">
        <v>80</v>
      </c>
      <c r="G12" s="5" t="s">
        <v>54</v>
      </c>
      <c r="H12" s="5" t="s">
        <v>129</v>
      </c>
      <c r="I12" s="5" t="s">
        <v>125</v>
      </c>
      <c r="J12" s="5" t="s">
        <v>119</v>
      </c>
      <c r="K12" s="5" t="s">
        <v>85</v>
      </c>
      <c r="L12" s="5" t="s">
        <v>130</v>
      </c>
      <c r="M12" s="5" t="s">
        <v>71</v>
      </c>
      <c r="N12" s="5" t="s">
        <v>112</v>
      </c>
      <c r="O12" s="5" t="s">
        <v>131</v>
      </c>
      <c r="P12" s="5" t="s">
        <v>109</v>
      </c>
      <c r="Q12" s="5" t="s">
        <v>132</v>
      </c>
      <c r="R12" s="5" t="s">
        <v>63</v>
      </c>
      <c r="S12" s="5" t="s">
        <v>48</v>
      </c>
      <c r="T12" s="5" t="s">
        <v>92</v>
      </c>
      <c r="U12" s="5" t="s">
        <v>133</v>
      </c>
      <c r="V12" s="5" t="s">
        <v>48</v>
      </c>
      <c r="W12" s="5" t="s">
        <v>46</v>
      </c>
      <c r="X12" s="5" t="s">
        <v>91</v>
      </c>
      <c r="Y12" s="5" t="s">
        <v>66</v>
      </c>
      <c r="Z12" s="5" t="s">
        <v>50</v>
      </c>
      <c r="AA12" s="5" t="s">
        <v>65</v>
      </c>
      <c r="AB12" s="5" t="s">
        <v>70</v>
      </c>
      <c r="AC12" s="5" t="s">
        <v>45</v>
      </c>
      <c r="AD12" s="6" t="s">
        <v>91</v>
      </c>
    </row>
    <row r="13" spans="1:30" x14ac:dyDescent="0.35">
      <c r="A13" s="4" t="s">
        <v>74</v>
      </c>
      <c r="B13" s="5" t="s">
        <v>31</v>
      </c>
      <c r="C13" s="5" t="s">
        <v>124</v>
      </c>
      <c r="D13" s="5" t="s">
        <v>134</v>
      </c>
      <c r="E13" s="5" t="s">
        <v>135</v>
      </c>
      <c r="F13" s="5" t="s">
        <v>99</v>
      </c>
      <c r="G13" s="5" t="s">
        <v>91</v>
      </c>
      <c r="H13" s="5" t="s">
        <v>78</v>
      </c>
      <c r="I13" s="5" t="s">
        <v>122</v>
      </c>
      <c r="J13" s="5" t="s">
        <v>44</v>
      </c>
      <c r="K13" s="5" t="s">
        <v>103</v>
      </c>
      <c r="L13" s="5" t="s">
        <v>71</v>
      </c>
      <c r="M13" s="5" t="s">
        <v>51</v>
      </c>
      <c r="N13" s="5" t="s">
        <v>98</v>
      </c>
      <c r="O13" s="5" t="s">
        <v>136</v>
      </c>
      <c r="P13" s="5" t="s">
        <v>92</v>
      </c>
      <c r="Q13" s="5" t="s">
        <v>33</v>
      </c>
      <c r="R13" s="5" t="s">
        <v>126</v>
      </c>
      <c r="S13" s="5" t="s">
        <v>94</v>
      </c>
      <c r="T13" s="5" t="s">
        <v>63</v>
      </c>
      <c r="U13" s="5" t="s">
        <v>133</v>
      </c>
      <c r="V13" s="5" t="s">
        <v>46</v>
      </c>
      <c r="W13" s="5" t="s">
        <v>34</v>
      </c>
      <c r="X13" s="5" t="s">
        <v>103</v>
      </c>
      <c r="Y13" s="5" t="s">
        <v>54</v>
      </c>
      <c r="Z13" s="5" t="s">
        <v>107</v>
      </c>
      <c r="AA13" s="5" t="s">
        <v>66</v>
      </c>
      <c r="AB13" s="5" t="s">
        <v>61</v>
      </c>
      <c r="AC13" s="5" t="s">
        <v>42</v>
      </c>
      <c r="AD13" s="6" t="s">
        <v>37</v>
      </c>
    </row>
    <row r="14" spans="1:30" x14ac:dyDescent="0.35">
      <c r="A14" s="4" t="s">
        <v>30</v>
      </c>
      <c r="B14" s="5" t="s">
        <v>31</v>
      </c>
      <c r="C14" s="5" t="s">
        <v>137</v>
      </c>
      <c r="D14" s="5" t="s">
        <v>135</v>
      </c>
      <c r="E14" s="5" t="s">
        <v>118</v>
      </c>
      <c r="F14" s="5" t="s">
        <v>64</v>
      </c>
      <c r="G14" s="5" t="s">
        <v>33</v>
      </c>
      <c r="H14" s="5" t="s">
        <v>103</v>
      </c>
      <c r="I14" s="5" t="s">
        <v>35</v>
      </c>
      <c r="J14" s="5" t="s">
        <v>76</v>
      </c>
      <c r="K14" s="5" t="s">
        <v>37</v>
      </c>
      <c r="L14" s="5" t="s">
        <v>73</v>
      </c>
      <c r="M14" s="5" t="s">
        <v>50</v>
      </c>
      <c r="N14" s="5" t="s">
        <v>123</v>
      </c>
      <c r="O14" s="5" t="s">
        <v>110</v>
      </c>
      <c r="P14" s="5" t="s">
        <v>35</v>
      </c>
      <c r="Q14" s="5" t="s">
        <v>35</v>
      </c>
      <c r="R14" s="5" t="s">
        <v>109</v>
      </c>
      <c r="S14" s="5" t="s">
        <v>63</v>
      </c>
      <c r="T14" s="5" t="s">
        <v>138</v>
      </c>
      <c r="U14" s="5" t="s">
        <v>49</v>
      </c>
      <c r="V14" s="5" t="s">
        <v>33</v>
      </c>
      <c r="W14" s="5" t="s">
        <v>40</v>
      </c>
      <c r="X14" s="5" t="s">
        <v>91</v>
      </c>
      <c r="Y14" s="5" t="s">
        <v>69</v>
      </c>
      <c r="Z14" s="5" t="s">
        <v>66</v>
      </c>
      <c r="AA14" s="5" t="s">
        <v>44</v>
      </c>
      <c r="AB14" s="5" t="s">
        <v>129</v>
      </c>
      <c r="AC14" s="5" t="s">
        <v>42</v>
      </c>
      <c r="AD14" s="6" t="s">
        <v>98</v>
      </c>
    </row>
    <row r="15" spans="1:30" x14ac:dyDescent="0.35">
      <c r="A15" s="4" t="s">
        <v>55</v>
      </c>
      <c r="B15" s="5" t="s">
        <v>31</v>
      </c>
      <c r="C15" s="5" t="s">
        <v>137</v>
      </c>
      <c r="D15" s="5" t="s">
        <v>139</v>
      </c>
      <c r="E15" s="5" t="s">
        <v>140</v>
      </c>
      <c r="F15" s="5" t="s">
        <v>82</v>
      </c>
      <c r="G15" s="5" t="s">
        <v>44</v>
      </c>
      <c r="H15" s="5" t="s">
        <v>141</v>
      </c>
      <c r="I15" s="5" t="s">
        <v>131</v>
      </c>
      <c r="J15" s="5" t="s">
        <v>142</v>
      </c>
      <c r="K15" s="5" t="s">
        <v>65</v>
      </c>
      <c r="L15" s="5" t="s">
        <v>39</v>
      </c>
      <c r="M15" s="5" t="s">
        <v>66</v>
      </c>
      <c r="N15" s="5" t="s">
        <v>57</v>
      </c>
      <c r="O15" s="5" t="s">
        <v>143</v>
      </c>
      <c r="P15" s="5" t="s">
        <v>144</v>
      </c>
      <c r="Q15" s="5" t="s">
        <v>118</v>
      </c>
      <c r="R15" s="5" t="s">
        <v>132</v>
      </c>
      <c r="S15" s="5" t="s">
        <v>43</v>
      </c>
      <c r="T15" s="5" t="s">
        <v>105</v>
      </c>
      <c r="U15" s="5" t="s">
        <v>133</v>
      </c>
      <c r="V15" s="5" t="s">
        <v>98</v>
      </c>
      <c r="W15" s="5" t="s">
        <v>93</v>
      </c>
      <c r="X15" s="5" t="s">
        <v>81</v>
      </c>
      <c r="Y15" s="5" t="s">
        <v>38</v>
      </c>
      <c r="Z15" s="5" t="s">
        <v>85</v>
      </c>
      <c r="AA15" s="5" t="s">
        <v>91</v>
      </c>
      <c r="AB15" s="5" t="s">
        <v>117</v>
      </c>
      <c r="AC15" s="5" t="s">
        <v>36</v>
      </c>
      <c r="AD15" s="6" t="s">
        <v>99</v>
      </c>
    </row>
    <row r="16" spans="1:30" x14ac:dyDescent="0.35">
      <c r="A16" s="4" t="s">
        <v>74</v>
      </c>
      <c r="B16" s="5" t="s">
        <v>31</v>
      </c>
      <c r="C16" s="5" t="s">
        <v>137</v>
      </c>
      <c r="D16" s="5" t="s">
        <v>145</v>
      </c>
      <c r="E16" s="5" t="s">
        <v>143</v>
      </c>
      <c r="F16" s="5" t="s">
        <v>54</v>
      </c>
      <c r="G16" s="5" t="s">
        <v>40</v>
      </c>
      <c r="H16" s="5" t="s">
        <v>38</v>
      </c>
      <c r="I16" s="5" t="s">
        <v>146</v>
      </c>
      <c r="J16" s="5" t="s">
        <v>95</v>
      </c>
      <c r="K16" s="5" t="s">
        <v>47</v>
      </c>
      <c r="L16" s="5" t="s">
        <v>41</v>
      </c>
      <c r="M16" s="5" t="s">
        <v>72</v>
      </c>
      <c r="N16" s="5" t="s">
        <v>35</v>
      </c>
      <c r="O16" s="5" t="s">
        <v>56</v>
      </c>
      <c r="P16" s="5" t="s">
        <v>87</v>
      </c>
      <c r="Q16" s="5" t="s">
        <v>138</v>
      </c>
      <c r="R16" s="5" t="s">
        <v>88</v>
      </c>
      <c r="S16" s="5" t="s">
        <v>123</v>
      </c>
      <c r="T16" s="5" t="s">
        <v>132</v>
      </c>
      <c r="U16" s="5" t="s">
        <v>133</v>
      </c>
      <c r="V16" s="5" t="s">
        <v>123</v>
      </c>
      <c r="W16" s="5" t="s">
        <v>106</v>
      </c>
      <c r="X16" s="5" t="s">
        <v>64</v>
      </c>
      <c r="Y16" s="5" t="s">
        <v>50</v>
      </c>
      <c r="Z16" s="5" t="s">
        <v>42</v>
      </c>
      <c r="AA16" s="5" t="s">
        <v>83</v>
      </c>
      <c r="AB16" s="5" t="s">
        <v>60</v>
      </c>
      <c r="AC16" s="5" t="s">
        <v>42</v>
      </c>
      <c r="AD16" s="6" t="s">
        <v>106</v>
      </c>
    </row>
    <row r="17" spans="1:30" x14ac:dyDescent="0.35">
      <c r="A17" s="4" t="s">
        <v>30</v>
      </c>
      <c r="B17" s="5" t="s">
        <v>31</v>
      </c>
      <c r="C17" s="5" t="s">
        <v>147</v>
      </c>
      <c r="D17" s="5" t="s">
        <v>145</v>
      </c>
      <c r="E17" s="5" t="s">
        <v>148</v>
      </c>
      <c r="F17" s="5" t="s">
        <v>35</v>
      </c>
      <c r="G17" s="5" t="s">
        <v>105</v>
      </c>
      <c r="H17" s="5" t="s">
        <v>64</v>
      </c>
      <c r="I17" s="5" t="s">
        <v>87</v>
      </c>
      <c r="J17" s="5" t="s">
        <v>149</v>
      </c>
      <c r="K17" s="5" t="s">
        <v>40</v>
      </c>
      <c r="L17" s="5" t="s">
        <v>69</v>
      </c>
      <c r="M17" s="5" t="s">
        <v>68</v>
      </c>
      <c r="N17" s="5" t="s">
        <v>112</v>
      </c>
      <c r="O17" s="5" t="s">
        <v>150</v>
      </c>
      <c r="P17" s="5" t="s">
        <v>131</v>
      </c>
      <c r="Q17" s="5" t="s">
        <v>97</v>
      </c>
      <c r="R17" s="5" t="s">
        <v>119</v>
      </c>
      <c r="S17" s="5" t="s">
        <v>109</v>
      </c>
      <c r="T17" s="5" t="s">
        <v>125</v>
      </c>
      <c r="U17" s="5" t="s">
        <v>49</v>
      </c>
      <c r="V17" s="5" t="s">
        <v>132</v>
      </c>
      <c r="W17" s="5" t="s">
        <v>33</v>
      </c>
      <c r="X17" s="5" t="s">
        <v>34</v>
      </c>
      <c r="Y17" s="5" t="s">
        <v>66</v>
      </c>
      <c r="Z17" s="5" t="s">
        <v>83</v>
      </c>
      <c r="AA17" s="5" t="s">
        <v>46</v>
      </c>
      <c r="AB17" s="5" t="s">
        <v>151</v>
      </c>
      <c r="AC17" s="5" t="s">
        <v>44</v>
      </c>
      <c r="AD17" s="6" t="s">
        <v>122</v>
      </c>
    </row>
    <row r="18" spans="1:30" x14ac:dyDescent="0.35">
      <c r="A18" s="4" t="s">
        <v>55</v>
      </c>
      <c r="B18" s="5" t="s">
        <v>31</v>
      </c>
      <c r="C18" s="5" t="s">
        <v>147</v>
      </c>
      <c r="D18" s="5" t="s">
        <v>152</v>
      </c>
      <c r="E18" s="5" t="s">
        <v>153</v>
      </c>
      <c r="F18" s="5" t="s">
        <v>154</v>
      </c>
      <c r="G18" s="5" t="s">
        <v>76</v>
      </c>
      <c r="H18" s="5" t="s">
        <v>155</v>
      </c>
      <c r="I18" s="5" t="s">
        <v>156</v>
      </c>
      <c r="J18" s="5" t="s">
        <v>157</v>
      </c>
      <c r="K18" s="5" t="s">
        <v>68</v>
      </c>
      <c r="L18" s="5" t="s">
        <v>111</v>
      </c>
      <c r="M18" s="5" t="s">
        <v>48</v>
      </c>
      <c r="N18" s="5" t="s">
        <v>77</v>
      </c>
      <c r="O18" s="5" t="s">
        <v>158</v>
      </c>
      <c r="P18" s="5" t="s">
        <v>159</v>
      </c>
      <c r="Q18" s="5" t="s">
        <v>135</v>
      </c>
      <c r="R18" s="5" t="s">
        <v>87</v>
      </c>
      <c r="S18" s="5" t="s">
        <v>98</v>
      </c>
      <c r="T18" s="5" t="s">
        <v>122</v>
      </c>
      <c r="U18" s="5" t="s">
        <v>99</v>
      </c>
      <c r="V18" s="5" t="s">
        <v>126</v>
      </c>
      <c r="W18" s="5" t="s">
        <v>92</v>
      </c>
      <c r="X18" s="5" t="s">
        <v>46</v>
      </c>
      <c r="Y18" s="5" t="s">
        <v>65</v>
      </c>
      <c r="Z18" s="5" t="s">
        <v>65</v>
      </c>
      <c r="AA18" s="5" t="s">
        <v>35</v>
      </c>
      <c r="AB18" s="5" t="s">
        <v>51</v>
      </c>
      <c r="AC18" s="5" t="s">
        <v>37</v>
      </c>
      <c r="AD18" s="6" t="s">
        <v>119</v>
      </c>
    </row>
    <row r="19" spans="1:30" x14ac:dyDescent="0.35">
      <c r="A19" s="4" t="s">
        <v>74</v>
      </c>
      <c r="B19" s="5" t="s">
        <v>31</v>
      </c>
      <c r="C19" s="5" t="s">
        <v>147</v>
      </c>
      <c r="D19" s="5" t="s">
        <v>160</v>
      </c>
      <c r="E19" s="5" t="s">
        <v>161</v>
      </c>
      <c r="F19" s="5" t="s">
        <v>118</v>
      </c>
      <c r="G19" s="5" t="s">
        <v>63</v>
      </c>
      <c r="H19" s="5" t="s">
        <v>107</v>
      </c>
      <c r="I19" s="5" t="s">
        <v>162</v>
      </c>
      <c r="J19" s="5" t="s">
        <v>163</v>
      </c>
      <c r="K19" s="5" t="s">
        <v>34</v>
      </c>
      <c r="L19" s="5" t="s">
        <v>70</v>
      </c>
      <c r="M19" s="5" t="s">
        <v>91</v>
      </c>
      <c r="N19" s="5" t="s">
        <v>97</v>
      </c>
      <c r="O19" s="5" t="s">
        <v>134</v>
      </c>
      <c r="P19" s="5" t="s">
        <v>158</v>
      </c>
      <c r="Q19" s="5" t="s">
        <v>125</v>
      </c>
      <c r="R19" s="5" t="s">
        <v>125</v>
      </c>
      <c r="S19" s="5" t="s">
        <v>35</v>
      </c>
      <c r="T19" s="5" t="s">
        <v>146</v>
      </c>
      <c r="U19" s="5" t="s">
        <v>99</v>
      </c>
      <c r="V19" s="5" t="s">
        <v>105</v>
      </c>
      <c r="W19" s="5" t="s">
        <v>113</v>
      </c>
      <c r="X19" s="5" t="s">
        <v>48</v>
      </c>
      <c r="Y19" s="5" t="s">
        <v>45</v>
      </c>
      <c r="Z19" s="5" t="s">
        <v>68</v>
      </c>
      <c r="AA19" s="5" t="s">
        <v>123</v>
      </c>
      <c r="AB19" s="5" t="s">
        <v>104</v>
      </c>
      <c r="AC19" s="5" t="s">
        <v>47</v>
      </c>
      <c r="AD19" s="6" t="s">
        <v>146</v>
      </c>
    </row>
    <row r="20" spans="1:30" x14ac:dyDescent="0.35">
      <c r="A20" s="4" t="s">
        <v>30</v>
      </c>
      <c r="B20" s="5" t="s">
        <v>31</v>
      </c>
      <c r="C20" s="5" t="s">
        <v>164</v>
      </c>
      <c r="D20" s="5" t="s">
        <v>128</v>
      </c>
      <c r="E20" s="5" t="s">
        <v>161</v>
      </c>
      <c r="F20" s="5" t="s">
        <v>56</v>
      </c>
      <c r="G20" s="5" t="s">
        <v>146</v>
      </c>
      <c r="H20" s="5" t="s">
        <v>81</v>
      </c>
      <c r="I20" s="5" t="s">
        <v>165</v>
      </c>
      <c r="J20" s="5" t="s">
        <v>166</v>
      </c>
      <c r="K20" s="5" t="s">
        <v>93</v>
      </c>
      <c r="L20" s="5">
        <v>104.3</v>
      </c>
      <c r="M20" s="5" t="s">
        <v>48</v>
      </c>
      <c r="N20" s="5" t="s">
        <v>57</v>
      </c>
      <c r="O20" s="5" t="s">
        <v>148</v>
      </c>
      <c r="P20" s="5" t="s">
        <v>167</v>
      </c>
      <c r="Q20" s="5" t="s">
        <v>118</v>
      </c>
      <c r="R20" s="5" t="s">
        <v>56</v>
      </c>
      <c r="S20" s="5" t="s">
        <v>125</v>
      </c>
      <c r="T20" s="5" t="s">
        <v>165</v>
      </c>
      <c r="U20" s="5" t="s">
        <v>49</v>
      </c>
      <c r="V20" s="5" t="s">
        <v>125</v>
      </c>
      <c r="W20" s="5" t="s">
        <v>105</v>
      </c>
      <c r="X20" s="5" t="s">
        <v>106</v>
      </c>
      <c r="Y20" s="5" t="s">
        <v>40</v>
      </c>
      <c r="Z20" s="5" t="s">
        <v>48</v>
      </c>
      <c r="AA20" s="5" t="s">
        <v>168</v>
      </c>
      <c r="AB20" s="5" t="s">
        <v>151</v>
      </c>
      <c r="AC20" s="5" t="s">
        <v>46</v>
      </c>
      <c r="AD20" s="6" t="s">
        <v>162</v>
      </c>
    </row>
    <row r="21" spans="1:30" x14ac:dyDescent="0.35">
      <c r="A21" s="4" t="s">
        <v>55</v>
      </c>
      <c r="B21" s="5" t="s">
        <v>31</v>
      </c>
      <c r="C21" s="5" t="s">
        <v>164</v>
      </c>
      <c r="D21" s="5" t="s">
        <v>169</v>
      </c>
      <c r="E21" s="5" t="s">
        <v>170</v>
      </c>
      <c r="F21" s="5" t="s">
        <v>171</v>
      </c>
      <c r="G21" s="5" t="s">
        <v>105</v>
      </c>
      <c r="H21" s="5" t="s">
        <v>172</v>
      </c>
      <c r="I21" s="5" t="s">
        <v>116</v>
      </c>
      <c r="J21" s="5" t="s">
        <v>173</v>
      </c>
      <c r="K21" s="5" t="s">
        <v>45</v>
      </c>
      <c r="L21" s="5" t="s">
        <v>155</v>
      </c>
      <c r="M21" s="5" t="s">
        <v>33</v>
      </c>
      <c r="N21" s="5" t="s">
        <v>101</v>
      </c>
      <c r="O21" s="5" t="s">
        <v>167</v>
      </c>
      <c r="P21" s="5" t="s">
        <v>174</v>
      </c>
      <c r="Q21" s="5" t="s">
        <v>175</v>
      </c>
      <c r="R21" s="5" t="s">
        <v>118</v>
      </c>
      <c r="S21" s="5" t="s">
        <v>168</v>
      </c>
      <c r="T21" s="5" t="s">
        <v>125</v>
      </c>
      <c r="U21" s="5" t="s">
        <v>92</v>
      </c>
      <c r="V21" s="5" t="s">
        <v>138</v>
      </c>
      <c r="W21" s="5" t="s">
        <v>35</v>
      </c>
      <c r="X21" s="5" t="s">
        <v>93</v>
      </c>
      <c r="Y21" s="5" t="s">
        <v>76</v>
      </c>
      <c r="Z21" s="5" t="s">
        <v>64</v>
      </c>
      <c r="AA21" s="5" t="s">
        <v>176</v>
      </c>
      <c r="AB21" s="5" t="s">
        <v>70</v>
      </c>
      <c r="AC21" s="5" t="s">
        <v>76</v>
      </c>
      <c r="AD21" s="6" t="s">
        <v>115</v>
      </c>
    </row>
    <row r="22" spans="1:30" x14ac:dyDescent="0.35">
      <c r="A22" s="4" t="s">
        <v>74</v>
      </c>
      <c r="B22" s="5" t="s">
        <v>31</v>
      </c>
      <c r="C22" s="5" t="s">
        <v>164</v>
      </c>
      <c r="D22" s="5" t="s">
        <v>177</v>
      </c>
      <c r="E22" s="5" t="s">
        <v>178</v>
      </c>
      <c r="F22" s="5" t="s">
        <v>179</v>
      </c>
      <c r="G22" s="5" t="s">
        <v>122</v>
      </c>
      <c r="H22" s="5" t="s">
        <v>72</v>
      </c>
      <c r="I22" s="5" t="s">
        <v>175</v>
      </c>
      <c r="J22" s="5" t="s">
        <v>180</v>
      </c>
      <c r="K22" s="5" t="s">
        <v>48</v>
      </c>
      <c r="L22" s="5" t="s">
        <v>51</v>
      </c>
      <c r="M22" s="5" t="s">
        <v>40</v>
      </c>
      <c r="N22" s="5" t="s">
        <v>136</v>
      </c>
      <c r="O22" s="5" t="s">
        <v>181</v>
      </c>
      <c r="P22" s="5" t="s">
        <v>182</v>
      </c>
      <c r="Q22" s="5" t="s">
        <v>165</v>
      </c>
      <c r="R22" s="5" t="s">
        <v>89</v>
      </c>
      <c r="S22" s="5" t="s">
        <v>109</v>
      </c>
      <c r="T22" s="5" t="s">
        <v>77</v>
      </c>
      <c r="U22" s="5" t="s">
        <v>92</v>
      </c>
      <c r="V22" s="5" t="s">
        <v>87</v>
      </c>
      <c r="W22" s="5" t="s">
        <v>112</v>
      </c>
      <c r="X22" s="5" t="s">
        <v>94</v>
      </c>
      <c r="Y22" s="5" t="s">
        <v>93</v>
      </c>
      <c r="Z22" s="5" t="s">
        <v>37</v>
      </c>
      <c r="AA22" s="5" t="s">
        <v>57</v>
      </c>
      <c r="AB22" s="5" t="s">
        <v>104</v>
      </c>
      <c r="AC22" s="5" t="s">
        <v>106</v>
      </c>
      <c r="AD22" s="6" t="s">
        <v>150</v>
      </c>
    </row>
    <row r="23" spans="1:30" x14ac:dyDescent="0.35">
      <c r="A23" s="4" t="s">
        <v>30</v>
      </c>
      <c r="B23" s="5" t="s">
        <v>31</v>
      </c>
      <c r="C23" s="5" t="s">
        <v>183</v>
      </c>
      <c r="D23" s="5" t="s">
        <v>184</v>
      </c>
      <c r="E23" s="5" t="s">
        <v>139</v>
      </c>
      <c r="F23" s="5" t="s">
        <v>144</v>
      </c>
      <c r="G23" s="5" t="s">
        <v>77</v>
      </c>
      <c r="H23" s="5" t="s">
        <v>48</v>
      </c>
      <c r="I23" s="5" t="s">
        <v>185</v>
      </c>
      <c r="J23" s="5" t="s">
        <v>186</v>
      </c>
      <c r="K23" s="5" t="s">
        <v>123</v>
      </c>
      <c r="L23" s="5" t="s">
        <v>69</v>
      </c>
      <c r="M23" s="5" t="s">
        <v>106</v>
      </c>
      <c r="N23" s="5" t="s">
        <v>119</v>
      </c>
      <c r="O23" s="5" t="s">
        <v>181</v>
      </c>
      <c r="P23" s="5" t="s">
        <v>161</v>
      </c>
      <c r="Q23" s="5" t="s">
        <v>162</v>
      </c>
      <c r="R23" s="5" t="s">
        <v>143</v>
      </c>
      <c r="S23" s="5" t="s">
        <v>89</v>
      </c>
      <c r="T23" s="5" t="s">
        <v>144</v>
      </c>
      <c r="U23" s="5" t="s">
        <v>49</v>
      </c>
      <c r="V23" s="5" t="s">
        <v>110</v>
      </c>
      <c r="W23" s="5" t="s">
        <v>88</v>
      </c>
      <c r="X23" s="5" t="s">
        <v>33</v>
      </c>
      <c r="Y23" s="5" t="s">
        <v>168</v>
      </c>
      <c r="Z23" s="5" t="s">
        <v>40</v>
      </c>
      <c r="AA23" s="5" t="s">
        <v>88</v>
      </c>
      <c r="AB23" s="5" t="s">
        <v>66</v>
      </c>
      <c r="AC23" s="5" t="s">
        <v>33</v>
      </c>
      <c r="AD23" s="6" t="s">
        <v>148</v>
      </c>
    </row>
    <row r="24" spans="1:30" x14ac:dyDescent="0.35">
      <c r="A24" s="4" t="s">
        <v>55</v>
      </c>
      <c r="B24" s="5" t="s">
        <v>31</v>
      </c>
      <c r="C24" s="5" t="s">
        <v>183</v>
      </c>
      <c r="D24" s="5" t="s">
        <v>187</v>
      </c>
      <c r="E24" s="5" t="s">
        <v>188</v>
      </c>
      <c r="F24" s="5" t="s">
        <v>189</v>
      </c>
      <c r="G24" s="5" t="s">
        <v>122</v>
      </c>
      <c r="H24" s="5" t="s">
        <v>172</v>
      </c>
      <c r="I24" s="5" t="s">
        <v>88</v>
      </c>
      <c r="J24" s="5" t="s">
        <v>190</v>
      </c>
      <c r="K24" s="5" t="s">
        <v>54</v>
      </c>
      <c r="L24" s="5" t="s">
        <v>191</v>
      </c>
      <c r="M24" s="5" t="s">
        <v>132</v>
      </c>
      <c r="N24" s="5" t="s">
        <v>135</v>
      </c>
      <c r="O24" s="5" t="s">
        <v>184</v>
      </c>
      <c r="P24" s="5" t="s">
        <v>192</v>
      </c>
      <c r="Q24" s="5" t="s">
        <v>156</v>
      </c>
      <c r="R24" s="5" t="s">
        <v>131</v>
      </c>
      <c r="S24" s="5" t="s">
        <v>105</v>
      </c>
      <c r="T24" s="5" t="s">
        <v>89</v>
      </c>
      <c r="U24" s="5" t="s">
        <v>122</v>
      </c>
      <c r="V24" s="5" t="s">
        <v>146</v>
      </c>
      <c r="W24" s="5" t="s">
        <v>88</v>
      </c>
      <c r="X24" s="5" t="s">
        <v>113</v>
      </c>
      <c r="Y24" s="5" t="s">
        <v>35</v>
      </c>
      <c r="Z24" s="5" t="s">
        <v>46</v>
      </c>
      <c r="AA24" s="5" t="s">
        <v>185</v>
      </c>
      <c r="AB24" s="5" t="s">
        <v>80</v>
      </c>
      <c r="AC24" s="5" t="s">
        <v>105</v>
      </c>
      <c r="AD24" s="6" t="s">
        <v>189</v>
      </c>
    </row>
    <row r="25" spans="1:30" x14ac:dyDescent="0.35">
      <c r="A25" s="4" t="s">
        <v>74</v>
      </c>
      <c r="B25" s="5" t="s">
        <v>31</v>
      </c>
      <c r="C25" s="5" t="s">
        <v>183</v>
      </c>
      <c r="D25" s="5" t="s">
        <v>193</v>
      </c>
      <c r="E25" s="5" t="s">
        <v>194</v>
      </c>
      <c r="F25" s="5" t="s">
        <v>175</v>
      </c>
      <c r="G25" s="5" t="s">
        <v>136</v>
      </c>
      <c r="H25" s="5" t="s">
        <v>84</v>
      </c>
      <c r="I25" s="5" t="s">
        <v>118</v>
      </c>
      <c r="J25" s="5" t="s">
        <v>195</v>
      </c>
      <c r="K25" s="5" t="s">
        <v>46</v>
      </c>
      <c r="L25" s="5" t="s">
        <v>41</v>
      </c>
      <c r="M25" s="5" t="s">
        <v>123</v>
      </c>
      <c r="N25" s="5" t="s">
        <v>89</v>
      </c>
      <c r="O25" s="5" t="s">
        <v>128</v>
      </c>
      <c r="P25" s="5" t="s">
        <v>196</v>
      </c>
      <c r="Q25" s="5" t="s">
        <v>120</v>
      </c>
      <c r="R25" s="5" t="s">
        <v>150</v>
      </c>
      <c r="S25" s="5" t="s">
        <v>197</v>
      </c>
      <c r="T25" s="5" t="s">
        <v>162</v>
      </c>
      <c r="U25" s="5" t="s">
        <v>122</v>
      </c>
      <c r="V25" s="5" t="s">
        <v>119</v>
      </c>
      <c r="W25" s="5" t="s">
        <v>88</v>
      </c>
      <c r="X25" s="5" t="s">
        <v>33</v>
      </c>
      <c r="Y25" s="5" t="s">
        <v>126</v>
      </c>
      <c r="Z25" s="5" t="s">
        <v>99</v>
      </c>
      <c r="AA25" s="5" t="s">
        <v>110</v>
      </c>
      <c r="AB25" s="5" t="s">
        <v>68</v>
      </c>
      <c r="AC25" s="5" t="s">
        <v>63</v>
      </c>
      <c r="AD25" s="6" t="s">
        <v>156</v>
      </c>
    </row>
    <row r="26" spans="1:30" x14ac:dyDescent="0.35">
      <c r="A26" s="4" t="s">
        <v>30</v>
      </c>
      <c r="B26" s="5" t="s">
        <v>31</v>
      </c>
      <c r="C26" s="5" t="s">
        <v>198</v>
      </c>
      <c r="D26" s="5" t="s">
        <v>139</v>
      </c>
      <c r="E26" s="5" t="s">
        <v>199</v>
      </c>
      <c r="F26" s="5" t="s">
        <v>175</v>
      </c>
      <c r="G26" s="5" t="s">
        <v>150</v>
      </c>
      <c r="H26" s="5" t="s">
        <v>123</v>
      </c>
      <c r="I26" s="5" t="s">
        <v>135</v>
      </c>
      <c r="J26" s="5" t="s">
        <v>200</v>
      </c>
      <c r="K26" s="5" t="s">
        <v>35</v>
      </c>
      <c r="L26" s="5" t="s">
        <v>107</v>
      </c>
      <c r="M26" s="5" t="s">
        <v>63</v>
      </c>
      <c r="N26" s="5" t="s">
        <v>101</v>
      </c>
      <c r="O26" s="5" t="s">
        <v>171</v>
      </c>
      <c r="P26" s="5" t="s">
        <v>169</v>
      </c>
      <c r="Q26" s="5" t="s">
        <v>175</v>
      </c>
      <c r="R26" s="5" t="s">
        <v>189</v>
      </c>
      <c r="S26" s="5" t="s">
        <v>115</v>
      </c>
      <c r="T26" s="5" t="s">
        <v>154</v>
      </c>
      <c r="U26" s="5" t="s">
        <v>49</v>
      </c>
      <c r="V26" s="5" t="s">
        <v>144</v>
      </c>
      <c r="W26" s="5" t="s">
        <v>136</v>
      </c>
      <c r="X26" s="5" t="s">
        <v>105</v>
      </c>
      <c r="Y26" s="5" t="s">
        <v>146</v>
      </c>
      <c r="Z26" s="5" t="s">
        <v>92</v>
      </c>
      <c r="AA26" s="5" t="s">
        <v>118</v>
      </c>
      <c r="AB26" s="5" t="s">
        <v>43</v>
      </c>
      <c r="AC26" s="5" t="s">
        <v>88</v>
      </c>
      <c r="AD26" s="6" t="s">
        <v>140</v>
      </c>
    </row>
    <row r="27" spans="1:30" x14ac:dyDescent="0.35">
      <c r="A27" s="4" t="s">
        <v>55</v>
      </c>
      <c r="B27" s="5" t="s">
        <v>31</v>
      </c>
      <c r="C27" s="5" t="s">
        <v>198</v>
      </c>
      <c r="D27" s="5" t="s">
        <v>201</v>
      </c>
      <c r="E27" s="5" t="s">
        <v>202</v>
      </c>
      <c r="F27" s="5" t="s">
        <v>116</v>
      </c>
      <c r="G27" s="5" t="s">
        <v>136</v>
      </c>
      <c r="H27" s="5" t="s">
        <v>203</v>
      </c>
      <c r="I27" s="5" t="s">
        <v>70</v>
      </c>
      <c r="J27" s="5" t="s">
        <v>204</v>
      </c>
      <c r="K27" s="5" t="s">
        <v>45</v>
      </c>
      <c r="L27" s="5" t="s">
        <v>205</v>
      </c>
      <c r="M27" s="5" t="s">
        <v>57</v>
      </c>
      <c r="N27" s="5" t="s">
        <v>144</v>
      </c>
      <c r="O27" s="5" t="s">
        <v>139</v>
      </c>
      <c r="P27" s="5" t="s">
        <v>170</v>
      </c>
      <c r="Q27" s="5" t="s">
        <v>95</v>
      </c>
      <c r="R27" s="5" t="s">
        <v>115</v>
      </c>
      <c r="S27" s="5" t="s">
        <v>97</v>
      </c>
      <c r="T27" s="5" t="s">
        <v>144</v>
      </c>
      <c r="U27" s="5" t="s">
        <v>119</v>
      </c>
      <c r="V27" s="5" t="s">
        <v>125</v>
      </c>
      <c r="W27" s="5" t="s">
        <v>136</v>
      </c>
      <c r="X27" s="5" t="s">
        <v>63</v>
      </c>
      <c r="Y27" s="5" t="s">
        <v>101</v>
      </c>
      <c r="Z27" s="5" t="s">
        <v>123</v>
      </c>
      <c r="AA27" s="5" t="s">
        <v>120</v>
      </c>
      <c r="AB27" s="5" t="s">
        <v>106</v>
      </c>
      <c r="AC27" s="5" t="s">
        <v>197</v>
      </c>
      <c r="AD27" s="6" t="s">
        <v>116</v>
      </c>
    </row>
    <row r="28" spans="1:30" x14ac:dyDescent="0.35">
      <c r="A28" s="4" t="s">
        <v>74</v>
      </c>
      <c r="B28" s="5" t="s">
        <v>31</v>
      </c>
      <c r="C28" s="5" t="s">
        <v>198</v>
      </c>
      <c r="D28" s="5" t="s">
        <v>178</v>
      </c>
      <c r="E28" s="5" t="s">
        <v>96</v>
      </c>
      <c r="F28" s="5" t="s">
        <v>145</v>
      </c>
      <c r="G28" s="5" t="s">
        <v>56</v>
      </c>
      <c r="H28" s="5" t="s">
        <v>103</v>
      </c>
      <c r="I28" s="5" t="s">
        <v>76</v>
      </c>
      <c r="J28" s="5" t="s">
        <v>173</v>
      </c>
      <c r="K28" s="5" t="s">
        <v>93</v>
      </c>
      <c r="L28" s="5" t="s">
        <v>41</v>
      </c>
      <c r="M28" s="5" t="s">
        <v>105</v>
      </c>
      <c r="N28" s="5" t="s">
        <v>162</v>
      </c>
      <c r="O28" s="5" t="s">
        <v>127</v>
      </c>
      <c r="P28" s="5" t="s">
        <v>187</v>
      </c>
      <c r="Q28" s="5" t="s">
        <v>206</v>
      </c>
      <c r="R28" s="5" t="s">
        <v>158</v>
      </c>
      <c r="S28" s="5" t="s">
        <v>101</v>
      </c>
      <c r="T28" s="5" t="s">
        <v>179</v>
      </c>
      <c r="U28" s="5" t="s">
        <v>119</v>
      </c>
      <c r="V28" s="5" t="s">
        <v>56</v>
      </c>
      <c r="W28" s="5" t="s">
        <v>136</v>
      </c>
      <c r="X28" s="5" t="s">
        <v>35</v>
      </c>
      <c r="Y28" s="5" t="s">
        <v>110</v>
      </c>
      <c r="Z28" s="5" t="s">
        <v>33</v>
      </c>
      <c r="AA28" s="5" t="s">
        <v>131</v>
      </c>
      <c r="AB28" s="5" t="s">
        <v>40</v>
      </c>
      <c r="AC28" s="5" t="s">
        <v>97</v>
      </c>
      <c r="AD28" s="6" t="s">
        <v>207</v>
      </c>
    </row>
    <row r="29" spans="1:30" x14ac:dyDescent="0.35">
      <c r="A29" s="4" t="s">
        <v>30</v>
      </c>
      <c r="B29" s="5" t="s">
        <v>31</v>
      </c>
      <c r="C29" s="5" t="s">
        <v>208</v>
      </c>
      <c r="D29" s="5" t="s">
        <v>209</v>
      </c>
      <c r="E29" s="5" t="s">
        <v>139</v>
      </c>
      <c r="F29" s="5" t="s">
        <v>181</v>
      </c>
      <c r="G29" s="5" t="s">
        <v>175</v>
      </c>
      <c r="H29" s="5" t="s">
        <v>92</v>
      </c>
      <c r="I29" s="5" t="s">
        <v>116</v>
      </c>
      <c r="J29" s="5" t="s">
        <v>210</v>
      </c>
      <c r="K29" s="5" t="s">
        <v>105</v>
      </c>
      <c r="L29" s="5" t="s">
        <v>38</v>
      </c>
      <c r="M29" s="5" t="s">
        <v>112</v>
      </c>
      <c r="N29" s="5" t="s">
        <v>144</v>
      </c>
      <c r="O29" s="5" t="s">
        <v>161</v>
      </c>
      <c r="P29" s="5" t="s">
        <v>211</v>
      </c>
      <c r="Q29" s="5" t="s">
        <v>158</v>
      </c>
      <c r="R29" s="5" t="s">
        <v>212</v>
      </c>
      <c r="S29" s="5" t="s">
        <v>145</v>
      </c>
      <c r="T29" s="5" t="s">
        <v>128</v>
      </c>
      <c r="U29" s="5" t="s">
        <v>49</v>
      </c>
      <c r="V29" s="5" t="s">
        <v>134</v>
      </c>
      <c r="W29" s="5" t="s">
        <v>101</v>
      </c>
      <c r="X29" s="5" t="s">
        <v>122</v>
      </c>
      <c r="Y29" s="5" t="s">
        <v>146</v>
      </c>
      <c r="Z29" s="5" t="s">
        <v>105</v>
      </c>
      <c r="AA29" s="5" t="s">
        <v>89</v>
      </c>
      <c r="AB29" s="5" t="s">
        <v>33</v>
      </c>
      <c r="AC29" s="5" t="s">
        <v>57</v>
      </c>
      <c r="AD29" s="6" t="s">
        <v>213</v>
      </c>
    </row>
    <row r="30" spans="1:30" x14ac:dyDescent="0.35">
      <c r="A30" s="4" t="s">
        <v>55</v>
      </c>
      <c r="B30" s="5" t="s">
        <v>31</v>
      </c>
      <c r="C30" s="5" t="s">
        <v>208</v>
      </c>
      <c r="D30" s="5" t="s">
        <v>214</v>
      </c>
      <c r="E30" s="5" t="s">
        <v>215</v>
      </c>
      <c r="F30" s="5" t="s">
        <v>216</v>
      </c>
      <c r="G30" s="5" t="s">
        <v>101</v>
      </c>
      <c r="H30" s="5" t="s">
        <v>60</v>
      </c>
      <c r="I30" s="5" t="s">
        <v>81</v>
      </c>
      <c r="J30" s="5" t="s">
        <v>217</v>
      </c>
      <c r="K30" s="5" t="s">
        <v>103</v>
      </c>
      <c r="L30" s="5" t="s">
        <v>218</v>
      </c>
      <c r="M30" s="5" t="s">
        <v>136</v>
      </c>
      <c r="N30" s="5" t="s">
        <v>115</v>
      </c>
      <c r="O30" s="5" t="s">
        <v>219</v>
      </c>
      <c r="P30" s="5" t="s">
        <v>220</v>
      </c>
      <c r="Q30" s="5" t="s">
        <v>221</v>
      </c>
      <c r="R30" s="5" t="s">
        <v>154</v>
      </c>
      <c r="S30" s="5" t="s">
        <v>119</v>
      </c>
      <c r="T30" s="5" t="s">
        <v>206</v>
      </c>
      <c r="U30" s="5" t="s">
        <v>56</v>
      </c>
      <c r="V30" s="5" t="s">
        <v>119</v>
      </c>
      <c r="W30" s="5" t="s">
        <v>89</v>
      </c>
      <c r="X30" s="5" t="s">
        <v>112</v>
      </c>
      <c r="Y30" s="5" t="s">
        <v>119</v>
      </c>
      <c r="Z30" s="5" t="s">
        <v>126</v>
      </c>
      <c r="AA30" s="5" t="s">
        <v>143</v>
      </c>
      <c r="AB30" s="5" t="s">
        <v>76</v>
      </c>
      <c r="AC30" s="5" t="s">
        <v>197</v>
      </c>
      <c r="AD30" s="6" t="s">
        <v>171</v>
      </c>
    </row>
    <row r="31" spans="1:30" x14ac:dyDescent="0.35">
      <c r="A31" s="4" t="s">
        <v>74</v>
      </c>
      <c r="B31" s="5" t="s">
        <v>31</v>
      </c>
      <c r="C31" s="5" t="s">
        <v>208</v>
      </c>
      <c r="D31" s="5" t="s">
        <v>222</v>
      </c>
      <c r="E31" s="5" t="s">
        <v>209</v>
      </c>
      <c r="F31" s="5" t="s">
        <v>223</v>
      </c>
      <c r="G31" s="5" t="s">
        <v>120</v>
      </c>
      <c r="H31" s="5" t="s">
        <v>91</v>
      </c>
      <c r="I31" s="5" t="s">
        <v>110</v>
      </c>
      <c r="J31" s="5" t="s">
        <v>224</v>
      </c>
      <c r="K31" s="5" t="s">
        <v>76</v>
      </c>
      <c r="L31" s="5" t="s">
        <v>82</v>
      </c>
      <c r="M31" s="5" t="s">
        <v>88</v>
      </c>
      <c r="N31" s="5" t="s">
        <v>120</v>
      </c>
      <c r="O31" s="5" t="s">
        <v>139</v>
      </c>
      <c r="P31" s="5" t="s">
        <v>225</v>
      </c>
      <c r="Q31" s="5" t="s">
        <v>154</v>
      </c>
      <c r="R31" s="5" t="s">
        <v>116</v>
      </c>
      <c r="S31" s="5" t="s">
        <v>120</v>
      </c>
      <c r="T31" s="5" t="s">
        <v>102</v>
      </c>
      <c r="U31" s="5" t="s">
        <v>56</v>
      </c>
      <c r="V31" s="5" t="s">
        <v>135</v>
      </c>
      <c r="W31" s="5" t="s">
        <v>165</v>
      </c>
      <c r="X31" s="5" t="s">
        <v>138</v>
      </c>
      <c r="Y31" s="5" t="s">
        <v>125</v>
      </c>
      <c r="Z31" s="5" t="s">
        <v>35</v>
      </c>
      <c r="AA31" s="5" t="s">
        <v>185</v>
      </c>
      <c r="AB31" s="5" t="s">
        <v>123</v>
      </c>
      <c r="AC31" s="5" t="s">
        <v>87</v>
      </c>
      <c r="AD31" s="6" t="s">
        <v>177</v>
      </c>
    </row>
    <row r="32" spans="1:30" x14ac:dyDescent="0.35">
      <c r="A32" s="4" t="s">
        <v>30</v>
      </c>
      <c r="B32" s="5" t="s">
        <v>31</v>
      </c>
      <c r="C32" s="5" t="s">
        <v>226</v>
      </c>
      <c r="D32" s="5" t="s">
        <v>227</v>
      </c>
      <c r="E32" s="5" t="s">
        <v>161</v>
      </c>
      <c r="F32" s="5" t="s">
        <v>228</v>
      </c>
      <c r="G32" s="5" t="s">
        <v>102</v>
      </c>
      <c r="H32" s="5" t="s">
        <v>122</v>
      </c>
      <c r="I32" s="5" t="s">
        <v>196</v>
      </c>
      <c r="J32" s="5" t="s">
        <v>229</v>
      </c>
      <c r="K32" s="5" t="s">
        <v>57</v>
      </c>
      <c r="L32" s="5" t="s">
        <v>59</v>
      </c>
      <c r="M32" s="5" t="s">
        <v>97</v>
      </c>
      <c r="N32" s="5" t="s">
        <v>230</v>
      </c>
      <c r="O32" s="5" t="s">
        <v>219</v>
      </c>
      <c r="P32" s="5" t="s">
        <v>231</v>
      </c>
      <c r="Q32" s="5" t="s">
        <v>102</v>
      </c>
      <c r="R32" s="5" t="s">
        <v>127</v>
      </c>
      <c r="S32" s="5" t="s">
        <v>167</v>
      </c>
      <c r="T32" s="5" t="s">
        <v>232</v>
      </c>
      <c r="U32" s="5" t="s">
        <v>49</v>
      </c>
      <c r="V32" s="5" t="s">
        <v>181</v>
      </c>
      <c r="W32" s="5" t="s">
        <v>143</v>
      </c>
      <c r="X32" s="5" t="s">
        <v>119</v>
      </c>
      <c r="Y32" s="5" t="s">
        <v>136</v>
      </c>
      <c r="Z32" s="5" t="s">
        <v>88</v>
      </c>
      <c r="AA32" s="5" t="s">
        <v>150</v>
      </c>
      <c r="AB32" s="5" t="s">
        <v>112</v>
      </c>
      <c r="AC32" s="5" t="s">
        <v>118</v>
      </c>
      <c r="AD32" s="6" t="s">
        <v>233</v>
      </c>
    </row>
    <row r="33" spans="1:30" x14ac:dyDescent="0.35">
      <c r="A33" s="4" t="s">
        <v>55</v>
      </c>
      <c r="B33" s="5" t="s">
        <v>31</v>
      </c>
      <c r="C33" s="5" t="s">
        <v>234</v>
      </c>
      <c r="D33" s="5" t="s">
        <v>211</v>
      </c>
      <c r="E33" s="5" t="s">
        <v>209</v>
      </c>
      <c r="F33" s="5" t="s">
        <v>235</v>
      </c>
      <c r="G33" s="5" t="s">
        <v>206</v>
      </c>
      <c r="H33" s="5" t="s">
        <v>70</v>
      </c>
      <c r="I33" s="5" t="s">
        <v>77</v>
      </c>
      <c r="J33" s="5" t="s">
        <v>236</v>
      </c>
      <c r="K33" s="5" t="s">
        <v>34</v>
      </c>
      <c r="L33" s="5" t="s">
        <v>237</v>
      </c>
      <c r="M33" s="5" t="s">
        <v>165</v>
      </c>
      <c r="N33" s="5" t="s">
        <v>230</v>
      </c>
      <c r="O33" s="5" t="s">
        <v>222</v>
      </c>
      <c r="P33" s="5" t="s">
        <v>238</v>
      </c>
      <c r="Q33" s="5" t="s">
        <v>239</v>
      </c>
      <c r="R33" s="5" t="s">
        <v>221</v>
      </c>
      <c r="S33" s="5" t="s">
        <v>165</v>
      </c>
      <c r="T33" s="5" t="s">
        <v>58</v>
      </c>
      <c r="U33" s="5" t="s">
        <v>144</v>
      </c>
      <c r="V33" s="5" t="s">
        <v>77</v>
      </c>
      <c r="W33" s="5" t="s">
        <v>135</v>
      </c>
      <c r="X33" s="5" t="s">
        <v>138</v>
      </c>
      <c r="Y33" s="5" t="s">
        <v>125</v>
      </c>
      <c r="Z33" s="5" t="s">
        <v>132</v>
      </c>
      <c r="AA33" s="5" t="s">
        <v>143</v>
      </c>
      <c r="AB33" s="5" t="s">
        <v>63</v>
      </c>
      <c r="AC33" s="5" t="s">
        <v>136</v>
      </c>
      <c r="AD33" s="6" t="s">
        <v>159</v>
      </c>
    </row>
    <row r="34" spans="1:30" x14ac:dyDescent="0.35">
      <c r="A34" s="4" t="s">
        <v>74</v>
      </c>
      <c r="B34" s="5" t="s">
        <v>31</v>
      </c>
      <c r="C34" s="5" t="s">
        <v>234</v>
      </c>
      <c r="D34" s="5" t="s">
        <v>215</v>
      </c>
      <c r="E34" s="5" t="s">
        <v>139</v>
      </c>
      <c r="F34" s="5" t="s">
        <v>240</v>
      </c>
      <c r="G34" s="5" t="s">
        <v>154</v>
      </c>
      <c r="H34" s="5" t="s">
        <v>40</v>
      </c>
      <c r="I34" s="5" t="s">
        <v>221</v>
      </c>
      <c r="J34" s="5" t="s">
        <v>241</v>
      </c>
      <c r="K34" s="5" t="s">
        <v>112</v>
      </c>
      <c r="L34" s="5" t="s">
        <v>79</v>
      </c>
      <c r="M34" s="5" t="s">
        <v>197</v>
      </c>
      <c r="N34" s="5" t="s">
        <v>230</v>
      </c>
      <c r="O34" s="5" t="s">
        <v>242</v>
      </c>
      <c r="P34" s="5" t="s">
        <v>235</v>
      </c>
      <c r="Q34" s="5" t="s">
        <v>167</v>
      </c>
      <c r="R34" s="5" t="s">
        <v>140</v>
      </c>
      <c r="S34" s="5" t="s">
        <v>179</v>
      </c>
      <c r="T34" s="5" t="s">
        <v>160</v>
      </c>
      <c r="U34" s="5" t="s">
        <v>144</v>
      </c>
      <c r="V34" s="5" t="s">
        <v>134</v>
      </c>
      <c r="W34" s="5" t="s">
        <v>144</v>
      </c>
      <c r="X34" s="5" t="s">
        <v>146</v>
      </c>
      <c r="Y34" s="5" t="s">
        <v>125</v>
      </c>
      <c r="Z34" s="5" t="s">
        <v>138</v>
      </c>
      <c r="AA34" s="5" t="s">
        <v>120</v>
      </c>
      <c r="AB34" s="5" t="s">
        <v>35</v>
      </c>
      <c r="AC34" s="5" t="s">
        <v>119</v>
      </c>
      <c r="AD34" s="6" t="s">
        <v>209</v>
      </c>
    </row>
    <row r="35" spans="1:30" x14ac:dyDescent="0.35">
      <c r="A35" s="4" t="s">
        <v>30</v>
      </c>
      <c r="B35" s="5" t="s">
        <v>31</v>
      </c>
      <c r="C35" s="5" t="s">
        <v>243</v>
      </c>
      <c r="D35" s="5" t="s">
        <v>244</v>
      </c>
      <c r="E35" s="5" t="s">
        <v>245</v>
      </c>
      <c r="F35" s="5" t="s">
        <v>188</v>
      </c>
      <c r="G35" s="5" t="s">
        <v>160</v>
      </c>
      <c r="H35" s="5" t="s">
        <v>125</v>
      </c>
      <c r="I35" s="5" t="s">
        <v>213</v>
      </c>
      <c r="J35" s="5" t="s">
        <v>246</v>
      </c>
      <c r="K35" s="5" t="s">
        <v>125</v>
      </c>
      <c r="L35" s="5" t="s">
        <v>61</v>
      </c>
      <c r="M35" s="5" t="s">
        <v>118</v>
      </c>
      <c r="N35" s="5" t="s">
        <v>148</v>
      </c>
      <c r="O35" s="5" t="s">
        <v>247</v>
      </c>
      <c r="P35" s="5" t="s">
        <v>240</v>
      </c>
      <c r="Q35" s="5" t="s">
        <v>212</v>
      </c>
      <c r="R35" s="5" t="s">
        <v>248</v>
      </c>
      <c r="S35" s="5" t="s">
        <v>171</v>
      </c>
      <c r="T35" s="5" t="s">
        <v>213</v>
      </c>
      <c r="U35" s="5" t="s">
        <v>49</v>
      </c>
      <c r="V35" s="5" t="s">
        <v>102</v>
      </c>
      <c r="W35" s="5" t="s">
        <v>148</v>
      </c>
      <c r="X35" s="5" t="s">
        <v>176</v>
      </c>
      <c r="Y35" s="5" t="s">
        <v>110</v>
      </c>
      <c r="Z35" s="5" t="s">
        <v>87</v>
      </c>
      <c r="AA35" s="5" t="s">
        <v>134</v>
      </c>
      <c r="AB35" s="5" t="s">
        <v>35</v>
      </c>
      <c r="AC35" s="5" t="s">
        <v>176</v>
      </c>
      <c r="AD35" s="6" t="s">
        <v>213</v>
      </c>
    </row>
    <row r="36" spans="1:30" x14ac:dyDescent="0.35">
      <c r="A36" s="4" t="s">
        <v>55</v>
      </c>
      <c r="B36" s="5" t="s">
        <v>31</v>
      </c>
      <c r="C36" s="5" t="s">
        <v>243</v>
      </c>
      <c r="D36" s="5" t="s">
        <v>249</v>
      </c>
      <c r="E36" s="5" t="s">
        <v>215</v>
      </c>
      <c r="F36" s="5" t="s">
        <v>250</v>
      </c>
      <c r="G36" s="5" t="s">
        <v>102</v>
      </c>
      <c r="H36" s="5" t="s">
        <v>52</v>
      </c>
      <c r="I36" s="5" t="s">
        <v>162</v>
      </c>
      <c r="J36" s="5" t="s">
        <v>251</v>
      </c>
      <c r="K36" s="5" t="s">
        <v>93</v>
      </c>
      <c r="L36" s="5" t="s">
        <v>252</v>
      </c>
      <c r="M36" s="5" t="s">
        <v>179</v>
      </c>
      <c r="N36" s="5" t="s">
        <v>148</v>
      </c>
      <c r="O36" s="5" t="s">
        <v>215</v>
      </c>
      <c r="P36" s="5" t="s">
        <v>169</v>
      </c>
      <c r="Q36" s="5" t="s">
        <v>159</v>
      </c>
      <c r="R36" s="5" t="s">
        <v>140</v>
      </c>
      <c r="S36" s="5" t="s">
        <v>135</v>
      </c>
      <c r="T36" s="5" t="s">
        <v>207</v>
      </c>
      <c r="U36" s="5" t="s">
        <v>162</v>
      </c>
      <c r="V36" s="5" t="s">
        <v>101</v>
      </c>
      <c r="W36" s="5" t="s">
        <v>143</v>
      </c>
      <c r="X36" s="5" t="s">
        <v>97</v>
      </c>
      <c r="Y36" s="5" t="s">
        <v>119</v>
      </c>
      <c r="Z36" s="5" t="s">
        <v>122</v>
      </c>
      <c r="AA36" s="5" t="s">
        <v>115</v>
      </c>
      <c r="AB36" s="5" t="s">
        <v>92</v>
      </c>
      <c r="AC36" s="5" t="s">
        <v>118</v>
      </c>
      <c r="AD36" s="6" t="s">
        <v>223</v>
      </c>
    </row>
    <row r="37" spans="1:30" x14ac:dyDescent="0.35">
      <c r="A37" s="4" t="s">
        <v>74</v>
      </c>
      <c r="B37" s="5" t="s">
        <v>31</v>
      </c>
      <c r="C37" s="5" t="s">
        <v>243</v>
      </c>
      <c r="D37" s="5" t="s">
        <v>202</v>
      </c>
      <c r="E37" s="5" t="s">
        <v>253</v>
      </c>
      <c r="F37" s="5" t="s">
        <v>254</v>
      </c>
      <c r="G37" s="5" t="s">
        <v>128</v>
      </c>
      <c r="H37" s="5" t="s">
        <v>76</v>
      </c>
      <c r="I37" s="5" t="s">
        <v>223</v>
      </c>
      <c r="J37" s="5" t="s">
        <v>255</v>
      </c>
      <c r="K37" s="5" t="s">
        <v>88</v>
      </c>
      <c r="L37" s="5" t="s">
        <v>141</v>
      </c>
      <c r="M37" s="5" t="s">
        <v>56</v>
      </c>
      <c r="N37" s="5" t="s">
        <v>148</v>
      </c>
      <c r="O37" s="5" t="s">
        <v>233</v>
      </c>
      <c r="P37" s="5" t="s">
        <v>244</v>
      </c>
      <c r="Q37" s="5" t="s">
        <v>171</v>
      </c>
      <c r="R37" s="5" t="s">
        <v>256</v>
      </c>
      <c r="S37" s="5" t="s">
        <v>189</v>
      </c>
      <c r="T37" s="5" t="s">
        <v>177</v>
      </c>
      <c r="U37" s="5" t="s">
        <v>162</v>
      </c>
      <c r="V37" s="5" t="s">
        <v>179</v>
      </c>
      <c r="W37" s="5" t="s">
        <v>175</v>
      </c>
      <c r="X37" s="5" t="s">
        <v>119</v>
      </c>
      <c r="Y37" s="5" t="s">
        <v>118</v>
      </c>
      <c r="Z37" s="5" t="s">
        <v>97</v>
      </c>
      <c r="AA37" s="5" t="s">
        <v>257</v>
      </c>
      <c r="AB37" s="5" t="s">
        <v>63</v>
      </c>
      <c r="AC37" s="5" t="s">
        <v>77</v>
      </c>
      <c r="AD37" s="6" t="s">
        <v>216</v>
      </c>
    </row>
    <row r="38" spans="1:30" x14ac:dyDescent="0.35">
      <c r="A38" s="4" t="s">
        <v>30</v>
      </c>
      <c r="B38" s="5" t="s">
        <v>258</v>
      </c>
      <c r="C38" s="5" t="s">
        <v>32</v>
      </c>
      <c r="D38" s="5" t="s">
        <v>214</v>
      </c>
      <c r="E38" s="5" t="s">
        <v>222</v>
      </c>
      <c r="F38" s="5" t="s">
        <v>249</v>
      </c>
      <c r="G38" s="5" t="s">
        <v>232</v>
      </c>
      <c r="H38" s="5" t="s">
        <v>97</v>
      </c>
      <c r="I38" s="5" t="s">
        <v>213</v>
      </c>
      <c r="J38" s="5" t="s">
        <v>259</v>
      </c>
      <c r="K38" s="5" t="s">
        <v>136</v>
      </c>
      <c r="L38" s="5" t="s">
        <v>62</v>
      </c>
      <c r="M38" s="5" t="s">
        <v>89</v>
      </c>
      <c r="N38" s="5" t="s">
        <v>156</v>
      </c>
      <c r="O38" s="5" t="s">
        <v>227</v>
      </c>
      <c r="P38" s="5" t="s">
        <v>219</v>
      </c>
      <c r="Q38" s="5" t="s">
        <v>171</v>
      </c>
      <c r="R38" s="5" t="s">
        <v>242</v>
      </c>
      <c r="S38" s="5" t="s">
        <v>216</v>
      </c>
      <c r="T38" s="5" t="s">
        <v>228</v>
      </c>
      <c r="U38" s="5" t="s">
        <v>49</v>
      </c>
      <c r="V38" s="5" t="s">
        <v>58</v>
      </c>
      <c r="W38" s="5" t="s">
        <v>181</v>
      </c>
      <c r="X38" s="5" t="s">
        <v>131</v>
      </c>
      <c r="Y38" s="5" t="s">
        <v>56</v>
      </c>
      <c r="Z38" s="5" t="s">
        <v>136</v>
      </c>
      <c r="AA38" s="5" t="s">
        <v>230</v>
      </c>
      <c r="AB38" s="5" t="s">
        <v>105</v>
      </c>
      <c r="AC38" s="5" t="s">
        <v>131</v>
      </c>
      <c r="AD38" s="6" t="s">
        <v>140</v>
      </c>
    </row>
    <row r="39" spans="1:30" x14ac:dyDescent="0.35">
      <c r="A39" s="4" t="s">
        <v>55</v>
      </c>
      <c r="B39" s="5" t="s">
        <v>258</v>
      </c>
      <c r="C39" s="5" t="s">
        <v>32</v>
      </c>
      <c r="D39" s="5" t="s">
        <v>260</v>
      </c>
      <c r="E39" s="5" t="s">
        <v>261</v>
      </c>
      <c r="F39" s="5" t="s">
        <v>262</v>
      </c>
      <c r="G39" s="5" t="s">
        <v>212</v>
      </c>
      <c r="H39" s="5" t="s">
        <v>61</v>
      </c>
      <c r="I39" s="5" t="s">
        <v>148</v>
      </c>
      <c r="J39" s="5" t="s">
        <v>214</v>
      </c>
      <c r="K39" s="5" t="s">
        <v>33</v>
      </c>
      <c r="L39" s="5" t="s">
        <v>263</v>
      </c>
      <c r="M39" s="5" t="s">
        <v>189</v>
      </c>
      <c r="N39" s="5" t="s">
        <v>148</v>
      </c>
      <c r="O39" s="5" t="s">
        <v>264</v>
      </c>
      <c r="P39" s="5" t="s">
        <v>213</v>
      </c>
      <c r="Q39" s="5" t="s">
        <v>199</v>
      </c>
      <c r="R39" s="5" t="s">
        <v>177</v>
      </c>
      <c r="S39" s="5" t="s">
        <v>143</v>
      </c>
      <c r="T39" s="5" t="s">
        <v>184</v>
      </c>
      <c r="U39" s="5" t="s">
        <v>134</v>
      </c>
      <c r="V39" s="5" t="s">
        <v>150</v>
      </c>
      <c r="W39" s="5" t="s">
        <v>179</v>
      </c>
      <c r="X39" s="5" t="s">
        <v>119</v>
      </c>
      <c r="Y39" s="5" t="s">
        <v>185</v>
      </c>
      <c r="Z39" s="5" t="s">
        <v>118</v>
      </c>
      <c r="AA39" s="5" t="s">
        <v>257</v>
      </c>
      <c r="AB39" s="5" t="s">
        <v>126</v>
      </c>
      <c r="AC39" s="5" t="s">
        <v>56</v>
      </c>
      <c r="AD39" s="6" t="s">
        <v>95</v>
      </c>
    </row>
    <row r="40" spans="1:30" x14ac:dyDescent="0.35">
      <c r="A40" s="4" t="s">
        <v>74</v>
      </c>
      <c r="B40" s="5" t="s">
        <v>258</v>
      </c>
      <c r="C40" s="5" t="s">
        <v>32</v>
      </c>
      <c r="D40" s="5" t="s">
        <v>192</v>
      </c>
      <c r="E40" s="5" t="s">
        <v>265</v>
      </c>
      <c r="F40" s="5" t="s">
        <v>266</v>
      </c>
      <c r="G40" s="5" t="s">
        <v>239</v>
      </c>
      <c r="H40" s="5" t="s">
        <v>40</v>
      </c>
      <c r="I40" s="5" t="s">
        <v>114</v>
      </c>
      <c r="J40" s="5" t="s">
        <v>267</v>
      </c>
      <c r="K40" s="5" t="s">
        <v>122</v>
      </c>
      <c r="L40" s="5" t="s">
        <v>218</v>
      </c>
      <c r="M40" s="5" t="s">
        <v>150</v>
      </c>
      <c r="N40" s="5" t="s">
        <v>145</v>
      </c>
      <c r="O40" s="5" t="s">
        <v>215</v>
      </c>
      <c r="P40" s="5" t="s">
        <v>248</v>
      </c>
      <c r="Q40" s="5" t="s">
        <v>216</v>
      </c>
      <c r="R40" s="5" t="s">
        <v>248</v>
      </c>
      <c r="S40" s="5" t="s">
        <v>116</v>
      </c>
      <c r="T40" s="5" t="s">
        <v>139</v>
      </c>
      <c r="U40" s="5" t="s">
        <v>134</v>
      </c>
      <c r="V40" s="5" t="s">
        <v>158</v>
      </c>
      <c r="W40" s="5" t="s">
        <v>145</v>
      </c>
      <c r="X40" s="5" t="s">
        <v>165</v>
      </c>
      <c r="Y40" s="5" t="s">
        <v>162</v>
      </c>
      <c r="Z40" s="5" t="s">
        <v>119</v>
      </c>
      <c r="AA40" s="5" t="s">
        <v>134</v>
      </c>
      <c r="AB40" s="5" t="s">
        <v>112</v>
      </c>
      <c r="AC40" s="5" t="s">
        <v>131</v>
      </c>
      <c r="AD40" s="6" t="s">
        <v>212</v>
      </c>
    </row>
    <row r="41" spans="1:30" x14ac:dyDescent="0.35">
      <c r="A41" s="4" t="s">
        <v>30</v>
      </c>
      <c r="B41" s="5" t="s">
        <v>258</v>
      </c>
      <c r="C41" s="5" t="s">
        <v>86</v>
      </c>
      <c r="D41" s="5" t="s">
        <v>268</v>
      </c>
      <c r="E41" s="5" t="s">
        <v>269</v>
      </c>
      <c r="F41" s="5" t="s">
        <v>260</v>
      </c>
      <c r="G41" s="5" t="s">
        <v>159</v>
      </c>
      <c r="H41" s="5" t="s">
        <v>97</v>
      </c>
      <c r="I41" s="5" t="s">
        <v>196</v>
      </c>
      <c r="J41" s="5" t="s">
        <v>219</v>
      </c>
      <c r="K41" s="5" t="s">
        <v>118</v>
      </c>
      <c r="L41" s="5" t="s">
        <v>172</v>
      </c>
      <c r="M41" s="5" t="s">
        <v>101</v>
      </c>
      <c r="N41" s="5" t="s">
        <v>95</v>
      </c>
      <c r="O41" s="5" t="s">
        <v>169</v>
      </c>
      <c r="P41" s="5" t="s">
        <v>270</v>
      </c>
      <c r="Q41" s="5" t="s">
        <v>140</v>
      </c>
      <c r="R41" s="5" t="s">
        <v>222</v>
      </c>
      <c r="S41" s="5" t="s">
        <v>216</v>
      </c>
      <c r="T41" s="5" t="s">
        <v>253</v>
      </c>
      <c r="U41" s="5" t="s">
        <v>49</v>
      </c>
      <c r="V41" s="5" t="s">
        <v>116</v>
      </c>
      <c r="W41" s="5" t="s">
        <v>95</v>
      </c>
      <c r="X41" s="5" t="s">
        <v>135</v>
      </c>
      <c r="Y41" s="5" t="s">
        <v>185</v>
      </c>
      <c r="Z41" s="5" t="s">
        <v>110</v>
      </c>
      <c r="AA41" s="5" t="s">
        <v>206</v>
      </c>
      <c r="AB41" s="5" t="s">
        <v>88</v>
      </c>
      <c r="AC41" s="5" t="s">
        <v>135</v>
      </c>
      <c r="AD41" s="6" t="s">
        <v>171</v>
      </c>
    </row>
    <row r="42" spans="1:30" x14ac:dyDescent="0.35">
      <c r="A42" s="4" t="s">
        <v>55</v>
      </c>
      <c r="B42" s="5" t="s">
        <v>258</v>
      </c>
      <c r="C42" s="5" t="s">
        <v>86</v>
      </c>
      <c r="D42" s="5" t="s">
        <v>271</v>
      </c>
      <c r="E42" s="5" t="s">
        <v>261</v>
      </c>
      <c r="F42" s="5" t="s">
        <v>272</v>
      </c>
      <c r="G42" s="5" t="s">
        <v>256</v>
      </c>
      <c r="H42" s="5" t="s">
        <v>151</v>
      </c>
      <c r="I42" s="5" t="s">
        <v>239</v>
      </c>
      <c r="J42" s="5" t="s">
        <v>257</v>
      </c>
      <c r="K42" s="5" t="s">
        <v>112</v>
      </c>
      <c r="L42" s="5" t="s">
        <v>273</v>
      </c>
      <c r="M42" s="5" t="s">
        <v>221</v>
      </c>
      <c r="N42" s="5" t="s">
        <v>148</v>
      </c>
      <c r="O42" s="5" t="s">
        <v>274</v>
      </c>
      <c r="P42" s="5" t="s">
        <v>256</v>
      </c>
      <c r="Q42" s="5" t="s">
        <v>228</v>
      </c>
      <c r="R42" s="5" t="s">
        <v>270</v>
      </c>
      <c r="S42" s="5" t="s">
        <v>175</v>
      </c>
      <c r="T42" s="5" t="s">
        <v>182</v>
      </c>
      <c r="U42" s="5" t="s">
        <v>154</v>
      </c>
      <c r="V42" s="5" t="s">
        <v>144</v>
      </c>
      <c r="W42" s="5" t="s">
        <v>181</v>
      </c>
      <c r="X42" s="5" t="s">
        <v>101</v>
      </c>
      <c r="Y42" s="5" t="s">
        <v>143</v>
      </c>
      <c r="Z42" s="5" t="s">
        <v>165</v>
      </c>
      <c r="AA42" s="5" t="s">
        <v>134</v>
      </c>
      <c r="AB42" s="5" t="s">
        <v>88</v>
      </c>
      <c r="AC42" s="5" t="s">
        <v>150</v>
      </c>
      <c r="AD42" s="6" t="s">
        <v>167</v>
      </c>
    </row>
    <row r="43" spans="1:30" x14ac:dyDescent="0.35">
      <c r="A43" s="4" t="s">
        <v>74</v>
      </c>
      <c r="B43" s="5" t="s">
        <v>258</v>
      </c>
      <c r="C43" s="5" t="s">
        <v>86</v>
      </c>
      <c r="D43" s="5" t="s">
        <v>225</v>
      </c>
      <c r="E43" s="5" t="s">
        <v>170</v>
      </c>
      <c r="F43" s="5" t="s">
        <v>231</v>
      </c>
      <c r="G43" s="5" t="s">
        <v>275</v>
      </c>
      <c r="H43" s="5" t="s">
        <v>99</v>
      </c>
      <c r="I43" s="5" t="s">
        <v>139</v>
      </c>
      <c r="J43" s="5" t="s">
        <v>216</v>
      </c>
      <c r="K43" s="5" t="s">
        <v>146</v>
      </c>
      <c r="L43" s="5" t="s">
        <v>276</v>
      </c>
      <c r="M43" s="5" t="s">
        <v>115</v>
      </c>
      <c r="N43" s="5" t="s">
        <v>181</v>
      </c>
      <c r="O43" s="5" t="s">
        <v>265</v>
      </c>
      <c r="P43" s="5" t="s">
        <v>270</v>
      </c>
      <c r="Q43" s="5" t="s">
        <v>182</v>
      </c>
      <c r="R43" s="5" t="s">
        <v>178</v>
      </c>
      <c r="S43" s="5" t="s">
        <v>223</v>
      </c>
      <c r="T43" s="5" t="s">
        <v>245</v>
      </c>
      <c r="U43" s="5" t="s">
        <v>154</v>
      </c>
      <c r="V43" s="5" t="s">
        <v>156</v>
      </c>
      <c r="W43" s="5" t="s">
        <v>102</v>
      </c>
      <c r="X43" s="5" t="s">
        <v>162</v>
      </c>
      <c r="Y43" s="5" t="s">
        <v>144</v>
      </c>
      <c r="Z43" s="5" t="s">
        <v>176</v>
      </c>
      <c r="AA43" s="5" t="s">
        <v>230</v>
      </c>
      <c r="AB43" s="5" t="s">
        <v>88</v>
      </c>
      <c r="AC43" s="5" t="s">
        <v>135</v>
      </c>
      <c r="AD43" s="6" t="s">
        <v>212</v>
      </c>
    </row>
    <row r="44" spans="1:30" x14ac:dyDescent="0.35">
      <c r="A44" s="4" t="s">
        <v>30</v>
      </c>
      <c r="B44" s="5" t="s">
        <v>258</v>
      </c>
      <c r="C44" s="5" t="s">
        <v>108</v>
      </c>
      <c r="D44" s="5" t="s">
        <v>153</v>
      </c>
      <c r="E44" s="5" t="s">
        <v>215</v>
      </c>
      <c r="F44" s="5" t="s">
        <v>277</v>
      </c>
      <c r="G44" s="5" t="s">
        <v>278</v>
      </c>
      <c r="H44" s="5" t="s">
        <v>146</v>
      </c>
      <c r="I44" s="5" t="s">
        <v>192</v>
      </c>
      <c r="J44" s="5" t="s">
        <v>279</v>
      </c>
      <c r="K44" s="5" t="s">
        <v>89</v>
      </c>
      <c r="L44" s="5" t="s">
        <v>280</v>
      </c>
      <c r="M44" s="5" t="s">
        <v>162</v>
      </c>
      <c r="N44" s="5" t="s">
        <v>58</v>
      </c>
      <c r="O44" s="5" t="s">
        <v>187</v>
      </c>
      <c r="P44" s="5" t="s">
        <v>228</v>
      </c>
      <c r="Q44" s="5" t="s">
        <v>127</v>
      </c>
      <c r="R44" s="5" t="s">
        <v>174</v>
      </c>
      <c r="S44" s="5" t="s">
        <v>161</v>
      </c>
      <c r="T44" s="5" t="s">
        <v>194</v>
      </c>
      <c r="U44" s="5" t="s">
        <v>49</v>
      </c>
      <c r="V44" s="5" t="s">
        <v>128</v>
      </c>
      <c r="W44" s="5" t="s">
        <v>128</v>
      </c>
      <c r="X44" s="5" t="s">
        <v>115</v>
      </c>
      <c r="Y44" s="5" t="s">
        <v>120</v>
      </c>
      <c r="Z44" s="5" t="s">
        <v>89</v>
      </c>
      <c r="AA44" s="5" t="s">
        <v>156</v>
      </c>
      <c r="AB44" s="5" t="s">
        <v>122</v>
      </c>
      <c r="AC44" s="5" t="s">
        <v>143</v>
      </c>
      <c r="AD44" s="6" t="s">
        <v>127</v>
      </c>
    </row>
    <row r="45" spans="1:30" x14ac:dyDescent="0.35">
      <c r="A45" s="4" t="s">
        <v>55</v>
      </c>
      <c r="B45" s="5" t="s">
        <v>258</v>
      </c>
      <c r="C45" s="5" t="s">
        <v>108</v>
      </c>
      <c r="D45" s="5" t="s">
        <v>281</v>
      </c>
      <c r="E45" s="5" t="s">
        <v>282</v>
      </c>
      <c r="F45" s="5" t="s">
        <v>283</v>
      </c>
      <c r="G45" s="5" t="s">
        <v>228</v>
      </c>
      <c r="H45" s="5" t="s">
        <v>104</v>
      </c>
      <c r="I45" s="5" t="s">
        <v>269</v>
      </c>
      <c r="J45" s="5" t="s">
        <v>223</v>
      </c>
      <c r="K45" s="5" t="s">
        <v>122</v>
      </c>
      <c r="L45" s="5" t="s">
        <v>284</v>
      </c>
      <c r="M45" s="5" t="s">
        <v>239</v>
      </c>
      <c r="N45" s="5" t="s">
        <v>158</v>
      </c>
      <c r="O45" s="5" t="s">
        <v>249</v>
      </c>
      <c r="P45" s="5" t="s">
        <v>219</v>
      </c>
      <c r="Q45" s="5" t="s">
        <v>253</v>
      </c>
      <c r="R45" s="5" t="s">
        <v>248</v>
      </c>
      <c r="S45" s="5" t="s">
        <v>148</v>
      </c>
      <c r="T45" s="5" t="s">
        <v>256</v>
      </c>
      <c r="U45" s="5" t="s">
        <v>116</v>
      </c>
      <c r="V45" s="5" t="s">
        <v>135</v>
      </c>
      <c r="W45" s="5" t="s">
        <v>58</v>
      </c>
      <c r="X45" s="5" t="s">
        <v>185</v>
      </c>
      <c r="Y45" s="5" t="s">
        <v>134</v>
      </c>
      <c r="Z45" s="5" t="s">
        <v>135</v>
      </c>
      <c r="AA45" s="5" t="s">
        <v>230</v>
      </c>
      <c r="AB45" s="5" t="s">
        <v>87</v>
      </c>
      <c r="AC45" s="5" t="s">
        <v>115</v>
      </c>
      <c r="AD45" s="6" t="s">
        <v>207</v>
      </c>
    </row>
    <row r="46" spans="1:30" x14ac:dyDescent="0.35">
      <c r="A46" s="4" t="s">
        <v>74</v>
      </c>
      <c r="B46" s="5" t="s">
        <v>258</v>
      </c>
      <c r="C46" s="5" t="s">
        <v>285</v>
      </c>
      <c r="D46" s="5" t="s">
        <v>277</v>
      </c>
      <c r="E46" s="5" t="s">
        <v>286</v>
      </c>
      <c r="F46" s="5" t="s">
        <v>287</v>
      </c>
      <c r="G46" s="5" t="s">
        <v>278</v>
      </c>
      <c r="H46" s="5" t="s">
        <v>106</v>
      </c>
      <c r="I46" s="5" t="s">
        <v>240</v>
      </c>
      <c r="J46" s="5" t="s">
        <v>209</v>
      </c>
      <c r="K46" s="5" t="s">
        <v>118</v>
      </c>
      <c r="L46" s="5" t="s">
        <v>288</v>
      </c>
      <c r="M46" s="5" t="s">
        <v>230</v>
      </c>
      <c r="N46" s="5" t="s">
        <v>189</v>
      </c>
      <c r="O46" s="5" t="s">
        <v>286</v>
      </c>
      <c r="P46" s="5" t="s">
        <v>278</v>
      </c>
      <c r="Q46" s="5" t="s">
        <v>256</v>
      </c>
      <c r="R46" s="5" t="s">
        <v>247</v>
      </c>
      <c r="S46" s="5" t="s">
        <v>207</v>
      </c>
      <c r="T46" s="5" t="s">
        <v>178</v>
      </c>
      <c r="U46" s="5" t="s">
        <v>116</v>
      </c>
      <c r="V46" s="5" t="s">
        <v>154</v>
      </c>
      <c r="W46" s="5" t="s">
        <v>116</v>
      </c>
      <c r="X46" s="5" t="s">
        <v>120</v>
      </c>
      <c r="Y46" s="5" t="s">
        <v>115</v>
      </c>
      <c r="Z46" s="5" t="s">
        <v>131</v>
      </c>
      <c r="AA46" s="5" t="s">
        <v>206</v>
      </c>
      <c r="AB46" s="5" t="s">
        <v>97</v>
      </c>
      <c r="AC46" s="5" t="s">
        <v>143</v>
      </c>
      <c r="AD46" s="6" t="s">
        <v>140</v>
      </c>
    </row>
    <row r="47" spans="1:30" x14ac:dyDescent="0.35">
      <c r="A47" s="4" t="s">
        <v>30</v>
      </c>
      <c r="B47" s="5" t="s">
        <v>258</v>
      </c>
      <c r="C47" s="5" t="s">
        <v>124</v>
      </c>
      <c r="D47" s="5" t="s">
        <v>225</v>
      </c>
      <c r="E47" s="5" t="s">
        <v>214</v>
      </c>
      <c r="F47" s="5" t="s">
        <v>215</v>
      </c>
      <c r="G47" s="5" t="s">
        <v>152</v>
      </c>
      <c r="H47" s="5" t="s">
        <v>119</v>
      </c>
      <c r="I47" s="5" t="s">
        <v>289</v>
      </c>
      <c r="J47" s="5" t="s">
        <v>249</v>
      </c>
      <c r="K47" s="5" t="s">
        <v>150</v>
      </c>
      <c r="L47" s="5" t="s">
        <v>117</v>
      </c>
      <c r="M47" s="5" t="s">
        <v>120</v>
      </c>
      <c r="N47" s="5" t="s">
        <v>221</v>
      </c>
      <c r="O47" s="5" t="s">
        <v>240</v>
      </c>
      <c r="P47" s="5" t="s">
        <v>194</v>
      </c>
      <c r="Q47" s="5" t="s">
        <v>139</v>
      </c>
      <c r="R47" s="5" t="s">
        <v>215</v>
      </c>
      <c r="S47" s="5" t="s">
        <v>278</v>
      </c>
      <c r="T47" s="5" t="s">
        <v>169</v>
      </c>
      <c r="U47" s="5" t="s">
        <v>49</v>
      </c>
      <c r="V47" s="5" t="s">
        <v>128</v>
      </c>
      <c r="W47" s="5" t="s">
        <v>207</v>
      </c>
      <c r="X47" s="5" t="s">
        <v>230</v>
      </c>
      <c r="Y47" s="5" t="s">
        <v>120</v>
      </c>
      <c r="Z47" s="5" t="s">
        <v>56</v>
      </c>
      <c r="AA47" s="5" t="s">
        <v>58</v>
      </c>
      <c r="AB47" s="5" t="s">
        <v>122</v>
      </c>
      <c r="AC47" s="5" t="s">
        <v>257</v>
      </c>
      <c r="AD47" s="6" t="s">
        <v>139</v>
      </c>
    </row>
    <row r="48" spans="1:30" x14ac:dyDescent="0.35">
      <c r="A48" s="4" t="s">
        <v>55</v>
      </c>
      <c r="B48" s="5" t="s">
        <v>258</v>
      </c>
      <c r="C48" s="5" t="s">
        <v>124</v>
      </c>
      <c r="D48" s="5" t="s">
        <v>231</v>
      </c>
      <c r="E48" s="5" t="s">
        <v>290</v>
      </c>
      <c r="F48" s="5" t="s">
        <v>223</v>
      </c>
      <c r="G48" s="5" t="s">
        <v>152</v>
      </c>
      <c r="H48" s="5" t="s">
        <v>41</v>
      </c>
      <c r="I48" s="5" t="s">
        <v>163</v>
      </c>
      <c r="J48" s="5" t="s">
        <v>260</v>
      </c>
      <c r="K48" s="5" t="s">
        <v>150</v>
      </c>
      <c r="L48" s="5" t="s">
        <v>67</v>
      </c>
      <c r="M48" s="5" t="s">
        <v>270</v>
      </c>
      <c r="N48" s="5" t="s">
        <v>189</v>
      </c>
      <c r="O48" s="5" t="s">
        <v>287</v>
      </c>
      <c r="P48" s="5" t="s">
        <v>291</v>
      </c>
      <c r="Q48" s="5" t="s">
        <v>292</v>
      </c>
      <c r="R48" s="5" t="s">
        <v>209</v>
      </c>
      <c r="S48" s="5" t="s">
        <v>154</v>
      </c>
      <c r="T48" s="5" t="s">
        <v>199</v>
      </c>
      <c r="U48" s="5" t="s">
        <v>114</v>
      </c>
      <c r="V48" s="5" t="s">
        <v>135</v>
      </c>
      <c r="W48" s="5" t="s">
        <v>128</v>
      </c>
      <c r="X48" s="5" t="s">
        <v>150</v>
      </c>
      <c r="Y48" s="5" t="s">
        <v>120</v>
      </c>
      <c r="Z48" s="5" t="s">
        <v>120</v>
      </c>
      <c r="AA48" s="5" t="s">
        <v>154</v>
      </c>
      <c r="AB48" s="5" t="s">
        <v>57</v>
      </c>
      <c r="AC48" s="5" t="s">
        <v>115</v>
      </c>
      <c r="AD48" s="6" t="s">
        <v>182</v>
      </c>
    </row>
    <row r="49" spans="1:30" x14ac:dyDescent="0.35">
      <c r="A49" s="4" t="s">
        <v>74</v>
      </c>
      <c r="B49" s="5" t="s">
        <v>258</v>
      </c>
      <c r="C49" s="5" t="s">
        <v>124</v>
      </c>
      <c r="D49" s="5" t="s">
        <v>293</v>
      </c>
      <c r="E49" s="5" t="s">
        <v>274</v>
      </c>
      <c r="F49" s="5" t="s">
        <v>228</v>
      </c>
      <c r="G49" s="5" t="s">
        <v>152</v>
      </c>
      <c r="H49" s="5" t="s">
        <v>76</v>
      </c>
      <c r="I49" s="5" t="s">
        <v>294</v>
      </c>
      <c r="J49" s="5" t="s">
        <v>277</v>
      </c>
      <c r="K49" s="5" t="s">
        <v>150</v>
      </c>
      <c r="L49" s="5" t="s">
        <v>62</v>
      </c>
      <c r="M49" s="5" t="s">
        <v>181</v>
      </c>
      <c r="N49" s="5" t="s">
        <v>116</v>
      </c>
      <c r="O49" s="5" t="s">
        <v>211</v>
      </c>
      <c r="P49" s="5" t="s">
        <v>292</v>
      </c>
      <c r="Q49" s="5" t="s">
        <v>219</v>
      </c>
      <c r="R49" s="5" t="s">
        <v>233</v>
      </c>
      <c r="S49" s="5" t="s">
        <v>127</v>
      </c>
      <c r="T49" s="5" t="s">
        <v>152</v>
      </c>
      <c r="U49" s="5" t="s">
        <v>114</v>
      </c>
      <c r="V49" s="5" t="s">
        <v>154</v>
      </c>
      <c r="W49" s="5" t="s">
        <v>212</v>
      </c>
      <c r="X49" s="5" t="s">
        <v>257</v>
      </c>
      <c r="Y49" s="5" t="s">
        <v>120</v>
      </c>
      <c r="Z49" s="5" t="s">
        <v>135</v>
      </c>
      <c r="AA49" s="5" t="s">
        <v>189</v>
      </c>
      <c r="AB49" s="5" t="s">
        <v>97</v>
      </c>
      <c r="AC49" s="5" t="s">
        <v>257</v>
      </c>
      <c r="AD49" s="6" t="s">
        <v>275</v>
      </c>
    </row>
    <row r="50" spans="1:30" x14ac:dyDescent="0.35">
      <c r="A50" s="4" t="s">
        <v>30</v>
      </c>
      <c r="B50" s="5" t="s">
        <v>258</v>
      </c>
      <c r="C50" s="5" t="s">
        <v>137</v>
      </c>
      <c r="D50" s="5" t="s">
        <v>295</v>
      </c>
      <c r="E50" s="5" t="s">
        <v>225</v>
      </c>
      <c r="F50" s="5" t="s">
        <v>96</v>
      </c>
      <c r="G50" s="5" t="s">
        <v>149</v>
      </c>
      <c r="H50" s="5" t="s">
        <v>176</v>
      </c>
      <c r="I50" s="5" t="s">
        <v>296</v>
      </c>
      <c r="J50" s="5" t="s">
        <v>259</v>
      </c>
      <c r="K50" s="5" t="s">
        <v>257</v>
      </c>
      <c r="L50" s="5" t="s">
        <v>71</v>
      </c>
      <c r="M50" s="5" t="s">
        <v>134</v>
      </c>
      <c r="N50" s="5" t="s">
        <v>140</v>
      </c>
      <c r="O50" s="5" t="s">
        <v>170</v>
      </c>
      <c r="P50" s="5" t="s">
        <v>291</v>
      </c>
      <c r="Q50" s="5" t="s">
        <v>209</v>
      </c>
      <c r="R50" s="5" t="s">
        <v>240</v>
      </c>
      <c r="S50" s="5" t="s">
        <v>247</v>
      </c>
      <c r="T50" s="5" t="s">
        <v>297</v>
      </c>
      <c r="U50" s="5" t="s">
        <v>49</v>
      </c>
      <c r="V50" s="5" t="s">
        <v>128</v>
      </c>
      <c r="W50" s="5" t="s">
        <v>239</v>
      </c>
      <c r="X50" s="5" t="s">
        <v>148</v>
      </c>
      <c r="Y50" s="5" t="s">
        <v>115</v>
      </c>
      <c r="Z50" s="5" t="s">
        <v>135</v>
      </c>
      <c r="AA50" s="5" t="s">
        <v>167</v>
      </c>
      <c r="AB50" s="5" t="s">
        <v>122</v>
      </c>
      <c r="AC50" s="5" t="s">
        <v>230</v>
      </c>
      <c r="AD50" s="6" t="s">
        <v>219</v>
      </c>
    </row>
    <row r="51" spans="1:30" x14ac:dyDescent="0.35">
      <c r="A51" s="4" t="s">
        <v>55</v>
      </c>
      <c r="B51" s="5" t="s">
        <v>258</v>
      </c>
      <c r="C51" s="5" t="s">
        <v>137</v>
      </c>
      <c r="D51" s="5" t="s">
        <v>298</v>
      </c>
      <c r="E51" s="5" t="s">
        <v>266</v>
      </c>
      <c r="F51" s="5" t="s">
        <v>140</v>
      </c>
      <c r="G51" s="5" t="s">
        <v>202</v>
      </c>
      <c r="H51" s="5" t="s">
        <v>71</v>
      </c>
      <c r="I51" s="5" t="s">
        <v>166</v>
      </c>
      <c r="J51" s="5" t="s">
        <v>299</v>
      </c>
      <c r="K51" s="5" t="s">
        <v>181</v>
      </c>
      <c r="L51" s="5" t="s">
        <v>155</v>
      </c>
      <c r="M51" s="5" t="s">
        <v>152</v>
      </c>
      <c r="N51" s="5" t="s">
        <v>95</v>
      </c>
      <c r="O51" s="5" t="s">
        <v>290</v>
      </c>
      <c r="P51" s="5" t="s">
        <v>300</v>
      </c>
      <c r="Q51" s="5" t="s">
        <v>187</v>
      </c>
      <c r="R51" s="5" t="s">
        <v>247</v>
      </c>
      <c r="S51" s="5" t="s">
        <v>95</v>
      </c>
      <c r="T51" s="5" t="s">
        <v>228</v>
      </c>
      <c r="U51" s="5" t="s">
        <v>184</v>
      </c>
      <c r="V51" s="5" t="s">
        <v>144</v>
      </c>
      <c r="W51" s="5" t="s">
        <v>239</v>
      </c>
      <c r="X51" s="5" t="s">
        <v>120</v>
      </c>
      <c r="Y51" s="5" t="s">
        <v>143</v>
      </c>
      <c r="Z51" s="5" t="s">
        <v>257</v>
      </c>
      <c r="AA51" s="5" t="s">
        <v>95</v>
      </c>
      <c r="AB51" s="5" t="s">
        <v>146</v>
      </c>
      <c r="AC51" s="5" t="s">
        <v>175</v>
      </c>
      <c r="AD51" s="6" t="s">
        <v>193</v>
      </c>
    </row>
    <row r="52" spans="1:30" x14ac:dyDescent="0.35">
      <c r="A52" s="4" t="s">
        <v>74</v>
      </c>
      <c r="B52" s="5" t="s">
        <v>258</v>
      </c>
      <c r="C52" s="5" t="s">
        <v>137</v>
      </c>
      <c r="D52" s="5" t="s">
        <v>301</v>
      </c>
      <c r="E52" s="5" t="s">
        <v>302</v>
      </c>
      <c r="F52" s="5" t="s">
        <v>245</v>
      </c>
      <c r="G52" s="5" t="s">
        <v>244</v>
      </c>
      <c r="H52" s="5" t="s">
        <v>92</v>
      </c>
      <c r="I52" s="5" t="s">
        <v>303</v>
      </c>
      <c r="J52" s="5" t="s">
        <v>304</v>
      </c>
      <c r="K52" s="5" t="s">
        <v>179</v>
      </c>
      <c r="L52" s="5" t="s">
        <v>104</v>
      </c>
      <c r="M52" s="5" t="s">
        <v>128</v>
      </c>
      <c r="N52" s="5" t="s">
        <v>207</v>
      </c>
      <c r="O52" s="5" t="s">
        <v>188</v>
      </c>
      <c r="P52" s="5" t="s">
        <v>214</v>
      </c>
      <c r="Q52" s="5" t="s">
        <v>247</v>
      </c>
      <c r="R52" s="5" t="s">
        <v>149</v>
      </c>
      <c r="S52" s="5" t="s">
        <v>256</v>
      </c>
      <c r="T52" s="5" t="s">
        <v>292</v>
      </c>
      <c r="U52" s="5" t="s">
        <v>184</v>
      </c>
      <c r="V52" s="5" t="s">
        <v>154</v>
      </c>
      <c r="W52" s="5" t="s">
        <v>239</v>
      </c>
      <c r="X52" s="5" t="s">
        <v>230</v>
      </c>
      <c r="Y52" s="5" t="s">
        <v>143</v>
      </c>
      <c r="Z52" s="5" t="s">
        <v>120</v>
      </c>
      <c r="AA52" s="5" t="s">
        <v>58</v>
      </c>
      <c r="AB52" s="5" t="s">
        <v>57</v>
      </c>
      <c r="AC52" s="5" t="s">
        <v>230</v>
      </c>
      <c r="AD52" s="6" t="s">
        <v>248</v>
      </c>
    </row>
    <row r="53" spans="1:30" x14ac:dyDescent="0.35">
      <c r="A53" s="4" t="s">
        <v>30</v>
      </c>
      <c r="B53" s="5" t="s">
        <v>258</v>
      </c>
      <c r="C53" s="5" t="s">
        <v>147</v>
      </c>
      <c r="D53" s="5" t="s">
        <v>277</v>
      </c>
      <c r="E53" s="5" t="s">
        <v>302</v>
      </c>
      <c r="F53" s="5" t="s">
        <v>278</v>
      </c>
      <c r="G53" s="5" t="s">
        <v>286</v>
      </c>
      <c r="H53" s="5" t="s">
        <v>165</v>
      </c>
      <c r="I53" s="5" t="s">
        <v>305</v>
      </c>
      <c r="J53" s="5" t="s">
        <v>306</v>
      </c>
      <c r="K53" s="5" t="s">
        <v>158</v>
      </c>
      <c r="L53" s="5" t="s">
        <v>59</v>
      </c>
      <c r="M53" s="5" t="s">
        <v>145</v>
      </c>
      <c r="N53" s="5" t="s">
        <v>161</v>
      </c>
      <c r="O53" s="5" t="s">
        <v>153</v>
      </c>
      <c r="P53" s="5" t="s">
        <v>307</v>
      </c>
      <c r="Q53" s="5" t="s">
        <v>227</v>
      </c>
      <c r="R53" s="5" t="s">
        <v>308</v>
      </c>
      <c r="S53" s="5" t="s">
        <v>227</v>
      </c>
      <c r="T53" s="5" t="s">
        <v>286</v>
      </c>
      <c r="U53" s="5" t="s">
        <v>49</v>
      </c>
      <c r="V53" s="5" t="s">
        <v>232</v>
      </c>
      <c r="W53" s="5" t="s">
        <v>161</v>
      </c>
      <c r="X53" s="5" t="s">
        <v>102</v>
      </c>
      <c r="Y53" s="5" t="s">
        <v>158</v>
      </c>
      <c r="Z53" s="5" t="s">
        <v>115</v>
      </c>
      <c r="AA53" s="5" t="s">
        <v>184</v>
      </c>
      <c r="AB53" s="5" t="s">
        <v>126</v>
      </c>
      <c r="AC53" s="5" t="s">
        <v>145</v>
      </c>
      <c r="AD53" s="6" t="s">
        <v>152</v>
      </c>
    </row>
    <row r="54" spans="1:30" x14ac:dyDescent="0.35">
      <c r="A54" s="4" t="s">
        <v>55</v>
      </c>
      <c r="B54" s="5" t="s">
        <v>258</v>
      </c>
      <c r="C54" s="5" t="s">
        <v>147</v>
      </c>
      <c r="D54" s="5" t="s">
        <v>309</v>
      </c>
      <c r="E54" s="5" t="s">
        <v>310</v>
      </c>
      <c r="F54" s="5" t="s">
        <v>139</v>
      </c>
      <c r="G54" s="5" t="s">
        <v>188</v>
      </c>
      <c r="H54" s="5" t="s">
        <v>52</v>
      </c>
      <c r="I54" s="5" t="s">
        <v>311</v>
      </c>
      <c r="J54" s="5" t="s">
        <v>312</v>
      </c>
      <c r="K54" s="5" t="s">
        <v>102</v>
      </c>
      <c r="L54" s="5" t="s">
        <v>111</v>
      </c>
      <c r="M54" s="5" t="s">
        <v>187</v>
      </c>
      <c r="N54" s="5" t="s">
        <v>116</v>
      </c>
      <c r="O54" s="5" t="s">
        <v>313</v>
      </c>
      <c r="P54" s="5" t="s">
        <v>261</v>
      </c>
      <c r="Q54" s="5" t="s">
        <v>264</v>
      </c>
      <c r="R54" s="5" t="s">
        <v>233</v>
      </c>
      <c r="S54" s="5" t="s">
        <v>116</v>
      </c>
      <c r="T54" s="5" t="s">
        <v>253</v>
      </c>
      <c r="U54" s="5" t="s">
        <v>114</v>
      </c>
      <c r="V54" s="5" t="s">
        <v>120</v>
      </c>
      <c r="W54" s="5" t="s">
        <v>184</v>
      </c>
      <c r="X54" s="5" t="s">
        <v>115</v>
      </c>
      <c r="Y54" s="5" t="s">
        <v>257</v>
      </c>
      <c r="Z54" s="5" t="s">
        <v>230</v>
      </c>
      <c r="AA54" s="5" t="s">
        <v>275</v>
      </c>
      <c r="AB54" s="5" t="s">
        <v>88</v>
      </c>
      <c r="AC54" s="5" t="s">
        <v>158</v>
      </c>
      <c r="AD54" s="6" t="s">
        <v>178</v>
      </c>
    </row>
    <row r="55" spans="1:30" x14ac:dyDescent="0.35">
      <c r="A55" s="4" t="s">
        <v>74</v>
      </c>
      <c r="B55" s="5" t="s">
        <v>258</v>
      </c>
      <c r="C55" s="5" t="s">
        <v>147</v>
      </c>
      <c r="D55" s="5" t="s">
        <v>283</v>
      </c>
      <c r="E55" s="5" t="s">
        <v>309</v>
      </c>
      <c r="F55" s="5" t="s">
        <v>248</v>
      </c>
      <c r="G55" s="5" t="s">
        <v>308</v>
      </c>
      <c r="H55" s="5" t="s">
        <v>168</v>
      </c>
      <c r="I55" s="5" t="s">
        <v>314</v>
      </c>
      <c r="J55" s="5" t="s">
        <v>315</v>
      </c>
      <c r="K55" s="5" t="s">
        <v>156</v>
      </c>
      <c r="L55" s="5" t="s">
        <v>61</v>
      </c>
      <c r="M55" s="5" t="s">
        <v>184</v>
      </c>
      <c r="N55" s="5" t="s">
        <v>140</v>
      </c>
      <c r="O55" s="5" t="s">
        <v>260</v>
      </c>
      <c r="P55" s="5" t="s">
        <v>188</v>
      </c>
      <c r="Q55" s="5" t="s">
        <v>169</v>
      </c>
      <c r="R55" s="5" t="s">
        <v>265</v>
      </c>
      <c r="S55" s="5" t="s">
        <v>193</v>
      </c>
      <c r="T55" s="5" t="s">
        <v>187</v>
      </c>
      <c r="U55" s="5" t="s">
        <v>114</v>
      </c>
      <c r="V55" s="5" t="s">
        <v>116</v>
      </c>
      <c r="W55" s="5" t="s">
        <v>127</v>
      </c>
      <c r="X55" s="5" t="s">
        <v>145</v>
      </c>
      <c r="Y55" s="5" t="s">
        <v>230</v>
      </c>
      <c r="Z55" s="5" t="s">
        <v>134</v>
      </c>
      <c r="AA55" s="5" t="s">
        <v>177</v>
      </c>
      <c r="AB55" s="5" t="s">
        <v>105</v>
      </c>
      <c r="AC55" s="5" t="s">
        <v>145</v>
      </c>
      <c r="AD55" s="6" t="s">
        <v>253</v>
      </c>
    </row>
    <row r="56" spans="1:30" x14ac:dyDescent="0.35">
      <c r="A56" s="4" t="s">
        <v>30</v>
      </c>
      <c r="B56" s="5" t="s">
        <v>258</v>
      </c>
      <c r="C56" s="5" t="s">
        <v>164</v>
      </c>
      <c r="D56" s="5" t="s">
        <v>290</v>
      </c>
      <c r="E56" s="5" t="s">
        <v>231</v>
      </c>
      <c r="F56" s="5" t="s">
        <v>269</v>
      </c>
      <c r="G56" s="5" t="s">
        <v>316</v>
      </c>
      <c r="H56" s="5" t="s">
        <v>101</v>
      </c>
      <c r="I56" s="5" t="s">
        <v>317</v>
      </c>
      <c r="J56" s="5" t="s">
        <v>318</v>
      </c>
      <c r="K56" s="5" t="s">
        <v>116</v>
      </c>
      <c r="L56" s="5" t="s">
        <v>42</v>
      </c>
      <c r="M56" s="5" t="s">
        <v>223</v>
      </c>
      <c r="N56" s="5" t="s">
        <v>193</v>
      </c>
      <c r="O56" s="5" t="s">
        <v>293</v>
      </c>
      <c r="P56" s="5" t="s">
        <v>319</v>
      </c>
      <c r="Q56" s="5" t="s">
        <v>149</v>
      </c>
      <c r="R56" s="5" t="s">
        <v>277</v>
      </c>
      <c r="S56" s="5" t="s">
        <v>187</v>
      </c>
      <c r="T56" s="5" t="s">
        <v>295</v>
      </c>
      <c r="U56" s="5" t="s">
        <v>49</v>
      </c>
      <c r="V56" s="5" t="s">
        <v>270</v>
      </c>
      <c r="W56" s="5" t="s">
        <v>139</v>
      </c>
      <c r="X56" s="5" t="s">
        <v>128</v>
      </c>
      <c r="Y56" s="5" t="s">
        <v>116</v>
      </c>
      <c r="Z56" s="5" t="s">
        <v>230</v>
      </c>
      <c r="AA56" s="5" t="s">
        <v>213</v>
      </c>
      <c r="AB56" s="5" t="s">
        <v>109</v>
      </c>
      <c r="AC56" s="5" t="s">
        <v>167</v>
      </c>
      <c r="AD56" s="6" t="s">
        <v>307</v>
      </c>
    </row>
    <row r="57" spans="1:30" x14ac:dyDescent="0.35">
      <c r="A57" s="4" t="s">
        <v>55</v>
      </c>
      <c r="B57" s="5" t="s">
        <v>258</v>
      </c>
      <c r="C57" s="5" t="s">
        <v>164</v>
      </c>
      <c r="D57" s="5" t="s">
        <v>320</v>
      </c>
      <c r="E57" s="5" t="s">
        <v>321</v>
      </c>
      <c r="F57" s="5" t="s">
        <v>149</v>
      </c>
      <c r="G57" s="5" t="s">
        <v>302</v>
      </c>
      <c r="H57" s="5" t="s">
        <v>71</v>
      </c>
      <c r="I57" s="5" t="s">
        <v>322</v>
      </c>
      <c r="J57" s="5" t="s">
        <v>323</v>
      </c>
      <c r="K57" s="5" t="s">
        <v>167</v>
      </c>
      <c r="L57" s="5" t="s">
        <v>82</v>
      </c>
      <c r="M57" s="5" t="s">
        <v>300</v>
      </c>
      <c r="N57" s="5" t="s">
        <v>160</v>
      </c>
      <c r="O57" s="5" t="s">
        <v>324</v>
      </c>
      <c r="P57" s="5" t="s">
        <v>325</v>
      </c>
      <c r="Q57" s="5" t="s">
        <v>287</v>
      </c>
      <c r="R57" s="5" t="s">
        <v>149</v>
      </c>
      <c r="S57" s="5" t="s">
        <v>212</v>
      </c>
      <c r="T57" s="5" t="s">
        <v>233</v>
      </c>
      <c r="U57" s="5" t="s">
        <v>177</v>
      </c>
      <c r="V57" s="5" t="s">
        <v>134</v>
      </c>
      <c r="W57" s="5" t="s">
        <v>161</v>
      </c>
      <c r="X57" s="5" t="s">
        <v>257</v>
      </c>
      <c r="Y57" s="5" t="s">
        <v>58</v>
      </c>
      <c r="Z57" s="5" t="s">
        <v>156</v>
      </c>
      <c r="AA57" s="5" t="s">
        <v>169</v>
      </c>
      <c r="AB57" s="5" t="s">
        <v>119</v>
      </c>
      <c r="AC57" s="5" t="s">
        <v>221</v>
      </c>
      <c r="AD57" s="6" t="s">
        <v>214</v>
      </c>
    </row>
    <row r="58" spans="1:30" x14ac:dyDescent="0.35">
      <c r="A58" s="4" t="s">
        <v>74</v>
      </c>
      <c r="B58" s="5" t="s">
        <v>258</v>
      </c>
      <c r="C58" s="5" t="s">
        <v>164</v>
      </c>
      <c r="D58" s="5" t="s">
        <v>313</v>
      </c>
      <c r="E58" s="5" t="s">
        <v>259</v>
      </c>
      <c r="F58" s="5" t="s">
        <v>169</v>
      </c>
      <c r="G58" s="5" t="s">
        <v>287</v>
      </c>
      <c r="H58" s="5" t="s">
        <v>63</v>
      </c>
      <c r="I58" s="5" t="s">
        <v>311</v>
      </c>
      <c r="J58" s="5" t="s">
        <v>326</v>
      </c>
      <c r="K58" s="5" t="s">
        <v>116</v>
      </c>
      <c r="L58" s="5" t="s">
        <v>69</v>
      </c>
      <c r="M58" s="5" t="s">
        <v>213</v>
      </c>
      <c r="N58" s="5" t="s">
        <v>177</v>
      </c>
      <c r="O58" s="5" t="s">
        <v>281</v>
      </c>
      <c r="P58" s="5" t="s">
        <v>327</v>
      </c>
      <c r="Q58" s="5" t="s">
        <v>265</v>
      </c>
      <c r="R58" s="5" t="s">
        <v>192</v>
      </c>
      <c r="S58" s="5" t="s">
        <v>209</v>
      </c>
      <c r="T58" s="5" t="s">
        <v>202</v>
      </c>
      <c r="U58" s="5" t="s">
        <v>177</v>
      </c>
      <c r="V58" s="5" t="s">
        <v>114</v>
      </c>
      <c r="W58" s="5" t="s">
        <v>256</v>
      </c>
      <c r="X58" s="5" t="s">
        <v>189</v>
      </c>
      <c r="Y58" s="5" t="s">
        <v>167</v>
      </c>
      <c r="Z58" s="5" t="s">
        <v>148</v>
      </c>
      <c r="AA58" s="5" t="s">
        <v>247</v>
      </c>
      <c r="AB58" s="5" t="s">
        <v>87</v>
      </c>
      <c r="AC58" s="5" t="s">
        <v>223</v>
      </c>
      <c r="AD58" s="6" t="s">
        <v>170</v>
      </c>
    </row>
    <row r="59" spans="1:30" x14ac:dyDescent="0.35">
      <c r="A59" s="4" t="s">
        <v>30</v>
      </c>
      <c r="B59" s="5" t="s">
        <v>258</v>
      </c>
      <c r="C59" s="5" t="s">
        <v>183</v>
      </c>
      <c r="D59" s="5" t="s">
        <v>328</v>
      </c>
      <c r="E59" s="5" t="s">
        <v>329</v>
      </c>
      <c r="F59" s="5" t="s">
        <v>169</v>
      </c>
      <c r="G59" s="5" t="s">
        <v>271</v>
      </c>
      <c r="H59" s="5" t="s">
        <v>131</v>
      </c>
      <c r="I59" s="5" t="s">
        <v>330</v>
      </c>
      <c r="J59" s="5" t="s">
        <v>331</v>
      </c>
      <c r="K59" s="5" t="s">
        <v>239</v>
      </c>
      <c r="L59" s="5" t="s">
        <v>45</v>
      </c>
      <c r="M59" s="5" t="s">
        <v>127</v>
      </c>
      <c r="N59" s="5" t="s">
        <v>248</v>
      </c>
      <c r="O59" s="5" t="s">
        <v>290</v>
      </c>
      <c r="P59" s="5" t="s">
        <v>332</v>
      </c>
      <c r="Q59" s="5" t="s">
        <v>265</v>
      </c>
      <c r="R59" s="5" t="s">
        <v>293</v>
      </c>
      <c r="S59" s="5" t="s">
        <v>265</v>
      </c>
      <c r="T59" s="5" t="s">
        <v>277</v>
      </c>
      <c r="U59" s="5" t="s">
        <v>49</v>
      </c>
      <c r="V59" s="5" t="s">
        <v>139</v>
      </c>
      <c r="W59" s="5" t="s">
        <v>245</v>
      </c>
      <c r="X59" s="5" t="s">
        <v>171</v>
      </c>
      <c r="Y59" s="5" t="s">
        <v>116</v>
      </c>
      <c r="Z59" s="5" t="s">
        <v>158</v>
      </c>
      <c r="AA59" s="5" t="s">
        <v>228</v>
      </c>
      <c r="AB59" s="5" t="s">
        <v>197</v>
      </c>
      <c r="AC59" s="5" t="s">
        <v>221</v>
      </c>
      <c r="AD59" s="6" t="s">
        <v>277</v>
      </c>
    </row>
    <row r="60" spans="1:30" x14ac:dyDescent="0.35">
      <c r="A60" s="4" t="s">
        <v>55</v>
      </c>
      <c r="B60" s="5" t="s">
        <v>258</v>
      </c>
      <c r="C60" s="5" t="s">
        <v>183</v>
      </c>
      <c r="D60" s="5" t="s">
        <v>333</v>
      </c>
      <c r="E60" s="5" t="s">
        <v>334</v>
      </c>
      <c r="F60" s="5" t="s">
        <v>242</v>
      </c>
      <c r="G60" s="5" t="s">
        <v>267</v>
      </c>
      <c r="H60" s="5" t="s">
        <v>59</v>
      </c>
      <c r="I60" s="5" t="s">
        <v>335</v>
      </c>
      <c r="J60" s="5" t="s">
        <v>336</v>
      </c>
      <c r="K60" s="5" t="s">
        <v>256</v>
      </c>
      <c r="L60" s="5" t="s">
        <v>82</v>
      </c>
      <c r="M60" s="5" t="s">
        <v>281</v>
      </c>
      <c r="N60" s="5" t="s">
        <v>232</v>
      </c>
      <c r="O60" s="5" t="s">
        <v>327</v>
      </c>
      <c r="P60" s="5" t="s">
        <v>337</v>
      </c>
      <c r="Q60" s="5" t="s">
        <v>338</v>
      </c>
      <c r="R60" s="5" t="s">
        <v>201</v>
      </c>
      <c r="S60" s="5" t="s">
        <v>239</v>
      </c>
      <c r="T60" s="5" t="s">
        <v>279</v>
      </c>
      <c r="U60" s="5" t="s">
        <v>213</v>
      </c>
      <c r="V60" s="5" t="s">
        <v>230</v>
      </c>
      <c r="W60" s="5" t="s">
        <v>270</v>
      </c>
      <c r="X60" s="5" t="s">
        <v>158</v>
      </c>
      <c r="Y60" s="5" t="s">
        <v>154</v>
      </c>
      <c r="Z60" s="5" t="s">
        <v>95</v>
      </c>
      <c r="AA60" s="5" t="s">
        <v>170</v>
      </c>
      <c r="AB60" s="5" t="s">
        <v>56</v>
      </c>
      <c r="AC60" s="5" t="s">
        <v>114</v>
      </c>
      <c r="AD60" s="6" t="s">
        <v>274</v>
      </c>
    </row>
    <row r="61" spans="1:30" x14ac:dyDescent="0.35">
      <c r="A61" s="4" t="s">
        <v>74</v>
      </c>
      <c r="B61" s="5" t="s">
        <v>258</v>
      </c>
      <c r="C61" s="5" t="s">
        <v>183</v>
      </c>
      <c r="D61" s="5" t="s">
        <v>298</v>
      </c>
      <c r="E61" s="5" t="s">
        <v>339</v>
      </c>
      <c r="F61" s="5" t="s">
        <v>227</v>
      </c>
      <c r="G61" s="5" t="s">
        <v>261</v>
      </c>
      <c r="H61" s="5" t="s">
        <v>126</v>
      </c>
      <c r="I61" s="5" t="s">
        <v>340</v>
      </c>
      <c r="J61" s="5" t="s">
        <v>341</v>
      </c>
      <c r="K61" s="5" t="s">
        <v>216</v>
      </c>
      <c r="L61" s="5" t="s">
        <v>72</v>
      </c>
      <c r="M61" s="5" t="s">
        <v>222</v>
      </c>
      <c r="N61" s="5" t="s">
        <v>256</v>
      </c>
      <c r="O61" s="5" t="s">
        <v>309</v>
      </c>
      <c r="P61" s="5" t="s">
        <v>342</v>
      </c>
      <c r="Q61" s="5" t="s">
        <v>274</v>
      </c>
      <c r="R61" s="5" t="s">
        <v>300</v>
      </c>
      <c r="S61" s="5" t="s">
        <v>247</v>
      </c>
      <c r="T61" s="5" t="s">
        <v>192</v>
      </c>
      <c r="U61" s="5" t="s">
        <v>213</v>
      </c>
      <c r="V61" s="5" t="s">
        <v>171</v>
      </c>
      <c r="W61" s="5" t="s">
        <v>193</v>
      </c>
      <c r="X61" s="5" t="s">
        <v>223</v>
      </c>
      <c r="Y61" s="5" t="s">
        <v>102</v>
      </c>
      <c r="Z61" s="5" t="s">
        <v>181</v>
      </c>
      <c r="AA61" s="5" t="s">
        <v>149</v>
      </c>
      <c r="AB61" s="5" t="s">
        <v>110</v>
      </c>
      <c r="AC61" s="5" t="s">
        <v>207</v>
      </c>
      <c r="AD61" s="6" t="s">
        <v>295</v>
      </c>
    </row>
    <row r="62" spans="1:30" x14ac:dyDescent="0.35">
      <c r="A62" s="4" t="s">
        <v>30</v>
      </c>
      <c r="B62" s="5" t="s">
        <v>258</v>
      </c>
      <c r="C62" s="5" t="s">
        <v>198</v>
      </c>
      <c r="D62" s="5" t="s">
        <v>343</v>
      </c>
      <c r="E62" s="5" t="s">
        <v>313</v>
      </c>
      <c r="F62" s="5" t="s">
        <v>169</v>
      </c>
      <c r="G62" s="5" t="s">
        <v>298</v>
      </c>
      <c r="H62" s="5" t="s">
        <v>101</v>
      </c>
      <c r="I62" s="5" t="s">
        <v>344</v>
      </c>
      <c r="J62" s="5" t="s">
        <v>345</v>
      </c>
      <c r="K62" s="5" t="s">
        <v>159</v>
      </c>
      <c r="L62" s="5" t="s">
        <v>54</v>
      </c>
      <c r="M62" s="5" t="s">
        <v>161</v>
      </c>
      <c r="N62" s="5" t="s">
        <v>242</v>
      </c>
      <c r="O62" s="5" t="s">
        <v>235</v>
      </c>
      <c r="P62" s="5" t="s">
        <v>332</v>
      </c>
      <c r="Q62" s="5" t="s">
        <v>307</v>
      </c>
      <c r="R62" s="5" t="s">
        <v>290</v>
      </c>
      <c r="S62" s="5" t="s">
        <v>170</v>
      </c>
      <c r="T62" s="5" t="s">
        <v>346</v>
      </c>
      <c r="U62" s="5" t="s">
        <v>49</v>
      </c>
      <c r="V62" s="5" t="s">
        <v>248</v>
      </c>
      <c r="W62" s="5" t="s">
        <v>253</v>
      </c>
      <c r="X62" s="5" t="s">
        <v>216</v>
      </c>
      <c r="Y62" s="5" t="s">
        <v>102</v>
      </c>
      <c r="Z62" s="5" t="s">
        <v>181</v>
      </c>
      <c r="AA62" s="5" t="s">
        <v>196</v>
      </c>
      <c r="AB62" s="5" t="s">
        <v>57</v>
      </c>
      <c r="AC62" s="5" t="s">
        <v>207</v>
      </c>
      <c r="AD62" s="6" t="s">
        <v>293</v>
      </c>
    </row>
    <row r="63" spans="1:30" x14ac:dyDescent="0.35">
      <c r="A63" s="4" t="s">
        <v>55</v>
      </c>
      <c r="B63" s="5" t="s">
        <v>258</v>
      </c>
      <c r="C63" s="5" t="s">
        <v>198</v>
      </c>
      <c r="D63" s="5" t="s">
        <v>347</v>
      </c>
      <c r="E63" s="5" t="s">
        <v>348</v>
      </c>
      <c r="F63" s="5" t="s">
        <v>178</v>
      </c>
      <c r="G63" s="5" t="s">
        <v>298</v>
      </c>
      <c r="H63" s="5" t="s">
        <v>71</v>
      </c>
      <c r="I63" s="5" t="s">
        <v>272</v>
      </c>
      <c r="J63" s="5" t="s">
        <v>349</v>
      </c>
      <c r="K63" s="5" t="s">
        <v>96</v>
      </c>
      <c r="L63" s="5" t="s">
        <v>39</v>
      </c>
      <c r="M63" s="5" t="s">
        <v>238</v>
      </c>
      <c r="N63" s="5" t="s">
        <v>177</v>
      </c>
      <c r="O63" s="5" t="s">
        <v>350</v>
      </c>
      <c r="P63" s="5" t="s">
        <v>163</v>
      </c>
      <c r="Q63" s="5" t="s">
        <v>351</v>
      </c>
      <c r="R63" s="5" t="s">
        <v>170</v>
      </c>
      <c r="S63" s="5" t="s">
        <v>216</v>
      </c>
      <c r="T63" s="5" t="s">
        <v>244</v>
      </c>
      <c r="U63" s="5" t="s">
        <v>278</v>
      </c>
      <c r="V63" s="5" t="s">
        <v>230</v>
      </c>
      <c r="W63" s="5" t="s">
        <v>213</v>
      </c>
      <c r="X63" s="5" t="s">
        <v>145</v>
      </c>
      <c r="Y63" s="5" t="s">
        <v>120</v>
      </c>
      <c r="Z63" s="5" t="s">
        <v>128</v>
      </c>
      <c r="AA63" s="5" t="s">
        <v>300</v>
      </c>
      <c r="AB63" s="5" t="s">
        <v>77</v>
      </c>
      <c r="AC63" s="5" t="s">
        <v>212</v>
      </c>
      <c r="AD63" s="6" t="s">
        <v>170</v>
      </c>
    </row>
    <row r="64" spans="1:30" x14ac:dyDescent="0.35">
      <c r="A64" s="4" t="s">
        <v>74</v>
      </c>
      <c r="B64" s="5" t="s">
        <v>258</v>
      </c>
      <c r="C64" s="5" t="s">
        <v>198</v>
      </c>
      <c r="D64" s="5" t="s">
        <v>238</v>
      </c>
      <c r="E64" s="5" t="s">
        <v>254</v>
      </c>
      <c r="F64" s="5" t="s">
        <v>227</v>
      </c>
      <c r="G64" s="5" t="s">
        <v>298</v>
      </c>
      <c r="H64" s="5" t="s">
        <v>63</v>
      </c>
      <c r="I64" s="5" t="s">
        <v>334</v>
      </c>
      <c r="J64" s="5" t="s">
        <v>352</v>
      </c>
      <c r="K64" s="5" t="s">
        <v>193</v>
      </c>
      <c r="L64" s="5" t="s">
        <v>53</v>
      </c>
      <c r="M64" s="5" t="s">
        <v>292</v>
      </c>
      <c r="N64" s="5" t="s">
        <v>248</v>
      </c>
      <c r="O64" s="5" t="s">
        <v>320</v>
      </c>
      <c r="P64" s="5" t="s">
        <v>305</v>
      </c>
      <c r="Q64" s="5" t="s">
        <v>220</v>
      </c>
      <c r="R64" s="5" t="s">
        <v>277</v>
      </c>
      <c r="S64" s="5" t="s">
        <v>194</v>
      </c>
      <c r="T64" s="5" t="s">
        <v>153</v>
      </c>
      <c r="U64" s="5" t="s">
        <v>278</v>
      </c>
      <c r="V64" s="5" t="s">
        <v>184</v>
      </c>
      <c r="W64" s="5" t="s">
        <v>278</v>
      </c>
      <c r="X64" s="5" t="s">
        <v>207</v>
      </c>
      <c r="Y64" s="5" t="s">
        <v>206</v>
      </c>
      <c r="Z64" s="5" t="s">
        <v>167</v>
      </c>
      <c r="AA64" s="5" t="s">
        <v>201</v>
      </c>
      <c r="AB64" s="5" t="s">
        <v>125</v>
      </c>
      <c r="AC64" s="5" t="s">
        <v>207</v>
      </c>
      <c r="AD64" s="6" t="s">
        <v>153</v>
      </c>
    </row>
    <row r="65" spans="1:30" x14ac:dyDescent="0.35">
      <c r="A65" s="4" t="s">
        <v>30</v>
      </c>
      <c r="B65" s="5" t="s">
        <v>258</v>
      </c>
      <c r="C65" s="5" t="s">
        <v>208</v>
      </c>
      <c r="D65" s="5" t="s">
        <v>235</v>
      </c>
      <c r="E65" s="5" t="s">
        <v>231</v>
      </c>
      <c r="F65" s="5" t="s">
        <v>187</v>
      </c>
      <c r="G65" s="5" t="s">
        <v>353</v>
      </c>
      <c r="H65" s="5" t="s">
        <v>56</v>
      </c>
      <c r="I65" s="5" t="s">
        <v>337</v>
      </c>
      <c r="J65" s="5" t="s">
        <v>354</v>
      </c>
      <c r="K65" s="5" t="s">
        <v>213</v>
      </c>
      <c r="L65" s="5" t="s">
        <v>50</v>
      </c>
      <c r="M65" s="5" t="s">
        <v>270</v>
      </c>
      <c r="N65" s="5" t="s">
        <v>247</v>
      </c>
      <c r="O65" s="5" t="s">
        <v>353</v>
      </c>
      <c r="P65" s="5" t="s">
        <v>355</v>
      </c>
      <c r="Q65" s="5" t="s">
        <v>300</v>
      </c>
      <c r="R65" s="5" t="s">
        <v>298</v>
      </c>
      <c r="S65" s="5" t="s">
        <v>295</v>
      </c>
      <c r="T65" s="5" t="s">
        <v>343</v>
      </c>
      <c r="U65" s="5" t="s">
        <v>49</v>
      </c>
      <c r="V65" s="5" t="s">
        <v>178</v>
      </c>
      <c r="W65" s="5" t="s">
        <v>174</v>
      </c>
      <c r="X65" s="5" t="s">
        <v>270</v>
      </c>
      <c r="Y65" s="5" t="s">
        <v>181</v>
      </c>
      <c r="Z65" s="5" t="s">
        <v>58</v>
      </c>
      <c r="AA65" s="5" t="s">
        <v>96</v>
      </c>
      <c r="AB65" s="5" t="s">
        <v>146</v>
      </c>
      <c r="AC65" s="5" t="s">
        <v>171</v>
      </c>
      <c r="AD65" s="6" t="s">
        <v>287</v>
      </c>
    </row>
    <row r="66" spans="1:30" x14ac:dyDescent="0.35">
      <c r="A66" s="4" t="s">
        <v>55</v>
      </c>
      <c r="B66" s="5" t="s">
        <v>258</v>
      </c>
      <c r="C66" s="5" t="s">
        <v>208</v>
      </c>
      <c r="D66" s="5" t="s">
        <v>356</v>
      </c>
      <c r="E66" s="5" t="s">
        <v>294</v>
      </c>
      <c r="F66" s="5" t="s">
        <v>169</v>
      </c>
      <c r="G66" s="5" t="s">
        <v>309</v>
      </c>
      <c r="H66" s="5" t="s">
        <v>71</v>
      </c>
      <c r="I66" s="5" t="s">
        <v>254</v>
      </c>
      <c r="J66" s="5" t="s">
        <v>357</v>
      </c>
      <c r="K66" s="5" t="s">
        <v>233</v>
      </c>
      <c r="L66" s="5" t="s">
        <v>280</v>
      </c>
      <c r="M66" s="5" t="s">
        <v>320</v>
      </c>
      <c r="N66" s="5" t="s">
        <v>256</v>
      </c>
      <c r="O66" s="5" t="s">
        <v>310</v>
      </c>
      <c r="P66" s="5" t="s">
        <v>305</v>
      </c>
      <c r="Q66" s="5" t="s">
        <v>351</v>
      </c>
      <c r="R66" s="5" t="s">
        <v>192</v>
      </c>
      <c r="S66" s="5" t="s">
        <v>161</v>
      </c>
      <c r="T66" s="5" t="s">
        <v>214</v>
      </c>
      <c r="U66" s="5" t="s">
        <v>253</v>
      </c>
      <c r="V66" s="5" t="s">
        <v>206</v>
      </c>
      <c r="W66" s="5" t="s">
        <v>248</v>
      </c>
      <c r="X66" s="5" t="s">
        <v>181</v>
      </c>
      <c r="Y66" s="5" t="s">
        <v>150</v>
      </c>
      <c r="Z66" s="5" t="s">
        <v>212</v>
      </c>
      <c r="AA66" s="5" t="s">
        <v>225</v>
      </c>
      <c r="AB66" s="5" t="s">
        <v>176</v>
      </c>
      <c r="AC66" s="5" t="s">
        <v>207</v>
      </c>
      <c r="AD66" s="6" t="s">
        <v>202</v>
      </c>
    </row>
    <row r="67" spans="1:30" x14ac:dyDescent="0.35">
      <c r="A67" s="4" t="s">
        <v>74</v>
      </c>
      <c r="B67" s="5" t="s">
        <v>258</v>
      </c>
      <c r="C67" s="5" t="s">
        <v>208</v>
      </c>
      <c r="D67" s="5" t="s">
        <v>353</v>
      </c>
      <c r="E67" s="5" t="s">
        <v>320</v>
      </c>
      <c r="F67" s="5" t="s">
        <v>215</v>
      </c>
      <c r="G67" s="5" t="s">
        <v>353</v>
      </c>
      <c r="H67" s="5" t="s">
        <v>63</v>
      </c>
      <c r="I67" s="5" t="s">
        <v>321</v>
      </c>
      <c r="J67" s="5" t="s">
        <v>358</v>
      </c>
      <c r="K67" s="5" t="s">
        <v>278</v>
      </c>
      <c r="L67" s="5" t="s">
        <v>41</v>
      </c>
      <c r="M67" s="5" t="s">
        <v>215</v>
      </c>
      <c r="N67" s="5" t="s">
        <v>278</v>
      </c>
      <c r="O67" s="5" t="s">
        <v>272</v>
      </c>
      <c r="P67" s="5" t="s">
        <v>348</v>
      </c>
      <c r="Q67" s="5" t="s">
        <v>301</v>
      </c>
      <c r="R67" s="5" t="s">
        <v>283</v>
      </c>
      <c r="S67" s="5" t="s">
        <v>215</v>
      </c>
      <c r="T67" s="5" t="s">
        <v>287</v>
      </c>
      <c r="U67" s="5" t="s">
        <v>253</v>
      </c>
      <c r="V67" s="5" t="s">
        <v>182</v>
      </c>
      <c r="W67" s="5" t="s">
        <v>253</v>
      </c>
      <c r="X67" s="5" t="s">
        <v>184</v>
      </c>
      <c r="Y67" s="5" t="s">
        <v>230</v>
      </c>
      <c r="Z67" s="5" t="s">
        <v>223</v>
      </c>
      <c r="AA67" s="5" t="s">
        <v>265</v>
      </c>
      <c r="AB67" s="5" t="s">
        <v>136</v>
      </c>
      <c r="AC67" s="5" t="s">
        <v>114</v>
      </c>
      <c r="AD67" s="6" t="s">
        <v>153</v>
      </c>
    </row>
    <row r="68" spans="1:30" x14ac:dyDescent="0.35">
      <c r="A68" s="4" t="s">
        <v>30</v>
      </c>
      <c r="B68" s="5" t="s">
        <v>258</v>
      </c>
      <c r="C68" s="5" t="s">
        <v>234</v>
      </c>
      <c r="D68" s="5" t="s">
        <v>298</v>
      </c>
      <c r="E68" s="5" t="s">
        <v>235</v>
      </c>
      <c r="F68" s="5" t="s">
        <v>274</v>
      </c>
      <c r="G68" s="5" t="s">
        <v>359</v>
      </c>
      <c r="H68" s="5" t="s">
        <v>56</v>
      </c>
      <c r="I68" s="5" t="s">
        <v>360</v>
      </c>
      <c r="J68" s="5" t="s">
        <v>361</v>
      </c>
      <c r="K68" s="5" t="s">
        <v>228</v>
      </c>
      <c r="L68" s="5" t="s">
        <v>51</v>
      </c>
      <c r="M68" s="5" t="s">
        <v>248</v>
      </c>
      <c r="N68" s="5" t="s">
        <v>247</v>
      </c>
      <c r="O68" s="5" t="s">
        <v>272</v>
      </c>
      <c r="P68" s="5" t="s">
        <v>362</v>
      </c>
      <c r="Q68" s="5" t="s">
        <v>220</v>
      </c>
      <c r="R68" s="5" t="s">
        <v>319</v>
      </c>
      <c r="S68" s="5" t="s">
        <v>249</v>
      </c>
      <c r="T68" s="5" t="s">
        <v>238</v>
      </c>
      <c r="U68" s="5" t="s">
        <v>49</v>
      </c>
      <c r="V68" s="5" t="s">
        <v>227</v>
      </c>
      <c r="W68" s="5" t="s">
        <v>215</v>
      </c>
      <c r="X68" s="5" t="s">
        <v>245</v>
      </c>
      <c r="Y68" s="5" t="s">
        <v>206</v>
      </c>
      <c r="Z68" s="5" t="s">
        <v>223</v>
      </c>
      <c r="AA68" s="5" t="s">
        <v>194</v>
      </c>
      <c r="AB68" s="5" t="s">
        <v>109</v>
      </c>
      <c r="AC68" s="5" t="s">
        <v>239</v>
      </c>
      <c r="AD68" s="6" t="s">
        <v>301</v>
      </c>
    </row>
    <row r="69" spans="1:30" x14ac:dyDescent="0.35">
      <c r="A69" s="4" t="s">
        <v>55</v>
      </c>
      <c r="B69" s="5" t="s">
        <v>258</v>
      </c>
      <c r="C69" s="5" t="s">
        <v>234</v>
      </c>
      <c r="D69" s="5" t="s">
        <v>272</v>
      </c>
      <c r="E69" s="5" t="s">
        <v>363</v>
      </c>
      <c r="F69" s="5" t="s">
        <v>298</v>
      </c>
      <c r="G69" s="5" t="s">
        <v>356</v>
      </c>
      <c r="H69" s="5" t="s">
        <v>70</v>
      </c>
      <c r="I69" s="5" t="s">
        <v>267</v>
      </c>
      <c r="J69" s="5" t="s">
        <v>364</v>
      </c>
      <c r="K69" s="5" t="s">
        <v>286</v>
      </c>
      <c r="L69" s="5" t="s">
        <v>365</v>
      </c>
      <c r="M69" s="5" t="s">
        <v>356</v>
      </c>
      <c r="N69" s="5" t="s">
        <v>248</v>
      </c>
      <c r="O69" s="5" t="s">
        <v>366</v>
      </c>
      <c r="P69" s="5" t="s">
        <v>348</v>
      </c>
      <c r="Q69" s="5" t="s">
        <v>305</v>
      </c>
      <c r="R69" s="5" t="s">
        <v>295</v>
      </c>
      <c r="S69" s="5" t="s">
        <v>139</v>
      </c>
      <c r="T69" s="5" t="s">
        <v>307</v>
      </c>
      <c r="U69" s="5" t="s">
        <v>222</v>
      </c>
      <c r="V69" s="5" t="s">
        <v>181</v>
      </c>
      <c r="W69" s="5" t="s">
        <v>178</v>
      </c>
      <c r="X69" s="5" t="s">
        <v>58</v>
      </c>
      <c r="Y69" s="5" t="s">
        <v>119</v>
      </c>
      <c r="Z69" s="5" t="s">
        <v>171</v>
      </c>
      <c r="AA69" s="5" t="s">
        <v>295</v>
      </c>
      <c r="AB69" s="5" t="s">
        <v>136</v>
      </c>
      <c r="AC69" s="5" t="s">
        <v>128</v>
      </c>
      <c r="AD69" s="6" t="s">
        <v>264</v>
      </c>
    </row>
    <row r="70" spans="1:30" x14ac:dyDescent="0.35">
      <c r="A70" s="4" t="s">
        <v>74</v>
      </c>
      <c r="B70" s="5" t="s">
        <v>258</v>
      </c>
      <c r="C70" s="5" t="s">
        <v>234</v>
      </c>
      <c r="D70" s="5" t="s">
        <v>319</v>
      </c>
      <c r="E70" s="5" t="s">
        <v>142</v>
      </c>
      <c r="F70" s="5" t="s">
        <v>287</v>
      </c>
      <c r="G70" s="5" t="s">
        <v>347</v>
      </c>
      <c r="H70" s="5" t="s">
        <v>168</v>
      </c>
      <c r="I70" s="5" t="s">
        <v>367</v>
      </c>
      <c r="J70" s="5" t="s">
        <v>368</v>
      </c>
      <c r="K70" s="5" t="s">
        <v>194</v>
      </c>
      <c r="L70" s="5" t="s">
        <v>129</v>
      </c>
      <c r="M70" s="5" t="s">
        <v>240</v>
      </c>
      <c r="N70" s="5" t="s">
        <v>178</v>
      </c>
      <c r="O70" s="5" t="s">
        <v>363</v>
      </c>
      <c r="P70" s="5" t="s">
        <v>355</v>
      </c>
      <c r="Q70" s="5" t="s">
        <v>281</v>
      </c>
      <c r="R70" s="5" t="s">
        <v>281</v>
      </c>
      <c r="S70" s="5" t="s">
        <v>244</v>
      </c>
      <c r="T70" s="5" t="s">
        <v>302</v>
      </c>
      <c r="U70" s="5" t="s">
        <v>222</v>
      </c>
      <c r="V70" s="5" t="s">
        <v>213</v>
      </c>
      <c r="W70" s="5" t="s">
        <v>227</v>
      </c>
      <c r="X70" s="5" t="s">
        <v>177</v>
      </c>
      <c r="Y70" s="5" t="s">
        <v>185</v>
      </c>
      <c r="Z70" s="5" t="s">
        <v>207</v>
      </c>
      <c r="AA70" s="5" t="s">
        <v>264</v>
      </c>
      <c r="AB70" s="5" t="s">
        <v>57</v>
      </c>
      <c r="AC70" s="5" t="s">
        <v>160</v>
      </c>
      <c r="AD70" s="6" t="s">
        <v>153</v>
      </c>
    </row>
    <row r="71" spans="1:30" x14ac:dyDescent="0.35">
      <c r="A71" s="4" t="s">
        <v>30</v>
      </c>
      <c r="B71" s="5" t="s">
        <v>258</v>
      </c>
      <c r="C71" s="5" t="s">
        <v>243</v>
      </c>
      <c r="D71" s="5" t="s">
        <v>313</v>
      </c>
      <c r="E71" s="5" t="s">
        <v>313</v>
      </c>
      <c r="F71" s="5" t="s">
        <v>328</v>
      </c>
      <c r="G71" s="5" t="s">
        <v>347</v>
      </c>
      <c r="H71" s="5" t="s">
        <v>89</v>
      </c>
      <c r="I71" s="5" t="s">
        <v>369</v>
      </c>
      <c r="J71" s="5" t="s">
        <v>370</v>
      </c>
      <c r="K71" s="5" t="s">
        <v>209</v>
      </c>
      <c r="L71" s="5" t="s">
        <v>130</v>
      </c>
      <c r="M71" s="5" t="s">
        <v>219</v>
      </c>
      <c r="N71" s="5" t="s">
        <v>227</v>
      </c>
      <c r="O71" s="5" t="s">
        <v>333</v>
      </c>
      <c r="P71" s="5" t="s">
        <v>319</v>
      </c>
      <c r="Q71" s="5" t="s">
        <v>290</v>
      </c>
      <c r="R71" s="5" t="s">
        <v>320</v>
      </c>
      <c r="S71" s="5" t="s">
        <v>316</v>
      </c>
      <c r="T71" s="5" t="s">
        <v>319</v>
      </c>
      <c r="U71" s="5" t="s">
        <v>49</v>
      </c>
      <c r="V71" s="5" t="s">
        <v>233</v>
      </c>
      <c r="W71" s="5" t="s">
        <v>291</v>
      </c>
      <c r="X71" s="5" t="s">
        <v>228</v>
      </c>
      <c r="Y71" s="5" t="s">
        <v>257</v>
      </c>
      <c r="Z71" s="5" t="s">
        <v>223</v>
      </c>
      <c r="AA71" s="5" t="s">
        <v>269</v>
      </c>
      <c r="AB71" s="5" t="s">
        <v>197</v>
      </c>
      <c r="AC71" s="5" t="s">
        <v>140</v>
      </c>
      <c r="AD71" s="6" t="s">
        <v>295</v>
      </c>
    </row>
    <row r="72" spans="1:30" x14ac:dyDescent="0.35">
      <c r="A72" s="4" t="s">
        <v>55</v>
      </c>
      <c r="B72" s="5" t="s">
        <v>258</v>
      </c>
      <c r="C72" s="5" t="s">
        <v>243</v>
      </c>
      <c r="D72" s="5" t="s">
        <v>359</v>
      </c>
      <c r="E72" s="5" t="s">
        <v>327</v>
      </c>
      <c r="F72" s="5" t="s">
        <v>296</v>
      </c>
      <c r="G72" s="5" t="s">
        <v>362</v>
      </c>
      <c r="H72" s="5" t="s">
        <v>121</v>
      </c>
      <c r="I72" s="5" t="s">
        <v>343</v>
      </c>
      <c r="J72" s="5" t="s">
        <v>371</v>
      </c>
      <c r="K72" s="5" t="s">
        <v>153</v>
      </c>
      <c r="L72" s="5" t="s">
        <v>372</v>
      </c>
      <c r="M72" s="5" t="s">
        <v>348</v>
      </c>
      <c r="N72" s="5" t="s">
        <v>278</v>
      </c>
      <c r="O72" s="5" t="s">
        <v>373</v>
      </c>
      <c r="P72" s="5" t="s">
        <v>359</v>
      </c>
      <c r="Q72" s="5" t="s">
        <v>321</v>
      </c>
      <c r="R72" s="5" t="s">
        <v>277</v>
      </c>
      <c r="S72" s="5" t="s">
        <v>248</v>
      </c>
      <c r="T72" s="5" t="s">
        <v>300</v>
      </c>
      <c r="U72" s="5" t="s">
        <v>242</v>
      </c>
      <c r="V72" s="5" t="s">
        <v>58</v>
      </c>
      <c r="W72" s="5" t="s">
        <v>247</v>
      </c>
      <c r="X72" s="5" t="s">
        <v>116</v>
      </c>
      <c r="Y72" s="5" t="s">
        <v>109</v>
      </c>
      <c r="Z72" s="5" t="s">
        <v>184</v>
      </c>
      <c r="AA72" s="5" t="s">
        <v>277</v>
      </c>
      <c r="AB72" s="5" t="s">
        <v>101</v>
      </c>
      <c r="AC72" s="5" t="s">
        <v>128</v>
      </c>
      <c r="AD72" s="6" t="s">
        <v>244</v>
      </c>
    </row>
    <row r="73" spans="1:30" x14ac:dyDescent="0.35">
      <c r="A73" s="4" t="s">
        <v>74</v>
      </c>
      <c r="B73" s="5" t="s">
        <v>258</v>
      </c>
      <c r="C73" s="5" t="s">
        <v>243</v>
      </c>
      <c r="D73" s="5" t="s">
        <v>238</v>
      </c>
      <c r="E73" s="5" t="s">
        <v>353</v>
      </c>
      <c r="F73" s="5" t="s">
        <v>254</v>
      </c>
      <c r="G73" s="5" t="s">
        <v>272</v>
      </c>
      <c r="H73" s="5" t="s">
        <v>113</v>
      </c>
      <c r="I73" s="5" t="s">
        <v>367</v>
      </c>
      <c r="J73" s="5" t="s">
        <v>374</v>
      </c>
      <c r="K73" s="5" t="s">
        <v>292</v>
      </c>
      <c r="L73" s="5" t="s">
        <v>375</v>
      </c>
      <c r="M73" s="5" t="s">
        <v>202</v>
      </c>
      <c r="N73" s="5" t="s">
        <v>247</v>
      </c>
      <c r="O73" s="5" t="s">
        <v>294</v>
      </c>
      <c r="P73" s="5" t="s">
        <v>376</v>
      </c>
      <c r="Q73" s="5" t="s">
        <v>338</v>
      </c>
      <c r="R73" s="5" t="s">
        <v>235</v>
      </c>
      <c r="S73" s="5" t="s">
        <v>201</v>
      </c>
      <c r="T73" s="5" t="s">
        <v>261</v>
      </c>
      <c r="U73" s="5" t="s">
        <v>242</v>
      </c>
      <c r="V73" s="5" t="s">
        <v>199</v>
      </c>
      <c r="W73" s="5" t="s">
        <v>174</v>
      </c>
      <c r="X73" s="5" t="s">
        <v>275</v>
      </c>
      <c r="Y73" s="5" t="s">
        <v>176</v>
      </c>
      <c r="Z73" s="5" t="s">
        <v>114</v>
      </c>
      <c r="AA73" s="5" t="s">
        <v>307</v>
      </c>
      <c r="AB73" s="5" t="s">
        <v>118</v>
      </c>
      <c r="AC73" s="5" t="s">
        <v>160</v>
      </c>
      <c r="AD73" s="6" t="s">
        <v>268</v>
      </c>
    </row>
    <row r="74" spans="1:30" x14ac:dyDescent="0.35">
      <c r="A74" s="4" t="s">
        <v>30</v>
      </c>
      <c r="B74" s="5" t="s">
        <v>377</v>
      </c>
      <c r="C74" s="5" t="s">
        <v>32</v>
      </c>
      <c r="D74" s="5" t="s">
        <v>309</v>
      </c>
      <c r="E74" s="5" t="s">
        <v>309</v>
      </c>
      <c r="F74" s="5" t="s">
        <v>281</v>
      </c>
      <c r="G74" s="5" t="s">
        <v>362</v>
      </c>
      <c r="H74" s="5" t="s">
        <v>150</v>
      </c>
      <c r="I74" s="5" t="s">
        <v>378</v>
      </c>
      <c r="J74" s="5" t="s">
        <v>379</v>
      </c>
      <c r="K74" s="5" t="s">
        <v>194</v>
      </c>
      <c r="L74" s="5" t="s">
        <v>133</v>
      </c>
      <c r="M74" s="5" t="s">
        <v>194</v>
      </c>
      <c r="N74" s="5" t="s">
        <v>279</v>
      </c>
      <c r="O74" s="5" t="s">
        <v>363</v>
      </c>
      <c r="P74" s="5" t="s">
        <v>329</v>
      </c>
      <c r="Q74" s="5" t="s">
        <v>298</v>
      </c>
      <c r="R74" s="5" t="s">
        <v>339</v>
      </c>
      <c r="S74" s="5" t="s">
        <v>302</v>
      </c>
      <c r="T74" s="5" t="s">
        <v>359</v>
      </c>
      <c r="U74" s="5" t="s">
        <v>49</v>
      </c>
      <c r="V74" s="5" t="s">
        <v>244</v>
      </c>
      <c r="W74" s="5" t="s">
        <v>214</v>
      </c>
      <c r="X74" s="5" t="s">
        <v>196</v>
      </c>
      <c r="Y74" s="5" t="s">
        <v>150</v>
      </c>
      <c r="Z74" s="5" t="s">
        <v>171</v>
      </c>
      <c r="AA74" s="5" t="s">
        <v>291</v>
      </c>
      <c r="AB74" s="5" t="s">
        <v>89</v>
      </c>
      <c r="AC74" s="5" t="s">
        <v>216</v>
      </c>
      <c r="AD74" s="6" t="s">
        <v>295</v>
      </c>
    </row>
    <row r="75" spans="1:30" x14ac:dyDescent="0.35">
      <c r="A75" s="4" t="s">
        <v>55</v>
      </c>
      <c r="B75" s="5" t="s">
        <v>377</v>
      </c>
      <c r="C75" s="5" t="s">
        <v>32</v>
      </c>
      <c r="D75" s="5" t="s">
        <v>359</v>
      </c>
      <c r="E75" s="5" t="s">
        <v>289</v>
      </c>
      <c r="F75" s="5" t="s">
        <v>342</v>
      </c>
      <c r="G75" s="5" t="s">
        <v>350</v>
      </c>
      <c r="H75" s="5" t="s">
        <v>72</v>
      </c>
      <c r="I75" s="5" t="s">
        <v>346</v>
      </c>
      <c r="J75" s="5" t="s">
        <v>380</v>
      </c>
      <c r="K75" s="5" t="s">
        <v>238</v>
      </c>
      <c r="L75" s="5" t="s">
        <v>381</v>
      </c>
      <c r="M75" s="5" t="s">
        <v>342</v>
      </c>
      <c r="N75" s="5" t="s">
        <v>242</v>
      </c>
      <c r="O75" s="5" t="s">
        <v>382</v>
      </c>
      <c r="P75" s="5" t="s">
        <v>254</v>
      </c>
      <c r="Q75" s="5" t="s">
        <v>383</v>
      </c>
      <c r="R75" s="5" t="s">
        <v>287</v>
      </c>
      <c r="S75" s="5" t="s">
        <v>278</v>
      </c>
      <c r="T75" s="5" t="s">
        <v>225</v>
      </c>
      <c r="U75" s="5" t="s">
        <v>227</v>
      </c>
      <c r="V75" s="5" t="s">
        <v>128</v>
      </c>
      <c r="W75" s="5" t="s">
        <v>194</v>
      </c>
      <c r="X75" s="5" t="s">
        <v>207</v>
      </c>
      <c r="Y75" s="5" t="s">
        <v>63</v>
      </c>
      <c r="Z75" s="5" t="s">
        <v>127</v>
      </c>
      <c r="AA75" s="5" t="s">
        <v>220</v>
      </c>
      <c r="AB75" s="5" t="s">
        <v>115</v>
      </c>
      <c r="AC75" s="5" t="s">
        <v>128</v>
      </c>
      <c r="AD75" s="6" t="s">
        <v>297</v>
      </c>
    </row>
    <row r="76" spans="1:30" x14ac:dyDescent="0.35">
      <c r="A76" s="4" t="s">
        <v>74</v>
      </c>
      <c r="B76" s="5" t="s">
        <v>377</v>
      </c>
      <c r="C76" s="5" t="s">
        <v>32</v>
      </c>
      <c r="D76" s="5" t="s">
        <v>324</v>
      </c>
      <c r="E76" s="5" t="s">
        <v>259</v>
      </c>
      <c r="F76" s="5" t="s">
        <v>320</v>
      </c>
      <c r="G76" s="5" t="s">
        <v>304</v>
      </c>
      <c r="H76" s="5" t="s">
        <v>132</v>
      </c>
      <c r="I76" s="5" t="s">
        <v>384</v>
      </c>
      <c r="J76" s="5" t="s">
        <v>385</v>
      </c>
      <c r="K76" s="5" t="s">
        <v>202</v>
      </c>
      <c r="L76" s="5" t="s">
        <v>386</v>
      </c>
      <c r="M76" s="5" t="s">
        <v>295</v>
      </c>
      <c r="N76" s="5" t="s">
        <v>227</v>
      </c>
      <c r="O76" s="5" t="s">
        <v>163</v>
      </c>
      <c r="P76" s="5" t="s">
        <v>309</v>
      </c>
      <c r="Q76" s="5" t="s">
        <v>359</v>
      </c>
      <c r="R76" s="5" t="s">
        <v>309</v>
      </c>
      <c r="S76" s="5" t="s">
        <v>286</v>
      </c>
      <c r="T76" s="5" t="s">
        <v>231</v>
      </c>
      <c r="U76" s="5" t="s">
        <v>227</v>
      </c>
      <c r="V76" s="5" t="s">
        <v>242</v>
      </c>
      <c r="W76" s="5" t="s">
        <v>215</v>
      </c>
      <c r="X76" s="5" t="s">
        <v>213</v>
      </c>
      <c r="Y76" s="5" t="s">
        <v>197</v>
      </c>
      <c r="Z76" s="5" t="s">
        <v>184</v>
      </c>
      <c r="AA76" s="5" t="s">
        <v>308</v>
      </c>
      <c r="AB76" s="5" t="s">
        <v>162</v>
      </c>
      <c r="AC76" s="5" t="s">
        <v>171</v>
      </c>
      <c r="AD76" s="6" t="s">
        <v>307</v>
      </c>
    </row>
    <row r="77" spans="1:30" x14ac:dyDescent="0.35">
      <c r="A77" s="4" t="s">
        <v>30</v>
      </c>
      <c r="B77" s="5" t="s">
        <v>377</v>
      </c>
      <c r="C77" s="5" t="s">
        <v>86</v>
      </c>
      <c r="D77" s="5" t="s">
        <v>324</v>
      </c>
      <c r="E77" s="5" t="s">
        <v>339</v>
      </c>
      <c r="F77" s="5" t="s">
        <v>281</v>
      </c>
      <c r="G77" s="5" t="s">
        <v>305</v>
      </c>
      <c r="H77" s="5" t="s">
        <v>257</v>
      </c>
      <c r="I77" s="5" t="s">
        <v>387</v>
      </c>
      <c r="J77" s="5" t="s">
        <v>388</v>
      </c>
      <c r="K77" s="5" t="s">
        <v>265</v>
      </c>
      <c r="L77" s="5" t="s">
        <v>389</v>
      </c>
      <c r="M77" s="5" t="s">
        <v>201</v>
      </c>
      <c r="N77" s="5" t="s">
        <v>265</v>
      </c>
      <c r="O77" s="5" t="s">
        <v>390</v>
      </c>
      <c r="P77" s="5" t="s">
        <v>329</v>
      </c>
      <c r="Q77" s="5" t="s">
        <v>347</v>
      </c>
      <c r="R77" s="5" t="s">
        <v>348</v>
      </c>
      <c r="S77" s="5" t="s">
        <v>298</v>
      </c>
      <c r="T77" s="5" t="s">
        <v>304</v>
      </c>
      <c r="U77" s="5" t="s">
        <v>49</v>
      </c>
      <c r="V77" s="5" t="s">
        <v>300</v>
      </c>
      <c r="W77" s="5" t="s">
        <v>192</v>
      </c>
      <c r="X77" s="5" t="s">
        <v>269</v>
      </c>
      <c r="Y77" s="5" t="s">
        <v>135</v>
      </c>
      <c r="Z77" s="5" t="s">
        <v>177</v>
      </c>
      <c r="AA77" s="5" t="s">
        <v>240</v>
      </c>
      <c r="AB77" s="5" t="s">
        <v>185</v>
      </c>
      <c r="AC77" s="5" t="s">
        <v>159</v>
      </c>
      <c r="AD77" s="6" t="s">
        <v>316</v>
      </c>
    </row>
    <row r="78" spans="1:30" x14ac:dyDescent="0.35">
      <c r="A78" s="4" t="s">
        <v>55</v>
      </c>
      <c r="B78" s="5" t="s">
        <v>377</v>
      </c>
      <c r="C78" s="5" t="s">
        <v>86</v>
      </c>
      <c r="D78" s="5" t="s">
        <v>351</v>
      </c>
      <c r="E78" s="5" t="s">
        <v>391</v>
      </c>
      <c r="F78" s="5" t="s">
        <v>307</v>
      </c>
      <c r="G78" s="5" t="s">
        <v>363</v>
      </c>
      <c r="H78" s="5" t="s">
        <v>36</v>
      </c>
      <c r="I78" s="5" t="s">
        <v>302</v>
      </c>
      <c r="J78" s="5" t="s">
        <v>392</v>
      </c>
      <c r="K78" s="5" t="s">
        <v>355</v>
      </c>
      <c r="L78" s="5" t="s">
        <v>393</v>
      </c>
      <c r="M78" s="5" t="s">
        <v>303</v>
      </c>
      <c r="N78" s="5" t="s">
        <v>247</v>
      </c>
      <c r="O78" s="5" t="s">
        <v>369</v>
      </c>
      <c r="P78" s="5" t="s">
        <v>142</v>
      </c>
      <c r="Q78" s="5" t="s">
        <v>394</v>
      </c>
      <c r="R78" s="5" t="s">
        <v>346</v>
      </c>
      <c r="S78" s="5" t="s">
        <v>242</v>
      </c>
      <c r="T78" s="5" t="s">
        <v>316</v>
      </c>
      <c r="U78" s="5" t="s">
        <v>215</v>
      </c>
      <c r="V78" s="5" t="s">
        <v>171</v>
      </c>
      <c r="W78" s="5" t="s">
        <v>269</v>
      </c>
      <c r="X78" s="5" t="s">
        <v>239</v>
      </c>
      <c r="Y78" s="5" t="s">
        <v>40</v>
      </c>
      <c r="Z78" s="5" t="s">
        <v>161</v>
      </c>
      <c r="AA78" s="5" t="s">
        <v>188</v>
      </c>
      <c r="AB78" s="5" t="s">
        <v>175</v>
      </c>
      <c r="AC78" s="5" t="s">
        <v>116</v>
      </c>
      <c r="AD78" s="6" t="s">
        <v>240</v>
      </c>
    </row>
    <row r="79" spans="1:30" x14ac:dyDescent="0.35">
      <c r="A79" s="4" t="s">
        <v>74</v>
      </c>
      <c r="B79" s="5" t="s">
        <v>377</v>
      </c>
      <c r="C79" s="5" t="s">
        <v>86</v>
      </c>
      <c r="D79" s="5" t="s">
        <v>142</v>
      </c>
      <c r="E79" s="5" t="s">
        <v>355</v>
      </c>
      <c r="F79" s="5" t="s">
        <v>301</v>
      </c>
      <c r="G79" s="5" t="s">
        <v>367</v>
      </c>
      <c r="H79" s="5" t="s">
        <v>57</v>
      </c>
      <c r="I79" s="5" t="s">
        <v>305</v>
      </c>
      <c r="J79" s="5" t="s">
        <v>387</v>
      </c>
      <c r="K79" s="5" t="s">
        <v>293</v>
      </c>
      <c r="L79" s="5" t="s">
        <v>395</v>
      </c>
      <c r="M79" s="5" t="s">
        <v>302</v>
      </c>
      <c r="N79" s="5" t="s">
        <v>149</v>
      </c>
      <c r="O79" s="5" t="s">
        <v>373</v>
      </c>
      <c r="P79" s="5" t="s">
        <v>309</v>
      </c>
      <c r="Q79" s="5" t="s">
        <v>350</v>
      </c>
      <c r="R79" s="5" t="s">
        <v>320</v>
      </c>
      <c r="S79" s="5" t="s">
        <v>153</v>
      </c>
      <c r="T79" s="5" t="s">
        <v>319</v>
      </c>
      <c r="U79" s="5" t="s">
        <v>215</v>
      </c>
      <c r="V79" s="5" t="s">
        <v>269</v>
      </c>
      <c r="W79" s="5" t="s">
        <v>240</v>
      </c>
      <c r="X79" s="5" t="s">
        <v>209</v>
      </c>
      <c r="Y79" s="5" t="s">
        <v>88</v>
      </c>
      <c r="Z79" s="5" t="s">
        <v>161</v>
      </c>
      <c r="AA79" s="5" t="s">
        <v>308</v>
      </c>
      <c r="AB79" s="5" t="s">
        <v>120</v>
      </c>
      <c r="AC79" s="5" t="s">
        <v>239</v>
      </c>
      <c r="AD79" s="6" t="s">
        <v>308</v>
      </c>
    </row>
    <row r="80" spans="1:30" x14ac:dyDescent="0.35">
      <c r="A80" s="4" t="s">
        <v>30</v>
      </c>
      <c r="B80" s="5" t="s">
        <v>377</v>
      </c>
      <c r="C80" s="5" t="s">
        <v>108</v>
      </c>
      <c r="D80" s="5" t="s">
        <v>319</v>
      </c>
      <c r="E80" s="5" t="s">
        <v>327</v>
      </c>
      <c r="F80" s="5" t="s">
        <v>214</v>
      </c>
      <c r="G80" s="5" t="s">
        <v>396</v>
      </c>
      <c r="H80" s="5" t="s">
        <v>230</v>
      </c>
      <c r="I80" s="5" t="s">
        <v>397</v>
      </c>
      <c r="J80" s="5" t="s">
        <v>382</v>
      </c>
      <c r="K80" s="5" t="s">
        <v>274</v>
      </c>
      <c r="L80" s="5" t="s">
        <v>398</v>
      </c>
      <c r="M80" s="5" t="s">
        <v>268</v>
      </c>
      <c r="N80" s="5" t="s">
        <v>214</v>
      </c>
      <c r="O80" s="5" t="s">
        <v>303</v>
      </c>
      <c r="P80" s="5" t="s">
        <v>309</v>
      </c>
      <c r="Q80" s="5" t="s">
        <v>327</v>
      </c>
      <c r="R80" s="5" t="s">
        <v>396</v>
      </c>
      <c r="S80" s="5" t="s">
        <v>238</v>
      </c>
      <c r="T80" s="5" t="s">
        <v>289</v>
      </c>
      <c r="U80" s="5" t="s">
        <v>49</v>
      </c>
      <c r="V80" s="5" t="s">
        <v>316</v>
      </c>
      <c r="W80" s="5" t="s">
        <v>225</v>
      </c>
      <c r="X80" s="5" t="s">
        <v>291</v>
      </c>
      <c r="Y80" s="5" t="s">
        <v>134</v>
      </c>
      <c r="Z80" s="5" t="s">
        <v>213</v>
      </c>
      <c r="AA80" s="5" t="s">
        <v>268</v>
      </c>
      <c r="AB80" s="5" t="s">
        <v>185</v>
      </c>
      <c r="AC80" s="5" t="s">
        <v>213</v>
      </c>
      <c r="AD80" s="6" t="s">
        <v>301</v>
      </c>
    </row>
    <row r="81" spans="1:30" x14ac:dyDescent="0.35">
      <c r="A81" s="4" t="s">
        <v>55</v>
      </c>
      <c r="B81" s="5" t="s">
        <v>377</v>
      </c>
      <c r="C81" s="5" t="s">
        <v>108</v>
      </c>
      <c r="D81" s="5" t="s">
        <v>359</v>
      </c>
      <c r="E81" s="5" t="s">
        <v>163</v>
      </c>
      <c r="F81" s="5" t="s">
        <v>221</v>
      </c>
      <c r="G81" s="5" t="s">
        <v>310</v>
      </c>
      <c r="H81" s="5" t="s">
        <v>42</v>
      </c>
      <c r="I81" s="5" t="s">
        <v>320</v>
      </c>
      <c r="J81" s="5" t="s">
        <v>399</v>
      </c>
      <c r="K81" s="5" t="s">
        <v>400</v>
      </c>
      <c r="L81" s="5" t="s">
        <v>401</v>
      </c>
      <c r="M81" s="5" t="s">
        <v>383</v>
      </c>
      <c r="N81" s="5" t="s">
        <v>152</v>
      </c>
      <c r="O81" s="5" t="s">
        <v>166</v>
      </c>
      <c r="P81" s="5" t="s">
        <v>259</v>
      </c>
      <c r="Q81" s="5" t="s">
        <v>360</v>
      </c>
      <c r="R81" s="5" t="s">
        <v>290</v>
      </c>
      <c r="S81" s="5" t="s">
        <v>96</v>
      </c>
      <c r="T81" s="5" t="s">
        <v>293</v>
      </c>
      <c r="U81" s="5" t="s">
        <v>201</v>
      </c>
      <c r="V81" s="5" t="s">
        <v>232</v>
      </c>
      <c r="W81" s="5" t="s">
        <v>149</v>
      </c>
      <c r="X81" s="5" t="s">
        <v>184</v>
      </c>
      <c r="Y81" s="5" t="s">
        <v>75</v>
      </c>
      <c r="Z81" s="5" t="s">
        <v>139</v>
      </c>
      <c r="AA81" s="5" t="s">
        <v>316</v>
      </c>
      <c r="AB81" s="5" t="s">
        <v>143</v>
      </c>
      <c r="AC81" s="5" t="s">
        <v>160</v>
      </c>
      <c r="AD81" s="6" t="s">
        <v>202</v>
      </c>
    </row>
    <row r="82" spans="1:30" x14ac:dyDescent="0.35">
      <c r="A82" s="4" t="s">
        <v>74</v>
      </c>
      <c r="B82" s="5" t="s">
        <v>377</v>
      </c>
      <c r="C82" s="5" t="s">
        <v>108</v>
      </c>
      <c r="D82" s="5" t="s">
        <v>254</v>
      </c>
      <c r="E82" s="5" t="s">
        <v>348</v>
      </c>
      <c r="F82" s="5" t="s">
        <v>247</v>
      </c>
      <c r="G82" s="5" t="s">
        <v>396</v>
      </c>
      <c r="H82" s="5" t="s">
        <v>87</v>
      </c>
      <c r="I82" s="5" t="s">
        <v>373</v>
      </c>
      <c r="J82" s="5" t="s">
        <v>166</v>
      </c>
      <c r="K82" s="5" t="s">
        <v>313</v>
      </c>
      <c r="L82" s="5" t="s">
        <v>402</v>
      </c>
      <c r="M82" s="5" t="s">
        <v>281</v>
      </c>
      <c r="N82" s="5" t="s">
        <v>215</v>
      </c>
      <c r="O82" s="5" t="s">
        <v>403</v>
      </c>
      <c r="P82" s="5" t="s">
        <v>324</v>
      </c>
      <c r="Q82" s="5" t="s">
        <v>305</v>
      </c>
      <c r="R82" s="5" t="s">
        <v>351</v>
      </c>
      <c r="S82" s="5" t="s">
        <v>188</v>
      </c>
      <c r="T82" s="5" t="s">
        <v>142</v>
      </c>
      <c r="U82" s="5" t="s">
        <v>201</v>
      </c>
      <c r="V82" s="5" t="s">
        <v>187</v>
      </c>
      <c r="W82" s="5" t="s">
        <v>170</v>
      </c>
      <c r="X82" s="5" t="s">
        <v>253</v>
      </c>
      <c r="Y82" s="5" t="s">
        <v>110</v>
      </c>
      <c r="Z82" s="5" t="s">
        <v>139</v>
      </c>
      <c r="AA82" s="5" t="s">
        <v>153</v>
      </c>
      <c r="AB82" s="5" t="s">
        <v>150</v>
      </c>
      <c r="AC82" s="5" t="s">
        <v>182</v>
      </c>
      <c r="AD82" s="6" t="s">
        <v>225</v>
      </c>
    </row>
    <row r="83" spans="1:30" x14ac:dyDescent="0.35">
      <c r="A83" s="4" t="s">
        <v>30</v>
      </c>
      <c r="B83" s="5" t="s">
        <v>377</v>
      </c>
      <c r="C83" s="5" t="s">
        <v>124</v>
      </c>
      <c r="D83" s="5" t="s">
        <v>319</v>
      </c>
      <c r="E83" s="5" t="s">
        <v>289</v>
      </c>
      <c r="F83" s="5" t="s">
        <v>194</v>
      </c>
      <c r="G83" s="5" t="s">
        <v>390</v>
      </c>
      <c r="H83" s="5" t="s">
        <v>179</v>
      </c>
      <c r="I83" s="5" t="s">
        <v>404</v>
      </c>
      <c r="J83" s="5" t="s">
        <v>405</v>
      </c>
      <c r="K83" s="5" t="s">
        <v>283</v>
      </c>
      <c r="L83" s="5" t="s">
        <v>372</v>
      </c>
      <c r="M83" s="5" t="s">
        <v>211</v>
      </c>
      <c r="N83" s="5" t="s">
        <v>268</v>
      </c>
      <c r="O83" s="5" t="s">
        <v>406</v>
      </c>
      <c r="P83" s="5" t="s">
        <v>376</v>
      </c>
      <c r="Q83" s="5" t="s">
        <v>367</v>
      </c>
      <c r="R83" s="5" t="s">
        <v>321</v>
      </c>
      <c r="S83" s="5" t="s">
        <v>319</v>
      </c>
      <c r="T83" s="5" t="s">
        <v>396</v>
      </c>
      <c r="U83" s="5" t="s">
        <v>49</v>
      </c>
      <c r="V83" s="5" t="s">
        <v>260</v>
      </c>
      <c r="W83" s="5" t="s">
        <v>293</v>
      </c>
      <c r="X83" s="5" t="s">
        <v>201</v>
      </c>
      <c r="Y83" s="5" t="s">
        <v>179</v>
      </c>
      <c r="Z83" s="5" t="s">
        <v>228</v>
      </c>
      <c r="AA83" s="5" t="s">
        <v>274</v>
      </c>
      <c r="AB83" s="5" t="s">
        <v>134</v>
      </c>
      <c r="AC83" s="5" t="s">
        <v>219</v>
      </c>
      <c r="AD83" s="6" t="s">
        <v>283</v>
      </c>
    </row>
    <row r="84" spans="1:30" x14ac:dyDescent="0.35">
      <c r="A84" s="4" t="s">
        <v>55</v>
      </c>
      <c r="B84" s="5" t="s">
        <v>377</v>
      </c>
      <c r="C84" s="5" t="s">
        <v>124</v>
      </c>
      <c r="D84" s="5" t="s">
        <v>320</v>
      </c>
      <c r="E84" s="5" t="s">
        <v>388</v>
      </c>
      <c r="F84" s="5" t="s">
        <v>77</v>
      </c>
      <c r="G84" s="5" t="s">
        <v>296</v>
      </c>
      <c r="H84" s="5" t="s">
        <v>84</v>
      </c>
      <c r="I84" s="5" t="s">
        <v>407</v>
      </c>
      <c r="J84" s="5" t="s">
        <v>408</v>
      </c>
      <c r="K84" s="5" t="s">
        <v>409</v>
      </c>
      <c r="L84" s="5" t="s">
        <v>410</v>
      </c>
      <c r="M84" s="5" t="s">
        <v>303</v>
      </c>
      <c r="N84" s="5" t="s">
        <v>194</v>
      </c>
      <c r="O84" s="5" t="s">
        <v>411</v>
      </c>
      <c r="P84" s="5" t="s">
        <v>356</v>
      </c>
      <c r="Q84" s="5" t="s">
        <v>412</v>
      </c>
      <c r="R84" s="5" t="s">
        <v>281</v>
      </c>
      <c r="S84" s="5" t="s">
        <v>194</v>
      </c>
      <c r="T84" s="5" t="s">
        <v>346</v>
      </c>
      <c r="U84" s="5" t="s">
        <v>170</v>
      </c>
      <c r="V84" s="5" t="s">
        <v>182</v>
      </c>
      <c r="W84" s="5" t="s">
        <v>244</v>
      </c>
      <c r="X84" s="5" t="s">
        <v>127</v>
      </c>
      <c r="Y84" s="5" t="s">
        <v>75</v>
      </c>
      <c r="Z84" s="5" t="s">
        <v>193</v>
      </c>
      <c r="AA84" s="5" t="s">
        <v>290</v>
      </c>
      <c r="AB84" s="5" t="s">
        <v>230</v>
      </c>
      <c r="AC84" s="5" t="s">
        <v>140</v>
      </c>
      <c r="AD84" s="6" t="s">
        <v>308</v>
      </c>
    </row>
    <row r="85" spans="1:30" x14ac:dyDescent="0.35">
      <c r="A85" s="4" t="s">
        <v>74</v>
      </c>
      <c r="B85" s="5" t="s">
        <v>377</v>
      </c>
      <c r="C85" s="5" t="s">
        <v>124</v>
      </c>
      <c r="D85" s="5" t="s">
        <v>254</v>
      </c>
      <c r="E85" s="5" t="s">
        <v>321</v>
      </c>
      <c r="F85" s="5" t="s">
        <v>232</v>
      </c>
      <c r="G85" s="5" t="s">
        <v>342</v>
      </c>
      <c r="H85" s="5" t="s">
        <v>87</v>
      </c>
      <c r="I85" s="5" t="s">
        <v>413</v>
      </c>
      <c r="J85" s="5" t="s">
        <v>369</v>
      </c>
      <c r="K85" s="5" t="s">
        <v>333</v>
      </c>
      <c r="L85" s="5" t="s">
        <v>414</v>
      </c>
      <c r="M85" s="5" t="s">
        <v>313</v>
      </c>
      <c r="N85" s="5" t="s">
        <v>297</v>
      </c>
      <c r="O85" s="5" t="s">
        <v>317</v>
      </c>
      <c r="P85" s="5" t="s">
        <v>359</v>
      </c>
      <c r="Q85" s="5" t="s">
        <v>366</v>
      </c>
      <c r="R85" s="5" t="s">
        <v>327</v>
      </c>
      <c r="S85" s="5" t="s">
        <v>220</v>
      </c>
      <c r="T85" s="5" t="s">
        <v>266</v>
      </c>
      <c r="U85" s="5" t="s">
        <v>170</v>
      </c>
      <c r="V85" s="5" t="s">
        <v>240</v>
      </c>
      <c r="W85" s="5" t="s">
        <v>308</v>
      </c>
      <c r="X85" s="5" t="s">
        <v>222</v>
      </c>
      <c r="Y85" s="5" t="s">
        <v>176</v>
      </c>
      <c r="Z85" s="5" t="s">
        <v>245</v>
      </c>
      <c r="AA85" s="5" t="s">
        <v>287</v>
      </c>
      <c r="AB85" s="5" t="s">
        <v>175</v>
      </c>
      <c r="AC85" s="5" t="s">
        <v>275</v>
      </c>
      <c r="AD85" s="6" t="s">
        <v>277</v>
      </c>
    </row>
    <row r="86" spans="1:30" x14ac:dyDescent="0.35">
      <c r="A86" s="4" t="s">
        <v>30</v>
      </c>
      <c r="B86" s="5" t="s">
        <v>377</v>
      </c>
      <c r="C86" s="5" t="s">
        <v>137</v>
      </c>
      <c r="D86" s="5" t="s">
        <v>254</v>
      </c>
      <c r="E86" s="5" t="s">
        <v>325</v>
      </c>
      <c r="F86" s="5" t="s">
        <v>227</v>
      </c>
      <c r="G86" s="5" t="s">
        <v>303</v>
      </c>
      <c r="H86" s="5" t="s">
        <v>154</v>
      </c>
      <c r="I86" s="5" t="s">
        <v>415</v>
      </c>
      <c r="J86" s="5" t="s">
        <v>250</v>
      </c>
      <c r="K86" s="5" t="s">
        <v>351</v>
      </c>
      <c r="L86" s="5" t="s">
        <v>416</v>
      </c>
      <c r="M86" s="5" t="s">
        <v>277</v>
      </c>
      <c r="N86" s="5" t="s">
        <v>225</v>
      </c>
      <c r="O86" s="5" t="s">
        <v>344</v>
      </c>
      <c r="P86" s="5" t="s">
        <v>339</v>
      </c>
      <c r="Q86" s="5" t="s">
        <v>163</v>
      </c>
      <c r="R86" s="5" t="s">
        <v>334</v>
      </c>
      <c r="S86" s="5" t="s">
        <v>266</v>
      </c>
      <c r="T86" s="5" t="s">
        <v>390</v>
      </c>
      <c r="U86" s="5" t="s">
        <v>49</v>
      </c>
      <c r="V86" s="5" t="s">
        <v>271</v>
      </c>
      <c r="W86" s="5" t="s">
        <v>283</v>
      </c>
      <c r="X86" s="5" t="s">
        <v>268</v>
      </c>
      <c r="Y86" s="5" t="s">
        <v>223</v>
      </c>
      <c r="Z86" s="5" t="s">
        <v>253</v>
      </c>
      <c r="AA86" s="5" t="s">
        <v>249</v>
      </c>
      <c r="AB86" s="5" t="s">
        <v>145</v>
      </c>
      <c r="AC86" s="5" t="s">
        <v>96</v>
      </c>
      <c r="AD86" s="6" t="s">
        <v>313</v>
      </c>
    </row>
    <row r="87" spans="1:30" x14ac:dyDescent="0.35">
      <c r="A87" s="4" t="s">
        <v>55</v>
      </c>
      <c r="B87" s="5" t="s">
        <v>377</v>
      </c>
      <c r="C87" s="5" t="s">
        <v>137</v>
      </c>
      <c r="D87" s="5" t="s">
        <v>320</v>
      </c>
      <c r="E87" s="5" t="s">
        <v>330</v>
      </c>
      <c r="F87" s="5" t="s">
        <v>143</v>
      </c>
      <c r="G87" s="5" t="s">
        <v>342</v>
      </c>
      <c r="H87" s="5" t="s">
        <v>65</v>
      </c>
      <c r="I87" s="5" t="s">
        <v>408</v>
      </c>
      <c r="J87" s="5" t="s">
        <v>417</v>
      </c>
      <c r="K87" s="5" t="s">
        <v>418</v>
      </c>
      <c r="L87" s="5" t="s">
        <v>419</v>
      </c>
      <c r="M87" s="5" t="s">
        <v>360</v>
      </c>
      <c r="N87" s="5" t="s">
        <v>269</v>
      </c>
      <c r="O87" s="5" t="s">
        <v>262</v>
      </c>
      <c r="P87" s="5" t="s">
        <v>294</v>
      </c>
      <c r="Q87" s="5" t="s">
        <v>409</v>
      </c>
      <c r="R87" s="5" t="s">
        <v>313</v>
      </c>
      <c r="S87" s="5" t="s">
        <v>233</v>
      </c>
      <c r="T87" s="5" t="s">
        <v>302</v>
      </c>
      <c r="U87" s="5" t="s">
        <v>192</v>
      </c>
      <c r="V87" s="5" t="s">
        <v>161</v>
      </c>
      <c r="W87" s="5" t="s">
        <v>240</v>
      </c>
      <c r="X87" s="5" t="s">
        <v>161</v>
      </c>
      <c r="Y87" s="5" t="s">
        <v>185</v>
      </c>
      <c r="Z87" s="5" t="s">
        <v>219</v>
      </c>
      <c r="AA87" s="5" t="s">
        <v>261</v>
      </c>
      <c r="AB87" s="5" t="s">
        <v>156</v>
      </c>
      <c r="AC87" s="5" t="s">
        <v>256</v>
      </c>
      <c r="AD87" s="6" t="s">
        <v>277</v>
      </c>
    </row>
    <row r="88" spans="1:30" x14ac:dyDescent="0.35">
      <c r="A88" s="4" t="s">
        <v>74</v>
      </c>
      <c r="B88" s="5" t="s">
        <v>377</v>
      </c>
      <c r="C88" s="5" t="s">
        <v>137</v>
      </c>
      <c r="D88" s="5" t="s">
        <v>376</v>
      </c>
      <c r="E88" s="5" t="s">
        <v>382</v>
      </c>
      <c r="F88" s="5" t="s">
        <v>159</v>
      </c>
      <c r="G88" s="5" t="s">
        <v>334</v>
      </c>
      <c r="H88" s="5" t="s">
        <v>118</v>
      </c>
      <c r="I88" s="5" t="s">
        <v>420</v>
      </c>
      <c r="J88" s="5" t="s">
        <v>397</v>
      </c>
      <c r="K88" s="5" t="s">
        <v>421</v>
      </c>
      <c r="L88" s="5" t="s">
        <v>422</v>
      </c>
      <c r="M88" s="5" t="s">
        <v>324</v>
      </c>
      <c r="N88" s="5" t="s">
        <v>170</v>
      </c>
      <c r="O88" s="5" t="s">
        <v>344</v>
      </c>
      <c r="P88" s="5" t="s">
        <v>304</v>
      </c>
      <c r="Q88" s="5" t="s">
        <v>423</v>
      </c>
      <c r="R88" s="5" t="s">
        <v>348</v>
      </c>
      <c r="S88" s="5" t="s">
        <v>346</v>
      </c>
      <c r="T88" s="5" t="s">
        <v>327</v>
      </c>
      <c r="U88" s="5" t="s">
        <v>192</v>
      </c>
      <c r="V88" s="5" t="s">
        <v>170</v>
      </c>
      <c r="W88" s="5" t="s">
        <v>225</v>
      </c>
      <c r="X88" s="5" t="s">
        <v>269</v>
      </c>
      <c r="Y88" s="5" t="s">
        <v>206</v>
      </c>
      <c r="Z88" s="5" t="s">
        <v>209</v>
      </c>
      <c r="AA88" s="5" t="s">
        <v>282</v>
      </c>
      <c r="AB88" s="5" t="s">
        <v>145</v>
      </c>
      <c r="AC88" s="5" t="s">
        <v>278</v>
      </c>
      <c r="AD88" s="6" t="s">
        <v>302</v>
      </c>
    </row>
    <row r="89" spans="1:30" x14ac:dyDescent="0.35">
      <c r="A89" s="4" t="s">
        <v>30</v>
      </c>
      <c r="B89" s="5" t="s">
        <v>377</v>
      </c>
      <c r="C89" s="5" t="s">
        <v>147</v>
      </c>
      <c r="D89" s="5" t="s">
        <v>266</v>
      </c>
      <c r="E89" s="5" t="s">
        <v>378</v>
      </c>
      <c r="F89" s="5" t="s">
        <v>281</v>
      </c>
      <c r="G89" s="5" t="s">
        <v>406</v>
      </c>
      <c r="H89" s="5" t="s">
        <v>239</v>
      </c>
      <c r="I89" s="5" t="s">
        <v>424</v>
      </c>
      <c r="J89" s="5" t="s">
        <v>425</v>
      </c>
      <c r="K89" s="5" t="s">
        <v>426</v>
      </c>
      <c r="L89" s="5" t="s">
        <v>284</v>
      </c>
      <c r="M89" s="5" t="s">
        <v>338</v>
      </c>
      <c r="N89" s="5" t="s">
        <v>301</v>
      </c>
      <c r="O89" s="5" t="s">
        <v>311</v>
      </c>
      <c r="P89" s="5" t="s">
        <v>342</v>
      </c>
      <c r="Q89" s="5" t="s">
        <v>388</v>
      </c>
      <c r="R89" s="5" t="s">
        <v>403</v>
      </c>
      <c r="S89" s="5" t="s">
        <v>355</v>
      </c>
      <c r="T89" s="5" t="s">
        <v>382</v>
      </c>
      <c r="U89" s="5" t="s">
        <v>49</v>
      </c>
      <c r="V89" s="5" t="s">
        <v>235</v>
      </c>
      <c r="W89" s="5" t="s">
        <v>329</v>
      </c>
      <c r="X89" s="5" t="s">
        <v>188</v>
      </c>
      <c r="Y89" s="5" t="s">
        <v>140</v>
      </c>
      <c r="Z89" s="5" t="s">
        <v>279</v>
      </c>
      <c r="AA89" s="5" t="s">
        <v>261</v>
      </c>
      <c r="AB89" s="5" t="s">
        <v>58</v>
      </c>
      <c r="AC89" s="5" t="s">
        <v>279</v>
      </c>
      <c r="AD89" s="6" t="s">
        <v>266</v>
      </c>
    </row>
    <row r="90" spans="1:30" x14ac:dyDescent="0.35">
      <c r="A90" s="4" t="s">
        <v>55</v>
      </c>
      <c r="B90" s="5" t="s">
        <v>377</v>
      </c>
      <c r="C90" s="5" t="s">
        <v>147</v>
      </c>
      <c r="D90" s="5" t="s">
        <v>376</v>
      </c>
      <c r="E90" s="5" t="s">
        <v>380</v>
      </c>
      <c r="F90" s="5" t="s">
        <v>293</v>
      </c>
      <c r="G90" s="5" t="s">
        <v>334</v>
      </c>
      <c r="H90" s="5" t="s">
        <v>80</v>
      </c>
      <c r="I90" s="5" t="s">
        <v>379</v>
      </c>
      <c r="J90" s="5" t="s">
        <v>427</v>
      </c>
      <c r="K90" s="5" t="s">
        <v>428</v>
      </c>
      <c r="L90" s="5" t="s">
        <v>429</v>
      </c>
      <c r="M90" s="5" t="s">
        <v>421</v>
      </c>
      <c r="N90" s="5" t="s">
        <v>149</v>
      </c>
      <c r="O90" s="5" t="s">
        <v>421</v>
      </c>
      <c r="P90" s="5" t="s">
        <v>250</v>
      </c>
      <c r="Q90" s="5" t="s">
        <v>315</v>
      </c>
      <c r="R90" s="5" t="s">
        <v>353</v>
      </c>
      <c r="S90" s="5" t="s">
        <v>292</v>
      </c>
      <c r="T90" s="5" t="s">
        <v>343</v>
      </c>
      <c r="U90" s="5" t="s">
        <v>264</v>
      </c>
      <c r="V90" s="5" t="s">
        <v>275</v>
      </c>
      <c r="W90" s="5" t="s">
        <v>170</v>
      </c>
      <c r="X90" s="5" t="s">
        <v>139</v>
      </c>
      <c r="Y90" s="5" t="s">
        <v>175</v>
      </c>
      <c r="Z90" s="5" t="s">
        <v>228</v>
      </c>
      <c r="AA90" s="5" t="s">
        <v>320</v>
      </c>
      <c r="AB90" s="5" t="s">
        <v>154</v>
      </c>
      <c r="AC90" s="5" t="s">
        <v>219</v>
      </c>
      <c r="AD90" s="6" t="s">
        <v>290</v>
      </c>
    </row>
    <row r="91" spans="1:30" x14ac:dyDescent="0.35">
      <c r="A91" s="4" t="s">
        <v>74</v>
      </c>
      <c r="B91" s="5" t="s">
        <v>377</v>
      </c>
      <c r="C91" s="5" t="s">
        <v>147</v>
      </c>
      <c r="D91" s="5" t="s">
        <v>259</v>
      </c>
      <c r="E91" s="5" t="s">
        <v>392</v>
      </c>
      <c r="F91" s="5" t="s">
        <v>302</v>
      </c>
      <c r="G91" s="5" t="s">
        <v>388</v>
      </c>
      <c r="H91" s="5" t="s">
        <v>144</v>
      </c>
      <c r="I91" s="5" t="s">
        <v>430</v>
      </c>
      <c r="J91" s="5" t="s">
        <v>431</v>
      </c>
      <c r="K91" s="5" t="s">
        <v>432</v>
      </c>
      <c r="L91" s="5" t="s">
        <v>433</v>
      </c>
      <c r="M91" s="5" t="s">
        <v>289</v>
      </c>
      <c r="N91" s="5" t="s">
        <v>211</v>
      </c>
      <c r="O91" s="5" t="s">
        <v>397</v>
      </c>
      <c r="P91" s="5" t="s">
        <v>334</v>
      </c>
      <c r="Q91" s="5" t="s">
        <v>166</v>
      </c>
      <c r="R91" s="5" t="s">
        <v>321</v>
      </c>
      <c r="S91" s="5" t="s">
        <v>261</v>
      </c>
      <c r="T91" s="5" t="s">
        <v>367</v>
      </c>
      <c r="U91" s="5" t="s">
        <v>264</v>
      </c>
      <c r="V91" s="5" t="s">
        <v>211</v>
      </c>
      <c r="W91" s="5" t="s">
        <v>301</v>
      </c>
      <c r="X91" s="5" t="s">
        <v>297</v>
      </c>
      <c r="Y91" s="5" t="s">
        <v>95</v>
      </c>
      <c r="Z91" s="5" t="s">
        <v>96</v>
      </c>
      <c r="AA91" s="5" t="s">
        <v>309</v>
      </c>
      <c r="AB91" s="5" t="s">
        <v>102</v>
      </c>
      <c r="AC91" s="5" t="s">
        <v>152</v>
      </c>
      <c r="AD91" s="6" t="s">
        <v>338</v>
      </c>
    </row>
    <row r="92" spans="1:30" x14ac:dyDescent="0.35">
      <c r="A92" s="4" t="s">
        <v>30</v>
      </c>
      <c r="B92" s="5" t="s">
        <v>377</v>
      </c>
      <c r="C92" s="5" t="s">
        <v>164</v>
      </c>
      <c r="D92" s="5" t="s">
        <v>359</v>
      </c>
      <c r="E92" s="5" t="s">
        <v>434</v>
      </c>
      <c r="F92" s="5" t="s">
        <v>261</v>
      </c>
      <c r="G92" s="5" t="s">
        <v>406</v>
      </c>
      <c r="H92" s="5" t="s">
        <v>221</v>
      </c>
      <c r="I92" s="5" t="s">
        <v>435</v>
      </c>
      <c r="J92" s="5" t="s">
        <v>436</v>
      </c>
      <c r="K92" s="5" t="s">
        <v>437</v>
      </c>
      <c r="L92" s="5" t="s">
        <v>433</v>
      </c>
      <c r="M92" s="5" t="s">
        <v>324</v>
      </c>
      <c r="N92" s="5" t="s">
        <v>287</v>
      </c>
      <c r="O92" s="5" t="s">
        <v>438</v>
      </c>
      <c r="P92" s="5" t="s">
        <v>405</v>
      </c>
      <c r="Q92" s="5" t="s">
        <v>387</v>
      </c>
      <c r="R92" s="5" t="s">
        <v>360</v>
      </c>
      <c r="S92" s="5" t="s">
        <v>289</v>
      </c>
      <c r="T92" s="5" t="s">
        <v>314</v>
      </c>
      <c r="U92" s="5" t="s">
        <v>49</v>
      </c>
      <c r="V92" s="5" t="s">
        <v>338</v>
      </c>
      <c r="W92" s="5" t="s">
        <v>338</v>
      </c>
      <c r="X92" s="5" t="s">
        <v>220</v>
      </c>
      <c r="Y92" s="5" t="s">
        <v>239</v>
      </c>
      <c r="Z92" s="5" t="s">
        <v>149</v>
      </c>
      <c r="AA92" s="5" t="s">
        <v>238</v>
      </c>
      <c r="AB92" s="5" t="s">
        <v>189</v>
      </c>
      <c r="AC92" s="5" t="s">
        <v>215</v>
      </c>
      <c r="AD92" s="6" t="s">
        <v>327</v>
      </c>
    </row>
    <row r="93" spans="1:30" x14ac:dyDescent="0.35">
      <c r="A93" s="4" t="s">
        <v>55</v>
      </c>
      <c r="B93" s="5" t="s">
        <v>377</v>
      </c>
      <c r="C93" s="5" t="s">
        <v>164</v>
      </c>
      <c r="D93" s="5" t="s">
        <v>353</v>
      </c>
      <c r="E93" s="5" t="s">
        <v>439</v>
      </c>
      <c r="F93" s="5" t="s">
        <v>307</v>
      </c>
      <c r="G93" s="5" t="s">
        <v>303</v>
      </c>
      <c r="H93" s="5" t="s">
        <v>34</v>
      </c>
      <c r="I93" s="5" t="s">
        <v>430</v>
      </c>
      <c r="J93" s="5" t="s">
        <v>440</v>
      </c>
      <c r="K93" s="5" t="s">
        <v>441</v>
      </c>
      <c r="L93" s="5" t="s">
        <v>442</v>
      </c>
      <c r="M93" s="5" t="s">
        <v>434</v>
      </c>
      <c r="N93" s="5" t="s">
        <v>187</v>
      </c>
      <c r="O93" s="5" t="s">
        <v>340</v>
      </c>
      <c r="P93" s="5" t="s">
        <v>411</v>
      </c>
      <c r="Q93" s="5" t="s">
        <v>443</v>
      </c>
      <c r="R93" s="5" t="s">
        <v>254</v>
      </c>
      <c r="S93" s="5" t="s">
        <v>279</v>
      </c>
      <c r="T93" s="5" t="s">
        <v>298</v>
      </c>
      <c r="U93" s="5" t="s">
        <v>274</v>
      </c>
      <c r="V93" s="5" t="s">
        <v>270</v>
      </c>
      <c r="W93" s="5" t="s">
        <v>307</v>
      </c>
      <c r="X93" s="5" t="s">
        <v>219</v>
      </c>
      <c r="Y93" s="5" t="s">
        <v>257</v>
      </c>
      <c r="Z93" s="5" t="s">
        <v>196</v>
      </c>
      <c r="AA93" s="5" t="s">
        <v>348</v>
      </c>
      <c r="AB93" s="5" t="s">
        <v>175</v>
      </c>
      <c r="AC93" s="5" t="s">
        <v>209</v>
      </c>
      <c r="AD93" s="6" t="s">
        <v>313</v>
      </c>
    </row>
    <row r="94" spans="1:30" x14ac:dyDescent="0.35">
      <c r="A94" s="4" t="s">
        <v>74</v>
      </c>
      <c r="B94" s="5" t="s">
        <v>377</v>
      </c>
      <c r="C94" s="5" t="s">
        <v>164</v>
      </c>
      <c r="D94" s="5" t="s">
        <v>142</v>
      </c>
      <c r="E94" s="5" t="s">
        <v>413</v>
      </c>
      <c r="F94" s="5" t="s">
        <v>287</v>
      </c>
      <c r="G94" s="5" t="s">
        <v>314</v>
      </c>
      <c r="H94" s="5" t="s">
        <v>135</v>
      </c>
      <c r="I94" s="5" t="s">
        <v>443</v>
      </c>
      <c r="J94" s="5" t="s">
        <v>444</v>
      </c>
      <c r="K94" s="5" t="s">
        <v>431</v>
      </c>
      <c r="L94" s="5" t="s">
        <v>445</v>
      </c>
      <c r="M94" s="5" t="s">
        <v>294</v>
      </c>
      <c r="N94" s="5" t="s">
        <v>274</v>
      </c>
      <c r="O94" s="5" t="s">
        <v>399</v>
      </c>
      <c r="P94" s="5" t="s">
        <v>388</v>
      </c>
      <c r="Q94" s="5" t="s">
        <v>378</v>
      </c>
      <c r="R94" s="5" t="s">
        <v>163</v>
      </c>
      <c r="S94" s="5" t="s">
        <v>343</v>
      </c>
      <c r="T94" s="5" t="s">
        <v>294</v>
      </c>
      <c r="U94" s="5" t="s">
        <v>274</v>
      </c>
      <c r="V94" s="5" t="s">
        <v>153</v>
      </c>
      <c r="W94" s="5" t="s">
        <v>346</v>
      </c>
      <c r="X94" s="5" t="s">
        <v>264</v>
      </c>
      <c r="Y94" s="5" t="s">
        <v>189</v>
      </c>
      <c r="Z94" s="5" t="s">
        <v>194</v>
      </c>
      <c r="AA94" s="5" t="s">
        <v>339</v>
      </c>
      <c r="AB94" s="5" t="s">
        <v>145</v>
      </c>
      <c r="AC94" s="5" t="s">
        <v>194</v>
      </c>
      <c r="AD94" s="6" t="s">
        <v>376</v>
      </c>
    </row>
    <row r="95" spans="1:30" x14ac:dyDescent="0.35">
      <c r="A95" s="4" t="s">
        <v>30</v>
      </c>
      <c r="B95" s="5" t="s">
        <v>377</v>
      </c>
      <c r="C95" s="5" t="s">
        <v>183</v>
      </c>
      <c r="D95" s="5" t="s">
        <v>327</v>
      </c>
      <c r="E95" s="5" t="s">
        <v>409</v>
      </c>
      <c r="F95" s="5" t="s">
        <v>346</v>
      </c>
      <c r="G95" s="5" t="s">
        <v>360</v>
      </c>
      <c r="H95" s="5" t="s">
        <v>171</v>
      </c>
      <c r="I95" s="5" t="s">
        <v>404</v>
      </c>
      <c r="J95" s="5" t="s">
        <v>446</v>
      </c>
      <c r="K95" s="5" t="s">
        <v>447</v>
      </c>
      <c r="L95" s="5" t="s">
        <v>448</v>
      </c>
      <c r="M95" s="5" t="s">
        <v>259</v>
      </c>
      <c r="N95" s="5" t="s">
        <v>283</v>
      </c>
      <c r="O95" s="5" t="s">
        <v>413</v>
      </c>
      <c r="P95" s="5" t="s">
        <v>344</v>
      </c>
      <c r="Q95" s="5" t="s">
        <v>412</v>
      </c>
      <c r="R95" s="5" t="s">
        <v>411</v>
      </c>
      <c r="S95" s="5" t="s">
        <v>296</v>
      </c>
      <c r="T95" s="5" t="s">
        <v>449</v>
      </c>
      <c r="U95" s="5" t="s">
        <v>49</v>
      </c>
      <c r="V95" s="5" t="s">
        <v>320</v>
      </c>
      <c r="W95" s="5" t="s">
        <v>142</v>
      </c>
      <c r="X95" s="5" t="s">
        <v>301</v>
      </c>
      <c r="Y95" s="5" t="s">
        <v>212</v>
      </c>
      <c r="Z95" s="5" t="s">
        <v>297</v>
      </c>
      <c r="AA95" s="5" t="s">
        <v>376</v>
      </c>
      <c r="AB95" s="5" t="s">
        <v>154</v>
      </c>
      <c r="AC95" s="5" t="s">
        <v>291</v>
      </c>
      <c r="AD95" s="6" t="s">
        <v>294</v>
      </c>
    </row>
    <row r="96" spans="1:30" x14ac:dyDescent="0.35">
      <c r="A96" s="4" t="s">
        <v>55</v>
      </c>
      <c r="B96" s="5" t="s">
        <v>377</v>
      </c>
      <c r="C96" s="5" t="s">
        <v>183</v>
      </c>
      <c r="D96" s="5" t="s">
        <v>309</v>
      </c>
      <c r="E96" s="5" t="s">
        <v>438</v>
      </c>
      <c r="F96" s="5" t="s">
        <v>215</v>
      </c>
      <c r="G96" s="5" t="s">
        <v>382</v>
      </c>
      <c r="H96" s="5" t="s">
        <v>40</v>
      </c>
      <c r="I96" s="5" t="s">
        <v>412</v>
      </c>
      <c r="J96" s="5" t="s">
        <v>450</v>
      </c>
      <c r="K96" s="5" t="s">
        <v>451</v>
      </c>
      <c r="L96" s="5" t="s">
        <v>452</v>
      </c>
      <c r="M96" s="5" t="s">
        <v>335</v>
      </c>
      <c r="N96" s="5" t="s">
        <v>265</v>
      </c>
      <c r="O96" s="5" t="s">
        <v>438</v>
      </c>
      <c r="P96" s="5" t="s">
        <v>340</v>
      </c>
      <c r="Q96" s="5" t="s">
        <v>404</v>
      </c>
      <c r="R96" s="5" t="s">
        <v>142</v>
      </c>
      <c r="S96" s="5" t="s">
        <v>291</v>
      </c>
      <c r="T96" s="5" t="s">
        <v>238</v>
      </c>
      <c r="U96" s="5" t="s">
        <v>293</v>
      </c>
      <c r="V96" s="5" t="s">
        <v>270</v>
      </c>
      <c r="W96" s="5" t="s">
        <v>300</v>
      </c>
      <c r="X96" s="5" t="s">
        <v>196</v>
      </c>
      <c r="Y96" s="5" t="s">
        <v>110</v>
      </c>
      <c r="Z96" s="5" t="s">
        <v>194</v>
      </c>
      <c r="AA96" s="5" t="s">
        <v>384</v>
      </c>
      <c r="AB96" s="5" t="s">
        <v>206</v>
      </c>
      <c r="AC96" s="5" t="s">
        <v>228</v>
      </c>
      <c r="AD96" s="6" t="s">
        <v>353</v>
      </c>
    </row>
    <row r="97" spans="1:30" x14ac:dyDescent="0.35">
      <c r="A97" s="4" t="s">
        <v>74</v>
      </c>
      <c r="B97" s="5" t="s">
        <v>377</v>
      </c>
      <c r="C97" s="5" t="s">
        <v>183</v>
      </c>
      <c r="D97" s="5" t="s">
        <v>347</v>
      </c>
      <c r="E97" s="5" t="s">
        <v>399</v>
      </c>
      <c r="F97" s="5" t="s">
        <v>153</v>
      </c>
      <c r="G97" s="5" t="s">
        <v>250</v>
      </c>
      <c r="H97" s="5" t="s">
        <v>115</v>
      </c>
      <c r="I97" s="5" t="s">
        <v>379</v>
      </c>
      <c r="J97" s="5" t="s">
        <v>453</v>
      </c>
      <c r="K97" s="5" t="s">
        <v>454</v>
      </c>
      <c r="L97" s="5" t="s">
        <v>455</v>
      </c>
      <c r="M97" s="5" t="s">
        <v>390</v>
      </c>
      <c r="N97" s="5" t="s">
        <v>188</v>
      </c>
      <c r="O97" s="5" t="s">
        <v>315</v>
      </c>
      <c r="P97" s="5" t="s">
        <v>456</v>
      </c>
      <c r="Q97" s="5" t="s">
        <v>311</v>
      </c>
      <c r="R97" s="5" t="s">
        <v>400</v>
      </c>
      <c r="S97" s="5" t="s">
        <v>238</v>
      </c>
      <c r="T97" s="5" t="s">
        <v>342</v>
      </c>
      <c r="U97" s="5" t="s">
        <v>293</v>
      </c>
      <c r="V97" s="5" t="s">
        <v>316</v>
      </c>
      <c r="W97" s="5" t="s">
        <v>261</v>
      </c>
      <c r="X97" s="5" t="s">
        <v>268</v>
      </c>
      <c r="Y97" s="5" t="s">
        <v>175</v>
      </c>
      <c r="Z97" s="5" t="s">
        <v>169</v>
      </c>
      <c r="AA97" s="5" t="s">
        <v>355</v>
      </c>
      <c r="AB97" s="5" t="s">
        <v>145</v>
      </c>
      <c r="AC97" s="5" t="s">
        <v>194</v>
      </c>
      <c r="AD97" s="6" t="s">
        <v>333</v>
      </c>
    </row>
    <row r="98" spans="1:30" x14ac:dyDescent="0.35">
      <c r="A98" s="4" t="s">
        <v>30</v>
      </c>
      <c r="B98" s="5" t="s">
        <v>377</v>
      </c>
      <c r="C98" s="5" t="s">
        <v>198</v>
      </c>
      <c r="D98" s="5" t="s">
        <v>355</v>
      </c>
      <c r="E98" s="5" t="s">
        <v>340</v>
      </c>
      <c r="F98" s="5" t="s">
        <v>277</v>
      </c>
      <c r="G98" s="5" t="s">
        <v>166</v>
      </c>
      <c r="H98" s="5" t="s">
        <v>182</v>
      </c>
      <c r="I98" s="5" t="s">
        <v>379</v>
      </c>
      <c r="J98" s="5" t="s">
        <v>457</v>
      </c>
      <c r="K98" s="5" t="s">
        <v>458</v>
      </c>
      <c r="L98" s="5" t="s">
        <v>459</v>
      </c>
      <c r="M98" s="5" t="s">
        <v>348</v>
      </c>
      <c r="N98" s="5" t="s">
        <v>271</v>
      </c>
      <c r="O98" s="5" t="s">
        <v>335</v>
      </c>
      <c r="P98" s="5" t="s">
        <v>460</v>
      </c>
      <c r="Q98" s="5" t="s">
        <v>460</v>
      </c>
      <c r="R98" s="5" t="s">
        <v>378</v>
      </c>
      <c r="S98" s="5" t="s">
        <v>390</v>
      </c>
      <c r="T98" s="5" t="s">
        <v>262</v>
      </c>
      <c r="U98" s="5" t="s">
        <v>49</v>
      </c>
      <c r="V98" s="5" t="s">
        <v>142</v>
      </c>
      <c r="W98" s="5" t="s">
        <v>272</v>
      </c>
      <c r="X98" s="5" t="s">
        <v>282</v>
      </c>
      <c r="Y98" s="5" t="s">
        <v>160</v>
      </c>
      <c r="Z98" s="5" t="s">
        <v>192</v>
      </c>
      <c r="AA98" s="5" t="s">
        <v>272</v>
      </c>
      <c r="AB98" s="5" t="s">
        <v>207</v>
      </c>
      <c r="AC98" s="5" t="s">
        <v>265</v>
      </c>
      <c r="AD98" s="6" t="s">
        <v>299</v>
      </c>
    </row>
    <row r="99" spans="1:30" x14ac:dyDescent="0.35">
      <c r="A99" s="4" t="s">
        <v>55</v>
      </c>
      <c r="B99" s="5" t="s">
        <v>377</v>
      </c>
      <c r="C99" s="5" t="s">
        <v>198</v>
      </c>
      <c r="D99" s="5" t="s">
        <v>324</v>
      </c>
      <c r="E99" s="5" t="s">
        <v>449</v>
      </c>
      <c r="F99" s="5" t="s">
        <v>193</v>
      </c>
      <c r="G99" s="5" t="s">
        <v>314</v>
      </c>
      <c r="H99" s="5" t="s">
        <v>94</v>
      </c>
      <c r="I99" s="5" t="s">
        <v>359</v>
      </c>
      <c r="J99" s="5" t="s">
        <v>461</v>
      </c>
      <c r="K99" s="5" t="s">
        <v>462</v>
      </c>
      <c r="L99" s="5" t="s">
        <v>463</v>
      </c>
      <c r="M99" s="5" t="s">
        <v>380</v>
      </c>
      <c r="N99" s="5" t="s">
        <v>202</v>
      </c>
      <c r="O99" s="5" t="s">
        <v>379</v>
      </c>
      <c r="P99" s="5" t="s">
        <v>434</v>
      </c>
      <c r="Q99" s="5" t="s">
        <v>464</v>
      </c>
      <c r="R99" s="5" t="s">
        <v>359</v>
      </c>
      <c r="S99" s="5" t="s">
        <v>201</v>
      </c>
      <c r="T99" s="5" t="s">
        <v>353</v>
      </c>
      <c r="U99" s="5" t="s">
        <v>302</v>
      </c>
      <c r="V99" s="5" t="s">
        <v>275</v>
      </c>
      <c r="W99" s="5" t="s">
        <v>188</v>
      </c>
      <c r="X99" s="5" t="s">
        <v>222</v>
      </c>
      <c r="Y99" s="5" t="s">
        <v>57</v>
      </c>
      <c r="Z99" s="5" t="s">
        <v>227</v>
      </c>
      <c r="AA99" s="5" t="s">
        <v>391</v>
      </c>
      <c r="AB99" s="5" t="s">
        <v>95</v>
      </c>
      <c r="AC99" s="5" t="s">
        <v>228</v>
      </c>
      <c r="AD99" s="6" t="s">
        <v>254</v>
      </c>
    </row>
    <row r="100" spans="1:30" x14ac:dyDescent="0.35">
      <c r="A100" s="4" t="s">
        <v>74</v>
      </c>
      <c r="B100" s="5" t="s">
        <v>377</v>
      </c>
      <c r="C100" s="5" t="s">
        <v>198</v>
      </c>
      <c r="D100" s="5" t="s">
        <v>356</v>
      </c>
      <c r="E100" s="5" t="s">
        <v>378</v>
      </c>
      <c r="F100" s="5" t="s">
        <v>240</v>
      </c>
      <c r="G100" s="5" t="s">
        <v>337</v>
      </c>
      <c r="H100" s="5" t="s">
        <v>179</v>
      </c>
      <c r="I100" s="5" t="s">
        <v>403</v>
      </c>
      <c r="J100" s="5" t="s">
        <v>465</v>
      </c>
      <c r="K100" s="5" t="s">
        <v>466</v>
      </c>
      <c r="L100" s="5" t="s">
        <v>467</v>
      </c>
      <c r="M100" s="5" t="s">
        <v>403</v>
      </c>
      <c r="N100" s="5" t="s">
        <v>277</v>
      </c>
      <c r="O100" s="5" t="s">
        <v>413</v>
      </c>
      <c r="P100" s="5" t="s">
        <v>311</v>
      </c>
      <c r="Q100" s="5" t="s">
        <v>468</v>
      </c>
      <c r="R100" s="5" t="s">
        <v>423</v>
      </c>
      <c r="S100" s="5" t="s">
        <v>324</v>
      </c>
      <c r="T100" s="5" t="s">
        <v>400</v>
      </c>
      <c r="U100" s="5" t="s">
        <v>302</v>
      </c>
      <c r="V100" s="5" t="s">
        <v>188</v>
      </c>
      <c r="W100" s="5" t="s">
        <v>235</v>
      </c>
      <c r="X100" s="5" t="s">
        <v>211</v>
      </c>
      <c r="Y100" s="5" t="s">
        <v>143</v>
      </c>
      <c r="Z100" s="5" t="s">
        <v>187</v>
      </c>
      <c r="AA100" s="5" t="s">
        <v>367</v>
      </c>
      <c r="AB100" s="5" t="s">
        <v>128</v>
      </c>
      <c r="AC100" s="5" t="s">
        <v>174</v>
      </c>
      <c r="AD100" s="6" t="s">
        <v>348</v>
      </c>
    </row>
    <row r="101" spans="1:30" x14ac:dyDescent="0.35">
      <c r="A101" s="4" t="s">
        <v>30</v>
      </c>
      <c r="B101" s="5" t="s">
        <v>377</v>
      </c>
      <c r="C101" s="5" t="s">
        <v>208</v>
      </c>
      <c r="D101" s="5" t="s">
        <v>363</v>
      </c>
      <c r="E101" s="5" t="s">
        <v>378</v>
      </c>
      <c r="F101" s="5" t="s">
        <v>220</v>
      </c>
      <c r="G101" s="5" t="s">
        <v>387</v>
      </c>
      <c r="H101" s="5" t="s">
        <v>248</v>
      </c>
      <c r="I101" s="5" t="s">
        <v>424</v>
      </c>
      <c r="J101" s="5" t="s">
        <v>326</v>
      </c>
      <c r="K101" s="5" t="s">
        <v>469</v>
      </c>
      <c r="L101" s="5" t="s">
        <v>470</v>
      </c>
      <c r="M101" s="5" t="s">
        <v>342</v>
      </c>
      <c r="N101" s="5" t="s">
        <v>343</v>
      </c>
      <c r="O101" s="5" t="s">
        <v>443</v>
      </c>
      <c r="P101" s="5" t="s">
        <v>392</v>
      </c>
      <c r="Q101" s="5" t="s">
        <v>434</v>
      </c>
      <c r="R101" s="5" t="s">
        <v>340</v>
      </c>
      <c r="S101" s="5" t="s">
        <v>334</v>
      </c>
      <c r="T101" s="5" t="s">
        <v>407</v>
      </c>
      <c r="U101" s="5" t="s">
        <v>49</v>
      </c>
      <c r="V101" s="5" t="s">
        <v>339</v>
      </c>
      <c r="W101" s="5" t="s">
        <v>355</v>
      </c>
      <c r="X101" s="5" t="s">
        <v>261</v>
      </c>
      <c r="Y101" s="5" t="s">
        <v>160</v>
      </c>
      <c r="Z101" s="5" t="s">
        <v>153</v>
      </c>
      <c r="AA101" s="5" t="s">
        <v>355</v>
      </c>
      <c r="AB101" s="5" t="s">
        <v>140</v>
      </c>
      <c r="AC101" s="5" t="s">
        <v>170</v>
      </c>
      <c r="AD101" s="6" t="s">
        <v>303</v>
      </c>
    </row>
    <row r="102" spans="1:30" x14ac:dyDescent="0.35">
      <c r="A102" s="4" t="s">
        <v>55</v>
      </c>
      <c r="B102" s="5" t="s">
        <v>377</v>
      </c>
      <c r="C102" s="5" t="s">
        <v>208</v>
      </c>
      <c r="D102" s="5" t="s">
        <v>376</v>
      </c>
      <c r="E102" s="5" t="s">
        <v>369</v>
      </c>
      <c r="F102" s="5" t="s">
        <v>245</v>
      </c>
      <c r="G102" s="5" t="s">
        <v>250</v>
      </c>
      <c r="H102" s="5" t="s">
        <v>97</v>
      </c>
      <c r="I102" s="5" t="s">
        <v>266</v>
      </c>
      <c r="J102" s="5" t="s">
        <v>471</v>
      </c>
      <c r="K102" s="5" t="s">
        <v>472</v>
      </c>
      <c r="L102" s="5" t="s">
        <v>473</v>
      </c>
      <c r="M102" s="5" t="s">
        <v>474</v>
      </c>
      <c r="N102" s="5" t="s">
        <v>268</v>
      </c>
      <c r="O102" s="5" t="s">
        <v>475</v>
      </c>
      <c r="P102" s="5" t="s">
        <v>420</v>
      </c>
      <c r="Q102" s="5" t="s">
        <v>476</v>
      </c>
      <c r="R102" s="5" t="s">
        <v>339</v>
      </c>
      <c r="S102" s="5" t="s">
        <v>265</v>
      </c>
      <c r="T102" s="5" t="s">
        <v>376</v>
      </c>
      <c r="U102" s="5" t="s">
        <v>313</v>
      </c>
      <c r="V102" s="5" t="s">
        <v>161</v>
      </c>
      <c r="W102" s="5" t="s">
        <v>277</v>
      </c>
      <c r="X102" s="5" t="s">
        <v>269</v>
      </c>
      <c r="Y102" s="5" t="s">
        <v>146</v>
      </c>
      <c r="Z102" s="5" t="s">
        <v>269</v>
      </c>
      <c r="AA102" s="5" t="s">
        <v>391</v>
      </c>
      <c r="AB102" s="5" t="s">
        <v>221</v>
      </c>
      <c r="AC102" s="5" t="s">
        <v>242</v>
      </c>
      <c r="AD102" s="6" t="s">
        <v>347</v>
      </c>
    </row>
    <row r="103" spans="1:30" x14ac:dyDescent="0.35">
      <c r="A103" s="4" t="s">
        <v>74</v>
      </c>
      <c r="B103" s="5" t="s">
        <v>377</v>
      </c>
      <c r="C103" s="5" t="s">
        <v>208</v>
      </c>
      <c r="D103" s="5" t="s">
        <v>304</v>
      </c>
      <c r="E103" s="5" t="s">
        <v>344</v>
      </c>
      <c r="F103" s="5" t="s">
        <v>214</v>
      </c>
      <c r="G103" s="5" t="s">
        <v>317</v>
      </c>
      <c r="H103" s="5" t="s">
        <v>223</v>
      </c>
      <c r="I103" s="5" t="s">
        <v>449</v>
      </c>
      <c r="J103" s="5" t="s">
        <v>477</v>
      </c>
      <c r="K103" s="5" t="s">
        <v>478</v>
      </c>
      <c r="L103" s="5" t="s">
        <v>479</v>
      </c>
      <c r="M103" s="5" t="s">
        <v>330</v>
      </c>
      <c r="N103" s="5" t="s">
        <v>301</v>
      </c>
      <c r="O103" s="5" t="s">
        <v>385</v>
      </c>
      <c r="P103" s="5" t="s">
        <v>315</v>
      </c>
      <c r="Q103" s="5" t="s">
        <v>413</v>
      </c>
      <c r="R103" s="5" t="s">
        <v>250</v>
      </c>
      <c r="S103" s="5" t="s">
        <v>320</v>
      </c>
      <c r="T103" s="5" t="s">
        <v>480</v>
      </c>
      <c r="U103" s="5" t="s">
        <v>313</v>
      </c>
      <c r="V103" s="5" t="s">
        <v>220</v>
      </c>
      <c r="W103" s="5" t="s">
        <v>338</v>
      </c>
      <c r="X103" s="5" t="s">
        <v>188</v>
      </c>
      <c r="Y103" s="5" t="s">
        <v>115</v>
      </c>
      <c r="Z103" s="5" t="s">
        <v>240</v>
      </c>
      <c r="AA103" s="5" t="s">
        <v>310</v>
      </c>
      <c r="AB103" s="5" t="s">
        <v>114</v>
      </c>
      <c r="AC103" s="5" t="s">
        <v>279</v>
      </c>
      <c r="AD103" s="6" t="s">
        <v>294</v>
      </c>
    </row>
    <row r="104" spans="1:30" x14ac:dyDescent="0.35">
      <c r="A104" s="4" t="s">
        <v>30</v>
      </c>
      <c r="B104" s="5" t="s">
        <v>377</v>
      </c>
      <c r="C104" s="5" t="s">
        <v>234</v>
      </c>
      <c r="D104" s="5" t="s">
        <v>294</v>
      </c>
      <c r="E104" s="5" t="s">
        <v>407</v>
      </c>
      <c r="F104" s="5" t="s">
        <v>290</v>
      </c>
      <c r="G104" s="5" t="s">
        <v>411</v>
      </c>
      <c r="H104" s="5" t="s">
        <v>169</v>
      </c>
      <c r="I104" s="5" t="s">
        <v>315</v>
      </c>
      <c r="J104" s="5" t="s">
        <v>481</v>
      </c>
      <c r="K104" s="5" t="s">
        <v>482</v>
      </c>
      <c r="L104" s="5" t="s">
        <v>483</v>
      </c>
      <c r="M104" s="5" t="s">
        <v>314</v>
      </c>
      <c r="N104" s="5" t="s">
        <v>309</v>
      </c>
      <c r="O104" s="5" t="s">
        <v>404</v>
      </c>
      <c r="P104" s="5" t="s">
        <v>484</v>
      </c>
      <c r="Q104" s="5" t="s">
        <v>485</v>
      </c>
      <c r="R104" s="5" t="s">
        <v>315</v>
      </c>
      <c r="S104" s="5" t="s">
        <v>388</v>
      </c>
      <c r="T104" s="5" t="s">
        <v>434</v>
      </c>
      <c r="U104" s="5" t="s">
        <v>49</v>
      </c>
      <c r="V104" s="5" t="s">
        <v>363</v>
      </c>
      <c r="W104" s="5" t="s">
        <v>363</v>
      </c>
      <c r="X104" s="5" t="s">
        <v>235</v>
      </c>
      <c r="Y104" s="5" t="s">
        <v>171</v>
      </c>
      <c r="Z104" s="5" t="s">
        <v>293</v>
      </c>
      <c r="AA104" s="5" t="s">
        <v>305</v>
      </c>
      <c r="AB104" s="5" t="s">
        <v>140</v>
      </c>
      <c r="AC104" s="5" t="s">
        <v>192</v>
      </c>
      <c r="AD104" s="6" t="s">
        <v>314</v>
      </c>
    </row>
    <row r="105" spans="1:30" x14ac:dyDescent="0.35">
      <c r="A105" s="4" t="s">
        <v>55</v>
      </c>
      <c r="B105" s="5" t="s">
        <v>377</v>
      </c>
      <c r="C105" s="5" t="s">
        <v>234</v>
      </c>
      <c r="D105" s="5" t="s">
        <v>359</v>
      </c>
      <c r="E105" s="5" t="s">
        <v>344</v>
      </c>
      <c r="F105" s="5" t="s">
        <v>283</v>
      </c>
      <c r="G105" s="5" t="s">
        <v>369</v>
      </c>
      <c r="H105" s="5" t="s">
        <v>77</v>
      </c>
      <c r="I105" s="5" t="s">
        <v>142</v>
      </c>
      <c r="J105" s="5" t="s">
        <v>486</v>
      </c>
      <c r="K105" s="5" t="s">
        <v>487</v>
      </c>
      <c r="L105" s="5" t="s">
        <v>419</v>
      </c>
      <c r="M105" s="5" t="s">
        <v>488</v>
      </c>
      <c r="N105" s="5" t="s">
        <v>211</v>
      </c>
      <c r="O105" s="5" t="s">
        <v>322</v>
      </c>
      <c r="P105" s="5" t="s">
        <v>435</v>
      </c>
      <c r="Q105" s="5" t="s">
        <v>489</v>
      </c>
      <c r="R105" s="5" t="s">
        <v>304</v>
      </c>
      <c r="S105" s="5" t="s">
        <v>286</v>
      </c>
      <c r="T105" s="5" t="s">
        <v>347</v>
      </c>
      <c r="U105" s="5" t="s">
        <v>238</v>
      </c>
      <c r="V105" s="5" t="s">
        <v>275</v>
      </c>
      <c r="W105" s="5" t="s">
        <v>287</v>
      </c>
      <c r="X105" s="5" t="s">
        <v>215</v>
      </c>
      <c r="Y105" s="5" t="s">
        <v>146</v>
      </c>
      <c r="Z105" s="5" t="s">
        <v>279</v>
      </c>
      <c r="AA105" s="5" t="s">
        <v>342</v>
      </c>
      <c r="AB105" s="5" t="s">
        <v>223</v>
      </c>
      <c r="AC105" s="5" t="s">
        <v>196</v>
      </c>
      <c r="AD105" s="6" t="s">
        <v>356</v>
      </c>
    </row>
    <row r="106" spans="1:30" x14ac:dyDescent="0.35">
      <c r="A106" s="4" t="s">
        <v>74</v>
      </c>
      <c r="B106" s="5" t="s">
        <v>377</v>
      </c>
      <c r="C106" s="5" t="s">
        <v>234</v>
      </c>
      <c r="D106" s="5" t="s">
        <v>348</v>
      </c>
      <c r="E106" s="5" t="s">
        <v>456</v>
      </c>
      <c r="F106" s="5" t="s">
        <v>302</v>
      </c>
      <c r="G106" s="5" t="s">
        <v>166</v>
      </c>
      <c r="H106" s="5" t="s">
        <v>161</v>
      </c>
      <c r="I106" s="5" t="s">
        <v>388</v>
      </c>
      <c r="J106" s="5" t="s">
        <v>490</v>
      </c>
      <c r="K106" s="5" t="s">
        <v>224</v>
      </c>
      <c r="L106" s="5" t="s">
        <v>491</v>
      </c>
      <c r="M106" s="5" t="s">
        <v>311</v>
      </c>
      <c r="N106" s="5" t="s">
        <v>290</v>
      </c>
      <c r="O106" s="5" t="s">
        <v>492</v>
      </c>
      <c r="P106" s="5" t="s">
        <v>335</v>
      </c>
      <c r="Q106" s="5" t="s">
        <v>493</v>
      </c>
      <c r="R106" s="5" t="s">
        <v>306</v>
      </c>
      <c r="S106" s="5" t="s">
        <v>272</v>
      </c>
      <c r="T106" s="5" t="s">
        <v>369</v>
      </c>
      <c r="U106" s="5" t="s">
        <v>238</v>
      </c>
      <c r="V106" s="5" t="s">
        <v>302</v>
      </c>
      <c r="W106" s="5" t="s">
        <v>324</v>
      </c>
      <c r="X106" s="5" t="s">
        <v>293</v>
      </c>
      <c r="Y106" s="5" t="s">
        <v>257</v>
      </c>
      <c r="Z106" s="5" t="s">
        <v>170</v>
      </c>
      <c r="AA106" s="5" t="s">
        <v>296</v>
      </c>
      <c r="AB106" s="5" t="s">
        <v>160</v>
      </c>
      <c r="AC106" s="5" t="s">
        <v>215</v>
      </c>
      <c r="AD106" s="6" t="s">
        <v>342</v>
      </c>
    </row>
    <row r="107" spans="1:30" x14ac:dyDescent="0.35">
      <c r="A107" s="4" t="s">
        <v>30</v>
      </c>
      <c r="B107" s="5" t="s">
        <v>377</v>
      </c>
      <c r="C107" s="5" t="s">
        <v>243</v>
      </c>
      <c r="D107" s="5" t="s">
        <v>296</v>
      </c>
      <c r="E107" s="5" t="s">
        <v>409</v>
      </c>
      <c r="F107" s="5" t="s">
        <v>319</v>
      </c>
      <c r="G107" s="5" t="s">
        <v>344</v>
      </c>
      <c r="H107" s="5" t="s">
        <v>187</v>
      </c>
      <c r="I107" s="5" t="s">
        <v>494</v>
      </c>
      <c r="J107" s="5" t="s">
        <v>495</v>
      </c>
      <c r="K107" s="5" t="s">
        <v>352</v>
      </c>
      <c r="L107" s="5" t="s">
        <v>273</v>
      </c>
      <c r="M107" s="5" t="s">
        <v>337</v>
      </c>
      <c r="N107" s="5" t="s">
        <v>319</v>
      </c>
      <c r="O107" s="5" t="s">
        <v>496</v>
      </c>
      <c r="P107" s="5" t="s">
        <v>399</v>
      </c>
      <c r="Q107" s="5" t="s">
        <v>443</v>
      </c>
      <c r="R107" s="5" t="s">
        <v>413</v>
      </c>
      <c r="S107" s="5" t="s">
        <v>250</v>
      </c>
      <c r="T107" s="5" t="s">
        <v>426</v>
      </c>
      <c r="U107" s="5" t="s">
        <v>49</v>
      </c>
      <c r="V107" s="5" t="s">
        <v>367</v>
      </c>
      <c r="W107" s="5" t="s">
        <v>396</v>
      </c>
      <c r="X107" s="5" t="s">
        <v>309</v>
      </c>
      <c r="Y107" s="5" t="s">
        <v>171</v>
      </c>
      <c r="Z107" s="5" t="s">
        <v>302</v>
      </c>
      <c r="AA107" s="5" t="s">
        <v>363</v>
      </c>
      <c r="AB107" s="5" t="s">
        <v>239</v>
      </c>
      <c r="AC107" s="5" t="s">
        <v>211</v>
      </c>
      <c r="AD107" s="6" t="s">
        <v>423</v>
      </c>
    </row>
    <row r="108" spans="1:30" x14ac:dyDescent="0.35">
      <c r="A108" s="4" t="s">
        <v>55</v>
      </c>
      <c r="B108" s="5" t="s">
        <v>377</v>
      </c>
      <c r="C108" s="5" t="s">
        <v>243</v>
      </c>
      <c r="D108" s="5" t="s">
        <v>351</v>
      </c>
      <c r="E108" s="5" t="s">
        <v>438</v>
      </c>
      <c r="F108" s="5" t="s">
        <v>325</v>
      </c>
      <c r="G108" s="5" t="s">
        <v>369</v>
      </c>
      <c r="H108" s="5" t="s">
        <v>77</v>
      </c>
      <c r="I108" s="5" t="s">
        <v>220</v>
      </c>
      <c r="J108" s="5" t="s">
        <v>497</v>
      </c>
      <c r="K108" s="5" t="s">
        <v>498</v>
      </c>
      <c r="L108" s="5" t="s">
        <v>499</v>
      </c>
      <c r="M108" s="5" t="s">
        <v>500</v>
      </c>
      <c r="N108" s="5" t="s">
        <v>225</v>
      </c>
      <c r="O108" s="5" t="s">
        <v>404</v>
      </c>
      <c r="P108" s="5" t="s">
        <v>434</v>
      </c>
      <c r="Q108" s="5" t="s">
        <v>501</v>
      </c>
      <c r="R108" s="5" t="s">
        <v>348</v>
      </c>
      <c r="S108" s="5" t="s">
        <v>307</v>
      </c>
      <c r="T108" s="5" t="s">
        <v>272</v>
      </c>
      <c r="U108" s="5" t="s">
        <v>313</v>
      </c>
      <c r="V108" s="5" t="s">
        <v>219</v>
      </c>
      <c r="W108" s="5" t="s">
        <v>287</v>
      </c>
      <c r="X108" s="5" t="s">
        <v>201</v>
      </c>
      <c r="Y108" s="5" t="s">
        <v>146</v>
      </c>
      <c r="Z108" s="5" t="s">
        <v>215</v>
      </c>
      <c r="AA108" s="5" t="s">
        <v>342</v>
      </c>
      <c r="AB108" s="5" t="s">
        <v>116</v>
      </c>
      <c r="AC108" s="5" t="s">
        <v>253</v>
      </c>
      <c r="AD108" s="6" t="s">
        <v>359</v>
      </c>
    </row>
    <row r="109" spans="1:30" x14ac:dyDescent="0.35">
      <c r="A109" s="4" t="s">
        <v>74</v>
      </c>
      <c r="B109" s="5" t="s">
        <v>377</v>
      </c>
      <c r="C109" s="5" t="s">
        <v>243</v>
      </c>
      <c r="D109" s="5" t="s">
        <v>367</v>
      </c>
      <c r="E109" s="5" t="s">
        <v>399</v>
      </c>
      <c r="F109" s="5" t="s">
        <v>333</v>
      </c>
      <c r="G109" s="5" t="s">
        <v>387</v>
      </c>
      <c r="H109" s="5" t="s">
        <v>270</v>
      </c>
      <c r="I109" s="5" t="s">
        <v>342</v>
      </c>
      <c r="J109" s="5" t="s">
        <v>427</v>
      </c>
      <c r="K109" s="5" t="s">
        <v>502</v>
      </c>
      <c r="L109" s="5" t="s">
        <v>483</v>
      </c>
      <c r="M109" s="5" t="s">
        <v>315</v>
      </c>
      <c r="N109" s="5" t="s">
        <v>261</v>
      </c>
      <c r="O109" s="5" t="s">
        <v>464</v>
      </c>
      <c r="P109" s="5" t="s">
        <v>399</v>
      </c>
      <c r="Q109" s="5" t="s">
        <v>503</v>
      </c>
      <c r="R109" s="5" t="s">
        <v>330</v>
      </c>
      <c r="S109" s="5" t="s">
        <v>333</v>
      </c>
      <c r="T109" s="5" t="s">
        <v>449</v>
      </c>
      <c r="U109" s="5" t="s">
        <v>313</v>
      </c>
      <c r="V109" s="5" t="s">
        <v>261</v>
      </c>
      <c r="W109" s="5" t="s">
        <v>376</v>
      </c>
      <c r="X109" s="5" t="s">
        <v>282</v>
      </c>
      <c r="Y109" s="5" t="s">
        <v>257</v>
      </c>
      <c r="Z109" s="5" t="s">
        <v>192</v>
      </c>
      <c r="AA109" s="5" t="s">
        <v>384</v>
      </c>
      <c r="AB109" s="5" t="s">
        <v>207</v>
      </c>
      <c r="AC109" s="5" t="s">
        <v>187</v>
      </c>
      <c r="AD109" s="6" t="s">
        <v>294</v>
      </c>
    </row>
    <row r="110" spans="1:30" x14ac:dyDescent="0.35">
      <c r="A110" s="4" t="s">
        <v>30</v>
      </c>
      <c r="B110" s="5" t="s">
        <v>504</v>
      </c>
      <c r="C110" s="5" t="s">
        <v>32</v>
      </c>
      <c r="D110" s="5" t="s">
        <v>390</v>
      </c>
      <c r="E110" s="5" t="s">
        <v>424</v>
      </c>
      <c r="F110" s="5" t="s">
        <v>391</v>
      </c>
      <c r="G110" s="5" t="s">
        <v>456</v>
      </c>
      <c r="H110" s="5" t="s">
        <v>214</v>
      </c>
      <c r="I110" s="5" t="s">
        <v>494</v>
      </c>
      <c r="J110" s="5" t="s">
        <v>505</v>
      </c>
      <c r="K110" s="5" t="s">
        <v>506</v>
      </c>
      <c r="L110" s="5" t="s">
        <v>507</v>
      </c>
      <c r="M110" s="5" t="s">
        <v>508</v>
      </c>
      <c r="N110" s="5" t="s">
        <v>351</v>
      </c>
      <c r="O110" s="5" t="s">
        <v>509</v>
      </c>
      <c r="P110" s="5" t="s">
        <v>399</v>
      </c>
      <c r="Q110" s="5" t="s">
        <v>493</v>
      </c>
      <c r="R110" s="5" t="s">
        <v>424</v>
      </c>
      <c r="S110" s="5" t="s">
        <v>337</v>
      </c>
      <c r="T110" s="5" t="s">
        <v>420</v>
      </c>
      <c r="U110" s="5" t="s">
        <v>49</v>
      </c>
      <c r="V110" s="5" t="s">
        <v>384</v>
      </c>
      <c r="W110" s="5" t="s">
        <v>342</v>
      </c>
      <c r="X110" s="5" t="s">
        <v>142</v>
      </c>
      <c r="Y110" s="5" t="s">
        <v>212</v>
      </c>
      <c r="Z110" s="5" t="s">
        <v>282</v>
      </c>
      <c r="AA110" s="5" t="s">
        <v>384</v>
      </c>
      <c r="AB110" s="5" t="s">
        <v>161</v>
      </c>
      <c r="AC110" s="5" t="s">
        <v>153</v>
      </c>
      <c r="AD110" s="6" t="s">
        <v>394</v>
      </c>
    </row>
    <row r="111" spans="1:30" x14ac:dyDescent="0.35">
      <c r="A111" s="4" t="s">
        <v>55</v>
      </c>
      <c r="B111" s="5" t="s">
        <v>504</v>
      </c>
      <c r="C111" s="5" t="s">
        <v>32</v>
      </c>
      <c r="D111" s="5" t="s">
        <v>327</v>
      </c>
      <c r="E111" s="5" t="s">
        <v>509</v>
      </c>
      <c r="F111" s="5" t="s">
        <v>468</v>
      </c>
      <c r="G111" s="5" t="s">
        <v>166</v>
      </c>
      <c r="H111" s="5" t="s">
        <v>119</v>
      </c>
      <c r="I111" s="5" t="s">
        <v>264</v>
      </c>
      <c r="J111" s="5" t="s">
        <v>510</v>
      </c>
      <c r="K111" s="5" t="s">
        <v>511</v>
      </c>
      <c r="L111" s="5" t="s">
        <v>512</v>
      </c>
      <c r="M111" s="5" t="s">
        <v>513</v>
      </c>
      <c r="N111" s="5" t="s">
        <v>249</v>
      </c>
      <c r="O111" s="5" t="s">
        <v>464</v>
      </c>
      <c r="P111" s="5" t="s">
        <v>311</v>
      </c>
      <c r="Q111" s="5" t="s">
        <v>513</v>
      </c>
      <c r="R111" s="5" t="s">
        <v>305</v>
      </c>
      <c r="S111" s="5" t="s">
        <v>211</v>
      </c>
      <c r="T111" s="5" t="s">
        <v>362</v>
      </c>
      <c r="U111" s="5" t="s">
        <v>324</v>
      </c>
      <c r="V111" s="5" t="s">
        <v>96</v>
      </c>
      <c r="W111" s="5" t="s">
        <v>302</v>
      </c>
      <c r="X111" s="5" t="s">
        <v>202</v>
      </c>
      <c r="Y111" s="5" t="s">
        <v>122</v>
      </c>
      <c r="Z111" s="5" t="s">
        <v>297</v>
      </c>
      <c r="AA111" s="5" t="s">
        <v>321</v>
      </c>
      <c r="AB111" s="5" t="s">
        <v>171</v>
      </c>
      <c r="AC111" s="5" t="s">
        <v>247</v>
      </c>
      <c r="AD111" s="6" t="s">
        <v>347</v>
      </c>
    </row>
    <row r="112" spans="1:30" x14ac:dyDescent="0.35">
      <c r="A112" s="4" t="s">
        <v>74</v>
      </c>
      <c r="B112" s="5" t="s">
        <v>504</v>
      </c>
      <c r="C112" s="5" t="s">
        <v>32</v>
      </c>
      <c r="D112" s="5" t="s">
        <v>294</v>
      </c>
      <c r="E112" s="5" t="s">
        <v>415</v>
      </c>
      <c r="F112" s="5" t="s">
        <v>369</v>
      </c>
      <c r="G112" s="5" t="s">
        <v>262</v>
      </c>
      <c r="H112" s="5" t="s">
        <v>213</v>
      </c>
      <c r="I112" s="5" t="s">
        <v>367</v>
      </c>
      <c r="J112" s="5" t="s">
        <v>514</v>
      </c>
      <c r="K112" s="5" t="s">
        <v>515</v>
      </c>
      <c r="L112" s="5" t="s">
        <v>516</v>
      </c>
      <c r="M112" s="5" t="s">
        <v>475</v>
      </c>
      <c r="N112" s="5" t="s">
        <v>298</v>
      </c>
      <c r="O112" s="5" t="s">
        <v>476</v>
      </c>
      <c r="P112" s="5" t="s">
        <v>409</v>
      </c>
      <c r="Q112" s="5" t="s">
        <v>425</v>
      </c>
      <c r="R112" s="5" t="s">
        <v>456</v>
      </c>
      <c r="S112" s="5" t="s">
        <v>355</v>
      </c>
      <c r="T112" s="5" t="s">
        <v>411</v>
      </c>
      <c r="U112" s="5" t="s">
        <v>324</v>
      </c>
      <c r="V112" s="5" t="s">
        <v>298</v>
      </c>
      <c r="W112" s="5" t="s">
        <v>347</v>
      </c>
      <c r="X112" s="5" t="s">
        <v>261</v>
      </c>
      <c r="Y112" s="5" t="s">
        <v>144</v>
      </c>
      <c r="Z112" s="5" t="s">
        <v>211</v>
      </c>
      <c r="AA112" s="5" t="s">
        <v>296</v>
      </c>
      <c r="AB112" s="5" t="s">
        <v>216</v>
      </c>
      <c r="AC112" s="5" t="s">
        <v>297</v>
      </c>
      <c r="AD112" s="6" t="s">
        <v>296</v>
      </c>
    </row>
    <row r="113" spans="1:30" x14ac:dyDescent="0.35">
      <c r="A113" s="4" t="s">
        <v>30</v>
      </c>
      <c r="B113" s="5" t="s">
        <v>504</v>
      </c>
      <c r="C113" s="5" t="s">
        <v>86</v>
      </c>
      <c r="D113" s="5" t="s">
        <v>325</v>
      </c>
      <c r="E113" s="5" t="s">
        <v>322</v>
      </c>
      <c r="F113" s="5" t="s">
        <v>303</v>
      </c>
      <c r="G113" s="5" t="s">
        <v>517</v>
      </c>
      <c r="H113" s="5" t="s">
        <v>297</v>
      </c>
      <c r="I113" s="5" t="s">
        <v>378</v>
      </c>
      <c r="J113" s="5" t="s">
        <v>397</v>
      </c>
      <c r="K113" s="5" t="s">
        <v>518</v>
      </c>
      <c r="L113" s="5" t="s">
        <v>519</v>
      </c>
      <c r="M113" s="5" t="s">
        <v>407</v>
      </c>
      <c r="N113" s="5" t="s">
        <v>333</v>
      </c>
      <c r="O113" s="5" t="s">
        <v>520</v>
      </c>
      <c r="P113" s="5" t="s">
        <v>456</v>
      </c>
      <c r="Q113" s="5" t="s">
        <v>380</v>
      </c>
      <c r="R113" s="5" t="s">
        <v>521</v>
      </c>
      <c r="S113" s="5" t="s">
        <v>344</v>
      </c>
      <c r="T113" s="5" t="s">
        <v>522</v>
      </c>
      <c r="U113" s="5" t="s">
        <v>49</v>
      </c>
      <c r="V113" s="5" t="s">
        <v>405</v>
      </c>
      <c r="W113" s="5" t="s">
        <v>325</v>
      </c>
      <c r="X113" s="5" t="s">
        <v>351</v>
      </c>
      <c r="Y113" s="5" t="s">
        <v>114</v>
      </c>
      <c r="Z113" s="5" t="s">
        <v>343</v>
      </c>
      <c r="AA113" s="5" t="s">
        <v>325</v>
      </c>
      <c r="AB113" s="5" t="s">
        <v>247</v>
      </c>
      <c r="AC113" s="5" t="s">
        <v>293</v>
      </c>
      <c r="AD113" s="6" t="s">
        <v>423</v>
      </c>
    </row>
    <row r="114" spans="1:30" x14ac:dyDescent="0.35">
      <c r="A114" s="4" t="s">
        <v>55</v>
      </c>
      <c r="B114" s="5" t="s">
        <v>504</v>
      </c>
      <c r="C114" s="5" t="s">
        <v>86</v>
      </c>
      <c r="D114" s="5" t="s">
        <v>333</v>
      </c>
      <c r="E114" s="5" t="s">
        <v>496</v>
      </c>
      <c r="F114" s="5" t="s">
        <v>456</v>
      </c>
      <c r="G114" s="5" t="s">
        <v>508</v>
      </c>
      <c r="H114" s="5" t="s">
        <v>75</v>
      </c>
      <c r="I114" s="5" t="s">
        <v>201</v>
      </c>
      <c r="J114" s="5" t="s">
        <v>166</v>
      </c>
      <c r="K114" s="5" t="s">
        <v>523</v>
      </c>
      <c r="L114" s="5" t="s">
        <v>524</v>
      </c>
      <c r="M114" s="5" t="s">
        <v>525</v>
      </c>
      <c r="N114" s="5" t="s">
        <v>316</v>
      </c>
      <c r="O114" s="5" t="s">
        <v>425</v>
      </c>
      <c r="P114" s="5" t="s">
        <v>317</v>
      </c>
      <c r="Q114" s="5" t="s">
        <v>180</v>
      </c>
      <c r="R114" s="5" t="s">
        <v>384</v>
      </c>
      <c r="S114" s="5" t="s">
        <v>153</v>
      </c>
      <c r="T114" s="5" t="s">
        <v>332</v>
      </c>
      <c r="U114" s="5" t="s">
        <v>339</v>
      </c>
      <c r="V114" s="5" t="s">
        <v>219</v>
      </c>
      <c r="W114" s="5" t="s">
        <v>328</v>
      </c>
      <c r="X114" s="5" t="s">
        <v>307</v>
      </c>
      <c r="Y114" s="5" t="s">
        <v>57</v>
      </c>
      <c r="Z114" s="5" t="s">
        <v>265</v>
      </c>
      <c r="AA114" s="5" t="s">
        <v>296</v>
      </c>
      <c r="AB114" s="5" t="s">
        <v>228</v>
      </c>
      <c r="AC114" s="5" t="s">
        <v>194</v>
      </c>
      <c r="AD114" s="6" t="s">
        <v>320</v>
      </c>
    </row>
    <row r="115" spans="1:30" x14ac:dyDescent="0.35">
      <c r="A115" s="4" t="s">
        <v>74</v>
      </c>
      <c r="B115" s="5" t="s">
        <v>504</v>
      </c>
      <c r="C115" s="5" t="s">
        <v>86</v>
      </c>
      <c r="D115" s="5" t="s">
        <v>321</v>
      </c>
      <c r="E115" s="5" t="s">
        <v>404</v>
      </c>
      <c r="F115" s="5" t="s">
        <v>406</v>
      </c>
      <c r="G115" s="5" t="s">
        <v>456</v>
      </c>
      <c r="H115" s="5" t="s">
        <v>177</v>
      </c>
      <c r="I115" s="5" t="s">
        <v>362</v>
      </c>
      <c r="J115" s="5" t="s">
        <v>456</v>
      </c>
      <c r="K115" s="5" t="s">
        <v>526</v>
      </c>
      <c r="L115" s="5" t="s">
        <v>527</v>
      </c>
      <c r="M115" s="5" t="s">
        <v>493</v>
      </c>
      <c r="N115" s="5" t="s">
        <v>338</v>
      </c>
      <c r="O115" s="5" t="s">
        <v>474</v>
      </c>
      <c r="P115" s="5" t="s">
        <v>262</v>
      </c>
      <c r="Q115" s="5" t="s">
        <v>509</v>
      </c>
      <c r="R115" s="5" t="s">
        <v>397</v>
      </c>
      <c r="S115" s="5" t="s">
        <v>305</v>
      </c>
      <c r="T115" s="5" t="s">
        <v>528</v>
      </c>
      <c r="U115" s="5" t="s">
        <v>339</v>
      </c>
      <c r="V115" s="5" t="s">
        <v>309</v>
      </c>
      <c r="W115" s="5" t="s">
        <v>356</v>
      </c>
      <c r="X115" s="5" t="s">
        <v>231</v>
      </c>
      <c r="Y115" s="5" t="s">
        <v>115</v>
      </c>
      <c r="Z115" s="5" t="s">
        <v>295</v>
      </c>
      <c r="AA115" s="5" t="s">
        <v>342</v>
      </c>
      <c r="AB115" s="5" t="s">
        <v>196</v>
      </c>
      <c r="AC115" s="5" t="s">
        <v>202</v>
      </c>
      <c r="AD115" s="6" t="s">
        <v>396</v>
      </c>
    </row>
    <row r="116" spans="1:30" x14ac:dyDescent="0.35">
      <c r="A116" s="4" t="s">
        <v>30</v>
      </c>
      <c r="B116" s="5" t="s">
        <v>504</v>
      </c>
      <c r="C116" s="5" t="s">
        <v>108</v>
      </c>
      <c r="D116" s="5" t="s">
        <v>334</v>
      </c>
      <c r="E116" s="5" t="s">
        <v>380</v>
      </c>
      <c r="F116" s="5" t="s">
        <v>355</v>
      </c>
      <c r="G116" s="5" t="s">
        <v>421</v>
      </c>
      <c r="H116" s="5" t="s">
        <v>187</v>
      </c>
      <c r="I116" s="5" t="s">
        <v>438</v>
      </c>
      <c r="J116" s="5" t="s">
        <v>517</v>
      </c>
      <c r="K116" s="5" t="s">
        <v>529</v>
      </c>
      <c r="L116" s="5" t="s">
        <v>100</v>
      </c>
      <c r="M116" s="5" t="s">
        <v>408</v>
      </c>
      <c r="N116" s="5" t="s">
        <v>362</v>
      </c>
      <c r="O116" s="5" t="s">
        <v>530</v>
      </c>
      <c r="P116" s="5" t="s">
        <v>378</v>
      </c>
      <c r="Q116" s="5" t="s">
        <v>531</v>
      </c>
      <c r="R116" s="5" t="s">
        <v>380</v>
      </c>
      <c r="S116" s="5" t="s">
        <v>528</v>
      </c>
      <c r="T116" s="5" t="s">
        <v>437</v>
      </c>
      <c r="U116" s="5" t="s">
        <v>49</v>
      </c>
      <c r="V116" s="5" t="s">
        <v>299</v>
      </c>
      <c r="W116" s="5" t="s">
        <v>303</v>
      </c>
      <c r="X116" s="5" t="s">
        <v>333</v>
      </c>
      <c r="Y116" s="5" t="s">
        <v>212</v>
      </c>
      <c r="Z116" s="5" t="s">
        <v>231</v>
      </c>
      <c r="AA116" s="5" t="s">
        <v>405</v>
      </c>
      <c r="AB116" s="5" t="s">
        <v>233</v>
      </c>
      <c r="AC116" s="5" t="s">
        <v>301</v>
      </c>
      <c r="AD116" s="6" t="s">
        <v>382</v>
      </c>
    </row>
    <row r="117" spans="1:30" x14ac:dyDescent="0.35">
      <c r="A117" s="4" t="s">
        <v>55</v>
      </c>
      <c r="B117" s="5" t="s">
        <v>504</v>
      </c>
      <c r="C117" s="5" t="s">
        <v>108</v>
      </c>
      <c r="D117" s="5" t="s">
        <v>333</v>
      </c>
      <c r="E117" s="5" t="s">
        <v>532</v>
      </c>
      <c r="F117" s="5" t="s">
        <v>142</v>
      </c>
      <c r="G117" s="5" t="s">
        <v>330</v>
      </c>
      <c r="H117" s="5" t="s">
        <v>63</v>
      </c>
      <c r="I117" s="5" t="s">
        <v>274</v>
      </c>
      <c r="J117" s="5" t="s">
        <v>394</v>
      </c>
      <c r="K117" s="5" t="s">
        <v>533</v>
      </c>
      <c r="L117" s="5" t="s">
        <v>62</v>
      </c>
      <c r="M117" s="5" t="s">
        <v>505</v>
      </c>
      <c r="N117" s="5" t="s">
        <v>277</v>
      </c>
      <c r="O117" s="5" t="s">
        <v>534</v>
      </c>
      <c r="P117" s="5" t="s">
        <v>337</v>
      </c>
      <c r="Q117" s="5" t="s">
        <v>535</v>
      </c>
      <c r="R117" s="5" t="s">
        <v>321</v>
      </c>
      <c r="S117" s="5" t="s">
        <v>295</v>
      </c>
      <c r="T117" s="5" t="s">
        <v>289</v>
      </c>
      <c r="U117" s="5" t="s">
        <v>362</v>
      </c>
      <c r="V117" s="5" t="s">
        <v>177</v>
      </c>
      <c r="W117" s="5" t="s">
        <v>343</v>
      </c>
      <c r="X117" s="5" t="s">
        <v>308</v>
      </c>
      <c r="Y117" s="5" t="s">
        <v>132</v>
      </c>
      <c r="Z117" s="5" t="s">
        <v>202</v>
      </c>
      <c r="AA117" s="5" t="s">
        <v>321</v>
      </c>
      <c r="AB117" s="5" t="s">
        <v>222</v>
      </c>
      <c r="AC117" s="5" t="s">
        <v>227</v>
      </c>
      <c r="AD117" s="6" t="s">
        <v>320</v>
      </c>
    </row>
    <row r="118" spans="1:30" x14ac:dyDescent="0.35">
      <c r="A118" s="4" t="s">
        <v>74</v>
      </c>
      <c r="B118" s="5" t="s">
        <v>504</v>
      </c>
      <c r="C118" s="5" t="s">
        <v>108</v>
      </c>
      <c r="D118" s="5" t="s">
        <v>391</v>
      </c>
      <c r="E118" s="5" t="s">
        <v>496</v>
      </c>
      <c r="F118" s="5" t="s">
        <v>356</v>
      </c>
      <c r="G118" s="5" t="s">
        <v>528</v>
      </c>
      <c r="H118" s="5" t="s">
        <v>216</v>
      </c>
      <c r="I118" s="5" t="s">
        <v>384</v>
      </c>
      <c r="J118" s="5" t="s">
        <v>344</v>
      </c>
      <c r="K118" s="5" t="s">
        <v>536</v>
      </c>
      <c r="L118" s="5" t="s">
        <v>537</v>
      </c>
      <c r="M118" s="5" t="s">
        <v>521</v>
      </c>
      <c r="N118" s="5" t="s">
        <v>309</v>
      </c>
      <c r="O118" s="5" t="s">
        <v>532</v>
      </c>
      <c r="P118" s="5" t="s">
        <v>344</v>
      </c>
      <c r="Q118" s="5" t="s">
        <v>538</v>
      </c>
      <c r="R118" s="5" t="s">
        <v>409</v>
      </c>
      <c r="S118" s="5" t="s">
        <v>294</v>
      </c>
      <c r="T118" s="5" t="s">
        <v>421</v>
      </c>
      <c r="U118" s="5" t="s">
        <v>362</v>
      </c>
      <c r="V118" s="5" t="s">
        <v>313</v>
      </c>
      <c r="W118" s="5" t="s">
        <v>355</v>
      </c>
      <c r="X118" s="5" t="s">
        <v>238</v>
      </c>
      <c r="Y118" s="5" t="s">
        <v>135</v>
      </c>
      <c r="Z118" s="5" t="s">
        <v>316</v>
      </c>
      <c r="AA118" s="5" t="s">
        <v>366</v>
      </c>
      <c r="AB118" s="5" t="s">
        <v>227</v>
      </c>
      <c r="AC118" s="5" t="s">
        <v>286</v>
      </c>
      <c r="AD118" s="6" t="s">
        <v>396</v>
      </c>
    </row>
    <row r="119" spans="1:30" x14ac:dyDescent="0.35">
      <c r="A119" s="4" t="s">
        <v>30</v>
      </c>
      <c r="B119" s="5" t="s">
        <v>504</v>
      </c>
      <c r="C119" s="5" t="s">
        <v>124</v>
      </c>
      <c r="D119" s="5" t="s">
        <v>383</v>
      </c>
      <c r="E119" s="5" t="s">
        <v>534</v>
      </c>
      <c r="F119" s="5" t="s">
        <v>324</v>
      </c>
      <c r="G119" s="5" t="s">
        <v>409</v>
      </c>
      <c r="H119" s="5" t="s">
        <v>291</v>
      </c>
      <c r="I119" s="5" t="s">
        <v>539</v>
      </c>
      <c r="J119" s="5" t="s">
        <v>415</v>
      </c>
      <c r="K119" s="5" t="s">
        <v>540</v>
      </c>
      <c r="L119" s="5" t="s">
        <v>66</v>
      </c>
      <c r="M119" s="5" t="s">
        <v>399</v>
      </c>
      <c r="N119" s="5" t="s">
        <v>348</v>
      </c>
      <c r="O119" s="5" t="s">
        <v>432</v>
      </c>
      <c r="P119" s="5" t="s">
        <v>392</v>
      </c>
      <c r="Q119" s="5" t="s">
        <v>541</v>
      </c>
      <c r="R119" s="5" t="s">
        <v>531</v>
      </c>
      <c r="S119" s="5" t="s">
        <v>407</v>
      </c>
      <c r="T119" s="5" t="s">
        <v>380</v>
      </c>
      <c r="U119" s="5" t="s">
        <v>49</v>
      </c>
      <c r="V119" s="5" t="s">
        <v>299</v>
      </c>
      <c r="W119" s="5" t="s">
        <v>382</v>
      </c>
      <c r="X119" s="5" t="s">
        <v>350</v>
      </c>
      <c r="Y119" s="5" t="s">
        <v>232</v>
      </c>
      <c r="Z119" s="5" t="s">
        <v>353</v>
      </c>
      <c r="AA119" s="5" t="s">
        <v>423</v>
      </c>
      <c r="AB119" s="5" t="s">
        <v>244</v>
      </c>
      <c r="AC119" s="5" t="s">
        <v>290</v>
      </c>
      <c r="AD119" s="6" t="s">
        <v>449</v>
      </c>
    </row>
    <row r="120" spans="1:30" x14ac:dyDescent="0.35">
      <c r="A120" s="4" t="s">
        <v>55</v>
      </c>
      <c r="B120" s="5" t="s">
        <v>504</v>
      </c>
      <c r="C120" s="5" t="s">
        <v>124</v>
      </c>
      <c r="D120" s="5" t="s">
        <v>362</v>
      </c>
      <c r="E120" s="5" t="s">
        <v>542</v>
      </c>
      <c r="F120" s="5" t="s">
        <v>274</v>
      </c>
      <c r="G120" s="5" t="s">
        <v>528</v>
      </c>
      <c r="H120" s="5" t="s">
        <v>122</v>
      </c>
      <c r="I120" s="5" t="s">
        <v>340</v>
      </c>
      <c r="J120" s="5" t="s">
        <v>543</v>
      </c>
      <c r="K120" s="5" t="s">
        <v>544</v>
      </c>
      <c r="L120" s="5" t="s">
        <v>57</v>
      </c>
      <c r="M120" s="5" t="s">
        <v>545</v>
      </c>
      <c r="N120" s="5" t="s">
        <v>301</v>
      </c>
      <c r="O120" s="5" t="s">
        <v>509</v>
      </c>
      <c r="P120" s="5" t="s">
        <v>392</v>
      </c>
      <c r="Q120" s="5" t="s">
        <v>514</v>
      </c>
      <c r="R120" s="5" t="s">
        <v>390</v>
      </c>
      <c r="S120" s="5" t="s">
        <v>249</v>
      </c>
      <c r="T120" s="5" t="s">
        <v>305</v>
      </c>
      <c r="U120" s="5" t="s">
        <v>363</v>
      </c>
      <c r="V120" s="5" t="s">
        <v>127</v>
      </c>
      <c r="W120" s="5" t="s">
        <v>329</v>
      </c>
      <c r="X120" s="5" t="s">
        <v>300</v>
      </c>
      <c r="Y120" s="5" t="s">
        <v>77</v>
      </c>
      <c r="Z120" s="5" t="s">
        <v>307</v>
      </c>
      <c r="AA120" s="5" t="s">
        <v>373</v>
      </c>
      <c r="AB120" s="5" t="s">
        <v>292</v>
      </c>
      <c r="AC120" s="5" t="s">
        <v>291</v>
      </c>
      <c r="AD120" s="6" t="s">
        <v>332</v>
      </c>
    </row>
    <row r="121" spans="1:30" x14ac:dyDescent="0.35">
      <c r="A121" s="4" t="s">
        <v>74</v>
      </c>
      <c r="B121" s="5" t="s">
        <v>504</v>
      </c>
      <c r="C121" s="5" t="s">
        <v>124</v>
      </c>
      <c r="D121" s="5" t="s">
        <v>342</v>
      </c>
      <c r="E121" s="5" t="s">
        <v>543</v>
      </c>
      <c r="F121" s="5" t="s">
        <v>261</v>
      </c>
      <c r="G121" s="5" t="s">
        <v>397</v>
      </c>
      <c r="H121" s="5" t="s">
        <v>177</v>
      </c>
      <c r="I121" s="5" t="s">
        <v>546</v>
      </c>
      <c r="J121" s="5" t="s">
        <v>531</v>
      </c>
      <c r="K121" s="5" t="s">
        <v>547</v>
      </c>
      <c r="L121" s="5" t="s">
        <v>48</v>
      </c>
      <c r="M121" s="5" t="s">
        <v>380</v>
      </c>
      <c r="N121" s="5" t="s">
        <v>376</v>
      </c>
      <c r="O121" s="5" t="s">
        <v>548</v>
      </c>
      <c r="P121" s="5" t="s">
        <v>392</v>
      </c>
      <c r="Q121" s="5" t="s">
        <v>488</v>
      </c>
      <c r="R121" s="5" t="s">
        <v>392</v>
      </c>
      <c r="S121" s="5" t="s">
        <v>321</v>
      </c>
      <c r="T121" s="5" t="s">
        <v>460</v>
      </c>
      <c r="U121" s="5" t="s">
        <v>363</v>
      </c>
      <c r="V121" s="5" t="s">
        <v>343</v>
      </c>
      <c r="W121" s="5" t="s">
        <v>289</v>
      </c>
      <c r="X121" s="5" t="s">
        <v>353</v>
      </c>
      <c r="Y121" s="5" t="s">
        <v>148</v>
      </c>
      <c r="Z121" s="5" t="s">
        <v>301</v>
      </c>
      <c r="AA121" s="5" t="s">
        <v>303</v>
      </c>
      <c r="AB121" s="5" t="s">
        <v>215</v>
      </c>
      <c r="AC121" s="5" t="s">
        <v>300</v>
      </c>
      <c r="AD121" s="6" t="s">
        <v>334</v>
      </c>
    </row>
    <row r="122" spans="1:30" x14ac:dyDescent="0.35">
      <c r="A122" s="4" t="s">
        <v>30</v>
      </c>
      <c r="B122" s="5" t="s">
        <v>504</v>
      </c>
      <c r="C122" s="5" t="s">
        <v>137</v>
      </c>
      <c r="D122" s="5" t="s">
        <v>373</v>
      </c>
      <c r="E122" s="5" t="s">
        <v>312</v>
      </c>
      <c r="F122" s="5" t="s">
        <v>339</v>
      </c>
      <c r="G122" s="5" t="s">
        <v>484</v>
      </c>
      <c r="H122" s="5" t="s">
        <v>291</v>
      </c>
      <c r="I122" s="5" t="s">
        <v>539</v>
      </c>
      <c r="J122" s="5" t="s">
        <v>549</v>
      </c>
      <c r="K122" s="5" t="s">
        <v>550</v>
      </c>
      <c r="L122" s="5" t="s">
        <v>33</v>
      </c>
      <c r="M122" s="5" t="s">
        <v>485</v>
      </c>
      <c r="N122" s="5" t="s">
        <v>294</v>
      </c>
      <c r="O122" s="5" t="s">
        <v>551</v>
      </c>
      <c r="P122" s="5" t="s">
        <v>493</v>
      </c>
      <c r="Q122" s="5" t="s">
        <v>552</v>
      </c>
      <c r="R122" s="5" t="s">
        <v>534</v>
      </c>
      <c r="S122" s="5" t="s">
        <v>340</v>
      </c>
      <c r="T122" s="5" t="s">
        <v>546</v>
      </c>
      <c r="U122" s="5" t="s">
        <v>49</v>
      </c>
      <c r="V122" s="5" t="s">
        <v>383</v>
      </c>
      <c r="W122" s="5" t="s">
        <v>250</v>
      </c>
      <c r="X122" s="5" t="s">
        <v>305</v>
      </c>
      <c r="Y122" s="5" t="s">
        <v>275</v>
      </c>
      <c r="Z122" s="5" t="s">
        <v>376</v>
      </c>
      <c r="AA122" s="5" t="s">
        <v>317</v>
      </c>
      <c r="AB122" s="5" t="s">
        <v>308</v>
      </c>
      <c r="AC122" s="5" t="s">
        <v>231</v>
      </c>
      <c r="AD122" s="6" t="s">
        <v>456</v>
      </c>
    </row>
    <row r="123" spans="1:30" x14ac:dyDescent="0.35">
      <c r="A123" s="4" t="s">
        <v>55</v>
      </c>
      <c r="B123" s="5" t="s">
        <v>504</v>
      </c>
      <c r="C123" s="5" t="s">
        <v>137</v>
      </c>
      <c r="D123" s="5" t="s">
        <v>304</v>
      </c>
      <c r="E123" s="5" t="s">
        <v>458</v>
      </c>
      <c r="F123" s="5" t="s">
        <v>299</v>
      </c>
      <c r="G123" s="5" t="s">
        <v>378</v>
      </c>
      <c r="H123" s="5" t="s">
        <v>136</v>
      </c>
      <c r="I123" s="5" t="s">
        <v>553</v>
      </c>
      <c r="J123" s="5" t="s">
        <v>554</v>
      </c>
      <c r="K123" s="5" t="s">
        <v>555</v>
      </c>
      <c r="L123" s="5" t="s">
        <v>144</v>
      </c>
      <c r="M123" s="5" t="s">
        <v>514</v>
      </c>
      <c r="N123" s="5" t="s">
        <v>283</v>
      </c>
      <c r="O123" s="5" t="s">
        <v>532</v>
      </c>
      <c r="P123" s="5" t="s">
        <v>556</v>
      </c>
      <c r="Q123" s="5" t="s">
        <v>557</v>
      </c>
      <c r="R123" s="5" t="s">
        <v>400</v>
      </c>
      <c r="S123" s="5" t="s">
        <v>277</v>
      </c>
      <c r="T123" s="5" t="s">
        <v>384</v>
      </c>
      <c r="U123" s="5" t="s">
        <v>396</v>
      </c>
      <c r="V123" s="5" t="s">
        <v>159</v>
      </c>
      <c r="W123" s="5" t="s">
        <v>353</v>
      </c>
      <c r="X123" s="5" t="s">
        <v>295</v>
      </c>
      <c r="Y123" s="5" t="s">
        <v>162</v>
      </c>
      <c r="Z123" s="5" t="s">
        <v>211</v>
      </c>
      <c r="AA123" s="5" t="s">
        <v>382</v>
      </c>
      <c r="AB123" s="5" t="s">
        <v>297</v>
      </c>
      <c r="AC123" s="5" t="s">
        <v>240</v>
      </c>
      <c r="AD123" s="6" t="s">
        <v>342</v>
      </c>
    </row>
    <row r="124" spans="1:30" x14ac:dyDescent="0.35">
      <c r="A124" s="4" t="s">
        <v>74</v>
      </c>
      <c r="B124" s="5" t="s">
        <v>504</v>
      </c>
      <c r="C124" s="5" t="s">
        <v>137</v>
      </c>
      <c r="D124" s="5" t="s">
        <v>390</v>
      </c>
      <c r="E124" s="5" t="s">
        <v>431</v>
      </c>
      <c r="F124" s="5" t="s">
        <v>348</v>
      </c>
      <c r="G124" s="5" t="s">
        <v>438</v>
      </c>
      <c r="H124" s="5" t="s">
        <v>159</v>
      </c>
      <c r="I124" s="5" t="s">
        <v>552</v>
      </c>
      <c r="J124" s="5" t="s">
        <v>444</v>
      </c>
      <c r="K124" s="5" t="s">
        <v>558</v>
      </c>
      <c r="L124" s="5" t="s">
        <v>88</v>
      </c>
      <c r="M124" s="5" t="s">
        <v>476</v>
      </c>
      <c r="N124" s="5" t="s">
        <v>347</v>
      </c>
      <c r="O124" s="5" t="s">
        <v>432</v>
      </c>
      <c r="P124" s="5" t="s">
        <v>492</v>
      </c>
      <c r="Q124" s="5" t="s">
        <v>559</v>
      </c>
      <c r="R124" s="5" t="s">
        <v>485</v>
      </c>
      <c r="S124" s="5" t="s">
        <v>390</v>
      </c>
      <c r="T124" s="5" t="s">
        <v>399</v>
      </c>
      <c r="U124" s="5" t="s">
        <v>396</v>
      </c>
      <c r="V124" s="5" t="s">
        <v>298</v>
      </c>
      <c r="W124" s="5" t="s">
        <v>396</v>
      </c>
      <c r="X124" s="5" t="s">
        <v>142</v>
      </c>
      <c r="Y124" s="5" t="s">
        <v>102</v>
      </c>
      <c r="Z124" s="5" t="s">
        <v>283</v>
      </c>
      <c r="AA124" s="5" t="s">
        <v>250</v>
      </c>
      <c r="AB124" s="5" t="s">
        <v>170</v>
      </c>
      <c r="AC124" s="5" t="s">
        <v>277</v>
      </c>
      <c r="AD124" s="6" t="s">
        <v>369</v>
      </c>
    </row>
    <row r="125" spans="1:30" x14ac:dyDescent="0.35">
      <c r="A125" s="4" t="s">
        <v>30</v>
      </c>
      <c r="B125" s="5" t="s">
        <v>504</v>
      </c>
      <c r="C125" s="5" t="s">
        <v>147</v>
      </c>
      <c r="D125" s="5" t="s">
        <v>369</v>
      </c>
      <c r="E125" s="5" t="s">
        <v>500</v>
      </c>
      <c r="F125" s="5" t="s">
        <v>342</v>
      </c>
      <c r="G125" s="5" t="s">
        <v>493</v>
      </c>
      <c r="H125" s="5" t="s">
        <v>201</v>
      </c>
      <c r="I125" s="5" t="s">
        <v>432</v>
      </c>
      <c r="J125" s="5" t="s">
        <v>560</v>
      </c>
      <c r="K125" s="5" t="s">
        <v>561</v>
      </c>
      <c r="L125" s="5" t="s">
        <v>109</v>
      </c>
      <c r="M125" s="5" t="s">
        <v>443</v>
      </c>
      <c r="N125" s="5" t="s">
        <v>321</v>
      </c>
      <c r="O125" s="5" t="s">
        <v>562</v>
      </c>
      <c r="P125" s="5" t="s">
        <v>552</v>
      </c>
      <c r="Q125" s="5" t="s">
        <v>563</v>
      </c>
      <c r="R125" s="5" t="s">
        <v>532</v>
      </c>
      <c r="S125" s="5" t="s">
        <v>494</v>
      </c>
      <c r="T125" s="5" t="s">
        <v>417</v>
      </c>
      <c r="U125" s="5" t="s">
        <v>49</v>
      </c>
      <c r="V125" s="5" t="s">
        <v>382</v>
      </c>
      <c r="W125" s="5" t="s">
        <v>306</v>
      </c>
      <c r="X125" s="5" t="s">
        <v>384</v>
      </c>
      <c r="Y125" s="5" t="s">
        <v>209</v>
      </c>
      <c r="Z125" s="5" t="s">
        <v>266</v>
      </c>
      <c r="AA125" s="5" t="s">
        <v>528</v>
      </c>
      <c r="AB125" s="5" t="s">
        <v>274</v>
      </c>
      <c r="AC125" s="5" t="s">
        <v>319</v>
      </c>
      <c r="AD125" s="6" t="s">
        <v>426</v>
      </c>
    </row>
    <row r="126" spans="1:30" x14ac:dyDescent="0.35">
      <c r="A126" s="4" t="s">
        <v>55</v>
      </c>
      <c r="B126" s="5" t="s">
        <v>504</v>
      </c>
      <c r="C126" s="5" t="s">
        <v>147</v>
      </c>
      <c r="D126" s="5" t="s">
        <v>310</v>
      </c>
      <c r="E126" s="5" t="s">
        <v>564</v>
      </c>
      <c r="F126" s="5" t="s">
        <v>397</v>
      </c>
      <c r="G126" s="5" t="s">
        <v>460</v>
      </c>
      <c r="H126" s="5" t="s">
        <v>89</v>
      </c>
      <c r="I126" s="5" t="s">
        <v>541</v>
      </c>
      <c r="J126" s="5" t="s">
        <v>565</v>
      </c>
      <c r="K126" s="5" t="s">
        <v>566</v>
      </c>
      <c r="L126" s="5" t="s">
        <v>206</v>
      </c>
      <c r="M126" s="5" t="s">
        <v>567</v>
      </c>
      <c r="N126" s="5" t="s">
        <v>302</v>
      </c>
      <c r="O126" s="5" t="s">
        <v>568</v>
      </c>
      <c r="P126" s="5" t="s">
        <v>501</v>
      </c>
      <c r="Q126" s="5" t="s">
        <v>569</v>
      </c>
      <c r="R126" s="5" t="s">
        <v>373</v>
      </c>
      <c r="S126" s="5" t="s">
        <v>301</v>
      </c>
      <c r="T126" s="5" t="s">
        <v>342</v>
      </c>
      <c r="U126" s="5" t="s">
        <v>289</v>
      </c>
      <c r="V126" s="5" t="s">
        <v>213</v>
      </c>
      <c r="W126" s="5" t="s">
        <v>353</v>
      </c>
      <c r="X126" s="5" t="s">
        <v>316</v>
      </c>
      <c r="Y126" s="5" t="s">
        <v>145</v>
      </c>
      <c r="Z126" s="5" t="s">
        <v>274</v>
      </c>
      <c r="AA126" s="5" t="s">
        <v>306</v>
      </c>
      <c r="AB126" s="5" t="s">
        <v>265</v>
      </c>
      <c r="AC126" s="5" t="s">
        <v>192</v>
      </c>
      <c r="AD126" s="6" t="s">
        <v>394</v>
      </c>
    </row>
    <row r="127" spans="1:30" x14ac:dyDescent="0.35">
      <c r="A127" s="4" t="s">
        <v>74</v>
      </c>
      <c r="B127" s="5" t="s">
        <v>504</v>
      </c>
      <c r="C127" s="5" t="s">
        <v>147</v>
      </c>
      <c r="D127" s="5" t="s">
        <v>303</v>
      </c>
      <c r="E127" s="5" t="s">
        <v>374</v>
      </c>
      <c r="F127" s="5" t="s">
        <v>314</v>
      </c>
      <c r="G127" s="5" t="s">
        <v>420</v>
      </c>
      <c r="H127" s="5" t="s">
        <v>213</v>
      </c>
      <c r="I127" s="5" t="s">
        <v>538</v>
      </c>
      <c r="J127" s="5" t="s">
        <v>570</v>
      </c>
      <c r="K127" s="5" t="s">
        <v>204</v>
      </c>
      <c r="L127" s="5" t="s">
        <v>110</v>
      </c>
      <c r="M127" s="5" t="s">
        <v>532</v>
      </c>
      <c r="N127" s="5" t="s">
        <v>339</v>
      </c>
      <c r="O127" s="5" t="s">
        <v>539</v>
      </c>
      <c r="P127" s="5" t="s">
        <v>543</v>
      </c>
      <c r="Q127" s="5" t="s">
        <v>571</v>
      </c>
      <c r="R127" s="5" t="s">
        <v>475</v>
      </c>
      <c r="S127" s="5" t="s">
        <v>400</v>
      </c>
      <c r="T127" s="5" t="s">
        <v>468</v>
      </c>
      <c r="U127" s="5" t="s">
        <v>289</v>
      </c>
      <c r="V127" s="5" t="s">
        <v>319</v>
      </c>
      <c r="W127" s="5" t="s">
        <v>321</v>
      </c>
      <c r="X127" s="5" t="s">
        <v>266</v>
      </c>
      <c r="Y127" s="5" t="s">
        <v>140</v>
      </c>
      <c r="Z127" s="5" t="s">
        <v>290</v>
      </c>
      <c r="AA127" s="5" t="s">
        <v>330</v>
      </c>
      <c r="AB127" s="5" t="s">
        <v>268</v>
      </c>
      <c r="AC127" s="5" t="s">
        <v>283</v>
      </c>
      <c r="AD127" s="6" t="s">
        <v>412</v>
      </c>
    </row>
    <row r="128" spans="1:30" x14ac:dyDescent="0.35">
      <c r="A128" s="4" t="s">
        <v>30</v>
      </c>
      <c r="B128" s="5" t="s">
        <v>504</v>
      </c>
      <c r="C128" s="5" t="s">
        <v>164</v>
      </c>
      <c r="D128" s="5" t="s">
        <v>306</v>
      </c>
      <c r="E128" s="5" t="s">
        <v>513</v>
      </c>
      <c r="F128" s="5" t="s">
        <v>508</v>
      </c>
      <c r="G128" s="5" t="s">
        <v>503</v>
      </c>
      <c r="H128" s="5" t="s">
        <v>307</v>
      </c>
      <c r="I128" s="5" t="s">
        <v>572</v>
      </c>
      <c r="J128" s="5" t="s">
        <v>573</v>
      </c>
      <c r="K128" s="5" t="s">
        <v>574</v>
      </c>
      <c r="L128" s="5" t="s">
        <v>165</v>
      </c>
      <c r="M128" s="5" t="s">
        <v>439</v>
      </c>
      <c r="N128" s="5" t="s">
        <v>334</v>
      </c>
      <c r="O128" s="5" t="s">
        <v>575</v>
      </c>
      <c r="P128" s="5" t="s">
        <v>489</v>
      </c>
      <c r="Q128" s="5" t="s">
        <v>576</v>
      </c>
      <c r="R128" s="5" t="s">
        <v>563</v>
      </c>
      <c r="S128" s="5" t="s">
        <v>485</v>
      </c>
      <c r="T128" s="5" t="s">
        <v>538</v>
      </c>
      <c r="U128" s="5" t="s">
        <v>49</v>
      </c>
      <c r="V128" s="5" t="s">
        <v>388</v>
      </c>
      <c r="W128" s="5" t="s">
        <v>577</v>
      </c>
      <c r="X128" s="5" t="s">
        <v>163</v>
      </c>
      <c r="Y128" s="5" t="s">
        <v>178</v>
      </c>
      <c r="Z128" s="5" t="s">
        <v>350</v>
      </c>
      <c r="AA128" s="5" t="s">
        <v>408</v>
      </c>
      <c r="AB128" s="5" t="s">
        <v>293</v>
      </c>
      <c r="AC128" s="5" t="s">
        <v>320</v>
      </c>
      <c r="AD128" s="6" t="s">
        <v>385</v>
      </c>
    </row>
    <row r="129" spans="1:30" x14ac:dyDescent="0.35">
      <c r="A129" s="4" t="s">
        <v>55</v>
      </c>
      <c r="B129" s="5" t="s">
        <v>504</v>
      </c>
      <c r="C129" s="5" t="s">
        <v>164</v>
      </c>
      <c r="D129" s="5" t="s">
        <v>390</v>
      </c>
      <c r="E129" s="5" t="s">
        <v>578</v>
      </c>
      <c r="F129" s="5" t="s">
        <v>579</v>
      </c>
      <c r="G129" s="5" t="s">
        <v>392</v>
      </c>
      <c r="H129" s="5" t="s">
        <v>150</v>
      </c>
      <c r="I129" s="5" t="s">
        <v>530</v>
      </c>
      <c r="J129" s="5" t="s">
        <v>580</v>
      </c>
      <c r="K129" s="5" t="s">
        <v>581</v>
      </c>
      <c r="L129" s="5" t="s">
        <v>223</v>
      </c>
      <c r="M129" s="5" t="s">
        <v>564</v>
      </c>
      <c r="N129" s="5" t="s">
        <v>290</v>
      </c>
      <c r="O129" s="5" t="s">
        <v>312</v>
      </c>
      <c r="P129" s="5" t="s">
        <v>582</v>
      </c>
      <c r="Q129" s="5" t="s">
        <v>583</v>
      </c>
      <c r="R129" s="5" t="s">
        <v>423</v>
      </c>
      <c r="S129" s="5" t="s">
        <v>301</v>
      </c>
      <c r="T129" s="5" t="s">
        <v>366</v>
      </c>
      <c r="U129" s="5" t="s">
        <v>321</v>
      </c>
      <c r="V129" s="5" t="s">
        <v>213</v>
      </c>
      <c r="W129" s="5" t="s">
        <v>254</v>
      </c>
      <c r="X129" s="5" t="s">
        <v>293</v>
      </c>
      <c r="Y129" s="5" t="s">
        <v>175</v>
      </c>
      <c r="Z129" s="5" t="s">
        <v>295</v>
      </c>
      <c r="AA129" s="5" t="s">
        <v>408</v>
      </c>
      <c r="AB129" s="5" t="s">
        <v>300</v>
      </c>
      <c r="AC129" s="5" t="s">
        <v>274</v>
      </c>
      <c r="AD129" s="6" t="s">
        <v>449</v>
      </c>
    </row>
    <row r="130" spans="1:30" x14ac:dyDescent="0.35">
      <c r="A130" s="4" t="s">
        <v>74</v>
      </c>
      <c r="B130" s="5" t="s">
        <v>504</v>
      </c>
      <c r="C130" s="5" t="s">
        <v>164</v>
      </c>
      <c r="D130" s="5" t="s">
        <v>250</v>
      </c>
      <c r="E130" s="5" t="s">
        <v>584</v>
      </c>
      <c r="F130" s="5" t="s">
        <v>379</v>
      </c>
      <c r="G130" s="5" t="s">
        <v>553</v>
      </c>
      <c r="H130" s="5" t="s">
        <v>178</v>
      </c>
      <c r="I130" s="5" t="s">
        <v>585</v>
      </c>
      <c r="J130" s="5" t="s">
        <v>462</v>
      </c>
      <c r="K130" s="5" t="s">
        <v>586</v>
      </c>
      <c r="L130" s="5" t="s">
        <v>143</v>
      </c>
      <c r="M130" s="5" t="s">
        <v>312</v>
      </c>
      <c r="N130" s="5" t="s">
        <v>304</v>
      </c>
      <c r="O130" s="5" t="s">
        <v>587</v>
      </c>
      <c r="P130" s="5" t="s">
        <v>588</v>
      </c>
      <c r="Q130" s="5" t="s">
        <v>542</v>
      </c>
      <c r="R130" s="5" t="s">
        <v>553</v>
      </c>
      <c r="S130" s="5" t="s">
        <v>373</v>
      </c>
      <c r="T130" s="5" t="s">
        <v>335</v>
      </c>
      <c r="U130" s="5" t="s">
        <v>321</v>
      </c>
      <c r="V130" s="5" t="s">
        <v>324</v>
      </c>
      <c r="W130" s="5" t="s">
        <v>366</v>
      </c>
      <c r="X130" s="5" t="s">
        <v>272</v>
      </c>
      <c r="Y130" s="5" t="s">
        <v>114</v>
      </c>
      <c r="Z130" s="5" t="s">
        <v>313</v>
      </c>
      <c r="AA130" s="5" t="s">
        <v>408</v>
      </c>
      <c r="AB130" s="5" t="s">
        <v>249</v>
      </c>
      <c r="AC130" s="5" t="s">
        <v>271</v>
      </c>
      <c r="AD130" s="6" t="s">
        <v>340</v>
      </c>
    </row>
    <row r="131" spans="1:30" x14ac:dyDescent="0.35">
      <c r="A131" s="4" t="s">
        <v>30</v>
      </c>
      <c r="B131" s="5" t="s">
        <v>504</v>
      </c>
      <c r="C131" s="5" t="s">
        <v>183</v>
      </c>
      <c r="D131" s="5" t="s">
        <v>412</v>
      </c>
      <c r="E131" s="5" t="s">
        <v>587</v>
      </c>
      <c r="F131" s="5" t="s">
        <v>456</v>
      </c>
      <c r="G131" s="5" t="s">
        <v>476</v>
      </c>
      <c r="H131" s="5" t="s">
        <v>274</v>
      </c>
      <c r="I131" s="5" t="s">
        <v>589</v>
      </c>
      <c r="J131" s="5" t="s">
        <v>590</v>
      </c>
      <c r="K131" s="5" t="s">
        <v>591</v>
      </c>
      <c r="L131" s="5" t="s">
        <v>148</v>
      </c>
      <c r="M131" s="5" t="s">
        <v>592</v>
      </c>
      <c r="N131" s="5" t="s">
        <v>394</v>
      </c>
      <c r="O131" s="5" t="s">
        <v>593</v>
      </c>
      <c r="P131" s="5" t="s">
        <v>576</v>
      </c>
      <c r="Q131" s="5" t="s">
        <v>186</v>
      </c>
      <c r="R131" s="5" t="s">
        <v>585</v>
      </c>
      <c r="S131" s="5" t="s">
        <v>385</v>
      </c>
      <c r="T131" s="5" t="s">
        <v>488</v>
      </c>
      <c r="U131" s="5" t="s">
        <v>49</v>
      </c>
      <c r="V131" s="5" t="s">
        <v>317</v>
      </c>
      <c r="W131" s="5" t="s">
        <v>407</v>
      </c>
      <c r="X131" s="5" t="s">
        <v>299</v>
      </c>
      <c r="Y131" s="5" t="s">
        <v>219</v>
      </c>
      <c r="Z131" s="5" t="s">
        <v>289</v>
      </c>
      <c r="AA131" s="5" t="s">
        <v>426</v>
      </c>
      <c r="AB131" s="5" t="s">
        <v>261</v>
      </c>
      <c r="AC131" s="5" t="s">
        <v>347</v>
      </c>
      <c r="AD131" s="6" t="s">
        <v>553</v>
      </c>
    </row>
    <row r="132" spans="1:30" x14ac:dyDescent="0.35">
      <c r="A132" s="4" t="s">
        <v>55</v>
      </c>
      <c r="B132" s="5" t="s">
        <v>504</v>
      </c>
      <c r="C132" s="5" t="s">
        <v>183</v>
      </c>
      <c r="D132" s="5" t="s">
        <v>373</v>
      </c>
      <c r="E132" s="5" t="s">
        <v>370</v>
      </c>
      <c r="F132" s="5" t="s">
        <v>322</v>
      </c>
      <c r="G132" s="5" t="s">
        <v>485</v>
      </c>
      <c r="H132" s="5" t="s">
        <v>230</v>
      </c>
      <c r="I132" s="5" t="s">
        <v>474</v>
      </c>
      <c r="J132" s="5" t="s">
        <v>594</v>
      </c>
      <c r="K132" s="5" t="s">
        <v>595</v>
      </c>
      <c r="L132" s="5" t="s">
        <v>127</v>
      </c>
      <c r="M132" s="5" t="s">
        <v>596</v>
      </c>
      <c r="N132" s="5" t="s">
        <v>271</v>
      </c>
      <c r="O132" s="5" t="s">
        <v>539</v>
      </c>
      <c r="P132" s="5" t="s">
        <v>489</v>
      </c>
      <c r="Q132" s="5" t="s">
        <v>157</v>
      </c>
      <c r="R132" s="5" t="s">
        <v>314</v>
      </c>
      <c r="S132" s="5" t="s">
        <v>282</v>
      </c>
      <c r="T132" s="5" t="s">
        <v>334</v>
      </c>
      <c r="U132" s="5" t="s">
        <v>334</v>
      </c>
      <c r="V132" s="5" t="s">
        <v>182</v>
      </c>
      <c r="W132" s="5" t="s">
        <v>259</v>
      </c>
      <c r="X132" s="5" t="s">
        <v>260</v>
      </c>
      <c r="Y132" s="5" t="s">
        <v>101</v>
      </c>
      <c r="Z132" s="5" t="s">
        <v>316</v>
      </c>
      <c r="AA132" s="5" t="s">
        <v>434</v>
      </c>
      <c r="AB132" s="5" t="s">
        <v>293</v>
      </c>
      <c r="AC132" s="5" t="s">
        <v>274</v>
      </c>
      <c r="AD132" s="6" t="s">
        <v>403</v>
      </c>
    </row>
    <row r="133" spans="1:30" x14ac:dyDescent="0.35">
      <c r="A133" s="4" t="s">
        <v>74</v>
      </c>
      <c r="B133" s="5" t="s">
        <v>504</v>
      </c>
      <c r="C133" s="5" t="s">
        <v>183</v>
      </c>
      <c r="D133" s="5" t="s">
        <v>306</v>
      </c>
      <c r="E133" s="5" t="s">
        <v>542</v>
      </c>
      <c r="F133" s="5" t="s">
        <v>494</v>
      </c>
      <c r="G133" s="5" t="s">
        <v>415</v>
      </c>
      <c r="H133" s="5" t="s">
        <v>96</v>
      </c>
      <c r="I133" s="5" t="s">
        <v>539</v>
      </c>
      <c r="J133" s="5" t="s">
        <v>597</v>
      </c>
      <c r="K133" s="5" t="s">
        <v>598</v>
      </c>
      <c r="L133" s="5" t="s">
        <v>95</v>
      </c>
      <c r="M133" s="5" t="s">
        <v>539</v>
      </c>
      <c r="N133" s="5" t="s">
        <v>289</v>
      </c>
      <c r="O133" s="5" t="s">
        <v>513</v>
      </c>
      <c r="P133" s="5" t="s">
        <v>447</v>
      </c>
      <c r="Q133" s="5" t="s">
        <v>589</v>
      </c>
      <c r="R133" s="5" t="s">
        <v>415</v>
      </c>
      <c r="S133" s="5" t="s">
        <v>388</v>
      </c>
      <c r="T133" s="5" t="s">
        <v>424</v>
      </c>
      <c r="U133" s="5" t="s">
        <v>334</v>
      </c>
      <c r="V133" s="5" t="s">
        <v>376</v>
      </c>
      <c r="W133" s="5" t="s">
        <v>383</v>
      </c>
      <c r="X133" s="5" t="s">
        <v>333</v>
      </c>
      <c r="Y133" s="5" t="s">
        <v>167</v>
      </c>
      <c r="Z133" s="5" t="s">
        <v>298</v>
      </c>
      <c r="AA133" s="5" t="s">
        <v>438</v>
      </c>
      <c r="AB133" s="5" t="s">
        <v>283</v>
      </c>
      <c r="AC133" s="5" t="s">
        <v>281</v>
      </c>
      <c r="AD133" s="6" t="s">
        <v>340</v>
      </c>
    </row>
    <row r="134" spans="1:30" x14ac:dyDescent="0.35">
      <c r="A134" s="4" t="s">
        <v>30</v>
      </c>
      <c r="B134" s="5" t="s">
        <v>504</v>
      </c>
      <c r="C134" s="5" t="s">
        <v>198</v>
      </c>
      <c r="D134" s="5" t="s">
        <v>408</v>
      </c>
      <c r="E134" s="5" t="s">
        <v>501</v>
      </c>
      <c r="F134" s="5" t="s">
        <v>421</v>
      </c>
      <c r="G134" s="5" t="s">
        <v>541</v>
      </c>
      <c r="H134" s="5" t="s">
        <v>225</v>
      </c>
      <c r="I134" s="5" t="s">
        <v>562</v>
      </c>
      <c r="J134" s="5" t="s">
        <v>441</v>
      </c>
      <c r="K134" s="5" t="s">
        <v>599</v>
      </c>
      <c r="L134" s="5" t="s">
        <v>167</v>
      </c>
      <c r="M134" s="5" t="s">
        <v>474</v>
      </c>
      <c r="N134" s="5" t="s">
        <v>360</v>
      </c>
      <c r="O134" s="5" t="s">
        <v>514</v>
      </c>
      <c r="P134" s="5" t="s">
        <v>563</v>
      </c>
      <c r="Q134" s="5" t="s">
        <v>575</v>
      </c>
      <c r="R134" s="5" t="s">
        <v>572</v>
      </c>
      <c r="S134" s="5" t="s">
        <v>553</v>
      </c>
      <c r="T134" s="5" t="s">
        <v>585</v>
      </c>
      <c r="U134" s="5" t="s">
        <v>49</v>
      </c>
      <c r="V134" s="5" t="s">
        <v>330</v>
      </c>
      <c r="W134" s="5" t="s">
        <v>340</v>
      </c>
      <c r="X134" s="5" t="s">
        <v>480</v>
      </c>
      <c r="Y134" s="5" t="s">
        <v>152</v>
      </c>
      <c r="Z134" s="5" t="s">
        <v>367</v>
      </c>
      <c r="AA134" s="5" t="s">
        <v>485</v>
      </c>
      <c r="AB134" s="5" t="s">
        <v>329</v>
      </c>
      <c r="AC134" s="5" t="s">
        <v>362</v>
      </c>
      <c r="AD134" s="6" t="s">
        <v>522</v>
      </c>
    </row>
    <row r="135" spans="1:30" x14ac:dyDescent="0.35">
      <c r="A135" s="4" t="s">
        <v>55</v>
      </c>
      <c r="B135" s="5" t="s">
        <v>504</v>
      </c>
      <c r="C135" s="5" t="s">
        <v>198</v>
      </c>
      <c r="D135" s="5" t="s">
        <v>394</v>
      </c>
      <c r="E135" s="5" t="s">
        <v>559</v>
      </c>
      <c r="F135" s="5" t="s">
        <v>407</v>
      </c>
      <c r="G135" s="5" t="s">
        <v>420</v>
      </c>
      <c r="H135" s="5" t="s">
        <v>179</v>
      </c>
      <c r="I135" s="5" t="s">
        <v>413</v>
      </c>
      <c r="J135" s="5" t="s">
        <v>600</v>
      </c>
      <c r="K135" s="5" t="s">
        <v>601</v>
      </c>
      <c r="L135" s="5" t="s">
        <v>275</v>
      </c>
      <c r="M135" s="5" t="s">
        <v>251</v>
      </c>
      <c r="N135" s="5" t="s">
        <v>281</v>
      </c>
      <c r="O135" s="5" t="s">
        <v>587</v>
      </c>
      <c r="P135" s="5" t="s">
        <v>602</v>
      </c>
      <c r="Q135" s="5" t="s">
        <v>564</v>
      </c>
      <c r="R135" s="5" t="s">
        <v>406</v>
      </c>
      <c r="S135" s="5" t="s">
        <v>302</v>
      </c>
      <c r="T135" s="5" t="s">
        <v>303</v>
      </c>
      <c r="U135" s="5" t="s">
        <v>423</v>
      </c>
      <c r="V135" s="5" t="s">
        <v>177</v>
      </c>
      <c r="W135" s="5" t="s">
        <v>351</v>
      </c>
      <c r="X135" s="5" t="s">
        <v>282</v>
      </c>
      <c r="Y135" s="5" t="s">
        <v>230</v>
      </c>
      <c r="Z135" s="5" t="s">
        <v>220</v>
      </c>
      <c r="AA135" s="5" t="s">
        <v>494</v>
      </c>
      <c r="AB135" s="5" t="s">
        <v>260</v>
      </c>
      <c r="AC135" s="5" t="s">
        <v>249</v>
      </c>
      <c r="AD135" s="6" t="s">
        <v>382</v>
      </c>
    </row>
    <row r="136" spans="1:30" x14ac:dyDescent="0.35">
      <c r="A136" s="4" t="s">
        <v>74</v>
      </c>
      <c r="B136" s="5" t="s">
        <v>504</v>
      </c>
      <c r="C136" s="5" t="s">
        <v>198</v>
      </c>
      <c r="D136" s="5" t="s">
        <v>262</v>
      </c>
      <c r="E136" s="5" t="s">
        <v>576</v>
      </c>
      <c r="F136" s="5" t="s">
        <v>421</v>
      </c>
      <c r="G136" s="5" t="s">
        <v>380</v>
      </c>
      <c r="H136" s="5" t="s">
        <v>194</v>
      </c>
      <c r="I136" s="5" t="s">
        <v>603</v>
      </c>
      <c r="J136" s="5" t="s">
        <v>604</v>
      </c>
      <c r="K136" s="5" t="s">
        <v>502</v>
      </c>
      <c r="L136" s="5" t="s">
        <v>160</v>
      </c>
      <c r="M136" s="5" t="s">
        <v>587</v>
      </c>
      <c r="N136" s="5" t="s">
        <v>396</v>
      </c>
      <c r="O136" s="5" t="s">
        <v>589</v>
      </c>
      <c r="P136" s="5" t="s">
        <v>579</v>
      </c>
      <c r="Q136" s="5" t="s">
        <v>371</v>
      </c>
      <c r="R136" s="5" t="s">
        <v>556</v>
      </c>
      <c r="S136" s="5" t="s">
        <v>369</v>
      </c>
      <c r="T136" s="5" t="s">
        <v>437</v>
      </c>
      <c r="U136" s="5" t="s">
        <v>423</v>
      </c>
      <c r="V136" s="5" t="s">
        <v>266</v>
      </c>
      <c r="W136" s="5" t="s">
        <v>423</v>
      </c>
      <c r="X136" s="5" t="s">
        <v>348</v>
      </c>
      <c r="Y136" s="5" t="s">
        <v>184</v>
      </c>
      <c r="Z136" s="5" t="s">
        <v>238</v>
      </c>
      <c r="AA136" s="5" t="s">
        <v>392</v>
      </c>
      <c r="AB136" s="5" t="s">
        <v>281</v>
      </c>
      <c r="AC136" s="5" t="s">
        <v>329</v>
      </c>
      <c r="AD136" s="6" t="s">
        <v>397</v>
      </c>
    </row>
    <row r="137" spans="1:30" x14ac:dyDescent="0.35">
      <c r="A137" s="4" t="s">
        <v>30</v>
      </c>
      <c r="B137" s="5" t="s">
        <v>504</v>
      </c>
      <c r="C137" s="5" t="s">
        <v>208</v>
      </c>
      <c r="D137" s="5" t="s">
        <v>409</v>
      </c>
      <c r="E137" s="5" t="s">
        <v>489</v>
      </c>
      <c r="F137" s="5" t="s">
        <v>412</v>
      </c>
      <c r="G137" s="5" t="s">
        <v>552</v>
      </c>
      <c r="H137" s="5" t="s">
        <v>220</v>
      </c>
      <c r="I137" s="5" t="s">
        <v>588</v>
      </c>
      <c r="J137" s="5" t="s">
        <v>605</v>
      </c>
      <c r="K137" s="5" t="s">
        <v>606</v>
      </c>
      <c r="L137" s="5" t="s">
        <v>128</v>
      </c>
      <c r="M137" s="5" t="s">
        <v>532</v>
      </c>
      <c r="N137" s="5" t="s">
        <v>406</v>
      </c>
      <c r="O137" s="5" t="s">
        <v>607</v>
      </c>
      <c r="P137" s="5" t="s">
        <v>432</v>
      </c>
      <c r="Q137" s="5" t="s">
        <v>608</v>
      </c>
      <c r="R137" s="5" t="s">
        <v>609</v>
      </c>
      <c r="S137" s="5" t="s">
        <v>439</v>
      </c>
      <c r="T137" s="5" t="s">
        <v>587</v>
      </c>
      <c r="U137" s="5" t="s">
        <v>49</v>
      </c>
      <c r="V137" s="5" t="s">
        <v>344</v>
      </c>
      <c r="W137" s="5" t="s">
        <v>392</v>
      </c>
      <c r="X137" s="5" t="s">
        <v>406</v>
      </c>
      <c r="Y137" s="5" t="s">
        <v>169</v>
      </c>
      <c r="Z137" s="5" t="s">
        <v>391</v>
      </c>
      <c r="AA137" s="5" t="s">
        <v>385</v>
      </c>
      <c r="AB137" s="5" t="s">
        <v>338</v>
      </c>
      <c r="AC137" s="5" t="s">
        <v>367</v>
      </c>
      <c r="AD137" s="6" t="s">
        <v>437</v>
      </c>
    </row>
    <row r="138" spans="1:30" x14ac:dyDescent="0.35">
      <c r="A138" s="4" t="s">
        <v>55</v>
      </c>
      <c r="B138" s="5" t="s">
        <v>504</v>
      </c>
      <c r="C138" s="5" t="s">
        <v>208</v>
      </c>
      <c r="D138" s="5" t="s">
        <v>406</v>
      </c>
      <c r="E138" s="5" t="s">
        <v>588</v>
      </c>
      <c r="F138" s="5" t="s">
        <v>456</v>
      </c>
      <c r="G138" s="5" t="s">
        <v>335</v>
      </c>
      <c r="H138" s="5" t="s">
        <v>154</v>
      </c>
      <c r="I138" s="5" t="s">
        <v>378</v>
      </c>
      <c r="J138" s="5" t="s">
        <v>610</v>
      </c>
      <c r="K138" s="5" t="s">
        <v>611</v>
      </c>
      <c r="L138" s="5" t="s">
        <v>139</v>
      </c>
      <c r="M138" s="5" t="s">
        <v>612</v>
      </c>
      <c r="N138" s="5" t="s">
        <v>231</v>
      </c>
      <c r="O138" s="5" t="s">
        <v>609</v>
      </c>
      <c r="P138" s="5" t="s">
        <v>532</v>
      </c>
      <c r="Q138" s="5" t="s">
        <v>613</v>
      </c>
      <c r="R138" s="5" t="s">
        <v>317</v>
      </c>
      <c r="S138" s="5" t="s">
        <v>271</v>
      </c>
      <c r="T138" s="5" t="s">
        <v>382</v>
      </c>
      <c r="U138" s="5" t="s">
        <v>406</v>
      </c>
      <c r="V138" s="5" t="s">
        <v>256</v>
      </c>
      <c r="W138" s="5" t="s">
        <v>272</v>
      </c>
      <c r="X138" s="5" t="s">
        <v>328</v>
      </c>
      <c r="Y138" s="5" t="s">
        <v>102</v>
      </c>
      <c r="Z138" s="5" t="s">
        <v>260</v>
      </c>
      <c r="AA138" s="5" t="s">
        <v>426</v>
      </c>
      <c r="AB138" s="5" t="s">
        <v>220</v>
      </c>
      <c r="AC138" s="5" t="s">
        <v>293</v>
      </c>
      <c r="AD138" s="6" t="s">
        <v>369</v>
      </c>
    </row>
    <row r="139" spans="1:30" x14ac:dyDescent="0.35">
      <c r="A139" s="4" t="s">
        <v>74</v>
      </c>
      <c r="B139" s="5" t="s">
        <v>504</v>
      </c>
      <c r="C139" s="5" t="s">
        <v>208</v>
      </c>
      <c r="D139" s="5" t="s">
        <v>421</v>
      </c>
      <c r="E139" s="5" t="s">
        <v>447</v>
      </c>
      <c r="F139" s="5" t="s">
        <v>528</v>
      </c>
      <c r="G139" s="5" t="s">
        <v>546</v>
      </c>
      <c r="H139" s="5" t="s">
        <v>169</v>
      </c>
      <c r="I139" s="5" t="s">
        <v>464</v>
      </c>
      <c r="J139" s="5" t="s">
        <v>614</v>
      </c>
      <c r="K139" s="5" t="s">
        <v>615</v>
      </c>
      <c r="L139" s="5" t="s">
        <v>239</v>
      </c>
      <c r="M139" s="5" t="s">
        <v>542</v>
      </c>
      <c r="N139" s="5" t="s">
        <v>294</v>
      </c>
      <c r="O139" s="5" t="s">
        <v>616</v>
      </c>
      <c r="P139" s="5" t="s">
        <v>530</v>
      </c>
      <c r="Q139" s="5" t="s">
        <v>549</v>
      </c>
      <c r="R139" s="5" t="s">
        <v>541</v>
      </c>
      <c r="S139" s="5" t="s">
        <v>317</v>
      </c>
      <c r="T139" s="5" t="s">
        <v>503</v>
      </c>
      <c r="U139" s="5" t="s">
        <v>406</v>
      </c>
      <c r="V139" s="5" t="s">
        <v>351</v>
      </c>
      <c r="W139" s="5" t="s">
        <v>403</v>
      </c>
      <c r="X139" s="5" t="s">
        <v>294</v>
      </c>
      <c r="Y139" s="5" t="s">
        <v>256</v>
      </c>
      <c r="Z139" s="5" t="s">
        <v>254</v>
      </c>
      <c r="AA139" s="5" t="s">
        <v>484</v>
      </c>
      <c r="AB139" s="5" t="s">
        <v>281</v>
      </c>
      <c r="AC139" s="5" t="s">
        <v>324</v>
      </c>
      <c r="AD139" s="6" t="s">
        <v>399</v>
      </c>
    </row>
    <row r="140" spans="1:30" x14ac:dyDescent="0.35">
      <c r="A140" s="4" t="s">
        <v>30</v>
      </c>
      <c r="B140" s="5" t="s">
        <v>504</v>
      </c>
      <c r="C140" s="5" t="s">
        <v>234</v>
      </c>
      <c r="D140" s="5" t="s">
        <v>468</v>
      </c>
      <c r="E140" s="5" t="s">
        <v>432</v>
      </c>
      <c r="F140" s="5" t="s">
        <v>407</v>
      </c>
      <c r="G140" s="5" t="s">
        <v>617</v>
      </c>
      <c r="H140" s="5" t="s">
        <v>301</v>
      </c>
      <c r="I140" s="5" t="s">
        <v>568</v>
      </c>
      <c r="J140" s="5" t="s">
        <v>549</v>
      </c>
      <c r="K140" s="5" t="s">
        <v>618</v>
      </c>
      <c r="L140" s="5" t="s">
        <v>128</v>
      </c>
      <c r="M140" s="5" t="s">
        <v>543</v>
      </c>
      <c r="N140" s="5" t="s">
        <v>406</v>
      </c>
      <c r="O140" s="5" t="s">
        <v>619</v>
      </c>
      <c r="P140" s="5" t="s">
        <v>579</v>
      </c>
      <c r="Q140" s="5" t="s">
        <v>584</v>
      </c>
      <c r="R140" s="5" t="s">
        <v>575</v>
      </c>
      <c r="S140" s="5" t="s">
        <v>503</v>
      </c>
      <c r="T140" s="5" t="s">
        <v>562</v>
      </c>
      <c r="U140" s="5" t="s">
        <v>49</v>
      </c>
      <c r="V140" s="5" t="s">
        <v>456</v>
      </c>
      <c r="W140" s="5" t="s">
        <v>315</v>
      </c>
      <c r="X140" s="5" t="s">
        <v>317</v>
      </c>
      <c r="Y140" s="5" t="s">
        <v>291</v>
      </c>
      <c r="Z140" s="5" t="s">
        <v>366</v>
      </c>
      <c r="AA140" s="5" t="s">
        <v>322</v>
      </c>
      <c r="AB140" s="5" t="s">
        <v>254</v>
      </c>
      <c r="AC140" s="5" t="s">
        <v>294</v>
      </c>
      <c r="AD140" s="6" t="s">
        <v>493</v>
      </c>
    </row>
    <row r="141" spans="1:30" x14ac:dyDescent="0.35">
      <c r="A141" s="4" t="s">
        <v>55</v>
      </c>
      <c r="B141" s="5" t="s">
        <v>504</v>
      </c>
      <c r="C141" s="5" t="s">
        <v>234</v>
      </c>
      <c r="D141" s="5" t="s">
        <v>528</v>
      </c>
      <c r="E141" s="5" t="s">
        <v>572</v>
      </c>
      <c r="F141" s="5" t="s">
        <v>415</v>
      </c>
      <c r="G141" s="5" t="s">
        <v>475</v>
      </c>
      <c r="H141" s="5" t="s">
        <v>181</v>
      </c>
      <c r="I141" s="5" t="s">
        <v>408</v>
      </c>
      <c r="J141" s="5" t="s">
        <v>620</v>
      </c>
      <c r="K141" s="5" t="s">
        <v>621</v>
      </c>
      <c r="L141" s="5" t="s">
        <v>193</v>
      </c>
      <c r="M141" s="5" t="s">
        <v>255</v>
      </c>
      <c r="N141" s="5" t="s">
        <v>298</v>
      </c>
      <c r="O141" s="5" t="s">
        <v>370</v>
      </c>
      <c r="P141" s="5" t="s">
        <v>425</v>
      </c>
      <c r="Q141" s="5" t="s">
        <v>613</v>
      </c>
      <c r="R141" s="5" t="s">
        <v>508</v>
      </c>
      <c r="S141" s="5" t="s">
        <v>281</v>
      </c>
      <c r="T141" s="5" t="s">
        <v>250</v>
      </c>
      <c r="U141" s="5" t="s">
        <v>317</v>
      </c>
      <c r="V141" s="5" t="s">
        <v>228</v>
      </c>
      <c r="W141" s="5" t="s">
        <v>327</v>
      </c>
      <c r="X141" s="5" t="s">
        <v>281</v>
      </c>
      <c r="Y141" s="5" t="s">
        <v>128</v>
      </c>
      <c r="Z141" s="5" t="s">
        <v>290</v>
      </c>
      <c r="AA141" s="5" t="s">
        <v>315</v>
      </c>
      <c r="AB141" s="5" t="s">
        <v>346</v>
      </c>
      <c r="AC141" s="5" t="s">
        <v>346</v>
      </c>
      <c r="AD141" s="6" t="s">
        <v>250</v>
      </c>
    </row>
    <row r="142" spans="1:30" x14ac:dyDescent="0.35">
      <c r="A142" s="4" t="s">
        <v>74</v>
      </c>
      <c r="B142" s="5" t="s">
        <v>504</v>
      </c>
      <c r="C142" s="5" t="s">
        <v>234</v>
      </c>
      <c r="D142" s="5" t="s">
        <v>399</v>
      </c>
      <c r="E142" s="5" t="s">
        <v>585</v>
      </c>
      <c r="F142" s="5" t="s">
        <v>468</v>
      </c>
      <c r="G142" s="5" t="s">
        <v>531</v>
      </c>
      <c r="H142" s="5" t="s">
        <v>149</v>
      </c>
      <c r="I142" s="5" t="s">
        <v>415</v>
      </c>
      <c r="J142" s="5" t="s">
        <v>622</v>
      </c>
      <c r="K142" s="5" t="s">
        <v>558</v>
      </c>
      <c r="L142" s="5" t="s">
        <v>239</v>
      </c>
      <c r="M142" s="5" t="s">
        <v>525</v>
      </c>
      <c r="N142" s="5" t="s">
        <v>384</v>
      </c>
      <c r="O142" s="5" t="s">
        <v>549</v>
      </c>
      <c r="P142" s="5" t="s">
        <v>603</v>
      </c>
      <c r="Q142" s="5" t="s">
        <v>620</v>
      </c>
      <c r="R142" s="5" t="s">
        <v>474</v>
      </c>
      <c r="S142" s="5" t="s">
        <v>306</v>
      </c>
      <c r="T142" s="5" t="s">
        <v>531</v>
      </c>
      <c r="U142" s="5" t="s">
        <v>317</v>
      </c>
      <c r="V142" s="5" t="s">
        <v>304</v>
      </c>
      <c r="W142" s="5" t="s">
        <v>369</v>
      </c>
      <c r="X142" s="5" t="s">
        <v>321</v>
      </c>
      <c r="Y142" s="5" t="s">
        <v>199</v>
      </c>
      <c r="Z142" s="5" t="s">
        <v>359</v>
      </c>
      <c r="AA142" s="5" t="s">
        <v>430</v>
      </c>
      <c r="AB142" s="5" t="s">
        <v>235</v>
      </c>
      <c r="AC142" s="5" t="s">
        <v>320</v>
      </c>
      <c r="AD142" s="6" t="s">
        <v>311</v>
      </c>
    </row>
    <row r="143" spans="1:30" x14ac:dyDescent="0.35">
      <c r="A143" s="4" t="s">
        <v>30</v>
      </c>
      <c r="B143" s="5" t="s">
        <v>504</v>
      </c>
      <c r="C143" s="5" t="s">
        <v>243</v>
      </c>
      <c r="D143" s="5" t="s">
        <v>420</v>
      </c>
      <c r="E143" s="5" t="s">
        <v>623</v>
      </c>
      <c r="F143" s="5" t="s">
        <v>494</v>
      </c>
      <c r="G143" s="5" t="s">
        <v>532</v>
      </c>
      <c r="H143" s="5" t="s">
        <v>302</v>
      </c>
      <c r="I143" s="5" t="s">
        <v>417</v>
      </c>
      <c r="J143" s="5" t="s">
        <v>405</v>
      </c>
      <c r="K143" s="5" t="s">
        <v>624</v>
      </c>
      <c r="L143" s="5" t="s">
        <v>160</v>
      </c>
      <c r="M143" s="5" t="s">
        <v>312</v>
      </c>
      <c r="N143" s="5" t="s">
        <v>317</v>
      </c>
      <c r="O143" s="5" t="s">
        <v>157</v>
      </c>
      <c r="P143" s="5" t="s">
        <v>464</v>
      </c>
      <c r="Q143" s="5" t="s">
        <v>607</v>
      </c>
      <c r="R143" s="5" t="s">
        <v>545</v>
      </c>
      <c r="S143" s="5" t="s">
        <v>425</v>
      </c>
      <c r="T143" s="5" t="s">
        <v>525</v>
      </c>
      <c r="U143" s="5" t="s">
        <v>49</v>
      </c>
      <c r="V143" s="5" t="s">
        <v>468</v>
      </c>
      <c r="W143" s="5" t="s">
        <v>475</v>
      </c>
      <c r="X143" s="5" t="s">
        <v>330</v>
      </c>
      <c r="Y143" s="5" t="s">
        <v>201</v>
      </c>
      <c r="Z143" s="5" t="s">
        <v>334</v>
      </c>
      <c r="AA143" s="5" t="s">
        <v>404</v>
      </c>
      <c r="AB143" s="5" t="s">
        <v>271</v>
      </c>
      <c r="AC143" s="5" t="s">
        <v>296</v>
      </c>
      <c r="AD143" s="6" t="s">
        <v>430</v>
      </c>
    </row>
    <row r="144" spans="1:30" x14ac:dyDescent="0.35">
      <c r="A144" s="4" t="s">
        <v>55</v>
      </c>
      <c r="B144" s="5" t="s">
        <v>504</v>
      </c>
      <c r="C144" s="5" t="s">
        <v>243</v>
      </c>
      <c r="D144" s="5" t="s">
        <v>494</v>
      </c>
      <c r="E144" s="5" t="s">
        <v>501</v>
      </c>
      <c r="F144" s="5" t="s">
        <v>592</v>
      </c>
      <c r="G144" s="5" t="s">
        <v>443</v>
      </c>
      <c r="H144" s="5" t="s">
        <v>221</v>
      </c>
      <c r="I144" s="5" t="s">
        <v>306</v>
      </c>
      <c r="J144" s="5" t="s">
        <v>301</v>
      </c>
      <c r="K144" s="5" t="s">
        <v>533</v>
      </c>
      <c r="L144" s="5" t="s">
        <v>213</v>
      </c>
      <c r="M144" s="5" t="s">
        <v>495</v>
      </c>
      <c r="N144" s="5" t="s">
        <v>309</v>
      </c>
      <c r="O144" s="5" t="s">
        <v>608</v>
      </c>
      <c r="P144" s="5" t="s">
        <v>430</v>
      </c>
      <c r="Q144" s="5" t="s">
        <v>625</v>
      </c>
      <c r="R144" s="5" t="s">
        <v>577</v>
      </c>
      <c r="S144" s="5" t="s">
        <v>267</v>
      </c>
      <c r="T144" s="5" t="s">
        <v>360</v>
      </c>
      <c r="U144" s="5" t="s">
        <v>250</v>
      </c>
      <c r="V144" s="5" t="s">
        <v>169</v>
      </c>
      <c r="W144" s="5" t="s">
        <v>304</v>
      </c>
      <c r="X144" s="5" t="s">
        <v>343</v>
      </c>
      <c r="Y144" s="5" t="s">
        <v>207</v>
      </c>
      <c r="Z144" s="5" t="s">
        <v>328</v>
      </c>
      <c r="AA144" s="5" t="s">
        <v>379</v>
      </c>
      <c r="AB144" s="5" t="s">
        <v>274</v>
      </c>
      <c r="AC144" s="5" t="s">
        <v>282</v>
      </c>
      <c r="AD144" s="6" t="s">
        <v>373</v>
      </c>
    </row>
    <row r="145" spans="1:30" x14ac:dyDescent="0.35">
      <c r="A145" s="4" t="s">
        <v>74</v>
      </c>
      <c r="B145" s="5" t="s">
        <v>504</v>
      </c>
      <c r="C145" s="5" t="s">
        <v>243</v>
      </c>
      <c r="D145" s="5" t="s">
        <v>379</v>
      </c>
      <c r="E145" s="5" t="s">
        <v>489</v>
      </c>
      <c r="F145" s="5" t="s">
        <v>475</v>
      </c>
      <c r="G145" s="5" t="s">
        <v>496</v>
      </c>
      <c r="H145" s="5" t="s">
        <v>201</v>
      </c>
      <c r="I145" s="5" t="s">
        <v>335</v>
      </c>
      <c r="J145" s="5" t="s">
        <v>332</v>
      </c>
      <c r="K145" s="5" t="s">
        <v>626</v>
      </c>
      <c r="L145" s="5" t="s">
        <v>232</v>
      </c>
      <c r="M145" s="5" t="s">
        <v>589</v>
      </c>
      <c r="N145" s="5" t="s">
        <v>342</v>
      </c>
      <c r="O145" s="5" t="s">
        <v>627</v>
      </c>
      <c r="P145" s="5" t="s">
        <v>492</v>
      </c>
      <c r="Q145" s="5" t="s">
        <v>619</v>
      </c>
      <c r="R145" s="5" t="s">
        <v>532</v>
      </c>
      <c r="S145" s="5" t="s">
        <v>344</v>
      </c>
      <c r="T145" s="5" t="s">
        <v>534</v>
      </c>
      <c r="U145" s="5" t="s">
        <v>250</v>
      </c>
      <c r="V145" s="5" t="s">
        <v>342</v>
      </c>
      <c r="W145" s="5" t="s">
        <v>166</v>
      </c>
      <c r="X145" s="5" t="s">
        <v>366</v>
      </c>
      <c r="Y145" s="5" t="s">
        <v>219</v>
      </c>
      <c r="Z145" s="5" t="s">
        <v>347</v>
      </c>
      <c r="AA145" s="5" t="s">
        <v>443</v>
      </c>
      <c r="AB145" s="5" t="s">
        <v>301</v>
      </c>
      <c r="AC145" s="5" t="s">
        <v>259</v>
      </c>
      <c r="AD145" s="6" t="s">
        <v>378</v>
      </c>
    </row>
    <row r="146" spans="1:30" x14ac:dyDescent="0.35">
      <c r="A146" s="4" t="s">
        <v>30</v>
      </c>
      <c r="B146" s="5" t="s">
        <v>628</v>
      </c>
      <c r="C146" s="5" t="s">
        <v>32</v>
      </c>
      <c r="D146" s="5" t="s">
        <v>443</v>
      </c>
      <c r="E146" s="5" t="s">
        <v>585</v>
      </c>
      <c r="F146" s="5" t="s">
        <v>426</v>
      </c>
      <c r="G146" s="5" t="s">
        <v>548</v>
      </c>
      <c r="H146" s="5" t="s">
        <v>261</v>
      </c>
      <c r="I146" s="5" t="s">
        <v>552</v>
      </c>
      <c r="J146" s="5" t="s">
        <v>211</v>
      </c>
      <c r="K146" s="5" t="s">
        <v>629</v>
      </c>
      <c r="L146" s="5" t="s">
        <v>177</v>
      </c>
      <c r="M146" s="5" t="s">
        <v>568</v>
      </c>
      <c r="N146" s="5" t="s">
        <v>449</v>
      </c>
      <c r="O146" s="5" t="s">
        <v>564</v>
      </c>
      <c r="P146" s="5" t="s">
        <v>322</v>
      </c>
      <c r="Q146" s="5" t="s">
        <v>619</v>
      </c>
      <c r="R146" s="5" t="s">
        <v>593</v>
      </c>
      <c r="S146" s="5" t="s">
        <v>474</v>
      </c>
      <c r="T146" s="5" t="s">
        <v>180</v>
      </c>
      <c r="U146" s="5" t="s">
        <v>49</v>
      </c>
      <c r="V146" s="5" t="s">
        <v>315</v>
      </c>
      <c r="W146" s="5" t="s">
        <v>424</v>
      </c>
      <c r="X146" s="5" t="s">
        <v>262</v>
      </c>
      <c r="Y146" s="5" t="s">
        <v>202</v>
      </c>
      <c r="Z146" s="5" t="s">
        <v>299</v>
      </c>
      <c r="AA146" s="5" t="s">
        <v>556</v>
      </c>
      <c r="AB146" s="5" t="s">
        <v>343</v>
      </c>
      <c r="AC146" s="5" t="s">
        <v>342</v>
      </c>
      <c r="AD146" s="6" t="s">
        <v>484</v>
      </c>
    </row>
    <row r="147" spans="1:30" x14ac:dyDescent="0.35">
      <c r="A147" s="4" t="s">
        <v>55</v>
      </c>
      <c r="B147" s="5" t="s">
        <v>628</v>
      </c>
      <c r="C147" s="5" t="s">
        <v>32</v>
      </c>
      <c r="D147" s="5" t="s">
        <v>485</v>
      </c>
      <c r="E147" s="5" t="s">
        <v>186</v>
      </c>
      <c r="F147" s="5" t="s">
        <v>420</v>
      </c>
      <c r="G147" s="5" t="s">
        <v>443</v>
      </c>
      <c r="H147" s="5" t="s">
        <v>171</v>
      </c>
      <c r="I147" s="5" t="s">
        <v>508</v>
      </c>
      <c r="J147" s="5" t="s">
        <v>240</v>
      </c>
      <c r="K147" s="5" t="s">
        <v>610</v>
      </c>
      <c r="L147" s="5" t="s">
        <v>227</v>
      </c>
      <c r="M147" s="5" t="s">
        <v>630</v>
      </c>
      <c r="N147" s="5" t="s">
        <v>353</v>
      </c>
      <c r="O147" s="5" t="s">
        <v>631</v>
      </c>
      <c r="P147" s="5" t="s">
        <v>468</v>
      </c>
      <c r="Q147" s="5" t="s">
        <v>632</v>
      </c>
      <c r="R147" s="5" t="s">
        <v>528</v>
      </c>
      <c r="S147" s="5" t="s">
        <v>343</v>
      </c>
      <c r="T147" s="5" t="s">
        <v>449</v>
      </c>
      <c r="U147" s="5" t="s">
        <v>508</v>
      </c>
      <c r="V147" s="5" t="s">
        <v>149</v>
      </c>
      <c r="W147" s="5" t="s">
        <v>355</v>
      </c>
      <c r="X147" s="5" t="s">
        <v>235</v>
      </c>
      <c r="Y147" s="5" t="s">
        <v>256</v>
      </c>
      <c r="Z147" s="5" t="s">
        <v>261</v>
      </c>
      <c r="AA147" s="5" t="s">
        <v>484</v>
      </c>
      <c r="AB147" s="5" t="s">
        <v>293</v>
      </c>
      <c r="AC147" s="5" t="s">
        <v>281</v>
      </c>
      <c r="AD147" s="6" t="s">
        <v>480</v>
      </c>
    </row>
    <row r="148" spans="1:30" x14ac:dyDescent="0.35">
      <c r="A148" s="4" t="s">
        <v>74</v>
      </c>
      <c r="B148" s="5" t="s">
        <v>628</v>
      </c>
      <c r="C148" s="5" t="s">
        <v>32</v>
      </c>
      <c r="D148" s="5" t="s">
        <v>430</v>
      </c>
      <c r="E148" s="5" t="s">
        <v>501</v>
      </c>
      <c r="F148" s="5" t="s">
        <v>485</v>
      </c>
      <c r="G148" s="5" t="s">
        <v>534</v>
      </c>
      <c r="H148" s="5" t="s">
        <v>202</v>
      </c>
      <c r="I148" s="5" t="s">
        <v>385</v>
      </c>
      <c r="J148" s="5" t="s">
        <v>268</v>
      </c>
      <c r="K148" s="5" t="s">
        <v>633</v>
      </c>
      <c r="L148" s="5" t="s">
        <v>193</v>
      </c>
      <c r="M148" s="5" t="s">
        <v>609</v>
      </c>
      <c r="N148" s="5" t="s">
        <v>342</v>
      </c>
      <c r="O148" s="5" t="s">
        <v>567</v>
      </c>
      <c r="P148" s="5" t="s">
        <v>443</v>
      </c>
      <c r="Q148" s="5" t="s">
        <v>634</v>
      </c>
      <c r="R148" s="5" t="s">
        <v>579</v>
      </c>
      <c r="S148" s="5" t="s">
        <v>528</v>
      </c>
      <c r="T148" s="5" t="s">
        <v>417</v>
      </c>
      <c r="U148" s="5" t="s">
        <v>508</v>
      </c>
      <c r="V148" s="5" t="s">
        <v>390</v>
      </c>
      <c r="W148" s="5" t="s">
        <v>387</v>
      </c>
      <c r="X148" s="5" t="s">
        <v>325</v>
      </c>
      <c r="Y148" s="5" t="s">
        <v>152</v>
      </c>
      <c r="Z148" s="5" t="s">
        <v>347</v>
      </c>
      <c r="AA148" s="5" t="s">
        <v>435</v>
      </c>
      <c r="AB148" s="5" t="s">
        <v>290</v>
      </c>
      <c r="AC148" s="5" t="s">
        <v>339</v>
      </c>
      <c r="AD148" s="6" t="s">
        <v>456</v>
      </c>
    </row>
    <row r="149" spans="1:30" x14ac:dyDescent="0.35">
      <c r="A149" s="4" t="s">
        <v>30</v>
      </c>
      <c r="B149" s="5" t="s">
        <v>628</v>
      </c>
      <c r="C149" s="5" t="s">
        <v>86</v>
      </c>
      <c r="D149" s="5" t="s">
        <v>435</v>
      </c>
      <c r="E149" s="5" t="s">
        <v>551</v>
      </c>
      <c r="F149" s="5" t="s">
        <v>306</v>
      </c>
      <c r="G149" s="5" t="s">
        <v>563</v>
      </c>
      <c r="H149" s="5" t="s">
        <v>281</v>
      </c>
      <c r="I149" s="5" t="s">
        <v>571</v>
      </c>
      <c r="J149" s="5" t="s">
        <v>202</v>
      </c>
      <c r="K149" s="5" t="s">
        <v>590</v>
      </c>
      <c r="L149" s="5" t="s">
        <v>228</v>
      </c>
      <c r="M149" s="5" t="s">
        <v>552</v>
      </c>
      <c r="N149" s="5" t="s">
        <v>387</v>
      </c>
      <c r="O149" s="5" t="s">
        <v>635</v>
      </c>
      <c r="P149" s="5" t="s">
        <v>493</v>
      </c>
      <c r="Q149" s="5" t="s">
        <v>636</v>
      </c>
      <c r="R149" s="5" t="s">
        <v>608</v>
      </c>
      <c r="S149" s="5" t="s">
        <v>474</v>
      </c>
      <c r="T149" s="5" t="s">
        <v>589</v>
      </c>
      <c r="U149" s="5" t="s">
        <v>49</v>
      </c>
      <c r="V149" s="5" t="s">
        <v>424</v>
      </c>
      <c r="W149" s="5" t="s">
        <v>493</v>
      </c>
      <c r="X149" s="5" t="s">
        <v>412</v>
      </c>
      <c r="Y149" s="5" t="s">
        <v>307</v>
      </c>
      <c r="Z149" s="5" t="s">
        <v>303</v>
      </c>
      <c r="AA149" s="5" t="s">
        <v>592</v>
      </c>
      <c r="AB149" s="5" t="s">
        <v>353</v>
      </c>
      <c r="AC149" s="5" t="s">
        <v>299</v>
      </c>
      <c r="AD149" s="6" t="s">
        <v>420</v>
      </c>
    </row>
    <row r="150" spans="1:30" x14ac:dyDescent="0.35">
      <c r="A150" s="4" t="s">
        <v>55</v>
      </c>
      <c r="B150" s="5" t="s">
        <v>628</v>
      </c>
      <c r="C150" s="5" t="s">
        <v>86</v>
      </c>
      <c r="D150" s="5" t="s">
        <v>430</v>
      </c>
      <c r="E150" s="5" t="s">
        <v>582</v>
      </c>
      <c r="F150" s="5" t="s">
        <v>306</v>
      </c>
      <c r="G150" s="5" t="s">
        <v>553</v>
      </c>
      <c r="H150" s="5" t="s">
        <v>184</v>
      </c>
      <c r="I150" s="5" t="s">
        <v>399</v>
      </c>
      <c r="J150" s="5" t="s">
        <v>225</v>
      </c>
      <c r="K150" s="5" t="s">
        <v>619</v>
      </c>
      <c r="L150" s="5" t="s">
        <v>307</v>
      </c>
      <c r="M150" s="5" t="s">
        <v>454</v>
      </c>
      <c r="N150" s="5" t="s">
        <v>324</v>
      </c>
      <c r="O150" s="5" t="s">
        <v>622</v>
      </c>
      <c r="P150" s="5" t="s">
        <v>315</v>
      </c>
      <c r="Q150" s="5" t="s">
        <v>637</v>
      </c>
      <c r="R150" s="5" t="s">
        <v>421</v>
      </c>
      <c r="S150" s="5" t="s">
        <v>231</v>
      </c>
      <c r="T150" s="5" t="s">
        <v>306</v>
      </c>
      <c r="U150" s="5" t="s">
        <v>421</v>
      </c>
      <c r="V150" s="5" t="s">
        <v>170</v>
      </c>
      <c r="W150" s="5" t="s">
        <v>332</v>
      </c>
      <c r="X150" s="5" t="s">
        <v>238</v>
      </c>
      <c r="Y150" s="5" t="s">
        <v>213</v>
      </c>
      <c r="Z150" s="5" t="s">
        <v>267</v>
      </c>
      <c r="AA150" s="5" t="s">
        <v>484</v>
      </c>
      <c r="AB150" s="5" t="s">
        <v>290</v>
      </c>
      <c r="AC150" s="5" t="s">
        <v>313</v>
      </c>
      <c r="AD150" s="6" t="s">
        <v>388</v>
      </c>
    </row>
    <row r="151" spans="1:30" x14ac:dyDescent="0.35">
      <c r="A151" s="4" t="s">
        <v>74</v>
      </c>
      <c r="B151" s="5" t="s">
        <v>628</v>
      </c>
      <c r="C151" s="5" t="s">
        <v>86</v>
      </c>
      <c r="D151" s="5" t="s">
        <v>443</v>
      </c>
      <c r="E151" s="5" t="s">
        <v>587</v>
      </c>
      <c r="F151" s="5" t="s">
        <v>306</v>
      </c>
      <c r="G151" s="5" t="s">
        <v>474</v>
      </c>
      <c r="H151" s="5" t="s">
        <v>170</v>
      </c>
      <c r="I151" s="5" t="s">
        <v>476</v>
      </c>
      <c r="J151" s="5" t="s">
        <v>307</v>
      </c>
      <c r="K151" s="5" t="s">
        <v>638</v>
      </c>
      <c r="L151" s="5" t="s">
        <v>227</v>
      </c>
      <c r="M151" s="5" t="s">
        <v>571</v>
      </c>
      <c r="N151" s="5" t="s">
        <v>366</v>
      </c>
      <c r="O151" s="5" t="s">
        <v>639</v>
      </c>
      <c r="P151" s="5" t="s">
        <v>385</v>
      </c>
      <c r="Q151" s="5" t="s">
        <v>635</v>
      </c>
      <c r="R151" s="5" t="s">
        <v>543</v>
      </c>
      <c r="S151" s="5" t="s">
        <v>456</v>
      </c>
      <c r="T151" s="5" t="s">
        <v>509</v>
      </c>
      <c r="U151" s="5" t="s">
        <v>421</v>
      </c>
      <c r="V151" s="5" t="s">
        <v>423</v>
      </c>
      <c r="W151" s="5" t="s">
        <v>330</v>
      </c>
      <c r="X151" s="5" t="s">
        <v>383</v>
      </c>
      <c r="Y151" s="5" t="s">
        <v>233</v>
      </c>
      <c r="Z151" s="5" t="s">
        <v>356</v>
      </c>
      <c r="AA151" s="5" t="s">
        <v>522</v>
      </c>
      <c r="AB151" s="5" t="s">
        <v>235</v>
      </c>
      <c r="AC151" s="5" t="s">
        <v>333</v>
      </c>
      <c r="AD151" s="6" t="s">
        <v>407</v>
      </c>
    </row>
    <row r="152" spans="1:30" x14ac:dyDescent="0.35">
      <c r="A152" s="4" t="s">
        <v>30</v>
      </c>
      <c r="B152" s="5" t="s">
        <v>628</v>
      </c>
      <c r="C152" s="5" t="s">
        <v>108</v>
      </c>
      <c r="D152" s="5" t="s">
        <v>493</v>
      </c>
      <c r="E152" s="5" t="s">
        <v>587</v>
      </c>
      <c r="F152" s="5" t="s">
        <v>360</v>
      </c>
      <c r="G152" s="5" t="s">
        <v>563</v>
      </c>
      <c r="H152" s="5" t="s">
        <v>302</v>
      </c>
      <c r="I152" s="5" t="s">
        <v>525</v>
      </c>
      <c r="J152" s="5" t="s">
        <v>308</v>
      </c>
      <c r="K152" s="5" t="s">
        <v>640</v>
      </c>
      <c r="L152" s="5" t="s">
        <v>96</v>
      </c>
      <c r="M152" s="5" t="s">
        <v>417</v>
      </c>
      <c r="N152" s="5" t="s">
        <v>344</v>
      </c>
      <c r="O152" s="5" t="s">
        <v>255</v>
      </c>
      <c r="P152" s="5" t="s">
        <v>522</v>
      </c>
      <c r="Q152" s="5" t="s">
        <v>578</v>
      </c>
      <c r="R152" s="5" t="s">
        <v>631</v>
      </c>
      <c r="S152" s="5" t="s">
        <v>617</v>
      </c>
      <c r="T152" s="5" t="s">
        <v>436</v>
      </c>
      <c r="U152" s="5" t="s">
        <v>49</v>
      </c>
      <c r="V152" s="5" t="s">
        <v>404</v>
      </c>
      <c r="W152" s="5" t="s">
        <v>415</v>
      </c>
      <c r="X152" s="5" t="s">
        <v>407</v>
      </c>
      <c r="Y152" s="5" t="s">
        <v>211</v>
      </c>
      <c r="Z152" s="5" t="s">
        <v>314</v>
      </c>
      <c r="AA152" s="5" t="s">
        <v>425</v>
      </c>
      <c r="AB152" s="5" t="s">
        <v>319</v>
      </c>
      <c r="AC152" s="5" t="s">
        <v>383</v>
      </c>
      <c r="AD152" s="6" t="s">
        <v>430</v>
      </c>
    </row>
    <row r="153" spans="1:30" x14ac:dyDescent="0.35">
      <c r="A153" s="4" t="s">
        <v>55</v>
      </c>
      <c r="B153" s="5" t="s">
        <v>628</v>
      </c>
      <c r="C153" s="5" t="s">
        <v>108</v>
      </c>
      <c r="D153" s="5" t="s">
        <v>335</v>
      </c>
      <c r="E153" s="5" t="s">
        <v>641</v>
      </c>
      <c r="F153" s="5" t="s">
        <v>403</v>
      </c>
      <c r="G153" s="5" t="s">
        <v>592</v>
      </c>
      <c r="H153" s="5" t="s">
        <v>171</v>
      </c>
      <c r="I153" s="5" t="s">
        <v>543</v>
      </c>
      <c r="J153" s="5" t="s">
        <v>267</v>
      </c>
      <c r="K153" s="5" t="s">
        <v>474</v>
      </c>
      <c r="L153" s="5" t="s">
        <v>295</v>
      </c>
      <c r="M153" s="5" t="s">
        <v>418</v>
      </c>
      <c r="N153" s="5" t="s">
        <v>376</v>
      </c>
      <c r="O153" s="5" t="s">
        <v>607</v>
      </c>
      <c r="P153" s="5" t="s">
        <v>420</v>
      </c>
      <c r="Q153" s="5" t="s">
        <v>642</v>
      </c>
      <c r="R153" s="5" t="s">
        <v>408</v>
      </c>
      <c r="S153" s="5" t="s">
        <v>329</v>
      </c>
      <c r="T153" s="5" t="s">
        <v>508</v>
      </c>
      <c r="U153" s="5" t="s">
        <v>340</v>
      </c>
      <c r="V153" s="5" t="s">
        <v>220</v>
      </c>
      <c r="W153" s="5" t="s">
        <v>363</v>
      </c>
      <c r="X153" s="5" t="s">
        <v>309</v>
      </c>
      <c r="Y153" s="5" t="s">
        <v>193</v>
      </c>
      <c r="Z153" s="5" t="s">
        <v>313</v>
      </c>
      <c r="AA153" s="5" t="s">
        <v>430</v>
      </c>
      <c r="AB153" s="5" t="s">
        <v>290</v>
      </c>
      <c r="AC153" s="5" t="s">
        <v>235</v>
      </c>
      <c r="AD153" s="6" t="s">
        <v>406</v>
      </c>
    </row>
    <row r="154" spans="1:30" x14ac:dyDescent="0.35">
      <c r="A154" s="4" t="s">
        <v>74</v>
      </c>
      <c r="B154" s="5" t="s">
        <v>628</v>
      </c>
      <c r="C154" s="5" t="s">
        <v>108</v>
      </c>
      <c r="D154" s="5" t="s">
        <v>435</v>
      </c>
      <c r="E154" s="5" t="s">
        <v>643</v>
      </c>
      <c r="F154" s="5" t="s">
        <v>369</v>
      </c>
      <c r="G154" s="5" t="s">
        <v>532</v>
      </c>
      <c r="H154" s="5" t="s">
        <v>265</v>
      </c>
      <c r="I154" s="5" t="s">
        <v>551</v>
      </c>
      <c r="J154" s="5" t="s">
        <v>249</v>
      </c>
      <c r="K154" s="5" t="s">
        <v>564</v>
      </c>
      <c r="L154" s="5" t="s">
        <v>149</v>
      </c>
      <c r="M154" s="5" t="s">
        <v>447</v>
      </c>
      <c r="N154" s="5" t="s">
        <v>400</v>
      </c>
      <c r="O154" s="5" t="s">
        <v>454</v>
      </c>
      <c r="P154" s="5" t="s">
        <v>443</v>
      </c>
      <c r="Q154" s="5" t="s">
        <v>444</v>
      </c>
      <c r="R154" s="5" t="s">
        <v>623</v>
      </c>
      <c r="S154" s="5" t="s">
        <v>407</v>
      </c>
      <c r="T154" s="5" t="s">
        <v>520</v>
      </c>
      <c r="U154" s="5" t="s">
        <v>340</v>
      </c>
      <c r="V154" s="5" t="s">
        <v>317</v>
      </c>
      <c r="W154" s="5" t="s">
        <v>412</v>
      </c>
      <c r="X154" s="5" t="s">
        <v>480</v>
      </c>
      <c r="Y154" s="5" t="s">
        <v>292</v>
      </c>
      <c r="Z154" s="5" t="s">
        <v>304</v>
      </c>
      <c r="AA154" s="5" t="s">
        <v>437</v>
      </c>
      <c r="AB154" s="5" t="s">
        <v>235</v>
      </c>
      <c r="AC154" s="5" t="s">
        <v>355</v>
      </c>
      <c r="AD154" s="6" t="s">
        <v>397</v>
      </c>
    </row>
    <row r="155" spans="1:30" x14ac:dyDescent="0.35">
      <c r="A155" s="4" t="s">
        <v>30</v>
      </c>
      <c r="B155" s="5" t="s">
        <v>628</v>
      </c>
      <c r="C155" s="5" t="s">
        <v>124</v>
      </c>
      <c r="D155" s="5" t="s">
        <v>424</v>
      </c>
      <c r="E155" s="5" t="s">
        <v>571</v>
      </c>
      <c r="F155" s="5" t="s">
        <v>325</v>
      </c>
      <c r="G155" s="5" t="s">
        <v>559</v>
      </c>
      <c r="H155" s="5" t="s">
        <v>346</v>
      </c>
      <c r="I155" s="5" t="s">
        <v>549</v>
      </c>
      <c r="J155" s="5" t="s">
        <v>283</v>
      </c>
      <c r="K155" s="5" t="s">
        <v>644</v>
      </c>
      <c r="L155" s="5" t="s">
        <v>233</v>
      </c>
      <c r="M155" s="5" t="s">
        <v>415</v>
      </c>
      <c r="N155" s="5" t="s">
        <v>577</v>
      </c>
      <c r="O155" s="5" t="s">
        <v>495</v>
      </c>
      <c r="P155" s="5" t="s">
        <v>553</v>
      </c>
      <c r="Q155" s="5" t="s">
        <v>635</v>
      </c>
      <c r="R155" s="5" t="s">
        <v>607</v>
      </c>
      <c r="S155" s="5" t="s">
        <v>543</v>
      </c>
      <c r="T155" s="5" t="s">
        <v>631</v>
      </c>
      <c r="U155" s="5" t="s">
        <v>49</v>
      </c>
      <c r="V155" s="5" t="s">
        <v>531</v>
      </c>
      <c r="W155" s="5" t="s">
        <v>439</v>
      </c>
      <c r="X155" s="5" t="s">
        <v>460</v>
      </c>
      <c r="Y155" s="5" t="s">
        <v>170</v>
      </c>
      <c r="Z155" s="5" t="s">
        <v>314</v>
      </c>
      <c r="AA155" s="5" t="s">
        <v>602</v>
      </c>
      <c r="AB155" s="5" t="s">
        <v>142</v>
      </c>
      <c r="AC155" s="5" t="s">
        <v>405</v>
      </c>
      <c r="AD155" s="6" t="s">
        <v>475</v>
      </c>
    </row>
    <row r="156" spans="1:30" x14ac:dyDescent="0.35">
      <c r="A156" s="4" t="s">
        <v>55</v>
      </c>
      <c r="B156" s="5" t="s">
        <v>628</v>
      </c>
      <c r="C156" s="5" t="s">
        <v>124</v>
      </c>
      <c r="D156" s="5" t="s">
        <v>335</v>
      </c>
      <c r="E156" s="5" t="s">
        <v>535</v>
      </c>
      <c r="F156" s="5" t="s">
        <v>272</v>
      </c>
      <c r="G156" s="5" t="s">
        <v>532</v>
      </c>
      <c r="H156" s="5" t="s">
        <v>221</v>
      </c>
      <c r="I156" s="5" t="s">
        <v>559</v>
      </c>
      <c r="J156" s="5" t="s">
        <v>325</v>
      </c>
      <c r="K156" s="5" t="s">
        <v>437</v>
      </c>
      <c r="L156" s="5" t="s">
        <v>220</v>
      </c>
      <c r="M156" s="5" t="s">
        <v>645</v>
      </c>
      <c r="N156" s="5" t="s">
        <v>320</v>
      </c>
      <c r="O156" s="5" t="s">
        <v>418</v>
      </c>
      <c r="P156" s="5" t="s">
        <v>522</v>
      </c>
      <c r="Q156" s="5" t="s">
        <v>640</v>
      </c>
      <c r="R156" s="5" t="s">
        <v>311</v>
      </c>
      <c r="S156" s="5" t="s">
        <v>338</v>
      </c>
      <c r="T156" s="5" t="s">
        <v>577</v>
      </c>
      <c r="U156" s="5" t="s">
        <v>438</v>
      </c>
      <c r="V156" s="5" t="s">
        <v>282</v>
      </c>
      <c r="W156" s="5" t="s">
        <v>396</v>
      </c>
      <c r="X156" s="5" t="s">
        <v>324</v>
      </c>
      <c r="Y156" s="5" t="s">
        <v>184</v>
      </c>
      <c r="Z156" s="5" t="s">
        <v>235</v>
      </c>
      <c r="AA156" s="5" t="s">
        <v>493</v>
      </c>
      <c r="AB156" s="5" t="s">
        <v>267</v>
      </c>
      <c r="AC156" s="5" t="s">
        <v>231</v>
      </c>
      <c r="AD156" s="6" t="s">
        <v>317</v>
      </c>
    </row>
    <row r="157" spans="1:30" x14ac:dyDescent="0.35">
      <c r="A157" s="4" t="s">
        <v>74</v>
      </c>
      <c r="B157" s="5" t="s">
        <v>628</v>
      </c>
      <c r="C157" s="5" t="s">
        <v>124</v>
      </c>
      <c r="D157" s="5" t="s">
        <v>385</v>
      </c>
      <c r="E157" s="5" t="s">
        <v>641</v>
      </c>
      <c r="F157" s="5" t="s">
        <v>294</v>
      </c>
      <c r="G157" s="5" t="s">
        <v>563</v>
      </c>
      <c r="H157" s="5" t="s">
        <v>244</v>
      </c>
      <c r="I157" s="5" t="s">
        <v>575</v>
      </c>
      <c r="J157" s="5" t="s">
        <v>324</v>
      </c>
      <c r="K157" s="5" t="s">
        <v>608</v>
      </c>
      <c r="L157" s="5" t="s">
        <v>297</v>
      </c>
      <c r="M157" s="5" t="s">
        <v>538</v>
      </c>
      <c r="N157" s="5" t="s">
        <v>383</v>
      </c>
      <c r="O157" s="5" t="s">
        <v>578</v>
      </c>
      <c r="P157" s="5" t="s">
        <v>553</v>
      </c>
      <c r="Q157" s="5" t="s">
        <v>255</v>
      </c>
      <c r="R157" s="5" t="s">
        <v>576</v>
      </c>
      <c r="S157" s="5" t="s">
        <v>340</v>
      </c>
      <c r="T157" s="5" t="s">
        <v>530</v>
      </c>
      <c r="U157" s="5" t="s">
        <v>438</v>
      </c>
      <c r="V157" s="5" t="s">
        <v>344</v>
      </c>
      <c r="W157" s="5" t="s">
        <v>378</v>
      </c>
      <c r="X157" s="5" t="s">
        <v>394</v>
      </c>
      <c r="Y157" s="5" t="s">
        <v>196</v>
      </c>
      <c r="Z157" s="5" t="s">
        <v>355</v>
      </c>
      <c r="AA157" s="5" t="s">
        <v>503</v>
      </c>
      <c r="AB157" s="5" t="s">
        <v>309</v>
      </c>
      <c r="AC157" s="5" t="s">
        <v>355</v>
      </c>
      <c r="AD157" s="6" t="s">
        <v>340</v>
      </c>
    </row>
    <row r="158" spans="1:30" x14ac:dyDescent="0.35">
      <c r="A158" s="4" t="s">
        <v>30</v>
      </c>
      <c r="B158" s="5" t="s">
        <v>628</v>
      </c>
      <c r="C158" s="5" t="s">
        <v>137</v>
      </c>
      <c r="D158" s="5" t="s">
        <v>443</v>
      </c>
      <c r="E158" s="5" t="s">
        <v>370</v>
      </c>
      <c r="F158" s="5" t="s">
        <v>390</v>
      </c>
      <c r="G158" s="5" t="s">
        <v>501</v>
      </c>
      <c r="H158" s="5" t="s">
        <v>220</v>
      </c>
      <c r="I158" s="5" t="s">
        <v>589</v>
      </c>
      <c r="J158" s="5" t="s">
        <v>320</v>
      </c>
      <c r="K158" s="5" t="s">
        <v>549</v>
      </c>
      <c r="L158" s="5" t="s">
        <v>201</v>
      </c>
      <c r="M158" s="5" t="s">
        <v>492</v>
      </c>
      <c r="N158" s="5" t="s">
        <v>456</v>
      </c>
      <c r="O158" s="5" t="s">
        <v>646</v>
      </c>
      <c r="P158" s="5" t="s">
        <v>437</v>
      </c>
      <c r="Q158" s="5" t="s">
        <v>495</v>
      </c>
      <c r="R158" s="5" t="s">
        <v>647</v>
      </c>
      <c r="S158" s="5" t="s">
        <v>623</v>
      </c>
      <c r="T158" s="5" t="s">
        <v>549</v>
      </c>
      <c r="U158" s="5" t="s">
        <v>49</v>
      </c>
      <c r="V158" s="5" t="s">
        <v>531</v>
      </c>
      <c r="W158" s="5" t="s">
        <v>592</v>
      </c>
      <c r="X158" s="5" t="s">
        <v>399</v>
      </c>
      <c r="Y158" s="5" t="s">
        <v>268</v>
      </c>
      <c r="Z158" s="5" t="s">
        <v>387</v>
      </c>
      <c r="AA158" s="5" t="s">
        <v>532</v>
      </c>
      <c r="AB158" s="5" t="s">
        <v>142</v>
      </c>
      <c r="AC158" s="5" t="s">
        <v>423</v>
      </c>
      <c r="AD158" s="6" t="s">
        <v>435</v>
      </c>
    </row>
    <row r="159" spans="1:30" x14ac:dyDescent="0.35">
      <c r="A159" s="4" t="s">
        <v>55</v>
      </c>
      <c r="B159" s="5" t="s">
        <v>628</v>
      </c>
      <c r="C159" s="5" t="s">
        <v>137</v>
      </c>
      <c r="D159" s="5" t="s">
        <v>420</v>
      </c>
      <c r="E159" s="5" t="s">
        <v>510</v>
      </c>
      <c r="F159" s="5" t="s">
        <v>363</v>
      </c>
      <c r="G159" s="5" t="s">
        <v>543</v>
      </c>
      <c r="H159" s="5" t="s">
        <v>128</v>
      </c>
      <c r="I159" s="5" t="s">
        <v>425</v>
      </c>
      <c r="J159" s="5" t="s">
        <v>166</v>
      </c>
      <c r="K159" s="5" t="s">
        <v>434</v>
      </c>
      <c r="L159" s="5" t="s">
        <v>287</v>
      </c>
      <c r="M159" s="5" t="s">
        <v>575</v>
      </c>
      <c r="N159" s="5" t="s">
        <v>320</v>
      </c>
      <c r="O159" s="5" t="s">
        <v>583</v>
      </c>
      <c r="P159" s="5" t="s">
        <v>493</v>
      </c>
      <c r="Q159" s="5" t="s">
        <v>648</v>
      </c>
      <c r="R159" s="5" t="s">
        <v>434</v>
      </c>
      <c r="S159" s="5" t="s">
        <v>353</v>
      </c>
      <c r="T159" s="5" t="s">
        <v>528</v>
      </c>
      <c r="U159" s="5" t="s">
        <v>315</v>
      </c>
      <c r="V159" s="5" t="s">
        <v>153</v>
      </c>
      <c r="W159" s="5" t="s">
        <v>391</v>
      </c>
      <c r="X159" s="5" t="s">
        <v>376</v>
      </c>
      <c r="Y159" s="5" t="s">
        <v>184</v>
      </c>
      <c r="Z159" s="5" t="s">
        <v>329</v>
      </c>
      <c r="AA159" s="5" t="s">
        <v>437</v>
      </c>
      <c r="AB159" s="5" t="s">
        <v>261</v>
      </c>
      <c r="AC159" s="5" t="s">
        <v>235</v>
      </c>
      <c r="AD159" s="6" t="s">
        <v>306</v>
      </c>
    </row>
    <row r="160" spans="1:30" x14ac:dyDescent="0.35">
      <c r="A160" s="4" t="s">
        <v>74</v>
      </c>
      <c r="B160" s="5" t="s">
        <v>628</v>
      </c>
      <c r="C160" s="5" t="s">
        <v>137</v>
      </c>
      <c r="D160" s="5" t="s">
        <v>475</v>
      </c>
      <c r="E160" s="5" t="s">
        <v>631</v>
      </c>
      <c r="F160" s="5" t="s">
        <v>296</v>
      </c>
      <c r="G160" s="5" t="s">
        <v>559</v>
      </c>
      <c r="H160" s="5" t="s">
        <v>215</v>
      </c>
      <c r="I160" s="5" t="s">
        <v>447</v>
      </c>
      <c r="J160" s="5" t="s">
        <v>363</v>
      </c>
      <c r="K160" s="5" t="s">
        <v>551</v>
      </c>
      <c r="L160" s="5" t="s">
        <v>268</v>
      </c>
      <c r="M160" s="5" t="s">
        <v>552</v>
      </c>
      <c r="N160" s="5" t="s">
        <v>373</v>
      </c>
      <c r="O160" s="5" t="s">
        <v>644</v>
      </c>
      <c r="P160" s="5" t="s">
        <v>322</v>
      </c>
      <c r="Q160" s="5" t="s">
        <v>649</v>
      </c>
      <c r="R160" s="5" t="s">
        <v>501</v>
      </c>
      <c r="S160" s="5" t="s">
        <v>399</v>
      </c>
      <c r="T160" s="5" t="s">
        <v>563</v>
      </c>
      <c r="U160" s="5" t="s">
        <v>315</v>
      </c>
      <c r="V160" s="5" t="s">
        <v>387</v>
      </c>
      <c r="W160" s="5" t="s">
        <v>397</v>
      </c>
      <c r="X160" s="5" t="s">
        <v>403</v>
      </c>
      <c r="Y160" s="5" t="s">
        <v>253</v>
      </c>
      <c r="Z160" s="5" t="s">
        <v>367</v>
      </c>
      <c r="AA160" s="5" t="s">
        <v>546</v>
      </c>
      <c r="AB160" s="5" t="s">
        <v>338</v>
      </c>
      <c r="AC160" s="5" t="s">
        <v>332</v>
      </c>
      <c r="AD160" s="6" t="s">
        <v>399</v>
      </c>
    </row>
    <row r="161" spans="1:30" x14ac:dyDescent="0.35">
      <c r="A161" s="4" t="s">
        <v>30</v>
      </c>
      <c r="B161" s="5" t="s">
        <v>628</v>
      </c>
      <c r="C161" s="5" t="s">
        <v>147</v>
      </c>
      <c r="D161" s="5" t="s">
        <v>553</v>
      </c>
      <c r="E161" s="5" t="s">
        <v>636</v>
      </c>
      <c r="F161" s="5" t="s">
        <v>382</v>
      </c>
      <c r="G161" s="5" t="s">
        <v>500</v>
      </c>
      <c r="H161" s="5" t="s">
        <v>293</v>
      </c>
      <c r="I161" s="5" t="s">
        <v>608</v>
      </c>
      <c r="J161" s="5" t="s">
        <v>360</v>
      </c>
      <c r="K161" s="5" t="s">
        <v>589</v>
      </c>
      <c r="L161" s="5" t="s">
        <v>214</v>
      </c>
      <c r="M161" s="5" t="s">
        <v>553</v>
      </c>
      <c r="N161" s="5" t="s">
        <v>378</v>
      </c>
      <c r="O161" s="5" t="s">
        <v>650</v>
      </c>
      <c r="P161" s="5" t="s">
        <v>592</v>
      </c>
      <c r="Q161" s="5" t="s">
        <v>646</v>
      </c>
      <c r="R161" s="5" t="s">
        <v>619</v>
      </c>
      <c r="S161" s="5" t="s">
        <v>559</v>
      </c>
      <c r="T161" s="5" t="s">
        <v>627</v>
      </c>
      <c r="U161" s="5" t="s">
        <v>49</v>
      </c>
      <c r="V161" s="5" t="s">
        <v>546</v>
      </c>
      <c r="W161" s="5" t="s">
        <v>425</v>
      </c>
      <c r="X161" s="5" t="s">
        <v>409</v>
      </c>
      <c r="Y161" s="5" t="s">
        <v>268</v>
      </c>
      <c r="Z161" s="5" t="s">
        <v>344</v>
      </c>
      <c r="AA161" s="5" t="s">
        <v>568</v>
      </c>
      <c r="AB161" s="5" t="s">
        <v>266</v>
      </c>
      <c r="AC161" s="5" t="s">
        <v>394</v>
      </c>
      <c r="AD161" s="6" t="s">
        <v>521</v>
      </c>
    </row>
    <row r="162" spans="1:30" x14ac:dyDescent="0.35">
      <c r="A162" s="4" t="s">
        <v>55</v>
      </c>
      <c r="B162" s="5" t="s">
        <v>628</v>
      </c>
      <c r="C162" s="5" t="s">
        <v>147</v>
      </c>
      <c r="D162" s="5" t="s">
        <v>475</v>
      </c>
      <c r="E162" s="5" t="s">
        <v>651</v>
      </c>
      <c r="F162" s="5" t="s">
        <v>314</v>
      </c>
      <c r="G162" s="5" t="s">
        <v>623</v>
      </c>
      <c r="H162" s="5" t="s">
        <v>221</v>
      </c>
      <c r="I162" s="5" t="s">
        <v>563</v>
      </c>
      <c r="J162" s="5" t="s">
        <v>557</v>
      </c>
      <c r="K162" s="5" t="s">
        <v>388</v>
      </c>
      <c r="L162" s="5" t="s">
        <v>293</v>
      </c>
      <c r="M162" s="5" t="s">
        <v>587</v>
      </c>
      <c r="N162" s="5" t="s">
        <v>347</v>
      </c>
      <c r="O162" s="5" t="s">
        <v>619</v>
      </c>
      <c r="P162" s="5" t="s">
        <v>602</v>
      </c>
      <c r="Q162" s="5" t="s">
        <v>652</v>
      </c>
      <c r="R162" s="5" t="s">
        <v>434</v>
      </c>
      <c r="S162" s="5" t="s">
        <v>353</v>
      </c>
      <c r="T162" s="5" t="s">
        <v>528</v>
      </c>
      <c r="U162" s="5" t="s">
        <v>399</v>
      </c>
      <c r="V162" s="5" t="s">
        <v>264</v>
      </c>
      <c r="W162" s="5" t="s">
        <v>390</v>
      </c>
      <c r="X162" s="5" t="s">
        <v>320</v>
      </c>
      <c r="Y162" s="5" t="s">
        <v>114</v>
      </c>
      <c r="Z162" s="5" t="s">
        <v>238</v>
      </c>
      <c r="AA162" s="5" t="s">
        <v>439</v>
      </c>
      <c r="AB162" s="5" t="s">
        <v>231</v>
      </c>
      <c r="AC162" s="5" t="s">
        <v>298</v>
      </c>
      <c r="AD162" s="6" t="s">
        <v>262</v>
      </c>
    </row>
    <row r="163" spans="1:30" x14ac:dyDescent="0.35">
      <c r="A163" s="4" t="s">
        <v>74</v>
      </c>
      <c r="B163" s="5" t="s">
        <v>628</v>
      </c>
      <c r="C163" s="5" t="s">
        <v>147</v>
      </c>
      <c r="D163" s="5" t="s">
        <v>435</v>
      </c>
      <c r="E163" s="5" t="s">
        <v>495</v>
      </c>
      <c r="F163" s="5" t="s">
        <v>394</v>
      </c>
      <c r="G163" s="5" t="s">
        <v>539</v>
      </c>
      <c r="H163" s="5" t="s">
        <v>291</v>
      </c>
      <c r="I163" s="5" t="s">
        <v>562</v>
      </c>
      <c r="J163" s="5" t="s">
        <v>435</v>
      </c>
      <c r="K163" s="5" t="s">
        <v>617</v>
      </c>
      <c r="L163" s="5" t="s">
        <v>192</v>
      </c>
      <c r="M163" s="5" t="s">
        <v>476</v>
      </c>
      <c r="N163" s="5" t="s">
        <v>480</v>
      </c>
      <c r="O163" s="5" t="s">
        <v>630</v>
      </c>
      <c r="P163" s="5" t="s">
        <v>425</v>
      </c>
      <c r="Q163" s="5" t="s">
        <v>650</v>
      </c>
      <c r="R163" s="5" t="s">
        <v>572</v>
      </c>
      <c r="S163" s="5" t="s">
        <v>438</v>
      </c>
      <c r="T163" s="5" t="s">
        <v>312</v>
      </c>
      <c r="U163" s="5" t="s">
        <v>399</v>
      </c>
      <c r="V163" s="5" t="s">
        <v>360</v>
      </c>
      <c r="W163" s="5" t="s">
        <v>311</v>
      </c>
      <c r="X163" s="5" t="s">
        <v>250</v>
      </c>
      <c r="Y163" s="5" t="s">
        <v>242</v>
      </c>
      <c r="Z163" s="5" t="s">
        <v>310</v>
      </c>
      <c r="AA163" s="5" t="s">
        <v>534</v>
      </c>
      <c r="AB163" s="5" t="s">
        <v>324</v>
      </c>
      <c r="AC163" s="5" t="s">
        <v>289</v>
      </c>
      <c r="AD163" s="6" t="s">
        <v>468</v>
      </c>
    </row>
    <row r="164" spans="1:30" x14ac:dyDescent="0.35">
      <c r="A164" s="4" t="s">
        <v>30</v>
      </c>
      <c r="B164" s="5" t="s">
        <v>628</v>
      </c>
      <c r="C164" s="5" t="s">
        <v>164</v>
      </c>
      <c r="D164" s="5" t="s">
        <v>492</v>
      </c>
      <c r="E164" s="5" t="s">
        <v>578</v>
      </c>
      <c r="F164" s="5" t="s">
        <v>344</v>
      </c>
      <c r="G164" s="5" t="s">
        <v>643</v>
      </c>
      <c r="H164" s="5" t="s">
        <v>293</v>
      </c>
      <c r="I164" s="5" t="s">
        <v>564</v>
      </c>
      <c r="J164" s="5" t="s">
        <v>653</v>
      </c>
      <c r="K164" s="5" t="s">
        <v>539</v>
      </c>
      <c r="L164" s="5" t="s">
        <v>300</v>
      </c>
      <c r="M164" s="5" t="s">
        <v>521</v>
      </c>
      <c r="N164" s="5" t="s">
        <v>399</v>
      </c>
      <c r="O164" s="5" t="s">
        <v>654</v>
      </c>
      <c r="P164" s="5" t="s">
        <v>572</v>
      </c>
      <c r="Q164" s="5" t="s">
        <v>655</v>
      </c>
      <c r="R164" s="5" t="s">
        <v>613</v>
      </c>
      <c r="S164" s="5" t="s">
        <v>539</v>
      </c>
      <c r="T164" s="5" t="s">
        <v>656</v>
      </c>
      <c r="U164" s="5" t="s">
        <v>49</v>
      </c>
      <c r="V164" s="5" t="s">
        <v>476</v>
      </c>
      <c r="W164" s="5" t="s">
        <v>603</v>
      </c>
      <c r="X164" s="5" t="s">
        <v>315</v>
      </c>
      <c r="Y164" s="5" t="s">
        <v>202</v>
      </c>
      <c r="Z164" s="5" t="s">
        <v>407</v>
      </c>
      <c r="AA164" s="5" t="s">
        <v>500</v>
      </c>
      <c r="AB164" s="5" t="s">
        <v>339</v>
      </c>
      <c r="AC164" s="5" t="s">
        <v>369</v>
      </c>
      <c r="AD164" s="6" t="s">
        <v>617</v>
      </c>
    </row>
    <row r="165" spans="1:30" x14ac:dyDescent="0.35">
      <c r="A165" s="4" t="s">
        <v>55</v>
      </c>
      <c r="B165" s="5" t="s">
        <v>628</v>
      </c>
      <c r="C165" s="5" t="s">
        <v>164</v>
      </c>
      <c r="D165" s="5" t="s">
        <v>430</v>
      </c>
      <c r="E165" s="5" t="s">
        <v>657</v>
      </c>
      <c r="F165" s="5" t="s">
        <v>387</v>
      </c>
      <c r="G165" s="5" t="s">
        <v>559</v>
      </c>
      <c r="H165" s="5" t="s">
        <v>128</v>
      </c>
      <c r="I165" s="5" t="s">
        <v>641</v>
      </c>
      <c r="J165" s="5" t="s">
        <v>658</v>
      </c>
      <c r="K165" s="5" t="s">
        <v>327</v>
      </c>
      <c r="L165" s="5" t="s">
        <v>283</v>
      </c>
      <c r="M165" s="5" t="s">
        <v>585</v>
      </c>
      <c r="N165" s="5" t="s">
        <v>339</v>
      </c>
      <c r="O165" s="5" t="s">
        <v>636</v>
      </c>
      <c r="P165" s="5" t="s">
        <v>582</v>
      </c>
      <c r="Q165" s="5" t="s">
        <v>659</v>
      </c>
      <c r="R165" s="5" t="s">
        <v>494</v>
      </c>
      <c r="S165" s="5" t="s">
        <v>142</v>
      </c>
      <c r="T165" s="5" t="s">
        <v>378</v>
      </c>
      <c r="U165" s="5" t="s">
        <v>420</v>
      </c>
      <c r="V165" s="5" t="s">
        <v>308</v>
      </c>
      <c r="W165" s="5" t="s">
        <v>400</v>
      </c>
      <c r="X165" s="5" t="s">
        <v>304</v>
      </c>
      <c r="Y165" s="5" t="s">
        <v>116</v>
      </c>
      <c r="Z165" s="5" t="s">
        <v>254</v>
      </c>
      <c r="AA165" s="5" t="s">
        <v>541</v>
      </c>
      <c r="AB165" s="5" t="s">
        <v>313</v>
      </c>
      <c r="AC165" s="5" t="s">
        <v>338</v>
      </c>
      <c r="AD165" s="6" t="s">
        <v>392</v>
      </c>
    </row>
    <row r="166" spans="1:30" x14ac:dyDescent="0.35">
      <c r="A166" s="4" t="s">
        <v>74</v>
      </c>
      <c r="B166" s="5" t="s">
        <v>628</v>
      </c>
      <c r="C166" s="5" t="s">
        <v>164</v>
      </c>
      <c r="D166" s="5" t="s">
        <v>493</v>
      </c>
      <c r="E166" s="5" t="s">
        <v>246</v>
      </c>
      <c r="F166" s="5" t="s">
        <v>508</v>
      </c>
      <c r="G166" s="5" t="s">
        <v>572</v>
      </c>
      <c r="H166" s="5" t="s">
        <v>215</v>
      </c>
      <c r="I166" s="5" t="s">
        <v>549</v>
      </c>
      <c r="J166" s="5" t="s">
        <v>633</v>
      </c>
      <c r="K166" s="5" t="s">
        <v>493</v>
      </c>
      <c r="L166" s="5" t="s">
        <v>249</v>
      </c>
      <c r="M166" s="5" t="s">
        <v>425</v>
      </c>
      <c r="N166" s="5" t="s">
        <v>250</v>
      </c>
      <c r="O166" s="5" t="s">
        <v>646</v>
      </c>
      <c r="P166" s="5" t="s">
        <v>643</v>
      </c>
      <c r="Q166" s="5" t="s">
        <v>660</v>
      </c>
      <c r="R166" s="5" t="s">
        <v>542</v>
      </c>
      <c r="S166" s="5" t="s">
        <v>315</v>
      </c>
      <c r="T166" s="5" t="s">
        <v>551</v>
      </c>
      <c r="U166" s="5" t="s">
        <v>420</v>
      </c>
      <c r="V166" s="5" t="s">
        <v>387</v>
      </c>
      <c r="W166" s="5" t="s">
        <v>426</v>
      </c>
      <c r="X166" s="5" t="s">
        <v>387</v>
      </c>
      <c r="Y166" s="5" t="s">
        <v>219</v>
      </c>
      <c r="Z166" s="5" t="s">
        <v>342</v>
      </c>
      <c r="AA166" s="5" t="s">
        <v>543</v>
      </c>
      <c r="AB166" s="5" t="s">
        <v>376</v>
      </c>
      <c r="AC166" s="5" t="s">
        <v>310</v>
      </c>
      <c r="AD166" s="6" t="s">
        <v>404</v>
      </c>
    </row>
    <row r="167" spans="1:30" x14ac:dyDescent="0.35">
      <c r="A167" s="4" t="s">
        <v>30</v>
      </c>
      <c r="B167" s="5" t="s">
        <v>628</v>
      </c>
      <c r="C167" s="5" t="s">
        <v>183</v>
      </c>
      <c r="D167" s="5" t="s">
        <v>546</v>
      </c>
      <c r="E167" s="5" t="s">
        <v>619</v>
      </c>
      <c r="F167" s="5" t="s">
        <v>577</v>
      </c>
      <c r="G167" s="5" t="s">
        <v>641</v>
      </c>
      <c r="H167" s="5" t="s">
        <v>249</v>
      </c>
      <c r="I167" s="5" t="s">
        <v>640</v>
      </c>
      <c r="J167" s="5" t="s">
        <v>661</v>
      </c>
      <c r="K167" s="5" t="s">
        <v>432</v>
      </c>
      <c r="L167" s="5" t="s">
        <v>220</v>
      </c>
      <c r="M167" s="5" t="s">
        <v>464</v>
      </c>
      <c r="N167" s="5" t="s">
        <v>494</v>
      </c>
      <c r="O167" s="5" t="s">
        <v>651</v>
      </c>
      <c r="P167" s="5" t="s">
        <v>535</v>
      </c>
      <c r="Q167" s="5" t="s">
        <v>497</v>
      </c>
      <c r="R167" s="5" t="s">
        <v>612</v>
      </c>
      <c r="S167" s="5" t="s">
        <v>562</v>
      </c>
      <c r="T167" s="5" t="s">
        <v>644</v>
      </c>
      <c r="U167" s="5" t="s">
        <v>49</v>
      </c>
      <c r="V167" s="5" t="s">
        <v>520</v>
      </c>
      <c r="W167" s="5" t="s">
        <v>623</v>
      </c>
      <c r="X167" s="5" t="s">
        <v>385</v>
      </c>
      <c r="Y167" s="5" t="s">
        <v>295</v>
      </c>
      <c r="Z167" s="5" t="s">
        <v>434</v>
      </c>
      <c r="AA167" s="5" t="s">
        <v>589</v>
      </c>
      <c r="AB167" s="5" t="s">
        <v>348</v>
      </c>
      <c r="AC167" s="5" t="s">
        <v>330</v>
      </c>
      <c r="AD167" s="6" t="s">
        <v>585</v>
      </c>
    </row>
    <row r="168" spans="1:30" x14ac:dyDescent="0.35">
      <c r="A168" s="4" t="s">
        <v>55</v>
      </c>
      <c r="B168" s="5" t="s">
        <v>628</v>
      </c>
      <c r="C168" s="5" t="s">
        <v>183</v>
      </c>
      <c r="D168" s="5" t="s">
        <v>424</v>
      </c>
      <c r="E168" s="5" t="s">
        <v>564</v>
      </c>
      <c r="F168" s="5" t="s">
        <v>314</v>
      </c>
      <c r="G168" s="5" t="s">
        <v>551</v>
      </c>
      <c r="H168" s="5" t="s">
        <v>239</v>
      </c>
      <c r="I168" s="5" t="s">
        <v>569</v>
      </c>
      <c r="J168" s="5" t="s">
        <v>662</v>
      </c>
      <c r="K168" s="5" t="s">
        <v>254</v>
      </c>
      <c r="L168" s="5" t="s">
        <v>281</v>
      </c>
      <c r="M168" s="5" t="s">
        <v>312</v>
      </c>
      <c r="N168" s="5" t="s">
        <v>356</v>
      </c>
      <c r="O168" s="5" t="s">
        <v>644</v>
      </c>
      <c r="P168" s="5" t="s">
        <v>374</v>
      </c>
      <c r="Q168" s="5" t="s">
        <v>663</v>
      </c>
      <c r="R168" s="5" t="s">
        <v>335</v>
      </c>
      <c r="S168" s="5" t="s">
        <v>351</v>
      </c>
      <c r="T168" s="5" t="s">
        <v>399</v>
      </c>
      <c r="U168" s="5" t="s">
        <v>380</v>
      </c>
      <c r="V168" s="5" t="s">
        <v>214</v>
      </c>
      <c r="W168" s="5" t="s">
        <v>303</v>
      </c>
      <c r="X168" s="5" t="s">
        <v>367</v>
      </c>
      <c r="Y168" s="5" t="s">
        <v>127</v>
      </c>
      <c r="Z168" s="5" t="s">
        <v>266</v>
      </c>
      <c r="AA168" s="5" t="s">
        <v>602</v>
      </c>
      <c r="AB168" s="5" t="s">
        <v>319</v>
      </c>
      <c r="AC168" s="5" t="s">
        <v>320</v>
      </c>
      <c r="AD168" s="6" t="s">
        <v>335</v>
      </c>
    </row>
    <row r="169" spans="1:30" x14ac:dyDescent="0.35">
      <c r="A169" s="4" t="s">
        <v>74</v>
      </c>
      <c r="B169" s="5" t="s">
        <v>628</v>
      </c>
      <c r="C169" s="5" t="s">
        <v>183</v>
      </c>
      <c r="D169" s="5" t="s">
        <v>439</v>
      </c>
      <c r="E169" s="5" t="s">
        <v>664</v>
      </c>
      <c r="F169" s="5" t="s">
        <v>306</v>
      </c>
      <c r="G169" s="5" t="s">
        <v>643</v>
      </c>
      <c r="H169" s="5" t="s">
        <v>215</v>
      </c>
      <c r="I169" s="5" t="s">
        <v>495</v>
      </c>
      <c r="J169" s="5" t="s">
        <v>349</v>
      </c>
      <c r="K169" s="5" t="s">
        <v>335</v>
      </c>
      <c r="L169" s="5" t="s">
        <v>260</v>
      </c>
      <c r="M169" s="5" t="s">
        <v>417</v>
      </c>
      <c r="N169" s="5" t="s">
        <v>406</v>
      </c>
      <c r="O169" s="5" t="s">
        <v>665</v>
      </c>
      <c r="P169" s="5" t="s">
        <v>535</v>
      </c>
      <c r="Q169" s="5" t="s">
        <v>666</v>
      </c>
      <c r="R169" s="5" t="s">
        <v>370</v>
      </c>
      <c r="S169" s="5" t="s">
        <v>385</v>
      </c>
      <c r="T169" s="5" t="s">
        <v>542</v>
      </c>
      <c r="U169" s="5" t="s">
        <v>380</v>
      </c>
      <c r="V169" s="5" t="s">
        <v>344</v>
      </c>
      <c r="W169" s="5" t="s">
        <v>430</v>
      </c>
      <c r="X169" s="5" t="s">
        <v>528</v>
      </c>
      <c r="Y169" s="5" t="s">
        <v>227</v>
      </c>
      <c r="Z169" s="5" t="s">
        <v>334</v>
      </c>
      <c r="AA169" s="5" t="s">
        <v>489</v>
      </c>
      <c r="AB169" s="5" t="s">
        <v>272</v>
      </c>
      <c r="AC169" s="5" t="s">
        <v>390</v>
      </c>
      <c r="AD169" s="6" t="s">
        <v>534</v>
      </c>
    </row>
    <row r="170" spans="1:30" x14ac:dyDescent="0.35">
      <c r="A170" s="4" t="s">
        <v>30</v>
      </c>
      <c r="B170" s="5" t="s">
        <v>628</v>
      </c>
      <c r="C170" s="5" t="s">
        <v>198</v>
      </c>
      <c r="D170" s="5" t="s">
        <v>425</v>
      </c>
      <c r="E170" s="5" t="s">
        <v>620</v>
      </c>
      <c r="F170" s="5" t="s">
        <v>421</v>
      </c>
      <c r="G170" s="5" t="s">
        <v>589</v>
      </c>
      <c r="H170" s="5" t="s">
        <v>277</v>
      </c>
      <c r="I170" s="5" t="s">
        <v>667</v>
      </c>
      <c r="J170" s="5" t="s">
        <v>668</v>
      </c>
      <c r="K170" s="5" t="s">
        <v>488</v>
      </c>
      <c r="L170" s="5" t="s">
        <v>287</v>
      </c>
      <c r="M170" s="5" t="s">
        <v>464</v>
      </c>
      <c r="N170" s="5" t="s">
        <v>438</v>
      </c>
      <c r="O170" s="5" t="s">
        <v>669</v>
      </c>
      <c r="P170" s="5" t="s">
        <v>609</v>
      </c>
      <c r="Q170" s="5" t="s">
        <v>666</v>
      </c>
      <c r="R170" s="5" t="s">
        <v>670</v>
      </c>
      <c r="S170" s="5" t="s">
        <v>525</v>
      </c>
      <c r="T170" s="5" t="s">
        <v>671</v>
      </c>
      <c r="U170" s="5" t="s">
        <v>49</v>
      </c>
      <c r="V170" s="5" t="s">
        <v>432</v>
      </c>
      <c r="W170" s="5" t="s">
        <v>447</v>
      </c>
      <c r="X170" s="5" t="s">
        <v>522</v>
      </c>
      <c r="Y170" s="5" t="s">
        <v>260</v>
      </c>
      <c r="Z170" s="5" t="s">
        <v>379</v>
      </c>
      <c r="AA170" s="5" t="s">
        <v>609</v>
      </c>
      <c r="AB170" s="5" t="s">
        <v>163</v>
      </c>
      <c r="AC170" s="5" t="s">
        <v>456</v>
      </c>
      <c r="AD170" s="6" t="s">
        <v>489</v>
      </c>
    </row>
    <row r="171" spans="1:30" x14ac:dyDescent="0.35">
      <c r="A171" s="4" t="s">
        <v>55</v>
      </c>
      <c r="B171" s="5" t="s">
        <v>628</v>
      </c>
      <c r="C171" s="5" t="s">
        <v>198</v>
      </c>
      <c r="D171" s="5" t="s">
        <v>493</v>
      </c>
      <c r="E171" s="5" t="s">
        <v>672</v>
      </c>
      <c r="F171" s="5" t="s">
        <v>330</v>
      </c>
      <c r="G171" s="5" t="s">
        <v>571</v>
      </c>
      <c r="H171" s="5" t="s">
        <v>216</v>
      </c>
      <c r="I171" s="5" t="s">
        <v>312</v>
      </c>
      <c r="J171" s="5" t="s">
        <v>673</v>
      </c>
      <c r="K171" s="5" t="s">
        <v>272</v>
      </c>
      <c r="L171" s="5" t="s">
        <v>313</v>
      </c>
      <c r="M171" s="5" t="s">
        <v>623</v>
      </c>
      <c r="N171" s="5" t="s">
        <v>333</v>
      </c>
      <c r="O171" s="5" t="s">
        <v>625</v>
      </c>
      <c r="P171" s="5" t="s">
        <v>576</v>
      </c>
      <c r="Q171" s="5" t="s">
        <v>446</v>
      </c>
      <c r="R171" s="5" t="s">
        <v>435</v>
      </c>
      <c r="S171" s="5" t="s">
        <v>356</v>
      </c>
      <c r="T171" s="5" t="s">
        <v>468</v>
      </c>
      <c r="U171" s="5" t="s">
        <v>602</v>
      </c>
      <c r="V171" s="5" t="s">
        <v>316</v>
      </c>
      <c r="W171" s="5" t="s">
        <v>394</v>
      </c>
      <c r="X171" s="5" t="s">
        <v>294</v>
      </c>
      <c r="Y171" s="5" t="s">
        <v>199</v>
      </c>
      <c r="Z171" s="5" t="s">
        <v>272</v>
      </c>
      <c r="AA171" s="5" t="s">
        <v>509</v>
      </c>
      <c r="AB171" s="5" t="s">
        <v>339</v>
      </c>
      <c r="AC171" s="5" t="s">
        <v>272</v>
      </c>
      <c r="AD171" s="6" t="s">
        <v>484</v>
      </c>
    </row>
    <row r="172" spans="1:30" x14ac:dyDescent="0.35">
      <c r="A172" s="4" t="s">
        <v>74</v>
      </c>
      <c r="B172" s="5" t="s">
        <v>628</v>
      </c>
      <c r="C172" s="5" t="s">
        <v>198</v>
      </c>
      <c r="D172" s="5" t="s">
        <v>464</v>
      </c>
      <c r="E172" s="5" t="s">
        <v>607</v>
      </c>
      <c r="F172" s="5" t="s">
        <v>528</v>
      </c>
      <c r="G172" s="5" t="s">
        <v>609</v>
      </c>
      <c r="H172" s="5" t="s">
        <v>244</v>
      </c>
      <c r="I172" s="5" t="s">
        <v>672</v>
      </c>
      <c r="J172" s="5" t="s">
        <v>674</v>
      </c>
      <c r="K172" s="5" t="s">
        <v>475</v>
      </c>
      <c r="L172" s="5" t="s">
        <v>283</v>
      </c>
      <c r="M172" s="5" t="s">
        <v>417</v>
      </c>
      <c r="N172" s="5" t="s">
        <v>360</v>
      </c>
      <c r="O172" s="5" t="s">
        <v>675</v>
      </c>
      <c r="P172" s="5" t="s">
        <v>643</v>
      </c>
      <c r="Q172" s="5" t="s">
        <v>676</v>
      </c>
      <c r="R172" s="5" t="s">
        <v>616</v>
      </c>
      <c r="S172" s="5" t="s">
        <v>522</v>
      </c>
      <c r="T172" s="5" t="s">
        <v>180</v>
      </c>
      <c r="U172" s="5" t="s">
        <v>602</v>
      </c>
      <c r="V172" s="5" t="s">
        <v>460</v>
      </c>
      <c r="W172" s="5" t="s">
        <v>435</v>
      </c>
      <c r="X172" s="5" t="s">
        <v>407</v>
      </c>
      <c r="Y172" s="5" t="s">
        <v>187</v>
      </c>
      <c r="Z172" s="5" t="s">
        <v>423</v>
      </c>
      <c r="AA172" s="5" t="s">
        <v>432</v>
      </c>
      <c r="AB172" s="5" t="s">
        <v>367</v>
      </c>
      <c r="AC172" s="5" t="s">
        <v>405</v>
      </c>
      <c r="AD172" s="6" t="s">
        <v>425</v>
      </c>
    </row>
    <row r="173" spans="1:30" x14ac:dyDescent="0.35">
      <c r="A173" s="4" t="s">
        <v>30</v>
      </c>
      <c r="B173" s="5" t="s">
        <v>628</v>
      </c>
      <c r="C173" s="5" t="s">
        <v>208</v>
      </c>
      <c r="D173" s="5" t="s">
        <v>509</v>
      </c>
      <c r="E173" s="5" t="s">
        <v>622</v>
      </c>
      <c r="F173" s="5" t="s">
        <v>460</v>
      </c>
      <c r="G173" s="5" t="s">
        <v>514</v>
      </c>
      <c r="H173" s="5" t="s">
        <v>282</v>
      </c>
      <c r="I173" s="5" t="s">
        <v>427</v>
      </c>
      <c r="J173" s="5" t="s">
        <v>677</v>
      </c>
      <c r="K173" s="5" t="s">
        <v>520</v>
      </c>
      <c r="L173" s="5" t="s">
        <v>282</v>
      </c>
      <c r="M173" s="5" t="s">
        <v>417</v>
      </c>
      <c r="N173" s="5" t="s">
        <v>409</v>
      </c>
      <c r="O173" s="5" t="s">
        <v>678</v>
      </c>
      <c r="P173" s="5" t="s">
        <v>545</v>
      </c>
      <c r="Q173" s="5" t="s">
        <v>659</v>
      </c>
      <c r="R173" s="5" t="s">
        <v>679</v>
      </c>
      <c r="S173" s="5" t="s">
        <v>535</v>
      </c>
      <c r="T173" s="5" t="s">
        <v>649</v>
      </c>
      <c r="U173" s="5" t="s">
        <v>49</v>
      </c>
      <c r="V173" s="5" t="s">
        <v>539</v>
      </c>
      <c r="W173" s="5" t="s">
        <v>588</v>
      </c>
      <c r="X173" s="5" t="s">
        <v>404</v>
      </c>
      <c r="Y173" s="5" t="s">
        <v>287</v>
      </c>
      <c r="Z173" s="5" t="s">
        <v>385</v>
      </c>
      <c r="AA173" s="5" t="s">
        <v>505</v>
      </c>
      <c r="AB173" s="5" t="s">
        <v>383</v>
      </c>
      <c r="AC173" s="5" t="s">
        <v>517</v>
      </c>
      <c r="AD173" s="6" t="s">
        <v>551</v>
      </c>
    </row>
    <row r="174" spans="1:30" x14ac:dyDescent="0.35">
      <c r="A174" s="4" t="s">
        <v>55</v>
      </c>
      <c r="B174" s="5" t="s">
        <v>628</v>
      </c>
      <c r="C174" s="5" t="s">
        <v>208</v>
      </c>
      <c r="D174" s="5" t="s">
        <v>521</v>
      </c>
      <c r="E174" s="5" t="s">
        <v>567</v>
      </c>
      <c r="F174" s="5" t="s">
        <v>399</v>
      </c>
      <c r="G174" s="5" t="s">
        <v>431</v>
      </c>
      <c r="H174" s="5" t="s">
        <v>161</v>
      </c>
      <c r="I174" s="5" t="s">
        <v>417</v>
      </c>
      <c r="J174" s="5" t="s">
        <v>680</v>
      </c>
      <c r="K174" s="5" t="s">
        <v>266</v>
      </c>
      <c r="L174" s="5" t="s">
        <v>235</v>
      </c>
      <c r="M174" s="5" t="s">
        <v>585</v>
      </c>
      <c r="N174" s="5" t="s">
        <v>355</v>
      </c>
      <c r="O174" s="5" t="s">
        <v>495</v>
      </c>
      <c r="P174" s="5" t="s">
        <v>525</v>
      </c>
      <c r="Q174" s="5" t="s">
        <v>681</v>
      </c>
      <c r="R174" s="5" t="s">
        <v>492</v>
      </c>
      <c r="S174" s="5" t="s">
        <v>362</v>
      </c>
      <c r="T174" s="5" t="s">
        <v>420</v>
      </c>
      <c r="U174" s="5" t="s">
        <v>623</v>
      </c>
      <c r="V174" s="5" t="s">
        <v>235</v>
      </c>
      <c r="W174" s="5" t="s">
        <v>314</v>
      </c>
      <c r="X174" s="5" t="s">
        <v>342</v>
      </c>
      <c r="Y174" s="5" t="s">
        <v>159</v>
      </c>
      <c r="Z174" s="5" t="s">
        <v>333</v>
      </c>
      <c r="AA174" s="5" t="s">
        <v>532</v>
      </c>
      <c r="AB174" s="5" t="s">
        <v>356</v>
      </c>
      <c r="AC174" s="5" t="s">
        <v>272</v>
      </c>
      <c r="AD174" s="6" t="s">
        <v>553</v>
      </c>
    </row>
    <row r="175" spans="1:30" x14ac:dyDescent="0.35">
      <c r="A175" s="4" t="s">
        <v>74</v>
      </c>
      <c r="B175" s="5" t="s">
        <v>628</v>
      </c>
      <c r="C175" s="5" t="s">
        <v>208</v>
      </c>
      <c r="D175" s="5" t="s">
        <v>476</v>
      </c>
      <c r="E175" s="5" t="s">
        <v>557</v>
      </c>
      <c r="F175" s="5" t="s">
        <v>311</v>
      </c>
      <c r="G175" s="5" t="s">
        <v>535</v>
      </c>
      <c r="H175" s="5" t="s">
        <v>264</v>
      </c>
      <c r="I175" s="5" t="s">
        <v>514</v>
      </c>
      <c r="J175" s="5" t="s">
        <v>682</v>
      </c>
      <c r="K175" s="5" t="s">
        <v>379</v>
      </c>
      <c r="L175" s="5" t="s">
        <v>328</v>
      </c>
      <c r="M175" s="5" t="s">
        <v>532</v>
      </c>
      <c r="N175" s="5" t="s">
        <v>406</v>
      </c>
      <c r="O175" s="5" t="s">
        <v>428</v>
      </c>
      <c r="P175" s="5" t="s">
        <v>505</v>
      </c>
      <c r="Q175" s="5" t="s">
        <v>683</v>
      </c>
      <c r="R175" s="5" t="s">
        <v>620</v>
      </c>
      <c r="S175" s="5" t="s">
        <v>415</v>
      </c>
      <c r="T175" s="5" t="s">
        <v>436</v>
      </c>
      <c r="U175" s="5" t="s">
        <v>623</v>
      </c>
      <c r="V175" s="5" t="s">
        <v>485</v>
      </c>
      <c r="W175" s="5" t="s">
        <v>493</v>
      </c>
      <c r="X175" s="5" t="s">
        <v>409</v>
      </c>
      <c r="Y175" s="5" t="s">
        <v>169</v>
      </c>
      <c r="Z175" s="5" t="s">
        <v>403</v>
      </c>
      <c r="AA175" s="5" t="s">
        <v>447</v>
      </c>
      <c r="AB175" s="5" t="s">
        <v>384</v>
      </c>
      <c r="AC175" s="5" t="s">
        <v>303</v>
      </c>
      <c r="AD175" s="6" t="s">
        <v>603</v>
      </c>
    </row>
    <row r="176" spans="1:30" x14ac:dyDescent="0.35">
      <c r="A176" s="4" t="s">
        <v>30</v>
      </c>
      <c r="B176" s="5" t="s">
        <v>628</v>
      </c>
      <c r="C176" s="5" t="s">
        <v>234</v>
      </c>
      <c r="D176" s="5" t="s">
        <v>532</v>
      </c>
      <c r="E176" s="5" t="s">
        <v>647</v>
      </c>
      <c r="F176" s="5" t="s">
        <v>374</v>
      </c>
      <c r="G176" s="5" t="s">
        <v>514</v>
      </c>
      <c r="H176" s="5" t="s">
        <v>302</v>
      </c>
      <c r="I176" s="5" t="s">
        <v>675</v>
      </c>
      <c r="J176" s="5" t="s">
        <v>684</v>
      </c>
      <c r="K176" s="5" t="s">
        <v>474</v>
      </c>
      <c r="L176" s="5" t="s">
        <v>231</v>
      </c>
      <c r="M176" s="5" t="s">
        <v>552</v>
      </c>
      <c r="N176" s="5" t="s">
        <v>426</v>
      </c>
      <c r="O176" s="5" t="s">
        <v>554</v>
      </c>
      <c r="P176" s="5" t="s">
        <v>607</v>
      </c>
      <c r="Q176" s="5" t="s">
        <v>663</v>
      </c>
      <c r="R176" s="5" t="s">
        <v>660</v>
      </c>
      <c r="S176" s="5" t="s">
        <v>514</v>
      </c>
      <c r="T176" s="5" t="s">
        <v>675</v>
      </c>
      <c r="U176" s="5" t="s">
        <v>49</v>
      </c>
      <c r="V176" s="5" t="s">
        <v>616</v>
      </c>
      <c r="W176" s="5" t="s">
        <v>641</v>
      </c>
      <c r="X176" s="5" t="s">
        <v>474</v>
      </c>
      <c r="Y176" s="5" t="s">
        <v>302</v>
      </c>
      <c r="Z176" s="5" t="s">
        <v>322</v>
      </c>
      <c r="AA176" s="5" t="s">
        <v>514</v>
      </c>
      <c r="AB176" s="5" t="s">
        <v>394</v>
      </c>
      <c r="AC176" s="5" t="s">
        <v>438</v>
      </c>
      <c r="AD176" s="6" t="s">
        <v>180</v>
      </c>
    </row>
    <row r="177" spans="1:30" x14ac:dyDescent="0.35">
      <c r="A177" s="4" t="s">
        <v>55</v>
      </c>
      <c r="B177" s="5" t="s">
        <v>628</v>
      </c>
      <c r="C177" s="5" t="s">
        <v>234</v>
      </c>
      <c r="D177" s="5" t="s">
        <v>439</v>
      </c>
      <c r="E177" s="5" t="s">
        <v>458</v>
      </c>
      <c r="F177" s="5" t="s">
        <v>427</v>
      </c>
      <c r="G177" s="5" t="s">
        <v>513</v>
      </c>
      <c r="H177" s="5" t="s">
        <v>256</v>
      </c>
      <c r="I177" s="5" t="s">
        <v>520</v>
      </c>
      <c r="J177" s="5" t="s">
        <v>685</v>
      </c>
      <c r="K177" s="5" t="s">
        <v>267</v>
      </c>
      <c r="L177" s="5" t="s">
        <v>259</v>
      </c>
      <c r="M177" s="5" t="s">
        <v>551</v>
      </c>
      <c r="N177" s="5" t="s">
        <v>348</v>
      </c>
      <c r="O177" s="5" t="s">
        <v>686</v>
      </c>
      <c r="P177" s="5" t="s">
        <v>514</v>
      </c>
      <c r="Q177" s="5" t="s">
        <v>687</v>
      </c>
      <c r="R177" s="5" t="s">
        <v>531</v>
      </c>
      <c r="S177" s="5" t="s">
        <v>348</v>
      </c>
      <c r="T177" s="5" t="s">
        <v>553</v>
      </c>
      <c r="U177" s="5" t="s">
        <v>500</v>
      </c>
      <c r="V177" s="5" t="s">
        <v>367</v>
      </c>
      <c r="W177" s="5" t="s">
        <v>360</v>
      </c>
      <c r="X177" s="5" t="s">
        <v>383</v>
      </c>
      <c r="Y177" s="5" t="s">
        <v>270</v>
      </c>
      <c r="Z177" s="5" t="s">
        <v>355</v>
      </c>
      <c r="AA177" s="5" t="s">
        <v>579</v>
      </c>
      <c r="AB177" s="5" t="s">
        <v>362</v>
      </c>
      <c r="AC177" s="5" t="s">
        <v>362</v>
      </c>
      <c r="AD177" s="6" t="s">
        <v>546</v>
      </c>
    </row>
    <row r="178" spans="1:30" x14ac:dyDescent="0.35">
      <c r="A178" s="4" t="s">
        <v>74</v>
      </c>
      <c r="B178" s="5" t="s">
        <v>628</v>
      </c>
      <c r="C178" s="5" t="s">
        <v>234</v>
      </c>
      <c r="D178" s="5" t="s">
        <v>602</v>
      </c>
      <c r="E178" s="5" t="s">
        <v>607</v>
      </c>
      <c r="F178" s="5" t="s">
        <v>583</v>
      </c>
      <c r="G178" s="5" t="s">
        <v>436</v>
      </c>
      <c r="H178" s="5" t="s">
        <v>170</v>
      </c>
      <c r="I178" s="5" t="s">
        <v>557</v>
      </c>
      <c r="J178" s="5" t="s">
        <v>688</v>
      </c>
      <c r="K178" s="5" t="s">
        <v>311</v>
      </c>
      <c r="L178" s="5" t="s">
        <v>338</v>
      </c>
      <c r="M178" s="5" t="s">
        <v>543</v>
      </c>
      <c r="N178" s="5" t="s">
        <v>166</v>
      </c>
      <c r="O178" s="5" t="s">
        <v>689</v>
      </c>
      <c r="P178" s="5" t="s">
        <v>458</v>
      </c>
      <c r="Q178" s="5" t="s">
        <v>364</v>
      </c>
      <c r="R178" s="5" t="s">
        <v>672</v>
      </c>
      <c r="S178" s="5" t="s">
        <v>546</v>
      </c>
      <c r="T178" s="5" t="s">
        <v>549</v>
      </c>
      <c r="U178" s="5" t="s">
        <v>500</v>
      </c>
      <c r="V178" s="5" t="s">
        <v>476</v>
      </c>
      <c r="W178" s="5" t="s">
        <v>380</v>
      </c>
      <c r="X178" s="5" t="s">
        <v>420</v>
      </c>
      <c r="Y178" s="5" t="s">
        <v>187</v>
      </c>
      <c r="Z178" s="5" t="s">
        <v>337</v>
      </c>
      <c r="AA178" s="5" t="s">
        <v>500</v>
      </c>
      <c r="AB178" s="5" t="s">
        <v>390</v>
      </c>
      <c r="AC178" s="5" t="s">
        <v>403</v>
      </c>
      <c r="AD178" s="6" t="s">
        <v>489</v>
      </c>
    </row>
    <row r="179" spans="1:30" x14ac:dyDescent="0.35">
      <c r="A179" s="4" t="s">
        <v>30</v>
      </c>
      <c r="B179" s="5" t="s">
        <v>628</v>
      </c>
      <c r="C179" s="5" t="s">
        <v>243</v>
      </c>
      <c r="D179" s="5" t="s">
        <v>520</v>
      </c>
      <c r="E179" s="5" t="s">
        <v>636</v>
      </c>
      <c r="F179" s="5" t="s">
        <v>251</v>
      </c>
      <c r="G179" s="5" t="s">
        <v>622</v>
      </c>
      <c r="H179" s="5" t="s">
        <v>309</v>
      </c>
      <c r="I179" s="5" t="s">
        <v>679</v>
      </c>
      <c r="J179" s="5" t="s">
        <v>690</v>
      </c>
      <c r="K179" s="5" t="s">
        <v>437</v>
      </c>
      <c r="L179" s="5" t="s">
        <v>271</v>
      </c>
      <c r="M179" s="5" t="s">
        <v>474</v>
      </c>
      <c r="N179" s="5" t="s">
        <v>340</v>
      </c>
      <c r="O179" s="5" t="s">
        <v>554</v>
      </c>
      <c r="P179" s="5" t="s">
        <v>514</v>
      </c>
      <c r="Q179" s="5" t="s">
        <v>364</v>
      </c>
      <c r="R179" s="5" t="s">
        <v>640</v>
      </c>
      <c r="S179" s="5" t="s">
        <v>622</v>
      </c>
      <c r="T179" s="5" t="s">
        <v>679</v>
      </c>
      <c r="U179" s="5" t="s">
        <v>49</v>
      </c>
      <c r="V179" s="5" t="s">
        <v>418</v>
      </c>
      <c r="W179" s="5" t="s">
        <v>513</v>
      </c>
      <c r="X179" s="5" t="s">
        <v>603</v>
      </c>
      <c r="Y179" s="5" t="s">
        <v>261</v>
      </c>
      <c r="Z179" s="5" t="s">
        <v>522</v>
      </c>
      <c r="AA179" s="5" t="s">
        <v>616</v>
      </c>
      <c r="AB179" s="5" t="s">
        <v>480</v>
      </c>
      <c r="AC179" s="5" t="s">
        <v>426</v>
      </c>
      <c r="AD179" s="6" t="s">
        <v>582</v>
      </c>
    </row>
    <row r="180" spans="1:30" x14ac:dyDescent="0.35">
      <c r="A180" s="4" t="s">
        <v>55</v>
      </c>
      <c r="B180" s="5" t="s">
        <v>628</v>
      </c>
      <c r="C180" s="5" t="s">
        <v>243</v>
      </c>
      <c r="D180" s="5" t="s">
        <v>380</v>
      </c>
      <c r="E180" s="5" t="s">
        <v>418</v>
      </c>
      <c r="F180" s="5" t="s">
        <v>691</v>
      </c>
      <c r="G180" s="5" t="s">
        <v>513</v>
      </c>
      <c r="H180" s="5" t="s">
        <v>245</v>
      </c>
      <c r="I180" s="5" t="s">
        <v>531</v>
      </c>
      <c r="J180" s="5" t="s">
        <v>692</v>
      </c>
      <c r="K180" s="5" t="s">
        <v>211</v>
      </c>
      <c r="L180" s="5" t="s">
        <v>277</v>
      </c>
      <c r="M180" s="5" t="s">
        <v>525</v>
      </c>
      <c r="N180" s="5" t="s">
        <v>367</v>
      </c>
      <c r="O180" s="5" t="s">
        <v>637</v>
      </c>
      <c r="P180" s="5" t="s">
        <v>587</v>
      </c>
      <c r="Q180" s="5" t="s">
        <v>693</v>
      </c>
      <c r="R180" s="5" t="s">
        <v>417</v>
      </c>
      <c r="S180" s="5" t="s">
        <v>363</v>
      </c>
      <c r="T180" s="5" t="s">
        <v>492</v>
      </c>
      <c r="U180" s="5" t="s">
        <v>431</v>
      </c>
      <c r="V180" s="5" t="s">
        <v>390</v>
      </c>
      <c r="W180" s="5" t="s">
        <v>306</v>
      </c>
      <c r="X180" s="5" t="s">
        <v>388</v>
      </c>
      <c r="Y180" s="5" t="s">
        <v>270</v>
      </c>
      <c r="Z180" s="5" t="s">
        <v>363</v>
      </c>
      <c r="AA180" s="5" t="s">
        <v>548</v>
      </c>
      <c r="AB180" s="5" t="s">
        <v>356</v>
      </c>
      <c r="AC180" s="5" t="s">
        <v>355</v>
      </c>
      <c r="AD180" s="6" t="s">
        <v>415</v>
      </c>
    </row>
    <row r="181" spans="1:30" x14ac:dyDescent="0.35">
      <c r="A181" s="4" t="s">
        <v>74</v>
      </c>
      <c r="B181" s="5" t="s">
        <v>628</v>
      </c>
      <c r="C181" s="5" t="s">
        <v>243</v>
      </c>
      <c r="D181" s="5" t="s">
        <v>474</v>
      </c>
      <c r="E181" s="5" t="s">
        <v>694</v>
      </c>
      <c r="F181" s="5" t="s">
        <v>671</v>
      </c>
      <c r="G181" s="5" t="s">
        <v>371</v>
      </c>
      <c r="H181" s="5" t="s">
        <v>249</v>
      </c>
      <c r="I181" s="5" t="s">
        <v>514</v>
      </c>
      <c r="J181" s="5" t="s">
        <v>629</v>
      </c>
      <c r="K181" s="5" t="s">
        <v>317</v>
      </c>
      <c r="L181" s="5" t="s">
        <v>283</v>
      </c>
      <c r="M181" s="5" t="s">
        <v>488</v>
      </c>
      <c r="N181" s="5" t="s">
        <v>360</v>
      </c>
      <c r="O181" s="5" t="s">
        <v>497</v>
      </c>
      <c r="P181" s="5" t="s">
        <v>374</v>
      </c>
      <c r="Q181" s="5" t="s">
        <v>469</v>
      </c>
      <c r="R181" s="5" t="s">
        <v>619</v>
      </c>
      <c r="S181" s="5" t="s">
        <v>496</v>
      </c>
      <c r="T181" s="5" t="s">
        <v>620</v>
      </c>
      <c r="U181" s="5" t="s">
        <v>431</v>
      </c>
      <c r="V181" s="5" t="s">
        <v>579</v>
      </c>
      <c r="W181" s="5" t="s">
        <v>464</v>
      </c>
      <c r="X181" s="5" t="s">
        <v>443</v>
      </c>
      <c r="Y181" s="5" t="s">
        <v>297</v>
      </c>
      <c r="Z181" s="5" t="s">
        <v>449</v>
      </c>
      <c r="AA181" s="5" t="s">
        <v>572</v>
      </c>
      <c r="AB181" s="5" t="s">
        <v>391</v>
      </c>
      <c r="AC181" s="5" t="s">
        <v>369</v>
      </c>
      <c r="AD181" s="6" t="s">
        <v>563</v>
      </c>
    </row>
    <row r="182" spans="1:30" x14ac:dyDescent="0.35">
      <c r="A182" s="4" t="s">
        <v>30</v>
      </c>
      <c r="B182" s="5" t="s">
        <v>695</v>
      </c>
      <c r="C182" s="5" t="s">
        <v>32</v>
      </c>
      <c r="D182" s="5" t="s">
        <v>579</v>
      </c>
      <c r="E182" s="5" t="s">
        <v>635</v>
      </c>
      <c r="F182" s="5" t="s">
        <v>634</v>
      </c>
      <c r="G182" s="5" t="s">
        <v>620</v>
      </c>
      <c r="H182" s="5" t="s">
        <v>353</v>
      </c>
      <c r="I182" s="5" t="s">
        <v>696</v>
      </c>
      <c r="J182" s="5" t="s">
        <v>663</v>
      </c>
      <c r="K182" s="5" t="s">
        <v>392</v>
      </c>
      <c r="L182" s="5" t="s">
        <v>307</v>
      </c>
      <c r="M182" s="5" t="s">
        <v>552</v>
      </c>
      <c r="N182" s="5" t="s">
        <v>311</v>
      </c>
      <c r="O182" s="5" t="s">
        <v>195</v>
      </c>
      <c r="P182" s="5" t="s">
        <v>545</v>
      </c>
      <c r="Q182" s="5" t="s">
        <v>446</v>
      </c>
      <c r="R182" s="5" t="s">
        <v>648</v>
      </c>
      <c r="S182" s="5" t="s">
        <v>627</v>
      </c>
      <c r="T182" s="5" t="s">
        <v>642</v>
      </c>
      <c r="U182" s="5" t="s">
        <v>49</v>
      </c>
      <c r="V182" s="5" t="s">
        <v>627</v>
      </c>
      <c r="W182" s="5" t="s">
        <v>582</v>
      </c>
      <c r="X182" s="5" t="s">
        <v>552</v>
      </c>
      <c r="Y182" s="5" t="s">
        <v>298</v>
      </c>
      <c r="Z182" s="5" t="s">
        <v>439</v>
      </c>
      <c r="AA182" s="5" t="s">
        <v>631</v>
      </c>
      <c r="AB182" s="5" t="s">
        <v>369</v>
      </c>
      <c r="AC182" s="5" t="s">
        <v>379</v>
      </c>
      <c r="AD182" s="6" t="s">
        <v>542</v>
      </c>
    </row>
    <row r="183" spans="1:30" x14ac:dyDescent="0.35">
      <c r="A183" s="4" t="s">
        <v>55</v>
      </c>
      <c r="B183" s="5" t="s">
        <v>695</v>
      </c>
      <c r="C183" s="5" t="s">
        <v>32</v>
      </c>
      <c r="D183" s="5" t="s">
        <v>556</v>
      </c>
      <c r="E183" s="5" t="s">
        <v>636</v>
      </c>
      <c r="F183" s="5" t="s">
        <v>157</v>
      </c>
      <c r="G183" s="5" t="s">
        <v>609</v>
      </c>
      <c r="H183" s="5" t="s">
        <v>178</v>
      </c>
      <c r="I183" s="5" t="s">
        <v>437</v>
      </c>
      <c r="J183" s="5" t="s">
        <v>659</v>
      </c>
      <c r="K183" s="5" t="s">
        <v>244</v>
      </c>
      <c r="L183" s="5" t="s">
        <v>227</v>
      </c>
      <c r="M183" s="5" t="s">
        <v>374</v>
      </c>
      <c r="N183" s="5" t="s">
        <v>310</v>
      </c>
      <c r="O183" s="5" t="s">
        <v>665</v>
      </c>
      <c r="P183" s="5" t="s">
        <v>563</v>
      </c>
      <c r="Q183" s="5" t="s">
        <v>326</v>
      </c>
      <c r="R183" s="5" t="s">
        <v>552</v>
      </c>
      <c r="S183" s="5" t="s">
        <v>310</v>
      </c>
      <c r="T183" s="5" t="s">
        <v>380</v>
      </c>
      <c r="U183" s="5" t="s">
        <v>545</v>
      </c>
      <c r="V183" s="5" t="s">
        <v>334</v>
      </c>
      <c r="W183" s="5" t="s">
        <v>411</v>
      </c>
      <c r="X183" s="5" t="s">
        <v>449</v>
      </c>
      <c r="Y183" s="5" t="s">
        <v>209</v>
      </c>
      <c r="Z183" s="5" t="s">
        <v>384</v>
      </c>
      <c r="AA183" s="5" t="s">
        <v>488</v>
      </c>
      <c r="AB183" s="5" t="s">
        <v>289</v>
      </c>
      <c r="AC183" s="5" t="s">
        <v>305</v>
      </c>
      <c r="AD183" s="6" t="s">
        <v>415</v>
      </c>
    </row>
    <row r="184" spans="1:30" x14ac:dyDescent="0.35">
      <c r="A184" s="4" t="s">
        <v>74</v>
      </c>
      <c r="B184" s="5" t="s">
        <v>695</v>
      </c>
      <c r="C184" s="5" t="s">
        <v>32</v>
      </c>
      <c r="D184" s="5" t="s">
        <v>552</v>
      </c>
      <c r="E184" s="5" t="s">
        <v>578</v>
      </c>
      <c r="F184" s="5" t="s">
        <v>636</v>
      </c>
      <c r="G184" s="5" t="s">
        <v>616</v>
      </c>
      <c r="H184" s="5" t="s">
        <v>277</v>
      </c>
      <c r="I184" s="5" t="s">
        <v>645</v>
      </c>
      <c r="J184" s="5" t="s">
        <v>683</v>
      </c>
      <c r="K184" s="5" t="s">
        <v>334</v>
      </c>
      <c r="L184" s="5" t="s">
        <v>265</v>
      </c>
      <c r="M184" s="5" t="s">
        <v>312</v>
      </c>
      <c r="N184" s="5" t="s">
        <v>449</v>
      </c>
      <c r="O184" s="5" t="s">
        <v>441</v>
      </c>
      <c r="P184" s="5" t="s">
        <v>562</v>
      </c>
      <c r="Q184" s="5" t="s">
        <v>697</v>
      </c>
      <c r="R184" s="5" t="s">
        <v>656</v>
      </c>
      <c r="S184" s="5" t="s">
        <v>541</v>
      </c>
      <c r="T184" s="5" t="s">
        <v>627</v>
      </c>
      <c r="U184" s="5" t="s">
        <v>545</v>
      </c>
      <c r="V184" s="5" t="s">
        <v>579</v>
      </c>
      <c r="W184" s="5" t="s">
        <v>592</v>
      </c>
      <c r="X184" s="5" t="s">
        <v>435</v>
      </c>
      <c r="Y184" s="5" t="s">
        <v>286</v>
      </c>
      <c r="Z184" s="5" t="s">
        <v>330</v>
      </c>
      <c r="AA184" s="5" t="s">
        <v>643</v>
      </c>
      <c r="AB184" s="5" t="s">
        <v>334</v>
      </c>
      <c r="AC184" s="5" t="s">
        <v>317</v>
      </c>
      <c r="AD184" s="6" t="s">
        <v>568</v>
      </c>
    </row>
    <row r="185" spans="1:30" x14ac:dyDescent="0.35">
      <c r="A185" s="4" t="s">
        <v>30</v>
      </c>
      <c r="B185" s="5" t="s">
        <v>695</v>
      </c>
      <c r="C185" s="5" t="s">
        <v>86</v>
      </c>
      <c r="D185" s="5" t="s">
        <v>520</v>
      </c>
      <c r="E185" s="5" t="s">
        <v>636</v>
      </c>
      <c r="F185" s="5" t="s">
        <v>535</v>
      </c>
      <c r="G185" s="5" t="s">
        <v>514</v>
      </c>
      <c r="H185" s="5" t="s">
        <v>238</v>
      </c>
      <c r="I185" s="5" t="s">
        <v>698</v>
      </c>
      <c r="J185" s="5" t="s">
        <v>607</v>
      </c>
      <c r="K185" s="5" t="s">
        <v>528</v>
      </c>
      <c r="L185" s="5" t="s">
        <v>279</v>
      </c>
      <c r="M185" s="5" t="s">
        <v>417</v>
      </c>
      <c r="N185" s="5" t="s">
        <v>421</v>
      </c>
      <c r="O185" s="5" t="s">
        <v>699</v>
      </c>
      <c r="P185" s="5" t="s">
        <v>571</v>
      </c>
      <c r="Q185" s="5" t="s">
        <v>700</v>
      </c>
      <c r="R185" s="5" t="s">
        <v>651</v>
      </c>
      <c r="S185" s="5" t="s">
        <v>607</v>
      </c>
      <c r="T185" s="5" t="s">
        <v>667</v>
      </c>
      <c r="U185" s="5" t="s">
        <v>49</v>
      </c>
      <c r="V185" s="5" t="s">
        <v>607</v>
      </c>
      <c r="W185" s="5" t="s">
        <v>575</v>
      </c>
      <c r="X185" s="5" t="s">
        <v>617</v>
      </c>
      <c r="Y185" s="5" t="s">
        <v>319</v>
      </c>
      <c r="Z185" s="5" t="s">
        <v>439</v>
      </c>
      <c r="AA185" s="5" t="s">
        <v>514</v>
      </c>
      <c r="AB185" s="5" t="s">
        <v>360</v>
      </c>
      <c r="AC185" s="5" t="s">
        <v>413</v>
      </c>
      <c r="AD185" s="6" t="s">
        <v>572</v>
      </c>
    </row>
    <row r="186" spans="1:30" x14ac:dyDescent="0.35">
      <c r="A186" s="4" t="s">
        <v>55</v>
      </c>
      <c r="B186" s="5" t="s">
        <v>695</v>
      </c>
      <c r="C186" s="5" t="s">
        <v>86</v>
      </c>
      <c r="D186" s="5" t="s">
        <v>546</v>
      </c>
      <c r="E186" s="5" t="s">
        <v>672</v>
      </c>
      <c r="F186" s="5" t="s">
        <v>575</v>
      </c>
      <c r="G186" s="5" t="s">
        <v>575</v>
      </c>
      <c r="H186" s="5" t="s">
        <v>228</v>
      </c>
      <c r="I186" s="5" t="s">
        <v>541</v>
      </c>
      <c r="J186" s="5" t="s">
        <v>568</v>
      </c>
      <c r="K186" s="5" t="s">
        <v>152</v>
      </c>
      <c r="L186" s="5" t="s">
        <v>139</v>
      </c>
      <c r="M186" s="5" t="s">
        <v>593</v>
      </c>
      <c r="N186" s="5" t="s">
        <v>310</v>
      </c>
      <c r="O186" s="5" t="s">
        <v>701</v>
      </c>
      <c r="P186" s="5" t="s">
        <v>417</v>
      </c>
      <c r="Q186" s="5" t="s">
        <v>702</v>
      </c>
      <c r="R186" s="5" t="s">
        <v>532</v>
      </c>
      <c r="S186" s="5" t="s">
        <v>294</v>
      </c>
      <c r="T186" s="5" t="s">
        <v>464</v>
      </c>
      <c r="U186" s="5" t="s">
        <v>645</v>
      </c>
      <c r="V186" s="5" t="s">
        <v>334</v>
      </c>
      <c r="W186" s="5" t="s">
        <v>262</v>
      </c>
      <c r="X186" s="5" t="s">
        <v>344</v>
      </c>
      <c r="Y186" s="5" t="s">
        <v>233</v>
      </c>
      <c r="Z186" s="5" t="s">
        <v>391</v>
      </c>
      <c r="AA186" s="5" t="s">
        <v>563</v>
      </c>
      <c r="AB186" s="5" t="s">
        <v>384</v>
      </c>
      <c r="AC186" s="5" t="s">
        <v>391</v>
      </c>
      <c r="AD186" s="6" t="s">
        <v>492</v>
      </c>
    </row>
    <row r="187" spans="1:30" x14ac:dyDescent="0.35">
      <c r="A187" s="4" t="s">
        <v>74</v>
      </c>
      <c r="B187" s="5" t="s">
        <v>695</v>
      </c>
      <c r="C187" s="5" t="s">
        <v>86</v>
      </c>
      <c r="D187" s="5" t="s">
        <v>509</v>
      </c>
      <c r="E187" s="5" t="s">
        <v>656</v>
      </c>
      <c r="F187" s="5" t="s">
        <v>370</v>
      </c>
      <c r="G187" s="5" t="s">
        <v>608</v>
      </c>
      <c r="H187" s="5" t="s">
        <v>188</v>
      </c>
      <c r="I187" s="5" t="s">
        <v>583</v>
      </c>
      <c r="J187" s="5" t="s">
        <v>374</v>
      </c>
      <c r="K187" s="5" t="s">
        <v>305</v>
      </c>
      <c r="L187" s="5" t="s">
        <v>222</v>
      </c>
      <c r="M187" s="5" t="s">
        <v>623</v>
      </c>
      <c r="N187" s="5" t="s">
        <v>369</v>
      </c>
      <c r="O187" s="5" t="s">
        <v>703</v>
      </c>
      <c r="P187" s="5" t="s">
        <v>489</v>
      </c>
      <c r="Q187" s="5" t="s">
        <v>704</v>
      </c>
      <c r="R187" s="5" t="s">
        <v>634</v>
      </c>
      <c r="S187" s="5" t="s">
        <v>417</v>
      </c>
      <c r="T187" s="5" t="s">
        <v>418</v>
      </c>
      <c r="U187" s="5" t="s">
        <v>645</v>
      </c>
      <c r="V187" s="5" t="s">
        <v>548</v>
      </c>
      <c r="W187" s="5" t="s">
        <v>425</v>
      </c>
      <c r="X187" s="5" t="s">
        <v>437</v>
      </c>
      <c r="Y187" s="5" t="s">
        <v>225</v>
      </c>
      <c r="Z187" s="5" t="s">
        <v>262</v>
      </c>
      <c r="AA187" s="5" t="s">
        <v>643</v>
      </c>
      <c r="AB187" s="5" t="s">
        <v>303</v>
      </c>
      <c r="AC187" s="5" t="s">
        <v>508</v>
      </c>
      <c r="AD187" s="6" t="s">
        <v>520</v>
      </c>
    </row>
    <row r="188" spans="1:30" x14ac:dyDescent="0.35">
      <c r="A188" s="4" t="s">
        <v>30</v>
      </c>
      <c r="B188" s="5" t="s">
        <v>695</v>
      </c>
      <c r="C188" s="5" t="s">
        <v>108</v>
      </c>
      <c r="D188" s="5" t="s">
        <v>543</v>
      </c>
      <c r="E188" s="5" t="s">
        <v>634</v>
      </c>
      <c r="F188" s="5" t="s">
        <v>180</v>
      </c>
      <c r="G188" s="5" t="s">
        <v>620</v>
      </c>
      <c r="H188" s="5" t="s">
        <v>353</v>
      </c>
      <c r="I188" s="5" t="s">
        <v>600</v>
      </c>
      <c r="J188" s="5" t="s">
        <v>576</v>
      </c>
      <c r="K188" s="5" t="s">
        <v>306</v>
      </c>
      <c r="L188" s="5" t="s">
        <v>222</v>
      </c>
      <c r="M188" s="5" t="s">
        <v>532</v>
      </c>
      <c r="N188" s="5" t="s">
        <v>311</v>
      </c>
      <c r="O188" s="5" t="s">
        <v>705</v>
      </c>
      <c r="P188" s="5" t="s">
        <v>500</v>
      </c>
      <c r="Q188" s="5" t="s">
        <v>610</v>
      </c>
      <c r="R188" s="5" t="s">
        <v>605</v>
      </c>
      <c r="S188" s="5" t="s">
        <v>672</v>
      </c>
      <c r="T188" s="5" t="s">
        <v>648</v>
      </c>
      <c r="U188" s="5" t="s">
        <v>49</v>
      </c>
      <c r="V188" s="5" t="s">
        <v>418</v>
      </c>
      <c r="W188" s="5" t="s">
        <v>575</v>
      </c>
      <c r="X188" s="5" t="s">
        <v>548</v>
      </c>
      <c r="Y188" s="5" t="s">
        <v>356</v>
      </c>
      <c r="Z188" s="5" t="s">
        <v>496</v>
      </c>
      <c r="AA188" s="5" t="s">
        <v>569</v>
      </c>
      <c r="AB188" s="5" t="s">
        <v>306</v>
      </c>
      <c r="AC188" s="5" t="s">
        <v>435</v>
      </c>
      <c r="AD188" s="6" t="s">
        <v>571</v>
      </c>
    </row>
    <row r="189" spans="1:30" x14ac:dyDescent="0.35">
      <c r="A189" s="4" t="s">
        <v>55</v>
      </c>
      <c r="B189" s="5" t="s">
        <v>695</v>
      </c>
      <c r="C189" s="5" t="s">
        <v>108</v>
      </c>
      <c r="D189" s="5" t="s">
        <v>531</v>
      </c>
      <c r="E189" s="5" t="s">
        <v>619</v>
      </c>
      <c r="F189" s="5" t="s">
        <v>541</v>
      </c>
      <c r="G189" s="5" t="s">
        <v>575</v>
      </c>
      <c r="H189" s="5" t="s">
        <v>242</v>
      </c>
      <c r="I189" s="5" t="s">
        <v>572</v>
      </c>
      <c r="J189" s="5" t="s">
        <v>382</v>
      </c>
      <c r="K189" s="5" t="s">
        <v>213</v>
      </c>
      <c r="L189" s="5" t="s">
        <v>140</v>
      </c>
      <c r="M189" s="5" t="s">
        <v>593</v>
      </c>
      <c r="N189" s="5" t="s">
        <v>384</v>
      </c>
      <c r="O189" s="5" t="s">
        <v>706</v>
      </c>
      <c r="P189" s="5" t="s">
        <v>546</v>
      </c>
      <c r="Q189" s="5" t="s">
        <v>570</v>
      </c>
      <c r="R189" s="5" t="s">
        <v>548</v>
      </c>
      <c r="S189" s="5" t="s">
        <v>163</v>
      </c>
      <c r="T189" s="5" t="s">
        <v>425</v>
      </c>
      <c r="U189" s="5" t="s">
        <v>620</v>
      </c>
      <c r="V189" s="5" t="s">
        <v>321</v>
      </c>
      <c r="W189" s="5" t="s">
        <v>408</v>
      </c>
      <c r="X189" s="5" t="s">
        <v>421</v>
      </c>
      <c r="Y189" s="5" t="s">
        <v>169</v>
      </c>
      <c r="Z189" s="5" t="s">
        <v>390</v>
      </c>
      <c r="AA189" s="5" t="s">
        <v>585</v>
      </c>
      <c r="AB189" s="5" t="s">
        <v>163</v>
      </c>
      <c r="AC189" s="5" t="s">
        <v>325</v>
      </c>
      <c r="AD189" s="6" t="s">
        <v>492</v>
      </c>
    </row>
    <row r="190" spans="1:30" x14ac:dyDescent="0.35">
      <c r="A190" s="4" t="s">
        <v>74</v>
      </c>
      <c r="B190" s="5" t="s">
        <v>695</v>
      </c>
      <c r="C190" s="5" t="s">
        <v>108</v>
      </c>
      <c r="D190" s="5" t="s">
        <v>617</v>
      </c>
      <c r="E190" s="5" t="s">
        <v>157</v>
      </c>
      <c r="F190" s="5" t="s">
        <v>551</v>
      </c>
      <c r="G190" s="5" t="s">
        <v>584</v>
      </c>
      <c r="H190" s="5" t="s">
        <v>277</v>
      </c>
      <c r="I190" s="5" t="s">
        <v>649</v>
      </c>
      <c r="J190" s="5" t="s">
        <v>556</v>
      </c>
      <c r="K190" s="5" t="s">
        <v>356</v>
      </c>
      <c r="L190" s="5" t="s">
        <v>278</v>
      </c>
      <c r="M190" s="5" t="s">
        <v>585</v>
      </c>
      <c r="N190" s="5" t="s">
        <v>317</v>
      </c>
      <c r="O190" s="5" t="s">
        <v>707</v>
      </c>
      <c r="P190" s="5" t="s">
        <v>563</v>
      </c>
      <c r="Q190" s="5" t="s">
        <v>708</v>
      </c>
      <c r="R190" s="5" t="s">
        <v>613</v>
      </c>
      <c r="S190" s="5" t="s">
        <v>617</v>
      </c>
      <c r="T190" s="5" t="s">
        <v>619</v>
      </c>
      <c r="U190" s="5" t="s">
        <v>620</v>
      </c>
      <c r="V190" s="5" t="s">
        <v>538</v>
      </c>
      <c r="W190" s="5" t="s">
        <v>417</v>
      </c>
      <c r="X190" s="5" t="s">
        <v>439</v>
      </c>
      <c r="Y190" s="5" t="s">
        <v>287</v>
      </c>
      <c r="Z190" s="5" t="s">
        <v>378</v>
      </c>
      <c r="AA190" s="5" t="s">
        <v>582</v>
      </c>
      <c r="AB190" s="5" t="s">
        <v>388</v>
      </c>
      <c r="AC190" s="5" t="s">
        <v>456</v>
      </c>
      <c r="AD190" s="6" t="s">
        <v>538</v>
      </c>
    </row>
    <row r="191" spans="1:30" x14ac:dyDescent="0.35">
      <c r="A191" s="4" t="s">
        <v>30</v>
      </c>
      <c r="B191" s="5" t="s">
        <v>695</v>
      </c>
      <c r="C191" s="5" t="s">
        <v>124</v>
      </c>
      <c r="D191" s="5" t="s">
        <v>488</v>
      </c>
      <c r="E191" s="5" t="s">
        <v>644</v>
      </c>
      <c r="F191" s="5" t="s">
        <v>509</v>
      </c>
      <c r="G191" s="5" t="s">
        <v>607</v>
      </c>
      <c r="H191" s="5" t="s">
        <v>254</v>
      </c>
      <c r="I191" s="5" t="s">
        <v>709</v>
      </c>
      <c r="J191" s="5" t="s">
        <v>496</v>
      </c>
      <c r="K191" s="5" t="s">
        <v>403</v>
      </c>
      <c r="L191" s="5" t="s">
        <v>256</v>
      </c>
      <c r="M191" s="5" t="s">
        <v>563</v>
      </c>
      <c r="N191" s="5" t="s">
        <v>426</v>
      </c>
      <c r="O191" s="5" t="s">
        <v>710</v>
      </c>
      <c r="P191" s="5" t="s">
        <v>500</v>
      </c>
      <c r="Q191" s="5" t="s">
        <v>711</v>
      </c>
      <c r="R191" s="5" t="s">
        <v>318</v>
      </c>
      <c r="S191" s="5" t="s">
        <v>694</v>
      </c>
      <c r="T191" s="5" t="s">
        <v>712</v>
      </c>
      <c r="U191" s="5" t="s">
        <v>49</v>
      </c>
      <c r="V191" s="5" t="s">
        <v>634</v>
      </c>
      <c r="W191" s="5" t="s">
        <v>608</v>
      </c>
      <c r="X191" s="5" t="s">
        <v>489</v>
      </c>
      <c r="Y191" s="5" t="s">
        <v>332</v>
      </c>
      <c r="Z191" s="5" t="s">
        <v>552</v>
      </c>
      <c r="AA191" s="5" t="s">
        <v>636</v>
      </c>
      <c r="AB191" s="5" t="s">
        <v>378</v>
      </c>
      <c r="AC191" s="5" t="s">
        <v>404</v>
      </c>
      <c r="AD191" s="6" t="s">
        <v>431</v>
      </c>
    </row>
    <row r="192" spans="1:30" x14ac:dyDescent="0.35">
      <c r="A192" s="4" t="s">
        <v>55</v>
      </c>
      <c r="B192" s="5" t="s">
        <v>695</v>
      </c>
      <c r="C192" s="5" t="s">
        <v>124</v>
      </c>
      <c r="D192" s="5" t="s">
        <v>531</v>
      </c>
      <c r="E192" s="5" t="s">
        <v>613</v>
      </c>
      <c r="F192" s="5" t="s">
        <v>408</v>
      </c>
      <c r="G192" s="5" t="s">
        <v>370</v>
      </c>
      <c r="H192" s="5" t="s">
        <v>196</v>
      </c>
      <c r="I192" s="5" t="s">
        <v>318</v>
      </c>
      <c r="J192" s="5" t="s">
        <v>373</v>
      </c>
      <c r="K192" s="5" t="s">
        <v>171</v>
      </c>
      <c r="L192" s="5" t="s">
        <v>131</v>
      </c>
      <c r="M192" s="5" t="s">
        <v>589</v>
      </c>
      <c r="N192" s="5" t="s">
        <v>391</v>
      </c>
      <c r="O192" s="5" t="s">
        <v>648</v>
      </c>
      <c r="P192" s="5" t="s">
        <v>602</v>
      </c>
      <c r="Q192" s="5" t="s">
        <v>713</v>
      </c>
      <c r="R192" s="5" t="s">
        <v>585</v>
      </c>
      <c r="S192" s="5" t="s">
        <v>383</v>
      </c>
      <c r="T192" s="5" t="s">
        <v>617</v>
      </c>
      <c r="U192" s="5" t="s">
        <v>583</v>
      </c>
      <c r="V192" s="5" t="s">
        <v>356</v>
      </c>
      <c r="W192" s="5" t="s">
        <v>392</v>
      </c>
      <c r="X192" s="5" t="s">
        <v>409</v>
      </c>
      <c r="Y192" s="5" t="s">
        <v>214</v>
      </c>
      <c r="Z192" s="5" t="s">
        <v>373</v>
      </c>
      <c r="AA192" s="5" t="s">
        <v>525</v>
      </c>
      <c r="AB192" s="5" t="s">
        <v>373</v>
      </c>
      <c r="AC192" s="5" t="s">
        <v>388</v>
      </c>
      <c r="AD192" s="6" t="s">
        <v>546</v>
      </c>
    </row>
    <row r="193" spans="1:30" x14ac:dyDescent="0.35">
      <c r="A193" s="4" t="s">
        <v>74</v>
      </c>
      <c r="B193" s="5" t="s">
        <v>695</v>
      </c>
      <c r="C193" s="5" t="s">
        <v>124</v>
      </c>
      <c r="D193" s="5" t="s">
        <v>520</v>
      </c>
      <c r="E193" s="5" t="s">
        <v>635</v>
      </c>
      <c r="F193" s="5" t="s">
        <v>521</v>
      </c>
      <c r="G193" s="5" t="s">
        <v>631</v>
      </c>
      <c r="H193" s="5" t="s">
        <v>287</v>
      </c>
      <c r="I193" s="5" t="s">
        <v>440</v>
      </c>
      <c r="J193" s="5" t="s">
        <v>420</v>
      </c>
      <c r="K193" s="5" t="s">
        <v>254</v>
      </c>
      <c r="L193" s="5" t="s">
        <v>207</v>
      </c>
      <c r="M193" s="5" t="s">
        <v>501</v>
      </c>
      <c r="N193" s="5" t="s">
        <v>508</v>
      </c>
      <c r="O193" s="5" t="s">
        <v>614</v>
      </c>
      <c r="P193" s="5" t="s">
        <v>312</v>
      </c>
      <c r="Q193" s="5" t="s">
        <v>590</v>
      </c>
      <c r="R193" s="5" t="s">
        <v>612</v>
      </c>
      <c r="S193" s="5" t="s">
        <v>548</v>
      </c>
      <c r="T193" s="5" t="s">
        <v>454</v>
      </c>
      <c r="U193" s="5" t="s">
        <v>583</v>
      </c>
      <c r="V193" s="5" t="s">
        <v>538</v>
      </c>
      <c r="W193" s="5" t="s">
        <v>579</v>
      </c>
      <c r="X193" s="5" t="s">
        <v>425</v>
      </c>
      <c r="Y193" s="5" t="s">
        <v>271</v>
      </c>
      <c r="Z193" s="5" t="s">
        <v>409</v>
      </c>
      <c r="AA193" s="5" t="s">
        <v>714</v>
      </c>
      <c r="AB193" s="5" t="s">
        <v>166</v>
      </c>
      <c r="AC193" s="5" t="s">
        <v>409</v>
      </c>
      <c r="AD193" s="6" t="s">
        <v>488</v>
      </c>
    </row>
    <row r="194" spans="1:30" x14ac:dyDescent="0.35">
      <c r="A194" s="4" t="s">
        <v>30</v>
      </c>
      <c r="B194" s="5" t="s">
        <v>695</v>
      </c>
      <c r="C194" s="5" t="s">
        <v>137</v>
      </c>
      <c r="D194" s="5" t="s">
        <v>432</v>
      </c>
      <c r="E194" s="5" t="s">
        <v>246</v>
      </c>
      <c r="F194" s="5" t="s">
        <v>541</v>
      </c>
      <c r="G194" s="5" t="s">
        <v>583</v>
      </c>
      <c r="H194" s="5" t="s">
        <v>376</v>
      </c>
      <c r="I194" s="5" t="s">
        <v>715</v>
      </c>
      <c r="J194" s="5" t="s">
        <v>585</v>
      </c>
      <c r="K194" s="5" t="s">
        <v>400</v>
      </c>
      <c r="L194" s="5" t="s">
        <v>230</v>
      </c>
      <c r="M194" s="5" t="s">
        <v>432</v>
      </c>
      <c r="N194" s="5" t="s">
        <v>485</v>
      </c>
      <c r="O194" s="5" t="s">
        <v>716</v>
      </c>
      <c r="P194" s="5" t="s">
        <v>431</v>
      </c>
      <c r="Q194" s="5" t="s">
        <v>693</v>
      </c>
      <c r="R194" s="5" t="s">
        <v>676</v>
      </c>
      <c r="S194" s="5" t="s">
        <v>510</v>
      </c>
      <c r="T194" s="5" t="s">
        <v>666</v>
      </c>
      <c r="U194" s="5" t="s">
        <v>49</v>
      </c>
      <c r="V194" s="5" t="s">
        <v>613</v>
      </c>
      <c r="W194" s="5" t="s">
        <v>549</v>
      </c>
      <c r="X194" s="5" t="s">
        <v>588</v>
      </c>
      <c r="Y194" s="5" t="s">
        <v>321</v>
      </c>
      <c r="Z194" s="5" t="s">
        <v>543</v>
      </c>
      <c r="AA194" s="5" t="s">
        <v>635</v>
      </c>
      <c r="AB194" s="5" t="s">
        <v>311</v>
      </c>
      <c r="AC194" s="5" t="s">
        <v>496</v>
      </c>
      <c r="AD194" s="6" t="s">
        <v>582</v>
      </c>
    </row>
    <row r="195" spans="1:30" x14ac:dyDescent="0.35">
      <c r="A195" s="4" t="s">
        <v>55</v>
      </c>
      <c r="B195" s="5" t="s">
        <v>695</v>
      </c>
      <c r="C195" s="5" t="s">
        <v>137</v>
      </c>
      <c r="D195" s="5" t="s">
        <v>531</v>
      </c>
      <c r="E195" s="5" t="s">
        <v>660</v>
      </c>
      <c r="F195" s="5" t="s">
        <v>421</v>
      </c>
      <c r="G195" s="5" t="s">
        <v>593</v>
      </c>
      <c r="H195" s="5" t="s">
        <v>178</v>
      </c>
      <c r="I195" s="5" t="s">
        <v>717</v>
      </c>
      <c r="J195" s="5" t="s">
        <v>399</v>
      </c>
      <c r="K195" s="5" t="s">
        <v>102</v>
      </c>
      <c r="L195" s="5" t="s">
        <v>103</v>
      </c>
      <c r="M195" s="5" t="s">
        <v>609</v>
      </c>
      <c r="N195" s="5" t="s">
        <v>342</v>
      </c>
      <c r="O195" s="5" t="s">
        <v>651</v>
      </c>
      <c r="P195" s="5" t="s">
        <v>520</v>
      </c>
      <c r="Q195" s="5" t="s">
        <v>718</v>
      </c>
      <c r="R195" s="5" t="s">
        <v>500</v>
      </c>
      <c r="S195" s="5" t="s">
        <v>423</v>
      </c>
      <c r="T195" s="5" t="s">
        <v>530</v>
      </c>
      <c r="U195" s="5" t="s">
        <v>639</v>
      </c>
      <c r="V195" s="5" t="s">
        <v>327</v>
      </c>
      <c r="W195" s="5" t="s">
        <v>413</v>
      </c>
      <c r="X195" s="5" t="s">
        <v>468</v>
      </c>
      <c r="Y195" s="5" t="s">
        <v>211</v>
      </c>
      <c r="Z195" s="5" t="s">
        <v>382</v>
      </c>
      <c r="AA195" s="5" t="s">
        <v>545</v>
      </c>
      <c r="AB195" s="5" t="s">
        <v>394</v>
      </c>
      <c r="AC195" s="5" t="s">
        <v>337</v>
      </c>
      <c r="AD195" s="6" t="s">
        <v>534</v>
      </c>
    </row>
    <row r="196" spans="1:30" x14ac:dyDescent="0.35">
      <c r="A196" s="4" t="s">
        <v>74</v>
      </c>
      <c r="B196" s="5" t="s">
        <v>695</v>
      </c>
      <c r="C196" s="5" t="s">
        <v>137</v>
      </c>
      <c r="D196" s="5" t="s">
        <v>579</v>
      </c>
      <c r="E196" s="5" t="s">
        <v>719</v>
      </c>
      <c r="F196" s="5" t="s">
        <v>493</v>
      </c>
      <c r="G196" s="5" t="s">
        <v>458</v>
      </c>
      <c r="H196" s="5" t="s">
        <v>287</v>
      </c>
      <c r="I196" s="5" t="s">
        <v>681</v>
      </c>
      <c r="J196" s="5" t="s">
        <v>417</v>
      </c>
      <c r="K196" s="5" t="s">
        <v>343</v>
      </c>
      <c r="L196" s="5" t="s">
        <v>136</v>
      </c>
      <c r="M196" s="5" t="s">
        <v>539</v>
      </c>
      <c r="N196" s="5" t="s">
        <v>262</v>
      </c>
      <c r="O196" s="5" t="s">
        <v>699</v>
      </c>
      <c r="P196" s="5" t="s">
        <v>539</v>
      </c>
      <c r="Q196" s="5" t="s">
        <v>720</v>
      </c>
      <c r="R196" s="5" t="s">
        <v>686</v>
      </c>
      <c r="S196" s="5" t="s">
        <v>432</v>
      </c>
      <c r="T196" s="5" t="s">
        <v>721</v>
      </c>
      <c r="U196" s="5" t="s">
        <v>639</v>
      </c>
      <c r="V196" s="5" t="s">
        <v>568</v>
      </c>
      <c r="W196" s="5" t="s">
        <v>432</v>
      </c>
      <c r="X196" s="5" t="s">
        <v>552</v>
      </c>
      <c r="Y196" s="5" t="s">
        <v>238</v>
      </c>
      <c r="Z196" s="5" t="s">
        <v>392</v>
      </c>
      <c r="AA196" s="5" t="s">
        <v>458</v>
      </c>
      <c r="AB196" s="5" t="s">
        <v>262</v>
      </c>
      <c r="AC196" s="5" t="s">
        <v>315</v>
      </c>
      <c r="AD196" s="6" t="s">
        <v>585</v>
      </c>
    </row>
    <row r="197" spans="1:30" x14ac:dyDescent="0.35">
      <c r="A197" s="4" t="s">
        <v>30</v>
      </c>
      <c r="B197" s="5" t="s">
        <v>695</v>
      </c>
      <c r="C197" s="5" t="s">
        <v>147</v>
      </c>
      <c r="D197" s="5" t="s">
        <v>489</v>
      </c>
      <c r="E197" s="5" t="s">
        <v>428</v>
      </c>
      <c r="F197" s="5" t="s">
        <v>548</v>
      </c>
      <c r="G197" s="5" t="s">
        <v>639</v>
      </c>
      <c r="H197" s="5" t="s">
        <v>359</v>
      </c>
      <c r="I197" s="5" t="s">
        <v>722</v>
      </c>
      <c r="J197" s="5" t="s">
        <v>656</v>
      </c>
      <c r="K197" s="5" t="s">
        <v>396</v>
      </c>
      <c r="L197" s="5" t="s">
        <v>156</v>
      </c>
      <c r="M197" s="5" t="s">
        <v>489</v>
      </c>
      <c r="N197" s="5" t="s">
        <v>430</v>
      </c>
      <c r="O197" s="5" t="s">
        <v>716</v>
      </c>
      <c r="P197" s="5" t="s">
        <v>180</v>
      </c>
      <c r="Q197" s="5" t="s">
        <v>723</v>
      </c>
      <c r="R197" s="5" t="s">
        <v>717</v>
      </c>
      <c r="S197" s="5" t="s">
        <v>721</v>
      </c>
      <c r="T197" s="5" t="s">
        <v>678</v>
      </c>
      <c r="U197" s="5" t="s">
        <v>49</v>
      </c>
      <c r="V197" s="5" t="s">
        <v>444</v>
      </c>
      <c r="W197" s="5" t="s">
        <v>557</v>
      </c>
      <c r="X197" s="5" t="s">
        <v>588</v>
      </c>
      <c r="Y197" s="5" t="s">
        <v>383</v>
      </c>
      <c r="Z197" s="5" t="s">
        <v>585</v>
      </c>
      <c r="AA197" s="5" t="s">
        <v>444</v>
      </c>
      <c r="AB197" s="5" t="s">
        <v>399</v>
      </c>
      <c r="AC197" s="5" t="s">
        <v>417</v>
      </c>
      <c r="AD197" s="6" t="s">
        <v>374</v>
      </c>
    </row>
    <row r="198" spans="1:30" x14ac:dyDescent="0.35">
      <c r="A198" s="4" t="s">
        <v>55</v>
      </c>
      <c r="B198" s="5" t="s">
        <v>695</v>
      </c>
      <c r="C198" s="5" t="s">
        <v>147</v>
      </c>
      <c r="D198" s="5" t="s">
        <v>476</v>
      </c>
      <c r="E198" s="5" t="s">
        <v>724</v>
      </c>
      <c r="F198" s="5" t="s">
        <v>521</v>
      </c>
      <c r="G198" s="5" t="s">
        <v>436</v>
      </c>
      <c r="H198" s="5" t="s">
        <v>196</v>
      </c>
      <c r="I198" s="5" t="s">
        <v>638</v>
      </c>
      <c r="J198" s="5" t="s">
        <v>454</v>
      </c>
      <c r="K198" s="5" t="s">
        <v>145</v>
      </c>
      <c r="L198" s="5" t="s">
        <v>75</v>
      </c>
      <c r="M198" s="5" t="s">
        <v>180</v>
      </c>
      <c r="N198" s="5" t="s">
        <v>163</v>
      </c>
      <c r="O198" s="5" t="s">
        <v>497</v>
      </c>
      <c r="P198" s="5" t="s">
        <v>588</v>
      </c>
      <c r="Q198" s="5" t="s">
        <v>690</v>
      </c>
      <c r="R198" s="5" t="s">
        <v>186</v>
      </c>
      <c r="S198" s="5" t="s">
        <v>406</v>
      </c>
      <c r="T198" s="5" t="s">
        <v>432</v>
      </c>
      <c r="U198" s="5" t="s">
        <v>647</v>
      </c>
      <c r="V198" s="5" t="s">
        <v>391</v>
      </c>
      <c r="W198" s="5" t="s">
        <v>443</v>
      </c>
      <c r="X198" s="5" t="s">
        <v>420</v>
      </c>
      <c r="Y198" s="5" t="s">
        <v>188</v>
      </c>
      <c r="Z198" s="5" t="s">
        <v>250</v>
      </c>
      <c r="AA198" s="5" t="s">
        <v>584</v>
      </c>
      <c r="AB198" s="5" t="s">
        <v>388</v>
      </c>
      <c r="AC198" s="5" t="s">
        <v>411</v>
      </c>
      <c r="AD198" s="6" t="s">
        <v>617</v>
      </c>
    </row>
    <row r="199" spans="1:30" x14ac:dyDescent="0.35">
      <c r="A199" s="4" t="s">
        <v>74</v>
      </c>
      <c r="B199" s="5" t="s">
        <v>695</v>
      </c>
      <c r="C199" s="5" t="s">
        <v>147</v>
      </c>
      <c r="D199" s="5" t="s">
        <v>568</v>
      </c>
      <c r="E199" s="5" t="s">
        <v>651</v>
      </c>
      <c r="F199" s="5" t="s">
        <v>417</v>
      </c>
      <c r="G199" s="5" t="s">
        <v>627</v>
      </c>
      <c r="H199" s="5" t="s">
        <v>346</v>
      </c>
      <c r="I199" s="5" t="s">
        <v>364</v>
      </c>
      <c r="J199" s="5" t="s">
        <v>636</v>
      </c>
      <c r="K199" s="5" t="s">
        <v>282</v>
      </c>
      <c r="L199" s="5" t="s">
        <v>144</v>
      </c>
      <c r="M199" s="5" t="s">
        <v>588</v>
      </c>
      <c r="N199" s="5" t="s">
        <v>456</v>
      </c>
      <c r="O199" s="5" t="s">
        <v>195</v>
      </c>
      <c r="P199" s="5" t="s">
        <v>641</v>
      </c>
      <c r="Q199" s="5" t="s">
        <v>725</v>
      </c>
      <c r="R199" s="5" t="s">
        <v>726</v>
      </c>
      <c r="S199" s="5" t="s">
        <v>539</v>
      </c>
      <c r="T199" s="5" t="s">
        <v>671</v>
      </c>
      <c r="U199" s="5" t="s">
        <v>647</v>
      </c>
      <c r="V199" s="5" t="s">
        <v>539</v>
      </c>
      <c r="W199" s="5" t="s">
        <v>447</v>
      </c>
      <c r="X199" s="5" t="s">
        <v>617</v>
      </c>
      <c r="Y199" s="5" t="s">
        <v>142</v>
      </c>
      <c r="Z199" s="5" t="s">
        <v>420</v>
      </c>
      <c r="AA199" s="5" t="s">
        <v>567</v>
      </c>
      <c r="AB199" s="5" t="s">
        <v>412</v>
      </c>
      <c r="AC199" s="5" t="s">
        <v>420</v>
      </c>
      <c r="AD199" s="6" t="s">
        <v>572</v>
      </c>
    </row>
    <row r="200" spans="1:30" x14ac:dyDescent="0.35">
      <c r="A200" s="4" t="s">
        <v>30</v>
      </c>
      <c r="B200" s="5" t="s">
        <v>695</v>
      </c>
      <c r="C200" s="5" t="s">
        <v>164</v>
      </c>
      <c r="D200" s="5" t="s">
        <v>588</v>
      </c>
      <c r="E200" s="5" t="s">
        <v>669</v>
      </c>
      <c r="F200" s="5" t="s">
        <v>542</v>
      </c>
      <c r="G200" s="5" t="s">
        <v>664</v>
      </c>
      <c r="H200" s="5" t="s">
        <v>266</v>
      </c>
      <c r="I200" s="5" t="s">
        <v>700</v>
      </c>
      <c r="J200" s="5" t="s">
        <v>469</v>
      </c>
      <c r="K200" s="5" t="s">
        <v>321</v>
      </c>
      <c r="L200" s="5" t="s">
        <v>184</v>
      </c>
      <c r="M200" s="5" t="s">
        <v>501</v>
      </c>
      <c r="N200" s="5" t="s">
        <v>430</v>
      </c>
      <c r="O200" s="5" t="s">
        <v>727</v>
      </c>
      <c r="P200" s="5" t="s">
        <v>620</v>
      </c>
      <c r="Q200" s="5" t="s">
        <v>711</v>
      </c>
      <c r="R200" s="5" t="s">
        <v>653</v>
      </c>
      <c r="S200" s="5" t="s">
        <v>444</v>
      </c>
      <c r="T200" s="5" t="s">
        <v>728</v>
      </c>
      <c r="U200" s="5" t="s">
        <v>49</v>
      </c>
      <c r="V200" s="5" t="s">
        <v>665</v>
      </c>
      <c r="W200" s="5" t="s">
        <v>619</v>
      </c>
      <c r="X200" s="5" t="s">
        <v>643</v>
      </c>
      <c r="Y200" s="5" t="s">
        <v>405</v>
      </c>
      <c r="Z200" s="5" t="s">
        <v>588</v>
      </c>
      <c r="AA200" s="5" t="s">
        <v>646</v>
      </c>
      <c r="AB200" s="5" t="s">
        <v>399</v>
      </c>
      <c r="AC200" s="5" t="s">
        <v>552</v>
      </c>
      <c r="AD200" s="6" t="s">
        <v>549</v>
      </c>
    </row>
    <row r="201" spans="1:30" x14ac:dyDescent="0.35">
      <c r="A201" s="4" t="s">
        <v>55</v>
      </c>
      <c r="B201" s="5" t="s">
        <v>695</v>
      </c>
      <c r="C201" s="5" t="s">
        <v>164</v>
      </c>
      <c r="D201" s="5" t="s">
        <v>417</v>
      </c>
      <c r="E201" s="5" t="s">
        <v>652</v>
      </c>
      <c r="F201" s="5" t="s">
        <v>431</v>
      </c>
      <c r="G201" s="5" t="s">
        <v>371</v>
      </c>
      <c r="H201" s="5" t="s">
        <v>253</v>
      </c>
      <c r="I201" s="5" t="s">
        <v>724</v>
      </c>
      <c r="J201" s="5" t="s">
        <v>713</v>
      </c>
      <c r="K201" s="5" t="s">
        <v>181</v>
      </c>
      <c r="L201" s="5" t="s">
        <v>230</v>
      </c>
      <c r="M201" s="5" t="s">
        <v>370</v>
      </c>
      <c r="N201" s="5" t="s">
        <v>390</v>
      </c>
      <c r="O201" s="5" t="s">
        <v>698</v>
      </c>
      <c r="P201" s="5" t="s">
        <v>370</v>
      </c>
      <c r="Q201" s="5" t="s">
        <v>729</v>
      </c>
      <c r="R201" s="5" t="s">
        <v>609</v>
      </c>
      <c r="S201" s="5" t="s">
        <v>337</v>
      </c>
      <c r="T201" s="5" t="s">
        <v>447</v>
      </c>
      <c r="U201" s="5" t="s">
        <v>157</v>
      </c>
      <c r="V201" s="5" t="s">
        <v>394</v>
      </c>
      <c r="W201" s="5" t="s">
        <v>493</v>
      </c>
      <c r="X201" s="5" t="s">
        <v>493</v>
      </c>
      <c r="Y201" s="5" t="s">
        <v>153</v>
      </c>
      <c r="Z201" s="5" t="s">
        <v>449</v>
      </c>
      <c r="AA201" s="5" t="s">
        <v>454</v>
      </c>
      <c r="AB201" s="5" t="s">
        <v>388</v>
      </c>
      <c r="AC201" s="5" t="s">
        <v>528</v>
      </c>
      <c r="AD201" s="6" t="s">
        <v>312</v>
      </c>
    </row>
    <row r="202" spans="1:30" x14ac:dyDescent="0.35">
      <c r="A202" s="4" t="s">
        <v>74</v>
      </c>
      <c r="B202" s="5" t="s">
        <v>695</v>
      </c>
      <c r="C202" s="5" t="s">
        <v>164</v>
      </c>
      <c r="D202" s="5" t="s">
        <v>312</v>
      </c>
      <c r="E202" s="5" t="s">
        <v>712</v>
      </c>
      <c r="F202" s="5" t="s">
        <v>562</v>
      </c>
      <c r="G202" s="5" t="s">
        <v>647</v>
      </c>
      <c r="H202" s="5" t="s">
        <v>282</v>
      </c>
      <c r="I202" s="5" t="s">
        <v>683</v>
      </c>
      <c r="J202" s="5" t="s">
        <v>730</v>
      </c>
      <c r="K202" s="5" t="s">
        <v>290</v>
      </c>
      <c r="L202" s="5" t="s">
        <v>221</v>
      </c>
      <c r="M202" s="5" t="s">
        <v>186</v>
      </c>
      <c r="N202" s="5" t="s">
        <v>456</v>
      </c>
      <c r="O202" s="5" t="s">
        <v>731</v>
      </c>
      <c r="P202" s="5" t="s">
        <v>714</v>
      </c>
      <c r="Q202" s="5" t="s">
        <v>715</v>
      </c>
      <c r="R202" s="5" t="s">
        <v>665</v>
      </c>
      <c r="S202" s="5" t="s">
        <v>588</v>
      </c>
      <c r="T202" s="5" t="s">
        <v>632</v>
      </c>
      <c r="U202" s="5" t="s">
        <v>157</v>
      </c>
      <c r="V202" s="5" t="s">
        <v>525</v>
      </c>
      <c r="W202" s="5" t="s">
        <v>500</v>
      </c>
      <c r="X202" s="5" t="s">
        <v>530</v>
      </c>
      <c r="Y202" s="5" t="s">
        <v>376</v>
      </c>
      <c r="Z202" s="5" t="s">
        <v>443</v>
      </c>
      <c r="AA202" s="5" t="s">
        <v>721</v>
      </c>
      <c r="AB202" s="5" t="s">
        <v>412</v>
      </c>
      <c r="AC202" s="5" t="s">
        <v>424</v>
      </c>
      <c r="AD202" s="6" t="s">
        <v>582</v>
      </c>
    </row>
    <row r="203" spans="1:30" x14ac:dyDescent="0.35">
      <c r="A203" s="4" t="s">
        <v>30</v>
      </c>
      <c r="B203" s="5" t="s">
        <v>695</v>
      </c>
      <c r="C203" s="5" t="s">
        <v>183</v>
      </c>
      <c r="D203" s="5" t="s">
        <v>562</v>
      </c>
      <c r="E203" s="5" t="s">
        <v>732</v>
      </c>
      <c r="F203" s="5" t="s">
        <v>431</v>
      </c>
      <c r="G203" s="5" t="s">
        <v>656</v>
      </c>
      <c r="H203" s="5" t="s">
        <v>304</v>
      </c>
      <c r="I203" s="5" t="s">
        <v>733</v>
      </c>
      <c r="J203" s="5" t="s">
        <v>708</v>
      </c>
      <c r="K203" s="5" t="s">
        <v>390</v>
      </c>
      <c r="L203" s="5" t="s">
        <v>139</v>
      </c>
      <c r="M203" s="5" t="s">
        <v>500</v>
      </c>
      <c r="N203" s="5" t="s">
        <v>437</v>
      </c>
      <c r="O203" s="5" t="s">
        <v>481</v>
      </c>
      <c r="P203" s="5" t="s">
        <v>569</v>
      </c>
      <c r="Q203" s="5" t="s">
        <v>709</v>
      </c>
      <c r="R203" s="5" t="s">
        <v>663</v>
      </c>
      <c r="S203" s="5" t="s">
        <v>646</v>
      </c>
      <c r="T203" s="5" t="s">
        <v>717</v>
      </c>
      <c r="U203" s="5" t="s">
        <v>49</v>
      </c>
      <c r="V203" s="5" t="s">
        <v>654</v>
      </c>
      <c r="W203" s="5" t="s">
        <v>634</v>
      </c>
      <c r="X203" s="5" t="s">
        <v>641</v>
      </c>
      <c r="Y203" s="5" t="s">
        <v>314</v>
      </c>
      <c r="Z203" s="5" t="s">
        <v>500</v>
      </c>
      <c r="AA203" s="5" t="s">
        <v>734</v>
      </c>
      <c r="AB203" s="5" t="s">
        <v>409</v>
      </c>
      <c r="AC203" s="5" t="s">
        <v>579</v>
      </c>
      <c r="AD203" s="6" t="s">
        <v>647</v>
      </c>
    </row>
    <row r="204" spans="1:30" x14ac:dyDescent="0.35">
      <c r="A204" s="4" t="s">
        <v>55</v>
      </c>
      <c r="B204" s="5" t="s">
        <v>695</v>
      </c>
      <c r="C204" s="5" t="s">
        <v>183</v>
      </c>
      <c r="D204" s="5" t="s">
        <v>538</v>
      </c>
      <c r="E204" s="5" t="s">
        <v>726</v>
      </c>
      <c r="F204" s="5" t="s">
        <v>579</v>
      </c>
      <c r="G204" s="5" t="s">
        <v>584</v>
      </c>
      <c r="H204" s="5" t="s">
        <v>233</v>
      </c>
      <c r="I204" s="5" t="s">
        <v>637</v>
      </c>
      <c r="J204" s="5" t="s">
        <v>723</v>
      </c>
      <c r="K204" s="5" t="s">
        <v>212</v>
      </c>
      <c r="L204" s="5" t="s">
        <v>223</v>
      </c>
      <c r="M204" s="5" t="s">
        <v>616</v>
      </c>
      <c r="N204" s="5" t="s">
        <v>383</v>
      </c>
      <c r="O204" s="5" t="s">
        <v>707</v>
      </c>
      <c r="P204" s="5" t="s">
        <v>505</v>
      </c>
      <c r="Q204" s="5" t="s">
        <v>352</v>
      </c>
      <c r="R204" s="5" t="s">
        <v>180</v>
      </c>
      <c r="S204" s="5" t="s">
        <v>449</v>
      </c>
      <c r="T204" s="5" t="s">
        <v>551</v>
      </c>
      <c r="U204" s="5" t="s">
        <v>596</v>
      </c>
      <c r="V204" s="5" t="s">
        <v>344</v>
      </c>
      <c r="W204" s="5" t="s">
        <v>380</v>
      </c>
      <c r="X204" s="5" t="s">
        <v>592</v>
      </c>
      <c r="Y204" s="5" t="s">
        <v>277</v>
      </c>
      <c r="Z204" s="5" t="s">
        <v>344</v>
      </c>
      <c r="AA204" s="5" t="s">
        <v>612</v>
      </c>
      <c r="AB204" s="5" t="s">
        <v>314</v>
      </c>
      <c r="AC204" s="5" t="s">
        <v>460</v>
      </c>
      <c r="AD204" s="6" t="s">
        <v>576</v>
      </c>
    </row>
    <row r="205" spans="1:30" x14ac:dyDescent="0.35">
      <c r="A205" s="4" t="s">
        <v>74</v>
      </c>
      <c r="B205" s="5" t="s">
        <v>695</v>
      </c>
      <c r="C205" s="5" t="s">
        <v>183</v>
      </c>
      <c r="D205" s="5" t="s">
        <v>551</v>
      </c>
      <c r="E205" s="5" t="s">
        <v>640</v>
      </c>
      <c r="F205" s="5" t="s">
        <v>539</v>
      </c>
      <c r="G205" s="5" t="s">
        <v>418</v>
      </c>
      <c r="H205" s="5" t="s">
        <v>267</v>
      </c>
      <c r="I205" s="5" t="s">
        <v>728</v>
      </c>
      <c r="J205" s="5" t="s">
        <v>674</v>
      </c>
      <c r="K205" s="5" t="s">
        <v>313</v>
      </c>
      <c r="L205" s="5" t="s">
        <v>182</v>
      </c>
      <c r="M205" s="5" t="s">
        <v>641</v>
      </c>
      <c r="N205" s="5" t="s">
        <v>340</v>
      </c>
      <c r="O205" s="5" t="s">
        <v>735</v>
      </c>
      <c r="P205" s="5" t="s">
        <v>736</v>
      </c>
      <c r="Q205" s="5" t="s">
        <v>720</v>
      </c>
      <c r="R205" s="5" t="s">
        <v>675</v>
      </c>
      <c r="S205" s="5" t="s">
        <v>587</v>
      </c>
      <c r="T205" s="5" t="s">
        <v>670</v>
      </c>
      <c r="U205" s="5" t="s">
        <v>596</v>
      </c>
      <c r="V205" s="5" t="s">
        <v>608</v>
      </c>
      <c r="W205" s="5" t="s">
        <v>641</v>
      </c>
      <c r="X205" s="5" t="s">
        <v>559</v>
      </c>
      <c r="Y205" s="5" t="s">
        <v>351</v>
      </c>
      <c r="Z205" s="5" t="s">
        <v>493</v>
      </c>
      <c r="AA205" s="5" t="s">
        <v>686</v>
      </c>
      <c r="AB205" s="5" t="s">
        <v>412</v>
      </c>
      <c r="AC205" s="5" t="s">
        <v>521</v>
      </c>
      <c r="AD205" s="6" t="s">
        <v>545</v>
      </c>
    </row>
    <row r="206" spans="1:30" x14ac:dyDescent="0.35">
      <c r="A206" s="4" t="s">
        <v>30</v>
      </c>
      <c r="B206" s="5" t="s">
        <v>695</v>
      </c>
      <c r="C206" s="5" t="s">
        <v>198</v>
      </c>
      <c r="D206" s="5" t="s">
        <v>641</v>
      </c>
      <c r="E206" s="5" t="s">
        <v>679</v>
      </c>
      <c r="F206" s="5" t="s">
        <v>579</v>
      </c>
      <c r="G206" s="5" t="s">
        <v>636</v>
      </c>
      <c r="H206" s="5" t="s">
        <v>356</v>
      </c>
      <c r="I206" s="5" t="s">
        <v>318</v>
      </c>
      <c r="J206" s="5" t="s">
        <v>698</v>
      </c>
      <c r="K206" s="5" t="s">
        <v>348</v>
      </c>
      <c r="L206" s="5" t="s">
        <v>232</v>
      </c>
      <c r="M206" s="5" t="s">
        <v>571</v>
      </c>
      <c r="N206" s="5" t="s">
        <v>443</v>
      </c>
      <c r="O206" s="5" t="s">
        <v>730</v>
      </c>
      <c r="P206" s="5" t="s">
        <v>645</v>
      </c>
      <c r="Q206" s="5" t="s">
        <v>326</v>
      </c>
      <c r="R206" s="5" t="s">
        <v>663</v>
      </c>
      <c r="S206" s="5" t="s">
        <v>670</v>
      </c>
      <c r="T206" s="5" t="s">
        <v>717</v>
      </c>
      <c r="U206" s="5" t="s">
        <v>49</v>
      </c>
      <c r="V206" s="5" t="s">
        <v>497</v>
      </c>
      <c r="W206" s="5" t="s">
        <v>454</v>
      </c>
      <c r="X206" s="5" t="s">
        <v>180</v>
      </c>
      <c r="Y206" s="5" t="s">
        <v>262</v>
      </c>
      <c r="Z206" s="5" t="s">
        <v>180</v>
      </c>
      <c r="AA206" s="5" t="s">
        <v>706</v>
      </c>
      <c r="AB206" s="5" t="s">
        <v>468</v>
      </c>
      <c r="AC206" s="5" t="s">
        <v>432</v>
      </c>
      <c r="AD206" s="6" t="s">
        <v>458</v>
      </c>
    </row>
    <row r="207" spans="1:30" x14ac:dyDescent="0.35">
      <c r="A207" s="4" t="s">
        <v>55</v>
      </c>
      <c r="B207" s="5" t="s">
        <v>695</v>
      </c>
      <c r="C207" s="5" t="s">
        <v>198</v>
      </c>
      <c r="D207" s="5" t="s">
        <v>530</v>
      </c>
      <c r="E207" s="5" t="s">
        <v>619</v>
      </c>
      <c r="F207" s="5" t="s">
        <v>430</v>
      </c>
      <c r="G207" s="5" t="s">
        <v>514</v>
      </c>
      <c r="H207" s="5" t="s">
        <v>169</v>
      </c>
      <c r="I207" s="5" t="s">
        <v>180</v>
      </c>
      <c r="J207" s="5" t="s">
        <v>717</v>
      </c>
      <c r="K207" s="5" t="s">
        <v>221</v>
      </c>
      <c r="L207" s="5" t="s">
        <v>145</v>
      </c>
      <c r="M207" s="5" t="s">
        <v>584</v>
      </c>
      <c r="N207" s="5" t="s">
        <v>303</v>
      </c>
      <c r="O207" s="5" t="s">
        <v>717</v>
      </c>
      <c r="P207" s="5" t="s">
        <v>186</v>
      </c>
      <c r="Q207" s="5" t="s">
        <v>737</v>
      </c>
      <c r="R207" s="5" t="s">
        <v>436</v>
      </c>
      <c r="S207" s="5" t="s">
        <v>306</v>
      </c>
      <c r="T207" s="5" t="s">
        <v>431</v>
      </c>
      <c r="U207" s="5" t="s">
        <v>612</v>
      </c>
      <c r="V207" s="5" t="s">
        <v>311</v>
      </c>
      <c r="W207" s="5" t="s">
        <v>592</v>
      </c>
      <c r="X207" s="5" t="s">
        <v>602</v>
      </c>
      <c r="Y207" s="5" t="s">
        <v>231</v>
      </c>
      <c r="Z207" s="5" t="s">
        <v>528</v>
      </c>
      <c r="AA207" s="5" t="s">
        <v>671</v>
      </c>
      <c r="AB207" s="5" t="s">
        <v>306</v>
      </c>
      <c r="AC207" s="5" t="s">
        <v>426</v>
      </c>
      <c r="AD207" s="6" t="s">
        <v>539</v>
      </c>
    </row>
    <row r="208" spans="1:30" x14ac:dyDescent="0.35">
      <c r="A208" s="4" t="s">
        <v>74</v>
      </c>
      <c r="B208" s="5" t="s">
        <v>695</v>
      </c>
      <c r="C208" s="5" t="s">
        <v>198</v>
      </c>
      <c r="D208" s="5" t="s">
        <v>500</v>
      </c>
      <c r="E208" s="5" t="s">
        <v>646</v>
      </c>
      <c r="F208" s="5" t="s">
        <v>496</v>
      </c>
      <c r="G208" s="5" t="s">
        <v>583</v>
      </c>
      <c r="H208" s="5" t="s">
        <v>281</v>
      </c>
      <c r="I208" s="5" t="s">
        <v>255</v>
      </c>
      <c r="J208" s="5" t="s">
        <v>466</v>
      </c>
      <c r="K208" s="5" t="s">
        <v>282</v>
      </c>
      <c r="L208" s="5" t="s">
        <v>207</v>
      </c>
      <c r="M208" s="5" t="s">
        <v>513</v>
      </c>
      <c r="N208" s="5" t="s">
        <v>408</v>
      </c>
      <c r="O208" s="5" t="s">
        <v>710</v>
      </c>
      <c r="P208" s="5" t="s">
        <v>545</v>
      </c>
      <c r="Q208" s="5" t="s">
        <v>713</v>
      </c>
      <c r="R208" s="5" t="s">
        <v>654</v>
      </c>
      <c r="S208" s="5" t="s">
        <v>431</v>
      </c>
      <c r="T208" s="5" t="s">
        <v>650</v>
      </c>
      <c r="U208" s="5" t="s">
        <v>612</v>
      </c>
      <c r="V208" s="5" t="s">
        <v>627</v>
      </c>
      <c r="W208" s="5" t="s">
        <v>525</v>
      </c>
      <c r="X208" s="5" t="s">
        <v>588</v>
      </c>
      <c r="Y208" s="5" t="s">
        <v>396</v>
      </c>
      <c r="Z208" s="5" t="s">
        <v>503</v>
      </c>
      <c r="AA208" s="5" t="s">
        <v>649</v>
      </c>
      <c r="AB208" s="5" t="s">
        <v>397</v>
      </c>
      <c r="AC208" s="5" t="s">
        <v>464</v>
      </c>
      <c r="AD208" s="6" t="s">
        <v>589</v>
      </c>
    </row>
    <row r="209" spans="1:30" x14ac:dyDescent="0.35">
      <c r="A209" s="4" t="s">
        <v>30</v>
      </c>
      <c r="B209" s="5" t="s">
        <v>695</v>
      </c>
      <c r="C209" s="5" t="s">
        <v>208</v>
      </c>
      <c r="D209" s="5" t="s">
        <v>542</v>
      </c>
      <c r="E209" s="5" t="s">
        <v>706</v>
      </c>
      <c r="F209" s="5" t="s">
        <v>556</v>
      </c>
      <c r="G209" s="5" t="s">
        <v>622</v>
      </c>
      <c r="H209" s="5" t="s">
        <v>254</v>
      </c>
      <c r="I209" s="5" t="s">
        <v>644</v>
      </c>
      <c r="J209" s="5" t="s">
        <v>706</v>
      </c>
      <c r="K209" s="5" t="s">
        <v>282</v>
      </c>
      <c r="L209" s="5" t="s">
        <v>145</v>
      </c>
      <c r="M209" s="5" t="s">
        <v>513</v>
      </c>
      <c r="N209" s="5" t="s">
        <v>556</v>
      </c>
      <c r="O209" s="5" t="s">
        <v>481</v>
      </c>
      <c r="P209" s="5" t="s">
        <v>589</v>
      </c>
      <c r="Q209" s="5" t="s">
        <v>357</v>
      </c>
      <c r="R209" s="5" t="s">
        <v>604</v>
      </c>
      <c r="S209" s="5" t="s">
        <v>644</v>
      </c>
      <c r="T209" s="5" t="s">
        <v>666</v>
      </c>
      <c r="U209" s="5" t="s">
        <v>49</v>
      </c>
      <c r="V209" s="5" t="s">
        <v>724</v>
      </c>
      <c r="W209" s="5" t="s">
        <v>642</v>
      </c>
      <c r="X209" s="5" t="s">
        <v>251</v>
      </c>
      <c r="Y209" s="5" t="s">
        <v>408</v>
      </c>
      <c r="Z209" s="5" t="s">
        <v>505</v>
      </c>
      <c r="AA209" s="5" t="s">
        <v>640</v>
      </c>
      <c r="AB209" s="5" t="s">
        <v>380</v>
      </c>
      <c r="AC209" s="5" t="s">
        <v>582</v>
      </c>
      <c r="AD209" s="6" t="s">
        <v>557</v>
      </c>
    </row>
    <row r="210" spans="1:30" x14ac:dyDescent="0.35">
      <c r="A210" s="4" t="s">
        <v>55</v>
      </c>
      <c r="B210" s="5" t="s">
        <v>695</v>
      </c>
      <c r="C210" s="5" t="s">
        <v>208</v>
      </c>
      <c r="D210" s="5" t="s">
        <v>489</v>
      </c>
      <c r="E210" s="5" t="s">
        <v>630</v>
      </c>
      <c r="F210" s="5" t="s">
        <v>553</v>
      </c>
      <c r="G210" s="5" t="s">
        <v>514</v>
      </c>
      <c r="H210" s="5" t="s">
        <v>149</v>
      </c>
      <c r="I210" s="5" t="s">
        <v>513</v>
      </c>
      <c r="J210" s="5" t="s">
        <v>735</v>
      </c>
      <c r="K210" s="5" t="s">
        <v>116</v>
      </c>
      <c r="L210" s="5" t="s">
        <v>102</v>
      </c>
      <c r="M210" s="5" t="s">
        <v>616</v>
      </c>
      <c r="N210" s="5" t="s">
        <v>373</v>
      </c>
      <c r="O210" s="5" t="s">
        <v>361</v>
      </c>
      <c r="P210" s="5" t="s">
        <v>641</v>
      </c>
      <c r="Q210" s="5" t="s">
        <v>738</v>
      </c>
      <c r="R210" s="5" t="s">
        <v>514</v>
      </c>
      <c r="S210" s="5" t="s">
        <v>344</v>
      </c>
      <c r="T210" s="5" t="s">
        <v>525</v>
      </c>
      <c r="U210" s="5" t="s">
        <v>637</v>
      </c>
      <c r="V210" s="5" t="s">
        <v>522</v>
      </c>
      <c r="W210" s="5" t="s">
        <v>496</v>
      </c>
      <c r="X210" s="5" t="s">
        <v>617</v>
      </c>
      <c r="Y210" s="5" t="s">
        <v>319</v>
      </c>
      <c r="Z210" s="5" t="s">
        <v>517</v>
      </c>
      <c r="AA210" s="5" t="s">
        <v>495</v>
      </c>
      <c r="AB210" s="5" t="s">
        <v>378</v>
      </c>
      <c r="AC210" s="5" t="s">
        <v>413</v>
      </c>
      <c r="AD210" s="6" t="s">
        <v>186</v>
      </c>
    </row>
    <row r="211" spans="1:30" x14ac:dyDescent="0.35">
      <c r="A211" s="4" t="s">
        <v>74</v>
      </c>
      <c r="B211" s="5" t="s">
        <v>695</v>
      </c>
      <c r="C211" s="5" t="s">
        <v>208</v>
      </c>
      <c r="D211" s="5" t="s">
        <v>432</v>
      </c>
      <c r="E211" s="5" t="s">
        <v>441</v>
      </c>
      <c r="F211" s="5" t="s">
        <v>623</v>
      </c>
      <c r="G211" s="5" t="s">
        <v>622</v>
      </c>
      <c r="H211" s="5" t="s">
        <v>301</v>
      </c>
      <c r="I211" s="5" t="s">
        <v>647</v>
      </c>
      <c r="J211" s="5" t="s">
        <v>427</v>
      </c>
      <c r="K211" s="5" t="s">
        <v>202</v>
      </c>
      <c r="L211" s="5" t="s">
        <v>179</v>
      </c>
      <c r="M211" s="5" t="s">
        <v>371</v>
      </c>
      <c r="N211" s="5" t="s">
        <v>493</v>
      </c>
      <c r="O211" s="5" t="s">
        <v>668</v>
      </c>
      <c r="P211" s="5" t="s">
        <v>525</v>
      </c>
      <c r="Q211" s="5" t="s">
        <v>682</v>
      </c>
      <c r="R211" s="5" t="s">
        <v>640</v>
      </c>
      <c r="S211" s="5" t="s">
        <v>562</v>
      </c>
      <c r="T211" s="5" t="s">
        <v>665</v>
      </c>
      <c r="U211" s="5" t="s">
        <v>734</v>
      </c>
      <c r="V211" s="5" t="s">
        <v>612</v>
      </c>
      <c r="W211" s="5" t="s">
        <v>557</v>
      </c>
      <c r="X211" s="5" t="s">
        <v>458</v>
      </c>
      <c r="Y211" s="5" t="s">
        <v>289</v>
      </c>
      <c r="Z211" s="5" t="s">
        <v>538</v>
      </c>
      <c r="AA211" s="5" t="s">
        <v>667</v>
      </c>
      <c r="AB211" s="5" t="s">
        <v>468</v>
      </c>
      <c r="AC211" s="5" t="s">
        <v>532</v>
      </c>
      <c r="AD211" s="6" t="s">
        <v>436</v>
      </c>
    </row>
    <row r="212" spans="1:30" x14ac:dyDescent="0.35">
      <c r="A212" s="4" t="s">
        <v>30</v>
      </c>
      <c r="B212" s="5" t="s">
        <v>695</v>
      </c>
      <c r="C212" s="5" t="s">
        <v>234</v>
      </c>
      <c r="D212" s="5" t="s">
        <v>488</v>
      </c>
      <c r="E212" s="5" t="s">
        <v>676</v>
      </c>
      <c r="F212" s="5" t="s">
        <v>548</v>
      </c>
      <c r="G212" s="5" t="s">
        <v>622</v>
      </c>
      <c r="H212" s="5" t="s">
        <v>329</v>
      </c>
      <c r="I212" s="5" t="s">
        <v>564</v>
      </c>
      <c r="J212" s="5" t="s">
        <v>642</v>
      </c>
      <c r="K212" s="5" t="s">
        <v>287</v>
      </c>
      <c r="L212" s="5" t="s">
        <v>134</v>
      </c>
      <c r="M212" s="5" t="s">
        <v>535</v>
      </c>
      <c r="N212" s="5" t="s">
        <v>312</v>
      </c>
      <c r="O212" s="5" t="s">
        <v>711</v>
      </c>
      <c r="P212" s="5" t="s">
        <v>180</v>
      </c>
      <c r="Q212" s="5" t="s">
        <v>739</v>
      </c>
      <c r="R212" s="5" t="s">
        <v>699</v>
      </c>
      <c r="S212" s="5" t="s">
        <v>495</v>
      </c>
      <c r="T212" s="5" t="s">
        <v>676</v>
      </c>
      <c r="U212" s="5" t="s">
        <v>49</v>
      </c>
      <c r="V212" s="5" t="s">
        <v>678</v>
      </c>
      <c r="W212" s="5" t="s">
        <v>640</v>
      </c>
      <c r="X212" s="5" t="s">
        <v>255</v>
      </c>
      <c r="Y212" s="5" t="s">
        <v>456</v>
      </c>
      <c r="Z212" s="5" t="s">
        <v>619</v>
      </c>
      <c r="AA212" s="5" t="s">
        <v>740</v>
      </c>
      <c r="AB212" s="5" t="s">
        <v>443</v>
      </c>
      <c r="AC212" s="5" t="s">
        <v>505</v>
      </c>
      <c r="AD212" s="6" t="s">
        <v>607</v>
      </c>
    </row>
    <row r="213" spans="1:30" x14ac:dyDescent="0.35">
      <c r="A213" s="4" t="s">
        <v>55</v>
      </c>
      <c r="B213" s="5" t="s">
        <v>695</v>
      </c>
      <c r="C213" s="5" t="s">
        <v>234</v>
      </c>
      <c r="D213" s="5" t="s">
        <v>539</v>
      </c>
      <c r="E213" s="5" t="s">
        <v>637</v>
      </c>
      <c r="F213" s="5" t="s">
        <v>585</v>
      </c>
      <c r="G213" s="5" t="s">
        <v>631</v>
      </c>
      <c r="H213" s="5" t="s">
        <v>215</v>
      </c>
      <c r="I213" s="5" t="s">
        <v>514</v>
      </c>
      <c r="J213" s="5" t="s">
        <v>671</v>
      </c>
      <c r="K213" s="5" t="s">
        <v>270</v>
      </c>
      <c r="L213" s="5" t="s">
        <v>154</v>
      </c>
      <c r="M213" s="5" t="s">
        <v>714</v>
      </c>
      <c r="N213" s="5" t="s">
        <v>382</v>
      </c>
      <c r="O213" s="5" t="s">
        <v>741</v>
      </c>
      <c r="P213" s="5" t="s">
        <v>431</v>
      </c>
      <c r="Q213" s="5" t="s">
        <v>742</v>
      </c>
      <c r="R213" s="5" t="s">
        <v>607</v>
      </c>
      <c r="S213" s="5" t="s">
        <v>528</v>
      </c>
      <c r="T213" s="5" t="s">
        <v>374</v>
      </c>
      <c r="U213" s="5" t="s">
        <v>734</v>
      </c>
      <c r="V213" s="5" t="s">
        <v>548</v>
      </c>
      <c r="W213" s="5" t="s">
        <v>474</v>
      </c>
      <c r="X213" s="5" t="s">
        <v>543</v>
      </c>
      <c r="Y213" s="5" t="s">
        <v>260</v>
      </c>
      <c r="Z213" s="5" t="s">
        <v>409</v>
      </c>
      <c r="AA213" s="5" t="s">
        <v>670</v>
      </c>
      <c r="AB213" s="5" t="s">
        <v>421</v>
      </c>
      <c r="AC213" s="5" t="s">
        <v>485</v>
      </c>
      <c r="AD213" s="6" t="s">
        <v>643</v>
      </c>
    </row>
    <row r="214" spans="1:30" x14ac:dyDescent="0.35">
      <c r="A214" s="4" t="s">
        <v>74</v>
      </c>
      <c r="B214" s="5" t="s">
        <v>695</v>
      </c>
      <c r="C214" s="5" t="s">
        <v>234</v>
      </c>
      <c r="D214" s="5" t="s">
        <v>432</v>
      </c>
      <c r="E214" s="5" t="s">
        <v>605</v>
      </c>
      <c r="F214" s="5" t="s">
        <v>488</v>
      </c>
      <c r="G214" s="5" t="s">
        <v>549</v>
      </c>
      <c r="H214" s="5" t="s">
        <v>301</v>
      </c>
      <c r="I214" s="5" t="s">
        <v>567</v>
      </c>
      <c r="J214" s="5" t="s">
        <v>427</v>
      </c>
      <c r="K214" s="5" t="s">
        <v>202</v>
      </c>
      <c r="L214" s="5" t="s">
        <v>179</v>
      </c>
      <c r="M214" s="5" t="s">
        <v>608</v>
      </c>
      <c r="N214" s="5" t="s">
        <v>553</v>
      </c>
      <c r="O214" s="5" t="s">
        <v>668</v>
      </c>
      <c r="P214" s="5" t="s">
        <v>525</v>
      </c>
      <c r="Q214" s="5" t="s">
        <v>682</v>
      </c>
      <c r="R214" s="5" t="s">
        <v>640</v>
      </c>
      <c r="S214" s="5" t="s">
        <v>431</v>
      </c>
      <c r="T214" s="5" t="s">
        <v>427</v>
      </c>
      <c r="U214" s="5" t="s">
        <v>734</v>
      </c>
      <c r="V214" s="5" t="s">
        <v>444</v>
      </c>
      <c r="W214" s="5" t="s">
        <v>557</v>
      </c>
      <c r="X214" s="5" t="s">
        <v>458</v>
      </c>
      <c r="Y214" s="5" t="s">
        <v>289</v>
      </c>
      <c r="Z214" s="5" t="s">
        <v>538</v>
      </c>
      <c r="AA214" s="5" t="s">
        <v>667</v>
      </c>
      <c r="AB214" s="5" t="s">
        <v>468</v>
      </c>
      <c r="AC214" s="5" t="s">
        <v>532</v>
      </c>
      <c r="AD214" s="6" t="s">
        <v>436</v>
      </c>
    </row>
    <row r="215" spans="1:30" x14ac:dyDescent="0.35">
      <c r="A215" s="4" t="s">
        <v>30</v>
      </c>
      <c r="B215" s="5" t="s">
        <v>695</v>
      </c>
      <c r="C215" s="5" t="s">
        <v>243</v>
      </c>
      <c r="D215" s="5" t="s">
        <v>488</v>
      </c>
      <c r="E215" s="5" t="s">
        <v>743</v>
      </c>
      <c r="F215" s="5" t="s">
        <v>432</v>
      </c>
      <c r="G215" s="5" t="s">
        <v>607</v>
      </c>
      <c r="H215" s="5" t="s">
        <v>347</v>
      </c>
      <c r="I215" s="5" t="s">
        <v>589</v>
      </c>
      <c r="J215" s="5" t="s">
        <v>579</v>
      </c>
      <c r="K215" s="5" t="s">
        <v>293</v>
      </c>
      <c r="L215" s="5" t="s">
        <v>110</v>
      </c>
      <c r="M215" s="5" t="s">
        <v>589</v>
      </c>
      <c r="N215" s="5" t="s">
        <v>585</v>
      </c>
      <c r="O215" s="5" t="s">
        <v>451</v>
      </c>
      <c r="P215" s="5" t="s">
        <v>572</v>
      </c>
      <c r="Q215" s="5" t="s">
        <v>744</v>
      </c>
      <c r="R215" s="5" t="s">
        <v>683</v>
      </c>
      <c r="S215" s="5" t="s">
        <v>691</v>
      </c>
      <c r="T215" s="5" t="s">
        <v>676</v>
      </c>
      <c r="U215" s="5" t="s">
        <v>49</v>
      </c>
      <c r="V215" s="5" t="s">
        <v>497</v>
      </c>
      <c r="W215" s="5" t="s">
        <v>441</v>
      </c>
      <c r="X215" s="5" t="s">
        <v>703</v>
      </c>
      <c r="Y215" s="5" t="s">
        <v>337</v>
      </c>
      <c r="Z215" s="5" t="s">
        <v>694</v>
      </c>
      <c r="AA215" s="5" t="s">
        <v>610</v>
      </c>
      <c r="AB215" s="5" t="s">
        <v>424</v>
      </c>
      <c r="AC215" s="5" t="s">
        <v>631</v>
      </c>
      <c r="AD215" s="6" t="s">
        <v>622</v>
      </c>
    </row>
    <row r="216" spans="1:30" x14ac:dyDescent="0.35">
      <c r="A216" s="4" t="s">
        <v>55</v>
      </c>
      <c r="B216" s="5" t="s">
        <v>695</v>
      </c>
      <c r="C216" s="5" t="s">
        <v>243</v>
      </c>
      <c r="D216" s="5" t="s">
        <v>572</v>
      </c>
      <c r="E216" s="5" t="s">
        <v>667</v>
      </c>
      <c r="F216" s="5" t="s">
        <v>616</v>
      </c>
      <c r="G216" s="5" t="s">
        <v>631</v>
      </c>
      <c r="H216" s="5" t="s">
        <v>215</v>
      </c>
      <c r="I216" s="5" t="s">
        <v>572</v>
      </c>
      <c r="J216" s="5" t="s">
        <v>484</v>
      </c>
      <c r="K216" s="5" t="s">
        <v>174</v>
      </c>
      <c r="L216" s="5" t="s">
        <v>150</v>
      </c>
      <c r="M216" s="5" t="s">
        <v>514</v>
      </c>
      <c r="N216" s="5" t="s">
        <v>394</v>
      </c>
      <c r="O216" s="5" t="s">
        <v>600</v>
      </c>
      <c r="P216" s="5" t="s">
        <v>489</v>
      </c>
      <c r="Q216" s="5" t="s">
        <v>486</v>
      </c>
      <c r="R216" s="5" t="s">
        <v>569</v>
      </c>
      <c r="S216" s="5" t="s">
        <v>456</v>
      </c>
      <c r="T216" s="5" t="s">
        <v>436</v>
      </c>
      <c r="U216" s="5" t="s">
        <v>650</v>
      </c>
      <c r="V216" s="5" t="s">
        <v>484</v>
      </c>
      <c r="W216" s="5" t="s">
        <v>617</v>
      </c>
      <c r="X216" s="5" t="s">
        <v>623</v>
      </c>
      <c r="Y216" s="5" t="s">
        <v>265</v>
      </c>
      <c r="Z216" s="5" t="s">
        <v>438</v>
      </c>
      <c r="AA216" s="5" t="s">
        <v>650</v>
      </c>
      <c r="AB216" s="5" t="s">
        <v>408</v>
      </c>
      <c r="AC216" s="5" t="s">
        <v>438</v>
      </c>
      <c r="AD216" s="6" t="s">
        <v>576</v>
      </c>
    </row>
    <row r="217" spans="1:30" x14ac:dyDescent="0.35">
      <c r="A217" s="4" t="s">
        <v>74</v>
      </c>
      <c r="B217" s="5" t="s">
        <v>695</v>
      </c>
      <c r="C217" s="5" t="s">
        <v>243</v>
      </c>
      <c r="D217" s="5" t="s">
        <v>312</v>
      </c>
      <c r="E217" s="5" t="s">
        <v>659</v>
      </c>
      <c r="F217" s="5" t="s">
        <v>587</v>
      </c>
      <c r="G217" s="5" t="s">
        <v>458</v>
      </c>
      <c r="H217" s="5" t="s">
        <v>261</v>
      </c>
      <c r="I217" s="5" t="s">
        <v>641</v>
      </c>
      <c r="J217" s="5" t="s">
        <v>425</v>
      </c>
      <c r="K217" s="5" t="s">
        <v>211</v>
      </c>
      <c r="L217" s="5" t="s">
        <v>165</v>
      </c>
      <c r="M217" s="5" t="s">
        <v>535</v>
      </c>
      <c r="N217" s="5" t="s">
        <v>437</v>
      </c>
      <c r="O217" s="5" t="s">
        <v>681</v>
      </c>
      <c r="P217" s="5" t="s">
        <v>501</v>
      </c>
      <c r="Q217" s="5" t="s">
        <v>745</v>
      </c>
      <c r="R217" s="5" t="s">
        <v>428</v>
      </c>
      <c r="S217" s="5" t="s">
        <v>641</v>
      </c>
      <c r="T217" s="5" t="s">
        <v>665</v>
      </c>
      <c r="U217" s="5" t="s">
        <v>650</v>
      </c>
      <c r="V217" s="5" t="s">
        <v>569</v>
      </c>
      <c r="W217" s="5" t="s">
        <v>639</v>
      </c>
      <c r="X217" s="5" t="s">
        <v>630</v>
      </c>
      <c r="Y217" s="5" t="s">
        <v>376</v>
      </c>
      <c r="Z217" s="5" t="s">
        <v>543</v>
      </c>
      <c r="AA217" s="5" t="s">
        <v>318</v>
      </c>
      <c r="AB217" s="5" t="s">
        <v>485</v>
      </c>
      <c r="AC217" s="5" t="s">
        <v>543</v>
      </c>
      <c r="AD217" s="6" t="s">
        <v>505</v>
      </c>
    </row>
    <row r="218" spans="1:30" x14ac:dyDescent="0.35">
      <c r="A218" s="4" t="s">
        <v>30</v>
      </c>
      <c r="B218" s="5" t="s">
        <v>746</v>
      </c>
      <c r="C218" s="5" t="s">
        <v>32</v>
      </c>
      <c r="D218" s="5" t="s">
        <v>579</v>
      </c>
      <c r="E218" s="5" t="s">
        <v>560</v>
      </c>
      <c r="F218" s="5" t="s">
        <v>501</v>
      </c>
      <c r="G218" s="5" t="s">
        <v>607</v>
      </c>
      <c r="H218" s="5" t="s">
        <v>259</v>
      </c>
      <c r="I218" s="5" t="s">
        <v>541</v>
      </c>
      <c r="J218" s="5" t="s">
        <v>438</v>
      </c>
      <c r="K218" s="5" t="s">
        <v>346</v>
      </c>
      <c r="L218" s="5" t="s">
        <v>75</v>
      </c>
      <c r="M218" s="5" t="s">
        <v>186</v>
      </c>
      <c r="N218" s="5" t="s">
        <v>530</v>
      </c>
      <c r="O218" s="5" t="s">
        <v>747</v>
      </c>
      <c r="P218" s="5" t="s">
        <v>432</v>
      </c>
      <c r="Q218" s="5" t="s">
        <v>540</v>
      </c>
      <c r="R218" s="5" t="s">
        <v>728</v>
      </c>
      <c r="S218" s="5" t="s">
        <v>444</v>
      </c>
      <c r="T218" s="5" t="s">
        <v>748</v>
      </c>
      <c r="U218" s="5" t="s">
        <v>49</v>
      </c>
      <c r="V218" s="5" t="s">
        <v>649</v>
      </c>
      <c r="W218" s="5" t="s">
        <v>318</v>
      </c>
      <c r="X218" s="5" t="s">
        <v>703</v>
      </c>
      <c r="Y218" s="5" t="s">
        <v>369</v>
      </c>
      <c r="Z218" s="5" t="s">
        <v>583</v>
      </c>
      <c r="AA218" s="5" t="s">
        <v>481</v>
      </c>
      <c r="AB218" s="5" t="s">
        <v>553</v>
      </c>
      <c r="AC218" s="5" t="s">
        <v>736</v>
      </c>
      <c r="AD218" s="6" t="s">
        <v>371</v>
      </c>
    </row>
    <row r="219" spans="1:30" x14ac:dyDescent="0.35">
      <c r="A219" s="4" t="s">
        <v>55</v>
      </c>
      <c r="B219" s="5" t="s">
        <v>746</v>
      </c>
      <c r="C219" s="5" t="s">
        <v>32</v>
      </c>
      <c r="D219" s="5" t="s">
        <v>551</v>
      </c>
      <c r="E219" s="5" t="s">
        <v>698</v>
      </c>
      <c r="F219" s="5" t="s">
        <v>656</v>
      </c>
      <c r="G219" s="5" t="s">
        <v>736</v>
      </c>
      <c r="H219" s="5" t="s">
        <v>215</v>
      </c>
      <c r="I219" s="5" t="s">
        <v>425</v>
      </c>
      <c r="J219" s="5" t="s">
        <v>421</v>
      </c>
      <c r="K219" s="5" t="s">
        <v>291</v>
      </c>
      <c r="L219" s="5" t="s">
        <v>101</v>
      </c>
      <c r="M219" s="5" t="s">
        <v>545</v>
      </c>
      <c r="N219" s="5" t="s">
        <v>394</v>
      </c>
      <c r="O219" s="5" t="s">
        <v>364</v>
      </c>
      <c r="P219" s="5" t="s">
        <v>623</v>
      </c>
      <c r="Q219" s="5" t="s">
        <v>749</v>
      </c>
      <c r="R219" s="5" t="s">
        <v>672</v>
      </c>
      <c r="S219" s="5" t="s">
        <v>378</v>
      </c>
      <c r="T219" s="5" t="s">
        <v>616</v>
      </c>
      <c r="U219" s="5" t="s">
        <v>654</v>
      </c>
      <c r="V219" s="5" t="s">
        <v>369</v>
      </c>
      <c r="W219" s="5" t="s">
        <v>532</v>
      </c>
      <c r="X219" s="5" t="s">
        <v>585</v>
      </c>
      <c r="Y219" s="5" t="s">
        <v>201</v>
      </c>
      <c r="Z219" s="5" t="s">
        <v>426</v>
      </c>
      <c r="AA219" s="5" t="s">
        <v>719</v>
      </c>
      <c r="AB219" s="5" t="s">
        <v>438</v>
      </c>
      <c r="AC219" s="5" t="s">
        <v>392</v>
      </c>
      <c r="AD219" s="6" t="s">
        <v>576</v>
      </c>
    </row>
    <row r="220" spans="1:30" x14ac:dyDescent="0.35">
      <c r="A220" s="4" t="s">
        <v>74</v>
      </c>
      <c r="B220" s="5" t="s">
        <v>746</v>
      </c>
      <c r="C220" s="5" t="s">
        <v>32</v>
      </c>
      <c r="D220" s="5" t="s">
        <v>488</v>
      </c>
      <c r="E220" s="5" t="s">
        <v>554</v>
      </c>
      <c r="F220" s="5" t="s">
        <v>589</v>
      </c>
      <c r="G220" s="5" t="s">
        <v>458</v>
      </c>
      <c r="H220" s="5" t="s">
        <v>328</v>
      </c>
      <c r="I220" s="5" t="s">
        <v>534</v>
      </c>
      <c r="J220" s="5" t="s">
        <v>409</v>
      </c>
      <c r="K220" s="5" t="s">
        <v>295</v>
      </c>
      <c r="L220" s="5" t="s">
        <v>57</v>
      </c>
      <c r="M220" s="5" t="s">
        <v>641</v>
      </c>
      <c r="N220" s="5" t="s">
        <v>435</v>
      </c>
      <c r="O220" s="5" t="s">
        <v>681</v>
      </c>
      <c r="P220" s="5" t="s">
        <v>432</v>
      </c>
      <c r="Q220" s="5" t="s">
        <v>692</v>
      </c>
      <c r="R220" s="5" t="s">
        <v>706</v>
      </c>
      <c r="S220" s="5" t="s">
        <v>643</v>
      </c>
      <c r="T220" s="5" t="s">
        <v>726</v>
      </c>
      <c r="U220" s="5" t="s">
        <v>654</v>
      </c>
      <c r="V220" s="5" t="s">
        <v>513</v>
      </c>
      <c r="W220" s="5" t="s">
        <v>157</v>
      </c>
      <c r="X220" s="5" t="s">
        <v>444</v>
      </c>
      <c r="Y220" s="5" t="s">
        <v>319</v>
      </c>
      <c r="Z220" s="5" t="s">
        <v>548</v>
      </c>
      <c r="AA220" s="5" t="s">
        <v>740</v>
      </c>
      <c r="AB220" s="5" t="s">
        <v>430</v>
      </c>
      <c r="AC220" s="5" t="s">
        <v>568</v>
      </c>
      <c r="AD220" s="6" t="s">
        <v>609</v>
      </c>
    </row>
    <row r="221" spans="1:30" x14ac:dyDescent="0.35">
      <c r="A221" s="4" t="s">
        <v>30</v>
      </c>
      <c r="B221" s="5" t="s">
        <v>746</v>
      </c>
      <c r="C221" s="5" t="s">
        <v>86</v>
      </c>
      <c r="D221" s="5" t="s">
        <v>543</v>
      </c>
      <c r="E221" s="5" t="s">
        <v>735</v>
      </c>
      <c r="F221" s="5" t="s">
        <v>431</v>
      </c>
      <c r="G221" s="5" t="s">
        <v>647</v>
      </c>
      <c r="H221" s="5" t="s">
        <v>266</v>
      </c>
      <c r="I221" s="5" t="s">
        <v>474</v>
      </c>
      <c r="J221" s="5" t="s">
        <v>406</v>
      </c>
      <c r="K221" s="5" t="s">
        <v>283</v>
      </c>
      <c r="L221" s="5" t="s">
        <v>105</v>
      </c>
      <c r="M221" s="5" t="s">
        <v>562</v>
      </c>
      <c r="N221" s="5" t="s">
        <v>432</v>
      </c>
      <c r="O221" s="5" t="s">
        <v>687</v>
      </c>
      <c r="P221" s="5" t="s">
        <v>563</v>
      </c>
      <c r="Q221" s="5" t="s">
        <v>518</v>
      </c>
      <c r="R221" s="5" t="s">
        <v>659</v>
      </c>
      <c r="S221" s="5" t="s">
        <v>670</v>
      </c>
      <c r="T221" s="5" t="s">
        <v>748</v>
      </c>
      <c r="U221" s="5" t="s">
        <v>49</v>
      </c>
      <c r="V221" s="5" t="s">
        <v>612</v>
      </c>
      <c r="W221" s="5" t="s">
        <v>318</v>
      </c>
      <c r="X221" s="5" t="s">
        <v>748</v>
      </c>
      <c r="Y221" s="5" t="s">
        <v>166</v>
      </c>
      <c r="Z221" s="5" t="s">
        <v>664</v>
      </c>
      <c r="AA221" s="5" t="s">
        <v>750</v>
      </c>
      <c r="AB221" s="5" t="s">
        <v>592</v>
      </c>
      <c r="AC221" s="5" t="s">
        <v>557</v>
      </c>
      <c r="AD221" s="6" t="s">
        <v>371</v>
      </c>
    </row>
    <row r="222" spans="1:30" x14ac:dyDescent="0.35">
      <c r="A222" s="4" t="s">
        <v>55</v>
      </c>
      <c r="B222" s="5" t="s">
        <v>746</v>
      </c>
      <c r="C222" s="5" t="s">
        <v>86</v>
      </c>
      <c r="D222" s="5" t="s">
        <v>641</v>
      </c>
      <c r="E222" s="5" t="s">
        <v>318</v>
      </c>
      <c r="F222" s="5" t="s">
        <v>612</v>
      </c>
      <c r="G222" s="5" t="s">
        <v>736</v>
      </c>
      <c r="H222" s="5" t="s">
        <v>244</v>
      </c>
      <c r="I222" s="5" t="s">
        <v>530</v>
      </c>
      <c r="J222" s="5" t="s">
        <v>494</v>
      </c>
      <c r="K222" s="5" t="s">
        <v>274</v>
      </c>
      <c r="L222" s="5" t="s">
        <v>101</v>
      </c>
      <c r="M222" s="5" t="s">
        <v>436</v>
      </c>
      <c r="N222" s="5" t="s">
        <v>314</v>
      </c>
      <c r="O222" s="5" t="s">
        <v>440</v>
      </c>
      <c r="P222" s="5" t="s">
        <v>576</v>
      </c>
      <c r="Q222" s="5" t="s">
        <v>210</v>
      </c>
      <c r="R222" s="5" t="s">
        <v>694</v>
      </c>
      <c r="S222" s="5" t="s">
        <v>408</v>
      </c>
      <c r="T222" s="5" t="s">
        <v>714</v>
      </c>
      <c r="U222" s="5" t="s">
        <v>751</v>
      </c>
      <c r="V222" s="5" t="s">
        <v>325</v>
      </c>
      <c r="W222" s="5" t="s">
        <v>579</v>
      </c>
      <c r="X222" s="5" t="s">
        <v>572</v>
      </c>
      <c r="Y222" s="5" t="s">
        <v>170</v>
      </c>
      <c r="Z222" s="5" t="s">
        <v>485</v>
      </c>
      <c r="AA222" s="5" t="s">
        <v>719</v>
      </c>
      <c r="AB222" s="5" t="s">
        <v>385</v>
      </c>
      <c r="AC222" s="5" t="s">
        <v>484</v>
      </c>
      <c r="AD222" s="6" t="s">
        <v>500</v>
      </c>
    </row>
    <row r="223" spans="1:30" x14ac:dyDescent="0.35">
      <c r="A223" s="4" t="s">
        <v>74</v>
      </c>
      <c r="B223" s="5" t="s">
        <v>746</v>
      </c>
      <c r="C223" s="5" t="s">
        <v>86</v>
      </c>
      <c r="D223" s="5" t="s">
        <v>489</v>
      </c>
      <c r="E223" s="5" t="s">
        <v>361</v>
      </c>
      <c r="F223" s="5" t="s">
        <v>514</v>
      </c>
      <c r="G223" s="5" t="s">
        <v>557</v>
      </c>
      <c r="H223" s="5" t="s">
        <v>261</v>
      </c>
      <c r="I223" s="5" t="s">
        <v>520</v>
      </c>
      <c r="J223" s="5" t="s">
        <v>330</v>
      </c>
      <c r="K223" s="5" t="s">
        <v>287</v>
      </c>
      <c r="L223" s="5" t="s">
        <v>97</v>
      </c>
      <c r="M223" s="5" t="s">
        <v>525</v>
      </c>
      <c r="N223" s="5" t="s">
        <v>493</v>
      </c>
      <c r="O223" s="5" t="s">
        <v>704</v>
      </c>
      <c r="P223" s="5" t="s">
        <v>312</v>
      </c>
      <c r="Q223" s="5" t="s">
        <v>752</v>
      </c>
      <c r="R223" s="5" t="s">
        <v>654</v>
      </c>
      <c r="S223" s="5" t="s">
        <v>525</v>
      </c>
      <c r="T223" s="5" t="s">
        <v>650</v>
      </c>
      <c r="U223" s="5" t="s">
        <v>751</v>
      </c>
      <c r="V223" s="5" t="s">
        <v>588</v>
      </c>
      <c r="W223" s="5" t="s">
        <v>636</v>
      </c>
      <c r="X223" s="5" t="s">
        <v>632</v>
      </c>
      <c r="Y223" s="5" t="s">
        <v>259</v>
      </c>
      <c r="Z223" s="5" t="s">
        <v>488</v>
      </c>
      <c r="AA223" s="5" t="s">
        <v>678</v>
      </c>
      <c r="AB223" s="5" t="s">
        <v>415</v>
      </c>
      <c r="AC223" s="5" t="s">
        <v>432</v>
      </c>
      <c r="AD223" s="6" t="s">
        <v>575</v>
      </c>
    </row>
    <row r="224" spans="1:30" x14ac:dyDescent="0.35">
      <c r="A224" s="4" t="s">
        <v>30</v>
      </c>
      <c r="B224" s="5" t="s">
        <v>746</v>
      </c>
      <c r="C224" s="5" t="s">
        <v>108</v>
      </c>
      <c r="D224" s="5" t="s">
        <v>568</v>
      </c>
      <c r="E224" s="5" t="s">
        <v>722</v>
      </c>
      <c r="F224" s="5" t="s">
        <v>571</v>
      </c>
      <c r="G224" s="5" t="s">
        <v>647</v>
      </c>
      <c r="H224" s="5" t="s">
        <v>266</v>
      </c>
      <c r="I224" s="5" t="s">
        <v>603</v>
      </c>
      <c r="J224" s="5" t="s">
        <v>388</v>
      </c>
      <c r="K224" s="5" t="s">
        <v>343</v>
      </c>
      <c r="L224" s="5" t="s">
        <v>105</v>
      </c>
      <c r="M224" s="5" t="s">
        <v>186</v>
      </c>
      <c r="N224" s="5" t="s">
        <v>432</v>
      </c>
      <c r="O224" s="5" t="s">
        <v>709</v>
      </c>
      <c r="P224" s="5" t="s">
        <v>623</v>
      </c>
      <c r="Q224" s="5" t="s">
        <v>661</v>
      </c>
      <c r="R224" s="5" t="s">
        <v>676</v>
      </c>
      <c r="S224" s="5" t="s">
        <v>670</v>
      </c>
      <c r="T224" s="5" t="s">
        <v>318</v>
      </c>
      <c r="U224" s="5" t="s">
        <v>49</v>
      </c>
      <c r="V224" s="5" t="s">
        <v>726</v>
      </c>
      <c r="W224" s="5" t="s">
        <v>466</v>
      </c>
      <c r="X224" s="5" t="s">
        <v>707</v>
      </c>
      <c r="Y224" s="5" t="s">
        <v>262</v>
      </c>
      <c r="Z224" s="5" t="s">
        <v>634</v>
      </c>
      <c r="AA224" s="5" t="s">
        <v>750</v>
      </c>
      <c r="AB224" s="5" t="s">
        <v>492</v>
      </c>
      <c r="AC224" s="5" t="s">
        <v>607</v>
      </c>
      <c r="AD224" s="6" t="s">
        <v>584</v>
      </c>
    </row>
    <row r="225" spans="1:30" x14ac:dyDescent="0.35">
      <c r="A225" s="4" t="s">
        <v>55</v>
      </c>
      <c r="B225" s="5" t="s">
        <v>746</v>
      </c>
      <c r="C225" s="5" t="s">
        <v>108</v>
      </c>
      <c r="D225" s="5" t="s">
        <v>525</v>
      </c>
      <c r="E225" s="5" t="s">
        <v>753</v>
      </c>
      <c r="F225" s="5" t="s">
        <v>583</v>
      </c>
      <c r="G225" s="5" t="s">
        <v>622</v>
      </c>
      <c r="H225" s="5" t="s">
        <v>244</v>
      </c>
      <c r="I225" s="5" t="s">
        <v>641</v>
      </c>
      <c r="J225" s="5" t="s">
        <v>584</v>
      </c>
      <c r="K225" s="5" t="s">
        <v>277</v>
      </c>
      <c r="L225" s="5" t="s">
        <v>101</v>
      </c>
      <c r="M225" s="5" t="s">
        <v>593</v>
      </c>
      <c r="N225" s="5" t="s">
        <v>250</v>
      </c>
      <c r="O225" s="5" t="s">
        <v>754</v>
      </c>
      <c r="P225" s="5" t="s">
        <v>609</v>
      </c>
      <c r="Q225" s="5" t="s">
        <v>478</v>
      </c>
      <c r="R225" s="5" t="s">
        <v>656</v>
      </c>
      <c r="S225" s="5" t="s">
        <v>311</v>
      </c>
      <c r="T225" s="5" t="s">
        <v>631</v>
      </c>
      <c r="U225" s="5" t="s">
        <v>497</v>
      </c>
      <c r="V225" s="5" t="s">
        <v>360</v>
      </c>
      <c r="W225" s="5" t="s">
        <v>543</v>
      </c>
      <c r="X225" s="5" t="s">
        <v>562</v>
      </c>
      <c r="Y225" s="5" t="s">
        <v>274</v>
      </c>
      <c r="Z225" s="5" t="s">
        <v>385</v>
      </c>
      <c r="AA225" s="5" t="s">
        <v>427</v>
      </c>
      <c r="AB225" s="5" t="s">
        <v>413</v>
      </c>
      <c r="AC225" s="5" t="s">
        <v>430</v>
      </c>
      <c r="AD225" s="6" t="s">
        <v>513</v>
      </c>
    </row>
    <row r="226" spans="1:30" x14ac:dyDescent="0.35">
      <c r="A226" s="4" t="s">
        <v>74</v>
      </c>
      <c r="B226" s="5" t="s">
        <v>746</v>
      </c>
      <c r="C226" s="5" t="s">
        <v>108</v>
      </c>
      <c r="D226" s="5" t="s">
        <v>585</v>
      </c>
      <c r="E226" s="5" t="s">
        <v>735</v>
      </c>
      <c r="F226" s="5" t="s">
        <v>370</v>
      </c>
      <c r="G226" s="5" t="s">
        <v>627</v>
      </c>
      <c r="H226" s="5" t="s">
        <v>261</v>
      </c>
      <c r="I226" s="5" t="s">
        <v>489</v>
      </c>
      <c r="J226" s="5" t="s">
        <v>420</v>
      </c>
      <c r="K226" s="5" t="s">
        <v>328</v>
      </c>
      <c r="L226" s="5" t="s">
        <v>97</v>
      </c>
      <c r="M226" s="5" t="s">
        <v>513</v>
      </c>
      <c r="N226" s="5" t="s">
        <v>322</v>
      </c>
      <c r="O226" s="5" t="s">
        <v>481</v>
      </c>
      <c r="P226" s="5" t="s">
        <v>539</v>
      </c>
      <c r="Q226" s="5" t="s">
        <v>594</v>
      </c>
      <c r="R226" s="5" t="s">
        <v>696</v>
      </c>
      <c r="S226" s="5" t="s">
        <v>575</v>
      </c>
      <c r="T226" s="5" t="s">
        <v>427</v>
      </c>
      <c r="U226" s="5" t="s">
        <v>497</v>
      </c>
      <c r="V226" s="5" t="s">
        <v>525</v>
      </c>
      <c r="W226" s="5" t="s">
        <v>634</v>
      </c>
      <c r="X226" s="5" t="s">
        <v>649</v>
      </c>
      <c r="Y226" s="5" t="s">
        <v>356</v>
      </c>
      <c r="Z226" s="5" t="s">
        <v>559</v>
      </c>
      <c r="AA226" s="5" t="s">
        <v>678</v>
      </c>
      <c r="AB226" s="5" t="s">
        <v>522</v>
      </c>
      <c r="AC226" s="5" t="s">
        <v>559</v>
      </c>
      <c r="AD226" s="6" t="s">
        <v>545</v>
      </c>
    </row>
    <row r="227" spans="1:30" x14ac:dyDescent="0.35">
      <c r="A227" s="4" t="s">
        <v>30</v>
      </c>
      <c r="B227" s="5" t="s">
        <v>746</v>
      </c>
      <c r="C227" s="5" t="s">
        <v>137</v>
      </c>
      <c r="D227" s="5" t="s">
        <v>432</v>
      </c>
      <c r="E227" s="5" t="s">
        <v>633</v>
      </c>
      <c r="F227" s="5" t="s">
        <v>503</v>
      </c>
      <c r="G227" s="5" t="s">
        <v>418</v>
      </c>
      <c r="H227" s="5" t="s">
        <v>359</v>
      </c>
      <c r="I227" s="5" t="s">
        <v>636</v>
      </c>
      <c r="J227" s="5" t="s">
        <v>522</v>
      </c>
      <c r="K227" s="5" t="s">
        <v>355</v>
      </c>
      <c r="L227" s="5" t="s">
        <v>146</v>
      </c>
      <c r="M227" s="5" t="s">
        <v>542</v>
      </c>
      <c r="N227" s="5" t="s">
        <v>559</v>
      </c>
      <c r="O227" s="5" t="s">
        <v>709</v>
      </c>
      <c r="P227" s="5" t="s">
        <v>562</v>
      </c>
      <c r="Q227" s="5" t="s">
        <v>737</v>
      </c>
      <c r="R227" s="5" t="s">
        <v>717</v>
      </c>
      <c r="S227" s="5" t="s">
        <v>719</v>
      </c>
      <c r="T227" s="5" t="s">
        <v>604</v>
      </c>
      <c r="U227" s="5" t="s">
        <v>49</v>
      </c>
      <c r="V227" s="5" t="s">
        <v>734</v>
      </c>
      <c r="W227" s="5" t="s">
        <v>441</v>
      </c>
      <c r="X227" s="5" t="s">
        <v>717</v>
      </c>
      <c r="Y227" s="5" t="s">
        <v>528</v>
      </c>
      <c r="Z227" s="5" t="s">
        <v>691</v>
      </c>
      <c r="AA227" s="5" t="s">
        <v>755</v>
      </c>
      <c r="AB227" s="5" t="s">
        <v>521</v>
      </c>
      <c r="AC227" s="5" t="s">
        <v>583</v>
      </c>
      <c r="AD227" s="6" t="s">
        <v>607</v>
      </c>
    </row>
    <row r="228" spans="1:30" x14ac:dyDescent="0.35">
      <c r="A228" s="4" t="s">
        <v>55</v>
      </c>
      <c r="B228" s="5" t="s">
        <v>746</v>
      </c>
      <c r="C228" s="5" t="s">
        <v>137</v>
      </c>
      <c r="D228" s="5" t="s">
        <v>545</v>
      </c>
      <c r="E228" s="5" t="s">
        <v>755</v>
      </c>
      <c r="F228" s="5" t="s">
        <v>551</v>
      </c>
      <c r="G228" s="5" t="s">
        <v>607</v>
      </c>
      <c r="H228" s="5" t="s">
        <v>201</v>
      </c>
      <c r="I228" s="5" t="s">
        <v>724</v>
      </c>
      <c r="J228" s="5" t="s">
        <v>756</v>
      </c>
      <c r="K228" s="5" t="s">
        <v>339</v>
      </c>
      <c r="L228" s="5" t="s">
        <v>120</v>
      </c>
      <c r="M228" s="5" t="s">
        <v>371</v>
      </c>
      <c r="N228" s="5" t="s">
        <v>337</v>
      </c>
      <c r="O228" s="5" t="s">
        <v>668</v>
      </c>
      <c r="P228" s="5" t="s">
        <v>634</v>
      </c>
      <c r="Q228" s="5" t="s">
        <v>757</v>
      </c>
      <c r="R228" s="5" t="s">
        <v>454</v>
      </c>
      <c r="S228" s="5" t="s">
        <v>438</v>
      </c>
      <c r="T228" s="5" t="s">
        <v>557</v>
      </c>
      <c r="U228" s="5" t="s">
        <v>318</v>
      </c>
      <c r="V228" s="5" t="s">
        <v>387</v>
      </c>
      <c r="W228" s="5" t="s">
        <v>563</v>
      </c>
      <c r="X228" s="5" t="s">
        <v>582</v>
      </c>
      <c r="Y228" s="5" t="s">
        <v>153</v>
      </c>
      <c r="Z228" s="5" t="s">
        <v>492</v>
      </c>
      <c r="AA228" s="5" t="s">
        <v>640</v>
      </c>
      <c r="AB228" s="5" t="s">
        <v>420</v>
      </c>
      <c r="AC228" s="5" t="s">
        <v>435</v>
      </c>
      <c r="AD228" s="6" t="s">
        <v>514</v>
      </c>
    </row>
    <row r="229" spans="1:30" x14ac:dyDescent="0.35">
      <c r="A229" s="4" t="s">
        <v>74</v>
      </c>
      <c r="B229" s="5" t="s">
        <v>746</v>
      </c>
      <c r="C229" s="5" t="s">
        <v>137</v>
      </c>
      <c r="D229" s="5" t="s">
        <v>551</v>
      </c>
      <c r="E229" s="5" t="s">
        <v>758</v>
      </c>
      <c r="F229" s="5" t="s">
        <v>552</v>
      </c>
      <c r="G229" s="5" t="s">
        <v>647</v>
      </c>
      <c r="H229" s="5" t="s">
        <v>261</v>
      </c>
      <c r="I229" s="5" t="s">
        <v>650</v>
      </c>
      <c r="J229" s="5" t="s">
        <v>672</v>
      </c>
      <c r="K229" s="5" t="s">
        <v>362</v>
      </c>
      <c r="L229" s="5" t="s">
        <v>110</v>
      </c>
      <c r="M229" s="5" t="s">
        <v>575</v>
      </c>
      <c r="N229" s="5" t="s">
        <v>492</v>
      </c>
      <c r="O229" s="5" t="s">
        <v>750</v>
      </c>
      <c r="P229" s="5" t="s">
        <v>608</v>
      </c>
      <c r="Q229" s="5" t="s">
        <v>759</v>
      </c>
      <c r="R229" s="5" t="s">
        <v>657</v>
      </c>
      <c r="S229" s="5" t="s">
        <v>545</v>
      </c>
      <c r="T229" s="5" t="s">
        <v>675</v>
      </c>
      <c r="U229" s="5" t="s">
        <v>318</v>
      </c>
      <c r="V229" s="5" t="s">
        <v>370</v>
      </c>
      <c r="W229" s="5" t="s">
        <v>636</v>
      </c>
      <c r="X229" s="5" t="s">
        <v>734</v>
      </c>
      <c r="Y229" s="5" t="s">
        <v>362</v>
      </c>
      <c r="Z229" s="5" t="s">
        <v>562</v>
      </c>
      <c r="AA229" s="5" t="s">
        <v>683</v>
      </c>
      <c r="AB229" s="5" t="s">
        <v>522</v>
      </c>
      <c r="AC229" s="5" t="s">
        <v>501</v>
      </c>
      <c r="AD229" s="6" t="s">
        <v>620</v>
      </c>
    </row>
    <row r="230" spans="1:30" x14ac:dyDescent="0.35">
      <c r="A230" s="4" t="s">
        <v>30</v>
      </c>
      <c r="B230" s="5" t="s">
        <v>746</v>
      </c>
      <c r="C230" s="5" t="s">
        <v>147</v>
      </c>
      <c r="D230" s="5" t="s">
        <v>585</v>
      </c>
      <c r="E230" s="5" t="s">
        <v>594</v>
      </c>
      <c r="F230" s="5" t="s">
        <v>617</v>
      </c>
      <c r="G230" s="5" t="s">
        <v>639</v>
      </c>
      <c r="H230" s="5" t="s">
        <v>351</v>
      </c>
      <c r="I230" s="5" t="s">
        <v>694</v>
      </c>
      <c r="J230" s="5" t="s">
        <v>535</v>
      </c>
      <c r="K230" s="5" t="s">
        <v>406</v>
      </c>
      <c r="L230" s="5" t="s">
        <v>131</v>
      </c>
      <c r="M230" s="5" t="s">
        <v>545</v>
      </c>
      <c r="N230" s="5" t="s">
        <v>576</v>
      </c>
      <c r="O230" s="5" t="s">
        <v>674</v>
      </c>
      <c r="P230" s="5" t="s">
        <v>371</v>
      </c>
      <c r="Q230" s="5" t="s">
        <v>760</v>
      </c>
      <c r="R230" s="5" t="s">
        <v>554</v>
      </c>
      <c r="S230" s="5" t="s">
        <v>650</v>
      </c>
      <c r="T230" s="5" t="s">
        <v>604</v>
      </c>
      <c r="U230" s="5" t="s">
        <v>49</v>
      </c>
      <c r="V230" s="5" t="s">
        <v>667</v>
      </c>
      <c r="W230" s="5" t="s">
        <v>703</v>
      </c>
      <c r="X230" s="5" t="s">
        <v>699</v>
      </c>
      <c r="Y230" s="5" t="s">
        <v>528</v>
      </c>
      <c r="Z230" s="5" t="s">
        <v>726</v>
      </c>
      <c r="AA230" s="5" t="s">
        <v>326</v>
      </c>
      <c r="AB230" s="5" t="s">
        <v>546</v>
      </c>
      <c r="AC230" s="5" t="s">
        <v>694</v>
      </c>
      <c r="AD230" s="6" t="s">
        <v>157</v>
      </c>
    </row>
    <row r="231" spans="1:30" x14ac:dyDescent="0.35">
      <c r="A231" s="4" t="s">
        <v>55</v>
      </c>
      <c r="B231" s="5" t="s">
        <v>746</v>
      </c>
      <c r="C231" s="5" t="s">
        <v>147</v>
      </c>
      <c r="D231" s="5" t="s">
        <v>593</v>
      </c>
      <c r="E231" s="5" t="s">
        <v>357</v>
      </c>
      <c r="F231" s="5" t="s">
        <v>545</v>
      </c>
      <c r="G231" s="5" t="s">
        <v>664</v>
      </c>
      <c r="H231" s="5" t="s">
        <v>201</v>
      </c>
      <c r="I231" s="5" t="s">
        <v>761</v>
      </c>
      <c r="J231" s="5" t="s">
        <v>762</v>
      </c>
      <c r="K231" s="5" t="s">
        <v>383</v>
      </c>
      <c r="L231" s="5" t="s">
        <v>230</v>
      </c>
      <c r="M231" s="5" t="s">
        <v>371</v>
      </c>
      <c r="N231" s="5" t="s">
        <v>449</v>
      </c>
      <c r="O231" s="5" t="s">
        <v>610</v>
      </c>
      <c r="P231" s="5" t="s">
        <v>632</v>
      </c>
      <c r="Q231" s="5" t="s">
        <v>763</v>
      </c>
      <c r="R231" s="5" t="s">
        <v>613</v>
      </c>
      <c r="S231" s="5" t="s">
        <v>438</v>
      </c>
      <c r="T231" s="5" t="s">
        <v>607</v>
      </c>
      <c r="U231" s="5" t="s">
        <v>698</v>
      </c>
      <c r="V231" s="5" t="s">
        <v>421</v>
      </c>
      <c r="W231" s="5" t="s">
        <v>432</v>
      </c>
      <c r="X231" s="5" t="s">
        <v>370</v>
      </c>
      <c r="Y231" s="5" t="s">
        <v>192</v>
      </c>
      <c r="Z231" s="5" t="s">
        <v>439</v>
      </c>
      <c r="AA231" s="5" t="s">
        <v>689</v>
      </c>
      <c r="AB231" s="5" t="s">
        <v>322</v>
      </c>
      <c r="AC231" s="5" t="s">
        <v>493</v>
      </c>
      <c r="AD231" s="6" t="s">
        <v>458</v>
      </c>
    </row>
    <row r="232" spans="1:30" x14ac:dyDescent="0.35">
      <c r="A232" s="4" t="s">
        <v>74</v>
      </c>
      <c r="B232" s="5" t="s">
        <v>746</v>
      </c>
      <c r="C232" s="5" t="s">
        <v>147</v>
      </c>
      <c r="D232" s="5" t="s">
        <v>571</v>
      </c>
      <c r="E232" s="5" t="s">
        <v>352</v>
      </c>
      <c r="F232" s="5" t="s">
        <v>585</v>
      </c>
      <c r="G232" s="5" t="s">
        <v>694</v>
      </c>
      <c r="H232" s="5" t="s">
        <v>267</v>
      </c>
      <c r="I232" s="5" t="s">
        <v>665</v>
      </c>
      <c r="J232" s="5" t="s">
        <v>659</v>
      </c>
      <c r="K232" s="5" t="s">
        <v>314</v>
      </c>
      <c r="L232" s="5" t="s">
        <v>150</v>
      </c>
      <c r="M232" s="5" t="s">
        <v>535</v>
      </c>
      <c r="N232" s="5" t="s">
        <v>404</v>
      </c>
      <c r="O232" s="5" t="s">
        <v>730</v>
      </c>
      <c r="P232" s="5" t="s">
        <v>569</v>
      </c>
      <c r="Q232" s="5" t="s">
        <v>210</v>
      </c>
      <c r="R232" s="5" t="s">
        <v>652</v>
      </c>
      <c r="S232" s="5" t="s">
        <v>545</v>
      </c>
      <c r="T232" s="5" t="s">
        <v>655</v>
      </c>
      <c r="U232" s="5" t="s">
        <v>698</v>
      </c>
      <c r="V232" s="5" t="s">
        <v>584</v>
      </c>
      <c r="W232" s="5" t="s">
        <v>634</v>
      </c>
      <c r="X232" s="5" t="s">
        <v>655</v>
      </c>
      <c r="Y232" s="5" t="s">
        <v>356</v>
      </c>
      <c r="Z232" s="5" t="s">
        <v>609</v>
      </c>
      <c r="AA232" s="5" t="s">
        <v>560</v>
      </c>
      <c r="AB232" s="5" t="s">
        <v>439</v>
      </c>
      <c r="AC232" s="5" t="s">
        <v>500</v>
      </c>
      <c r="AD232" s="6" t="s">
        <v>583</v>
      </c>
    </row>
    <row r="233" spans="1:30" x14ac:dyDescent="0.35">
      <c r="A233" s="4" t="s">
        <v>30</v>
      </c>
      <c r="B233" s="5" t="s">
        <v>746</v>
      </c>
      <c r="C233" s="5" t="s">
        <v>164</v>
      </c>
      <c r="D233" s="5" t="s">
        <v>588</v>
      </c>
      <c r="E233" s="5" t="s">
        <v>738</v>
      </c>
      <c r="F233" s="5" t="s">
        <v>588</v>
      </c>
      <c r="G233" s="5" t="s">
        <v>564</v>
      </c>
      <c r="H233" s="5" t="s">
        <v>339</v>
      </c>
      <c r="I233" s="5" t="s">
        <v>726</v>
      </c>
      <c r="J233" s="5" t="s">
        <v>318</v>
      </c>
      <c r="K233" s="5" t="s">
        <v>407</v>
      </c>
      <c r="L233" s="5" t="s">
        <v>185</v>
      </c>
      <c r="M233" s="5" t="s">
        <v>736</v>
      </c>
      <c r="N233" s="5" t="s">
        <v>572</v>
      </c>
      <c r="O233" s="5" t="s">
        <v>755</v>
      </c>
      <c r="P233" s="5" t="s">
        <v>672</v>
      </c>
      <c r="Q233" s="5" t="s">
        <v>764</v>
      </c>
      <c r="R233" s="5" t="s">
        <v>683</v>
      </c>
      <c r="S233" s="5" t="s">
        <v>719</v>
      </c>
      <c r="T233" s="5" t="s">
        <v>761</v>
      </c>
      <c r="U233" s="5" t="s">
        <v>49</v>
      </c>
      <c r="V233" s="5" t="s">
        <v>665</v>
      </c>
      <c r="W233" s="5" t="s">
        <v>466</v>
      </c>
      <c r="X233" s="5" t="s">
        <v>638</v>
      </c>
      <c r="Y233" s="5" t="s">
        <v>311</v>
      </c>
      <c r="Z233" s="5" t="s">
        <v>642</v>
      </c>
      <c r="AA233" s="5" t="s">
        <v>597</v>
      </c>
      <c r="AB233" s="5" t="s">
        <v>603</v>
      </c>
      <c r="AC233" s="5" t="s">
        <v>578</v>
      </c>
      <c r="AD233" s="6" t="s">
        <v>630</v>
      </c>
    </row>
    <row r="234" spans="1:30" x14ac:dyDescent="0.35">
      <c r="A234" s="4" t="s">
        <v>55</v>
      </c>
      <c r="B234" s="5" t="s">
        <v>746</v>
      </c>
      <c r="C234" s="5" t="s">
        <v>164</v>
      </c>
      <c r="D234" s="5" t="s">
        <v>714</v>
      </c>
      <c r="E234" s="5" t="s">
        <v>765</v>
      </c>
      <c r="F234" s="5" t="s">
        <v>647</v>
      </c>
      <c r="G234" s="5" t="s">
        <v>510</v>
      </c>
      <c r="H234" s="5" t="s">
        <v>286</v>
      </c>
      <c r="I234" s="5" t="s">
        <v>697</v>
      </c>
      <c r="J234" s="5" t="s">
        <v>766</v>
      </c>
      <c r="K234" s="5" t="s">
        <v>337</v>
      </c>
      <c r="L234" s="5" t="s">
        <v>230</v>
      </c>
      <c r="M234" s="5" t="s">
        <v>631</v>
      </c>
      <c r="N234" s="5" t="s">
        <v>411</v>
      </c>
      <c r="O234" s="5" t="s">
        <v>767</v>
      </c>
      <c r="P234" s="5" t="s">
        <v>654</v>
      </c>
      <c r="Q234" s="5" t="s">
        <v>768</v>
      </c>
      <c r="R234" s="5" t="s">
        <v>721</v>
      </c>
      <c r="S234" s="5" t="s">
        <v>426</v>
      </c>
      <c r="T234" s="5" t="s">
        <v>569</v>
      </c>
      <c r="U234" s="5" t="s">
        <v>728</v>
      </c>
      <c r="V234" s="5" t="s">
        <v>299</v>
      </c>
      <c r="W234" s="5" t="s">
        <v>559</v>
      </c>
      <c r="X234" s="5" t="s">
        <v>436</v>
      </c>
      <c r="Y234" s="5" t="s">
        <v>316</v>
      </c>
      <c r="Z234" s="5" t="s">
        <v>531</v>
      </c>
      <c r="AA234" s="5" t="s">
        <v>707</v>
      </c>
      <c r="AB234" s="5" t="s">
        <v>496</v>
      </c>
      <c r="AC234" s="5" t="s">
        <v>503</v>
      </c>
      <c r="AD234" s="6" t="s">
        <v>694</v>
      </c>
    </row>
    <row r="235" spans="1:30" x14ac:dyDescent="0.35">
      <c r="A235" s="4" t="s">
        <v>74</v>
      </c>
      <c r="B235" s="5" t="s">
        <v>746</v>
      </c>
      <c r="C235" s="5" t="s">
        <v>164</v>
      </c>
      <c r="D235" s="5" t="s">
        <v>542</v>
      </c>
      <c r="E235" s="5" t="s">
        <v>540</v>
      </c>
      <c r="F235" s="5" t="s">
        <v>180</v>
      </c>
      <c r="G235" s="5" t="s">
        <v>454</v>
      </c>
      <c r="H235" s="5" t="s">
        <v>231</v>
      </c>
      <c r="I235" s="5" t="s">
        <v>678</v>
      </c>
      <c r="J235" s="5" t="s">
        <v>718</v>
      </c>
      <c r="K235" s="5" t="s">
        <v>577</v>
      </c>
      <c r="L235" s="5" t="s">
        <v>144</v>
      </c>
      <c r="M235" s="5" t="s">
        <v>736</v>
      </c>
      <c r="N235" s="5" t="s">
        <v>464</v>
      </c>
      <c r="O235" s="5" t="s">
        <v>687</v>
      </c>
      <c r="P235" s="5" t="s">
        <v>721</v>
      </c>
      <c r="Q235" s="5" t="s">
        <v>769</v>
      </c>
      <c r="R235" s="5" t="s">
        <v>689</v>
      </c>
      <c r="S235" s="5" t="s">
        <v>374</v>
      </c>
      <c r="T235" s="5" t="s">
        <v>706</v>
      </c>
      <c r="U235" s="5" t="s">
        <v>728</v>
      </c>
      <c r="V235" s="5" t="s">
        <v>542</v>
      </c>
      <c r="W235" s="5" t="s">
        <v>578</v>
      </c>
      <c r="X235" s="5" t="s">
        <v>696</v>
      </c>
      <c r="Y235" s="5" t="s">
        <v>363</v>
      </c>
      <c r="Z235" s="5" t="s">
        <v>374</v>
      </c>
      <c r="AA235" s="5" t="s">
        <v>200</v>
      </c>
      <c r="AB235" s="5" t="s">
        <v>602</v>
      </c>
      <c r="AC235" s="5" t="s">
        <v>513</v>
      </c>
      <c r="AD235" s="6" t="s">
        <v>578</v>
      </c>
    </row>
    <row r="236" spans="1:30" x14ac:dyDescent="0.35">
      <c r="A236" s="4" t="s">
        <v>30</v>
      </c>
      <c r="B236" s="5" t="s">
        <v>746</v>
      </c>
      <c r="C236" s="5" t="s">
        <v>183</v>
      </c>
      <c r="D236" s="5" t="s">
        <v>562</v>
      </c>
      <c r="E236" s="5" t="s">
        <v>739</v>
      </c>
      <c r="F236" s="5" t="s">
        <v>488</v>
      </c>
      <c r="G236" s="5" t="s">
        <v>596</v>
      </c>
      <c r="H236" s="5" t="s">
        <v>327</v>
      </c>
      <c r="I236" s="5" t="s">
        <v>495</v>
      </c>
      <c r="J236" s="5" t="s">
        <v>687</v>
      </c>
      <c r="K236" s="5" t="s">
        <v>434</v>
      </c>
      <c r="L236" s="5" t="s">
        <v>175</v>
      </c>
      <c r="M236" s="5" t="s">
        <v>569</v>
      </c>
      <c r="N236" s="5" t="s">
        <v>572</v>
      </c>
      <c r="O236" s="5" t="s">
        <v>590</v>
      </c>
      <c r="P236" s="5" t="s">
        <v>454</v>
      </c>
      <c r="Q236" s="5" t="s">
        <v>770</v>
      </c>
      <c r="R236" s="5" t="s">
        <v>195</v>
      </c>
      <c r="S236" s="5" t="s">
        <v>719</v>
      </c>
      <c r="T236" s="5" t="s">
        <v>753</v>
      </c>
      <c r="U236" s="5" t="s">
        <v>49</v>
      </c>
      <c r="V236" s="5" t="s">
        <v>726</v>
      </c>
      <c r="W236" s="5" t="s">
        <v>740</v>
      </c>
      <c r="X236" s="5" t="s">
        <v>771</v>
      </c>
      <c r="Y236" s="5" t="s">
        <v>399</v>
      </c>
      <c r="Z236" s="5" t="s">
        <v>640</v>
      </c>
      <c r="AA236" s="5" t="s">
        <v>570</v>
      </c>
      <c r="AB236" s="5" t="s">
        <v>587</v>
      </c>
      <c r="AC236" s="5" t="s">
        <v>630</v>
      </c>
      <c r="AD236" s="6" t="s">
        <v>246</v>
      </c>
    </row>
    <row r="237" spans="1:30" x14ac:dyDescent="0.35">
      <c r="A237" s="4" t="s">
        <v>55</v>
      </c>
      <c r="B237" s="5" t="s">
        <v>746</v>
      </c>
      <c r="C237" s="5" t="s">
        <v>183</v>
      </c>
      <c r="D237" s="5" t="s">
        <v>458</v>
      </c>
      <c r="E237" s="5" t="s">
        <v>725</v>
      </c>
      <c r="F237" s="5" t="s">
        <v>436</v>
      </c>
      <c r="G237" s="5" t="s">
        <v>630</v>
      </c>
      <c r="H237" s="5" t="s">
        <v>274</v>
      </c>
      <c r="I237" s="5" t="s">
        <v>754</v>
      </c>
      <c r="J237" s="5" t="s">
        <v>772</v>
      </c>
      <c r="K237" s="5" t="s">
        <v>344</v>
      </c>
      <c r="L237" s="5" t="s">
        <v>189</v>
      </c>
      <c r="M237" s="5" t="s">
        <v>647</v>
      </c>
      <c r="N237" s="5" t="s">
        <v>344</v>
      </c>
      <c r="O237" s="5" t="s">
        <v>687</v>
      </c>
      <c r="P237" s="5" t="s">
        <v>712</v>
      </c>
      <c r="Q237" s="5" t="s">
        <v>624</v>
      </c>
      <c r="R237" s="5" t="s">
        <v>625</v>
      </c>
      <c r="S237" s="5" t="s">
        <v>485</v>
      </c>
      <c r="T237" s="5" t="s">
        <v>672</v>
      </c>
      <c r="U237" s="5" t="s">
        <v>683</v>
      </c>
      <c r="V237" s="5" t="s">
        <v>289</v>
      </c>
      <c r="W237" s="5" t="s">
        <v>539</v>
      </c>
      <c r="X237" s="5" t="s">
        <v>514</v>
      </c>
      <c r="Y237" s="5" t="s">
        <v>220</v>
      </c>
      <c r="Z237" s="5" t="s">
        <v>534</v>
      </c>
      <c r="AA237" s="5" t="s">
        <v>653</v>
      </c>
      <c r="AB237" s="5" t="s">
        <v>585</v>
      </c>
      <c r="AC237" s="5" t="s">
        <v>476</v>
      </c>
      <c r="AD237" s="6" t="s">
        <v>578</v>
      </c>
    </row>
    <row r="238" spans="1:30" x14ac:dyDescent="0.35">
      <c r="A238" s="4" t="s">
        <v>74</v>
      </c>
      <c r="B238" s="5" t="s">
        <v>746</v>
      </c>
      <c r="C238" s="5" t="s">
        <v>183</v>
      </c>
      <c r="D238" s="5" t="s">
        <v>505</v>
      </c>
      <c r="E238" s="5" t="s">
        <v>773</v>
      </c>
      <c r="F238" s="5" t="s">
        <v>572</v>
      </c>
      <c r="G238" s="5" t="s">
        <v>721</v>
      </c>
      <c r="H238" s="5" t="s">
        <v>238</v>
      </c>
      <c r="I238" s="5" t="s">
        <v>698</v>
      </c>
      <c r="J238" s="5" t="s">
        <v>526</v>
      </c>
      <c r="K238" s="5" t="s">
        <v>397</v>
      </c>
      <c r="L238" s="5" t="s">
        <v>206</v>
      </c>
      <c r="M238" s="5" t="s">
        <v>418</v>
      </c>
      <c r="N238" s="5" t="s">
        <v>592</v>
      </c>
      <c r="O238" s="5" t="s">
        <v>674</v>
      </c>
      <c r="P238" s="5" t="s">
        <v>691</v>
      </c>
      <c r="Q238" s="5" t="s">
        <v>471</v>
      </c>
      <c r="R238" s="5" t="s">
        <v>712</v>
      </c>
      <c r="S238" s="5" t="s">
        <v>535</v>
      </c>
      <c r="T238" s="5" t="s">
        <v>696</v>
      </c>
      <c r="U238" s="5" t="s">
        <v>683</v>
      </c>
      <c r="V238" s="5" t="s">
        <v>572</v>
      </c>
      <c r="W238" s="5" t="s">
        <v>644</v>
      </c>
      <c r="X238" s="5" t="s">
        <v>751</v>
      </c>
      <c r="Y238" s="5" t="s">
        <v>305</v>
      </c>
      <c r="Z238" s="5" t="s">
        <v>608</v>
      </c>
      <c r="AA238" s="5" t="s">
        <v>704</v>
      </c>
      <c r="AB238" s="5" t="s">
        <v>588</v>
      </c>
      <c r="AC238" s="5" t="s">
        <v>589</v>
      </c>
      <c r="AD238" s="6" t="s">
        <v>625</v>
      </c>
    </row>
    <row r="239" spans="1:30" x14ac:dyDescent="0.35">
      <c r="A239" s="4" t="s">
        <v>30</v>
      </c>
      <c r="B239" s="5" t="s">
        <v>746</v>
      </c>
      <c r="C239" s="5" t="s">
        <v>198</v>
      </c>
      <c r="D239" s="5" t="s">
        <v>505</v>
      </c>
      <c r="E239" s="5" t="s">
        <v>739</v>
      </c>
      <c r="F239" s="5" t="s">
        <v>551</v>
      </c>
      <c r="G239" s="5" t="s">
        <v>246</v>
      </c>
      <c r="H239" s="5" t="s">
        <v>355</v>
      </c>
      <c r="I239" s="5" t="s">
        <v>634</v>
      </c>
      <c r="J239" s="5" t="s">
        <v>752</v>
      </c>
      <c r="K239" s="5" t="s">
        <v>485</v>
      </c>
      <c r="L239" s="5" t="s">
        <v>102</v>
      </c>
      <c r="M239" s="5" t="s">
        <v>578</v>
      </c>
      <c r="N239" s="5" t="s">
        <v>572</v>
      </c>
      <c r="O239" s="5" t="s">
        <v>774</v>
      </c>
      <c r="P239" s="5" t="s">
        <v>495</v>
      </c>
      <c r="Q239" s="5" t="s">
        <v>775</v>
      </c>
      <c r="R239" s="5" t="s">
        <v>699</v>
      </c>
      <c r="S239" s="5" t="s">
        <v>719</v>
      </c>
      <c r="T239" s="5" t="s">
        <v>776</v>
      </c>
      <c r="U239" s="5" t="s">
        <v>49</v>
      </c>
      <c r="V239" s="5" t="s">
        <v>734</v>
      </c>
      <c r="W239" s="5" t="s">
        <v>678</v>
      </c>
      <c r="X239" s="5" t="s">
        <v>777</v>
      </c>
      <c r="Y239" s="5" t="s">
        <v>494</v>
      </c>
      <c r="Z239" s="5" t="s">
        <v>648</v>
      </c>
      <c r="AA239" s="5" t="s">
        <v>765</v>
      </c>
      <c r="AB239" s="5" t="s">
        <v>589</v>
      </c>
      <c r="AC239" s="5" t="s">
        <v>255</v>
      </c>
      <c r="AD239" s="6" t="s">
        <v>427</v>
      </c>
    </row>
    <row r="240" spans="1:30" x14ac:dyDescent="0.35">
      <c r="A240" s="4" t="s">
        <v>55</v>
      </c>
      <c r="B240" s="5" t="s">
        <v>746</v>
      </c>
      <c r="C240" s="5" t="s">
        <v>198</v>
      </c>
      <c r="D240" s="5" t="s">
        <v>569</v>
      </c>
      <c r="E240" s="5" t="s">
        <v>778</v>
      </c>
      <c r="F240" s="5" t="s">
        <v>631</v>
      </c>
      <c r="G240" s="5" t="s">
        <v>630</v>
      </c>
      <c r="H240" s="5" t="s">
        <v>220</v>
      </c>
      <c r="I240" s="5" t="s">
        <v>666</v>
      </c>
      <c r="J240" s="5" t="s">
        <v>779</v>
      </c>
      <c r="K240" s="5" t="s">
        <v>456</v>
      </c>
      <c r="L240" s="5" t="s">
        <v>171</v>
      </c>
      <c r="M240" s="5" t="s">
        <v>634</v>
      </c>
      <c r="N240" s="5" t="s">
        <v>577</v>
      </c>
      <c r="O240" s="5" t="s">
        <v>709</v>
      </c>
      <c r="P240" s="5" t="s">
        <v>441</v>
      </c>
      <c r="Q240" s="5" t="s">
        <v>349</v>
      </c>
      <c r="R240" s="5" t="s">
        <v>612</v>
      </c>
      <c r="S240" s="5" t="s">
        <v>485</v>
      </c>
      <c r="T240" s="5" t="s">
        <v>694</v>
      </c>
      <c r="U240" s="5" t="s">
        <v>638</v>
      </c>
      <c r="V240" s="5" t="s">
        <v>342</v>
      </c>
      <c r="W240" s="5" t="s">
        <v>551</v>
      </c>
      <c r="X240" s="5" t="s">
        <v>622</v>
      </c>
      <c r="Y240" s="5" t="s">
        <v>260</v>
      </c>
      <c r="Z240" s="5" t="s">
        <v>509</v>
      </c>
      <c r="AA240" s="5" t="s">
        <v>683</v>
      </c>
      <c r="AB240" s="5" t="s">
        <v>643</v>
      </c>
      <c r="AC240" s="5" t="s">
        <v>602</v>
      </c>
      <c r="AD240" s="6" t="s">
        <v>721</v>
      </c>
    </row>
    <row r="241" spans="1:30" x14ac:dyDescent="0.35">
      <c r="A241" s="4" t="s">
        <v>74</v>
      </c>
      <c r="B241" s="5" t="s">
        <v>746</v>
      </c>
      <c r="C241" s="5" t="s">
        <v>198</v>
      </c>
      <c r="D241" s="5" t="s">
        <v>608</v>
      </c>
      <c r="E241" s="5" t="s">
        <v>482</v>
      </c>
      <c r="F241" s="5" t="s">
        <v>609</v>
      </c>
      <c r="G241" s="5" t="s">
        <v>255</v>
      </c>
      <c r="H241" s="5" t="s">
        <v>254</v>
      </c>
      <c r="I241" s="5" t="s">
        <v>719</v>
      </c>
      <c r="J241" s="5" t="s">
        <v>680</v>
      </c>
      <c r="K241" s="5" t="s">
        <v>494</v>
      </c>
      <c r="L241" s="5" t="s">
        <v>116</v>
      </c>
      <c r="M241" s="5" t="s">
        <v>510</v>
      </c>
      <c r="N241" s="5" t="s">
        <v>531</v>
      </c>
      <c r="O241" s="5" t="s">
        <v>358</v>
      </c>
      <c r="P241" s="5" t="s">
        <v>780</v>
      </c>
      <c r="Q241" s="5" t="s">
        <v>781</v>
      </c>
      <c r="R241" s="5" t="s">
        <v>605</v>
      </c>
      <c r="S241" s="5" t="s">
        <v>535</v>
      </c>
      <c r="T241" s="5" t="s">
        <v>696</v>
      </c>
      <c r="U241" s="5" t="s">
        <v>638</v>
      </c>
      <c r="V241" s="5" t="s">
        <v>562</v>
      </c>
      <c r="W241" s="5" t="s">
        <v>596</v>
      </c>
      <c r="X241" s="5" t="s">
        <v>497</v>
      </c>
      <c r="Y241" s="5" t="s">
        <v>294</v>
      </c>
      <c r="Z241" s="5" t="s">
        <v>645</v>
      </c>
      <c r="AA241" s="5" t="s">
        <v>481</v>
      </c>
      <c r="AB241" s="5" t="s">
        <v>525</v>
      </c>
      <c r="AC241" s="5" t="s">
        <v>593</v>
      </c>
      <c r="AD241" s="6" t="s">
        <v>646</v>
      </c>
    </row>
    <row r="242" spans="1:30" x14ac:dyDescent="0.35">
      <c r="A242" s="4" t="s">
        <v>30</v>
      </c>
      <c r="B242" s="5" t="s">
        <v>746</v>
      </c>
      <c r="C242" s="5" t="s">
        <v>208</v>
      </c>
      <c r="D242" s="5" t="s">
        <v>371</v>
      </c>
      <c r="E242" s="5" t="s">
        <v>756</v>
      </c>
      <c r="F242" s="5" t="s">
        <v>584</v>
      </c>
      <c r="G242" s="5" t="s">
        <v>650</v>
      </c>
      <c r="H242" s="5" t="s">
        <v>363</v>
      </c>
      <c r="I242" s="5" t="s">
        <v>246</v>
      </c>
      <c r="J242" s="5" t="s">
        <v>782</v>
      </c>
      <c r="K242" s="5" t="s">
        <v>443</v>
      </c>
      <c r="L242" s="5" t="s">
        <v>212</v>
      </c>
      <c r="M242" s="5" t="s">
        <v>495</v>
      </c>
      <c r="N242" s="5" t="s">
        <v>500</v>
      </c>
      <c r="O242" s="5" t="s">
        <v>783</v>
      </c>
      <c r="P242" s="5" t="s">
        <v>648</v>
      </c>
      <c r="Q242" s="5" t="s">
        <v>784</v>
      </c>
      <c r="R242" s="5" t="s">
        <v>699</v>
      </c>
      <c r="S242" s="5" t="s">
        <v>427</v>
      </c>
      <c r="T242" s="5" t="s">
        <v>776</v>
      </c>
      <c r="U242" s="5" t="s">
        <v>49</v>
      </c>
      <c r="V242" s="5" t="s">
        <v>654</v>
      </c>
      <c r="W242" s="5" t="s">
        <v>728</v>
      </c>
      <c r="X242" s="5" t="s">
        <v>785</v>
      </c>
      <c r="Y242" s="5" t="s">
        <v>438</v>
      </c>
      <c r="Z242" s="5" t="s">
        <v>651</v>
      </c>
      <c r="AA242" s="5" t="s">
        <v>673</v>
      </c>
      <c r="AB242" s="5" t="s">
        <v>370</v>
      </c>
      <c r="AC242" s="5" t="s">
        <v>246</v>
      </c>
      <c r="AD242" s="6" t="s">
        <v>648</v>
      </c>
    </row>
    <row r="243" spans="1:30" x14ac:dyDescent="0.35">
      <c r="A243" s="4" t="s">
        <v>55</v>
      </c>
      <c r="B243" s="5" t="s">
        <v>746</v>
      </c>
      <c r="C243" s="5" t="s">
        <v>208</v>
      </c>
      <c r="D243" s="5" t="s">
        <v>656</v>
      </c>
      <c r="E243" s="5" t="s">
        <v>786</v>
      </c>
      <c r="F243" s="5" t="s">
        <v>721</v>
      </c>
      <c r="G243" s="5" t="s">
        <v>632</v>
      </c>
      <c r="H243" s="5" t="s">
        <v>301</v>
      </c>
      <c r="I243" s="5" t="s">
        <v>728</v>
      </c>
      <c r="J243" s="5" t="s">
        <v>787</v>
      </c>
      <c r="K243" s="5" t="s">
        <v>311</v>
      </c>
      <c r="L243" s="5" t="s">
        <v>177</v>
      </c>
      <c r="M243" s="5" t="s">
        <v>671</v>
      </c>
      <c r="N243" s="5" t="s">
        <v>528</v>
      </c>
      <c r="O243" s="5" t="s">
        <v>358</v>
      </c>
      <c r="P243" s="5" t="s">
        <v>743</v>
      </c>
      <c r="Q243" s="5" t="s">
        <v>788</v>
      </c>
      <c r="R243" s="5" t="s">
        <v>691</v>
      </c>
      <c r="S243" s="5" t="s">
        <v>484</v>
      </c>
      <c r="T243" s="5" t="s">
        <v>564</v>
      </c>
      <c r="U243" s="5" t="s">
        <v>735</v>
      </c>
      <c r="V243" s="5" t="s">
        <v>337</v>
      </c>
      <c r="W243" s="5" t="s">
        <v>571</v>
      </c>
      <c r="X243" s="5" t="s">
        <v>607</v>
      </c>
      <c r="Y243" s="5" t="s">
        <v>283</v>
      </c>
      <c r="Z243" s="5" t="s">
        <v>617</v>
      </c>
      <c r="AA243" s="5" t="s">
        <v>699</v>
      </c>
      <c r="AB243" s="5" t="s">
        <v>513</v>
      </c>
      <c r="AC243" s="5" t="s">
        <v>552</v>
      </c>
      <c r="AD243" s="6" t="s">
        <v>686</v>
      </c>
    </row>
    <row r="244" spans="1:30" x14ac:dyDescent="0.35">
      <c r="A244" s="4" t="s">
        <v>74</v>
      </c>
      <c r="B244" s="5" t="s">
        <v>746</v>
      </c>
      <c r="C244" s="5" t="s">
        <v>208</v>
      </c>
      <c r="D244" s="5" t="s">
        <v>549</v>
      </c>
      <c r="E244" s="5" t="s">
        <v>690</v>
      </c>
      <c r="F244" s="5" t="s">
        <v>418</v>
      </c>
      <c r="G244" s="5" t="s">
        <v>649</v>
      </c>
      <c r="H244" s="5" t="s">
        <v>259</v>
      </c>
      <c r="I244" s="5" t="s">
        <v>640</v>
      </c>
      <c r="J244" s="5" t="s">
        <v>581</v>
      </c>
      <c r="K244" s="5" t="s">
        <v>413</v>
      </c>
      <c r="L244" s="5" t="s">
        <v>171</v>
      </c>
      <c r="M244" s="5" t="s">
        <v>255</v>
      </c>
      <c r="N244" s="5" t="s">
        <v>496</v>
      </c>
      <c r="O244" s="5" t="s">
        <v>677</v>
      </c>
      <c r="P244" s="5" t="s">
        <v>703</v>
      </c>
      <c r="Q244" s="5" t="s">
        <v>789</v>
      </c>
      <c r="R244" s="5" t="s">
        <v>698</v>
      </c>
      <c r="S244" s="5" t="s">
        <v>436</v>
      </c>
      <c r="T244" s="5" t="s">
        <v>660</v>
      </c>
      <c r="U244" s="5" t="s">
        <v>735</v>
      </c>
      <c r="V244" s="5" t="s">
        <v>535</v>
      </c>
      <c r="W244" s="5" t="s">
        <v>625</v>
      </c>
      <c r="X244" s="5" t="s">
        <v>698</v>
      </c>
      <c r="Y244" s="5" t="s">
        <v>296</v>
      </c>
      <c r="Z244" s="5" t="s">
        <v>736</v>
      </c>
      <c r="AA244" s="5" t="s">
        <v>790</v>
      </c>
      <c r="AB244" s="5" t="s">
        <v>180</v>
      </c>
      <c r="AC244" s="5" t="s">
        <v>371</v>
      </c>
      <c r="AD244" s="6" t="s">
        <v>679</v>
      </c>
    </row>
    <row r="245" spans="1:30" x14ac:dyDescent="0.35">
      <c r="A245" s="4" t="s">
        <v>30</v>
      </c>
      <c r="B245" s="5" t="s">
        <v>746</v>
      </c>
      <c r="C245" s="5" t="s">
        <v>234</v>
      </c>
      <c r="D245" s="5" t="s">
        <v>549</v>
      </c>
      <c r="E245" s="5" t="s">
        <v>791</v>
      </c>
      <c r="F245" s="5" t="s">
        <v>634</v>
      </c>
      <c r="G245" s="5" t="s">
        <v>701</v>
      </c>
      <c r="H245" s="5" t="s">
        <v>396</v>
      </c>
      <c r="I245" s="5" t="s">
        <v>649</v>
      </c>
      <c r="J245" s="5" t="s">
        <v>792</v>
      </c>
      <c r="K245" s="5" t="s">
        <v>617</v>
      </c>
      <c r="L245" s="5" t="s">
        <v>160</v>
      </c>
      <c r="M245" s="5" t="s">
        <v>675</v>
      </c>
      <c r="N245" s="5" t="s">
        <v>571</v>
      </c>
      <c r="O245" s="5" t="s">
        <v>326</v>
      </c>
      <c r="P245" s="5" t="s">
        <v>761</v>
      </c>
      <c r="Q245" s="5" t="s">
        <v>768</v>
      </c>
      <c r="R245" s="5" t="s">
        <v>731</v>
      </c>
      <c r="S245" s="5" t="s">
        <v>780</v>
      </c>
      <c r="T245" s="5" t="s">
        <v>653</v>
      </c>
      <c r="U245" s="5" t="s">
        <v>49</v>
      </c>
      <c r="V245" s="5" t="s">
        <v>657</v>
      </c>
      <c r="W245" s="5" t="s">
        <v>761</v>
      </c>
      <c r="X245" s="5" t="s">
        <v>716</v>
      </c>
      <c r="Y245" s="5" t="s">
        <v>315</v>
      </c>
      <c r="Z245" s="5" t="s">
        <v>712</v>
      </c>
      <c r="AA245" s="5" t="s">
        <v>482</v>
      </c>
      <c r="AB245" s="5" t="s">
        <v>535</v>
      </c>
      <c r="AC245" s="5" t="s">
        <v>670</v>
      </c>
      <c r="AD245" s="6" t="s">
        <v>748</v>
      </c>
    </row>
    <row r="246" spans="1:30" x14ac:dyDescent="0.35">
      <c r="A246" s="4" t="s">
        <v>55</v>
      </c>
      <c r="B246" s="5" t="s">
        <v>746</v>
      </c>
      <c r="C246" s="5" t="s">
        <v>234</v>
      </c>
      <c r="D246" s="5" t="s">
        <v>510</v>
      </c>
      <c r="E246" s="5" t="s">
        <v>744</v>
      </c>
      <c r="F246" s="5" t="s">
        <v>657</v>
      </c>
      <c r="G246" s="5" t="s">
        <v>691</v>
      </c>
      <c r="H246" s="5" t="s">
        <v>283</v>
      </c>
      <c r="I246" s="5" t="s">
        <v>732</v>
      </c>
      <c r="J246" s="5" t="s">
        <v>793</v>
      </c>
      <c r="K246" s="5" t="s">
        <v>556</v>
      </c>
      <c r="L246" s="5" t="s">
        <v>159</v>
      </c>
      <c r="M246" s="5" t="s">
        <v>637</v>
      </c>
      <c r="N246" s="5" t="s">
        <v>421</v>
      </c>
      <c r="O246" s="5" t="s">
        <v>774</v>
      </c>
      <c r="P246" s="5" t="s">
        <v>446</v>
      </c>
      <c r="Q246" s="5" t="s">
        <v>794</v>
      </c>
      <c r="R246" s="5" t="s">
        <v>637</v>
      </c>
      <c r="S246" s="5" t="s">
        <v>420</v>
      </c>
      <c r="T246" s="5" t="s">
        <v>578</v>
      </c>
      <c r="U246" s="5" t="s">
        <v>440</v>
      </c>
      <c r="V246" s="5" t="s">
        <v>485</v>
      </c>
      <c r="W246" s="5" t="s">
        <v>431</v>
      </c>
      <c r="X246" s="5" t="s">
        <v>567</v>
      </c>
      <c r="Y246" s="5" t="s">
        <v>290</v>
      </c>
      <c r="Z246" s="5" t="s">
        <v>548</v>
      </c>
      <c r="AA246" s="5" t="s">
        <v>195</v>
      </c>
      <c r="AB246" s="5" t="s">
        <v>582</v>
      </c>
      <c r="AC246" s="5" t="s">
        <v>532</v>
      </c>
      <c r="AD246" s="6" t="s">
        <v>780</v>
      </c>
    </row>
    <row r="247" spans="1:30" x14ac:dyDescent="0.35">
      <c r="A247" s="4" t="s">
        <v>74</v>
      </c>
      <c r="B247" s="5" t="s">
        <v>746</v>
      </c>
      <c r="C247" s="5" t="s">
        <v>234</v>
      </c>
      <c r="D247" s="5" t="s">
        <v>647</v>
      </c>
      <c r="E247" s="5" t="s">
        <v>692</v>
      </c>
      <c r="F247" s="5" t="s">
        <v>632</v>
      </c>
      <c r="G247" s="5" t="s">
        <v>427</v>
      </c>
      <c r="H247" s="5" t="s">
        <v>351</v>
      </c>
      <c r="I247" s="5" t="s">
        <v>655</v>
      </c>
      <c r="J247" s="5" t="s">
        <v>795</v>
      </c>
      <c r="K247" s="5" t="s">
        <v>602</v>
      </c>
      <c r="L247" s="5" t="s">
        <v>140</v>
      </c>
      <c r="M247" s="5" t="s">
        <v>780</v>
      </c>
      <c r="N247" s="5" t="s">
        <v>476</v>
      </c>
      <c r="O247" s="5" t="s">
        <v>715</v>
      </c>
      <c r="P247" s="5" t="s">
        <v>743</v>
      </c>
      <c r="Q247" s="5" t="s">
        <v>624</v>
      </c>
      <c r="R247" s="5" t="s">
        <v>748</v>
      </c>
      <c r="S247" s="5" t="s">
        <v>371</v>
      </c>
      <c r="T247" s="5" t="s">
        <v>652</v>
      </c>
      <c r="U247" s="5" t="s">
        <v>440</v>
      </c>
      <c r="V247" s="5" t="s">
        <v>627</v>
      </c>
      <c r="W247" s="5" t="s">
        <v>612</v>
      </c>
      <c r="X247" s="5" t="s">
        <v>748</v>
      </c>
      <c r="Y247" s="5" t="s">
        <v>342</v>
      </c>
      <c r="Z247" s="5" t="s">
        <v>458</v>
      </c>
      <c r="AA247" s="5" t="s">
        <v>750</v>
      </c>
      <c r="AB247" s="5" t="s">
        <v>370</v>
      </c>
      <c r="AC247" s="5" t="s">
        <v>645</v>
      </c>
      <c r="AD247" s="6" t="s">
        <v>652</v>
      </c>
    </row>
    <row r="248" spans="1:30" x14ac:dyDescent="0.35">
      <c r="A248" s="4" t="s">
        <v>30</v>
      </c>
      <c r="B248" s="5" t="s">
        <v>746</v>
      </c>
      <c r="C248" s="5" t="s">
        <v>243</v>
      </c>
      <c r="D248" s="5" t="s">
        <v>567</v>
      </c>
      <c r="E248" s="5" t="s">
        <v>478</v>
      </c>
      <c r="F248" s="5" t="s">
        <v>441</v>
      </c>
      <c r="G248" s="5" t="s">
        <v>651</v>
      </c>
      <c r="H248" s="5" t="s">
        <v>405</v>
      </c>
      <c r="I248" s="5" t="s">
        <v>613</v>
      </c>
      <c r="J248" s="5" t="s">
        <v>796</v>
      </c>
      <c r="K248" s="5" t="s">
        <v>587</v>
      </c>
      <c r="L248" s="5" t="s">
        <v>212</v>
      </c>
      <c r="M248" s="5" t="s">
        <v>712</v>
      </c>
      <c r="N248" s="5" t="s">
        <v>542</v>
      </c>
      <c r="O248" s="5" t="s">
        <v>725</v>
      </c>
      <c r="P248" s="5" t="s">
        <v>716</v>
      </c>
      <c r="Q248" s="5" t="s">
        <v>797</v>
      </c>
      <c r="R248" s="5" t="s">
        <v>741</v>
      </c>
      <c r="S248" s="5" t="s">
        <v>675</v>
      </c>
      <c r="T248" s="5" t="s">
        <v>743</v>
      </c>
      <c r="U248" s="5" t="s">
        <v>49</v>
      </c>
      <c r="V248" s="5" t="s">
        <v>748</v>
      </c>
      <c r="W248" s="5" t="s">
        <v>614</v>
      </c>
      <c r="X248" s="5" t="s">
        <v>727</v>
      </c>
      <c r="Y248" s="5" t="s">
        <v>531</v>
      </c>
      <c r="Z248" s="5" t="s">
        <v>441</v>
      </c>
      <c r="AA248" s="5" t="s">
        <v>331</v>
      </c>
      <c r="AB248" s="5" t="s">
        <v>535</v>
      </c>
      <c r="AC248" s="5" t="s">
        <v>701</v>
      </c>
      <c r="AD248" s="6" t="s">
        <v>731</v>
      </c>
    </row>
    <row r="249" spans="1:30" x14ac:dyDescent="0.35">
      <c r="A249" s="4" t="s">
        <v>55</v>
      </c>
      <c r="B249" s="5" t="s">
        <v>746</v>
      </c>
      <c r="C249" s="5" t="s">
        <v>243</v>
      </c>
      <c r="D249" s="5" t="s">
        <v>630</v>
      </c>
      <c r="E249" s="5" t="s">
        <v>764</v>
      </c>
      <c r="F249" s="5" t="s">
        <v>785</v>
      </c>
      <c r="G249" s="5" t="s">
        <v>642</v>
      </c>
      <c r="H249" s="5" t="s">
        <v>298</v>
      </c>
      <c r="I249" s="5" t="s">
        <v>679</v>
      </c>
      <c r="J249" s="5" t="s">
        <v>798</v>
      </c>
      <c r="K249" s="5" t="s">
        <v>563</v>
      </c>
      <c r="L249" s="5" t="s">
        <v>182</v>
      </c>
      <c r="M249" s="5" t="s">
        <v>640</v>
      </c>
      <c r="N249" s="5" t="s">
        <v>408</v>
      </c>
      <c r="O249" s="5" t="s">
        <v>326</v>
      </c>
      <c r="P249" s="5" t="s">
        <v>708</v>
      </c>
      <c r="Q249" s="5" t="s">
        <v>599</v>
      </c>
      <c r="R249" s="5" t="s">
        <v>665</v>
      </c>
      <c r="S249" s="5" t="s">
        <v>430</v>
      </c>
      <c r="T249" s="5" t="s">
        <v>596</v>
      </c>
      <c r="U249" s="5" t="s">
        <v>705</v>
      </c>
      <c r="V249" s="5" t="s">
        <v>493</v>
      </c>
      <c r="W249" s="5" t="s">
        <v>582</v>
      </c>
      <c r="X249" s="5" t="s">
        <v>639</v>
      </c>
      <c r="Y249" s="5" t="s">
        <v>350</v>
      </c>
      <c r="Z249" s="5" t="s">
        <v>543</v>
      </c>
      <c r="AA249" s="5" t="s">
        <v>743</v>
      </c>
      <c r="AB249" s="5" t="s">
        <v>589</v>
      </c>
      <c r="AC249" s="5" t="s">
        <v>559</v>
      </c>
      <c r="AD249" s="6" t="s">
        <v>648</v>
      </c>
    </row>
    <row r="250" spans="1:30" x14ac:dyDescent="0.35">
      <c r="A250" s="4" t="s">
        <v>74</v>
      </c>
      <c r="B250" s="5" t="s">
        <v>746</v>
      </c>
      <c r="C250" s="5" t="s">
        <v>243</v>
      </c>
      <c r="D250" s="5" t="s">
        <v>656</v>
      </c>
      <c r="E250" s="5" t="s">
        <v>799</v>
      </c>
      <c r="F250" s="5" t="s">
        <v>753</v>
      </c>
      <c r="G250" s="5" t="s">
        <v>648</v>
      </c>
      <c r="H250" s="5" t="s">
        <v>367</v>
      </c>
      <c r="I250" s="5" t="s">
        <v>246</v>
      </c>
      <c r="J250" s="5" t="s">
        <v>800</v>
      </c>
      <c r="K250" s="5" t="s">
        <v>551</v>
      </c>
      <c r="L250" s="5" t="s">
        <v>171</v>
      </c>
      <c r="M250" s="5" t="s">
        <v>651</v>
      </c>
      <c r="N250" s="5" t="s">
        <v>474</v>
      </c>
      <c r="O250" s="5" t="s">
        <v>801</v>
      </c>
      <c r="P250" s="5" t="s">
        <v>802</v>
      </c>
      <c r="Q250" s="5" t="s">
        <v>461</v>
      </c>
      <c r="R250" s="5" t="s">
        <v>678</v>
      </c>
      <c r="S250" s="5" t="s">
        <v>645</v>
      </c>
      <c r="T250" s="5" t="s">
        <v>497</v>
      </c>
      <c r="U250" s="5" t="s">
        <v>705</v>
      </c>
      <c r="V250" s="5" t="s">
        <v>636</v>
      </c>
      <c r="W250" s="5" t="s">
        <v>646</v>
      </c>
      <c r="X250" s="5" t="s">
        <v>707</v>
      </c>
      <c r="Y250" s="5" t="s">
        <v>344</v>
      </c>
      <c r="Z250" s="5" t="s">
        <v>627</v>
      </c>
      <c r="AA250" s="5" t="s">
        <v>803</v>
      </c>
      <c r="AB250" s="5" t="s">
        <v>545</v>
      </c>
      <c r="AC250" s="5" t="s">
        <v>647</v>
      </c>
      <c r="AD250" s="6" t="s">
        <v>707</v>
      </c>
    </row>
    <row r="251" spans="1:30" x14ac:dyDescent="0.35">
      <c r="A251" s="4" t="s">
        <v>30</v>
      </c>
      <c r="B251" s="5" t="s">
        <v>804</v>
      </c>
      <c r="C251" s="5" t="s">
        <v>32</v>
      </c>
      <c r="D251" s="5" t="s">
        <v>636</v>
      </c>
      <c r="E251" s="5" t="s">
        <v>805</v>
      </c>
      <c r="F251" s="5" t="s">
        <v>440</v>
      </c>
      <c r="G251" s="5" t="s">
        <v>659</v>
      </c>
      <c r="H251" s="5" t="s">
        <v>468</v>
      </c>
      <c r="I251" s="5" t="s">
        <v>557</v>
      </c>
      <c r="J251" s="5" t="s">
        <v>806</v>
      </c>
      <c r="K251" s="5" t="s">
        <v>616</v>
      </c>
      <c r="L251" s="5" t="s">
        <v>160</v>
      </c>
      <c r="M251" s="5" t="s">
        <v>683</v>
      </c>
      <c r="N251" s="5" t="s">
        <v>525</v>
      </c>
      <c r="O251" s="5" t="s">
        <v>778</v>
      </c>
      <c r="P251" s="5" t="s">
        <v>735</v>
      </c>
      <c r="Q251" s="5" t="s">
        <v>349</v>
      </c>
      <c r="R251" s="5" t="s">
        <v>705</v>
      </c>
      <c r="S251" s="5" t="s">
        <v>655</v>
      </c>
      <c r="T251" s="5" t="s">
        <v>663</v>
      </c>
      <c r="U251" s="5" t="s">
        <v>49</v>
      </c>
      <c r="V251" s="5" t="s">
        <v>707</v>
      </c>
      <c r="W251" s="5" t="s">
        <v>699</v>
      </c>
      <c r="X251" s="5" t="s">
        <v>803</v>
      </c>
      <c r="Y251" s="5" t="s">
        <v>532</v>
      </c>
      <c r="Z251" s="5" t="s">
        <v>318</v>
      </c>
      <c r="AA251" s="5" t="s">
        <v>629</v>
      </c>
      <c r="AB251" s="5" t="s">
        <v>647</v>
      </c>
      <c r="AC251" s="5" t="s">
        <v>428</v>
      </c>
      <c r="AD251" s="6" t="s">
        <v>743</v>
      </c>
    </row>
    <row r="252" spans="1:30" x14ac:dyDescent="0.35">
      <c r="A252" s="4" t="s">
        <v>55</v>
      </c>
      <c r="B252" s="5" t="s">
        <v>804</v>
      </c>
      <c r="C252" s="5" t="s">
        <v>32</v>
      </c>
      <c r="D252" s="5" t="s">
        <v>632</v>
      </c>
      <c r="E252" s="5" t="s">
        <v>807</v>
      </c>
      <c r="F252" s="5" t="s">
        <v>693</v>
      </c>
      <c r="G252" s="5" t="s">
        <v>669</v>
      </c>
      <c r="H252" s="5" t="s">
        <v>296</v>
      </c>
      <c r="I252" s="5" t="s">
        <v>635</v>
      </c>
      <c r="J252" s="5" t="s">
        <v>808</v>
      </c>
      <c r="K252" s="5" t="s">
        <v>431</v>
      </c>
      <c r="L252" s="5" t="s">
        <v>177</v>
      </c>
      <c r="M252" s="5" t="s">
        <v>441</v>
      </c>
      <c r="N252" s="5" t="s">
        <v>340</v>
      </c>
      <c r="O252" s="5" t="s">
        <v>758</v>
      </c>
      <c r="P252" s="5" t="s">
        <v>733</v>
      </c>
      <c r="Q252" s="5" t="s">
        <v>809</v>
      </c>
      <c r="R252" s="5" t="s">
        <v>780</v>
      </c>
      <c r="S252" s="5" t="s">
        <v>424</v>
      </c>
      <c r="T252" s="5" t="s">
        <v>630</v>
      </c>
      <c r="U252" s="5" t="s">
        <v>754</v>
      </c>
      <c r="V252" s="5" t="s">
        <v>496</v>
      </c>
      <c r="W252" s="5" t="s">
        <v>505</v>
      </c>
      <c r="X252" s="5" t="s">
        <v>634</v>
      </c>
      <c r="Y252" s="5" t="s">
        <v>294</v>
      </c>
      <c r="Z252" s="5" t="s">
        <v>563</v>
      </c>
      <c r="AA252" s="5" t="s">
        <v>663</v>
      </c>
      <c r="AB252" s="5" t="s">
        <v>458</v>
      </c>
      <c r="AC252" s="5" t="s">
        <v>588</v>
      </c>
      <c r="AD252" s="6" t="s">
        <v>660</v>
      </c>
    </row>
    <row r="253" spans="1:30" x14ac:dyDescent="0.35">
      <c r="A253" s="4" t="s">
        <v>74</v>
      </c>
      <c r="B253" s="5" t="s">
        <v>804</v>
      </c>
      <c r="C253" s="5" t="s">
        <v>32</v>
      </c>
      <c r="D253" s="5" t="s">
        <v>613</v>
      </c>
      <c r="E253" s="5" t="s">
        <v>526</v>
      </c>
      <c r="F253" s="5" t="s">
        <v>704</v>
      </c>
      <c r="G253" s="5" t="s">
        <v>318</v>
      </c>
      <c r="H253" s="5" t="s">
        <v>262</v>
      </c>
      <c r="I253" s="5" t="s">
        <v>639</v>
      </c>
      <c r="J253" s="5" t="s">
        <v>810</v>
      </c>
      <c r="K253" s="5" t="s">
        <v>545</v>
      </c>
      <c r="L253" s="5" t="s">
        <v>239</v>
      </c>
      <c r="M253" s="5" t="s">
        <v>761</v>
      </c>
      <c r="N253" s="5" t="s">
        <v>603</v>
      </c>
      <c r="O253" s="5" t="s">
        <v>811</v>
      </c>
      <c r="P253" s="5" t="s">
        <v>440</v>
      </c>
      <c r="Q253" s="5" t="s">
        <v>561</v>
      </c>
      <c r="R253" s="5" t="s">
        <v>659</v>
      </c>
      <c r="S253" s="5" t="s">
        <v>514</v>
      </c>
      <c r="T253" s="5" t="s">
        <v>605</v>
      </c>
      <c r="U253" s="5" t="s">
        <v>754</v>
      </c>
      <c r="V253" s="5" t="s">
        <v>596</v>
      </c>
      <c r="W253" s="5" t="s">
        <v>649</v>
      </c>
      <c r="X253" s="5" t="s">
        <v>614</v>
      </c>
      <c r="Y253" s="5" t="s">
        <v>397</v>
      </c>
      <c r="Z253" s="5" t="s">
        <v>567</v>
      </c>
      <c r="AA253" s="5" t="s">
        <v>711</v>
      </c>
      <c r="AB253" s="5" t="s">
        <v>627</v>
      </c>
      <c r="AC253" s="5" t="s">
        <v>664</v>
      </c>
      <c r="AD253" s="6" t="s">
        <v>740</v>
      </c>
    </row>
    <row r="254" spans="1:30" x14ac:dyDescent="0.35">
      <c r="A254" s="4" t="s">
        <v>30</v>
      </c>
      <c r="B254" s="5" t="s">
        <v>804</v>
      </c>
      <c r="C254" s="5" t="s">
        <v>86</v>
      </c>
      <c r="D254" s="5" t="s">
        <v>578</v>
      </c>
      <c r="E254" s="5" t="s">
        <v>547</v>
      </c>
      <c r="F254" s="5" t="s">
        <v>761</v>
      </c>
      <c r="G254" s="5" t="s">
        <v>761</v>
      </c>
      <c r="H254" s="5" t="s">
        <v>322</v>
      </c>
      <c r="I254" s="5" t="s">
        <v>593</v>
      </c>
      <c r="J254" s="5" t="s">
        <v>770</v>
      </c>
      <c r="K254" s="5" t="s">
        <v>549</v>
      </c>
      <c r="L254" s="5" t="s">
        <v>167</v>
      </c>
      <c r="M254" s="5" t="s">
        <v>705</v>
      </c>
      <c r="N254" s="5" t="s">
        <v>505</v>
      </c>
      <c r="O254" s="5" t="s">
        <v>713</v>
      </c>
      <c r="P254" s="5" t="s">
        <v>666</v>
      </c>
      <c r="Q254" s="5" t="s">
        <v>812</v>
      </c>
      <c r="R254" s="5" t="s">
        <v>735</v>
      </c>
      <c r="S254" s="5" t="s">
        <v>642</v>
      </c>
      <c r="T254" s="5" t="s">
        <v>731</v>
      </c>
      <c r="U254" s="5" t="s">
        <v>49</v>
      </c>
      <c r="V254" s="5" t="s">
        <v>731</v>
      </c>
      <c r="W254" s="5" t="s">
        <v>195</v>
      </c>
      <c r="X254" s="5" t="s">
        <v>687</v>
      </c>
      <c r="Y254" s="5" t="s">
        <v>552</v>
      </c>
      <c r="Z254" s="5" t="s">
        <v>707</v>
      </c>
      <c r="AA254" s="5" t="s">
        <v>739</v>
      </c>
      <c r="AB254" s="5" t="s">
        <v>664</v>
      </c>
      <c r="AC254" s="5" t="s">
        <v>657</v>
      </c>
      <c r="AD254" s="6" t="s">
        <v>707</v>
      </c>
    </row>
    <row r="255" spans="1:30" x14ac:dyDescent="0.35">
      <c r="A255" s="4" t="s">
        <v>55</v>
      </c>
      <c r="B255" s="5" t="s">
        <v>804</v>
      </c>
      <c r="C255" s="5" t="s">
        <v>86</v>
      </c>
      <c r="D255" s="5" t="s">
        <v>649</v>
      </c>
      <c r="E255" s="5" t="s">
        <v>807</v>
      </c>
      <c r="F255" s="5" t="s">
        <v>813</v>
      </c>
      <c r="G255" s="5" t="s">
        <v>604</v>
      </c>
      <c r="H255" s="5" t="s">
        <v>383</v>
      </c>
      <c r="I255" s="5" t="s">
        <v>619</v>
      </c>
      <c r="J255" s="5" t="s">
        <v>814</v>
      </c>
      <c r="K255" s="5" t="s">
        <v>609</v>
      </c>
      <c r="L255" s="5" t="s">
        <v>127</v>
      </c>
      <c r="M255" s="5" t="s">
        <v>707</v>
      </c>
      <c r="N255" s="5" t="s">
        <v>434</v>
      </c>
      <c r="O255" s="5" t="s">
        <v>815</v>
      </c>
      <c r="P255" s="5" t="s">
        <v>699</v>
      </c>
      <c r="Q255" s="5" t="s">
        <v>816</v>
      </c>
      <c r="R255" s="5" t="s">
        <v>675</v>
      </c>
      <c r="S255" s="5" t="s">
        <v>553</v>
      </c>
      <c r="T255" s="5" t="s">
        <v>671</v>
      </c>
      <c r="U255" s="5" t="s">
        <v>727</v>
      </c>
      <c r="V255" s="5" t="s">
        <v>186</v>
      </c>
      <c r="W255" s="5" t="s">
        <v>545</v>
      </c>
      <c r="X255" s="5" t="s">
        <v>635</v>
      </c>
      <c r="Y255" s="5" t="s">
        <v>350</v>
      </c>
      <c r="Z255" s="5" t="s">
        <v>559</v>
      </c>
      <c r="AA255" s="5" t="s">
        <v>638</v>
      </c>
      <c r="AB255" s="5" t="s">
        <v>656</v>
      </c>
      <c r="AC255" s="5" t="s">
        <v>588</v>
      </c>
      <c r="AD255" s="6" t="s">
        <v>654</v>
      </c>
    </row>
    <row r="256" spans="1:30" x14ac:dyDescent="0.35">
      <c r="A256" s="4" t="s">
        <v>74</v>
      </c>
      <c r="B256" s="5" t="s">
        <v>804</v>
      </c>
      <c r="C256" s="5" t="s">
        <v>86</v>
      </c>
      <c r="D256" s="5" t="s">
        <v>251</v>
      </c>
      <c r="E256" s="5" t="s">
        <v>547</v>
      </c>
      <c r="F256" s="5" t="s">
        <v>195</v>
      </c>
      <c r="G256" s="5" t="s">
        <v>676</v>
      </c>
      <c r="H256" s="5" t="s">
        <v>399</v>
      </c>
      <c r="I256" s="5" t="s">
        <v>549</v>
      </c>
      <c r="J256" s="5" t="s">
        <v>515</v>
      </c>
      <c r="K256" s="5" t="s">
        <v>616</v>
      </c>
      <c r="L256" s="5" t="s">
        <v>212</v>
      </c>
      <c r="M256" s="5" t="s">
        <v>361</v>
      </c>
      <c r="N256" s="5" t="s">
        <v>538</v>
      </c>
      <c r="O256" s="5" t="s">
        <v>597</v>
      </c>
      <c r="P256" s="5" t="s">
        <v>659</v>
      </c>
      <c r="Q256" s="5" t="s">
        <v>817</v>
      </c>
      <c r="R256" s="5" t="s">
        <v>676</v>
      </c>
      <c r="S256" s="5" t="s">
        <v>736</v>
      </c>
      <c r="T256" s="5" t="s">
        <v>441</v>
      </c>
      <c r="U256" s="5" t="s">
        <v>727</v>
      </c>
      <c r="V256" s="5" t="s">
        <v>679</v>
      </c>
      <c r="W256" s="5" t="s">
        <v>726</v>
      </c>
      <c r="X256" s="5" t="s">
        <v>699</v>
      </c>
      <c r="Y256" s="5" t="s">
        <v>456</v>
      </c>
      <c r="Z256" s="5" t="s">
        <v>639</v>
      </c>
      <c r="AA256" s="5" t="s">
        <v>687</v>
      </c>
      <c r="AB256" s="5" t="s">
        <v>664</v>
      </c>
      <c r="AC256" s="5" t="s">
        <v>157</v>
      </c>
      <c r="AD256" s="6" t="s">
        <v>712</v>
      </c>
    </row>
    <row r="257" spans="1:30" x14ac:dyDescent="0.35">
      <c r="A257" s="4" t="s">
        <v>30</v>
      </c>
      <c r="B257" s="5" t="s">
        <v>804</v>
      </c>
      <c r="C257" s="5" t="s">
        <v>108</v>
      </c>
      <c r="D257" s="5" t="s">
        <v>635</v>
      </c>
      <c r="E257" s="5" t="s">
        <v>818</v>
      </c>
      <c r="F257" s="5" t="s">
        <v>706</v>
      </c>
      <c r="G257" s="5" t="s">
        <v>699</v>
      </c>
      <c r="H257" s="5" t="s">
        <v>435</v>
      </c>
      <c r="I257" s="5" t="s">
        <v>549</v>
      </c>
      <c r="J257" s="5" t="s">
        <v>731</v>
      </c>
      <c r="K257" s="5" t="s">
        <v>549</v>
      </c>
      <c r="L257" s="5" t="s">
        <v>181</v>
      </c>
      <c r="M257" s="5" t="s">
        <v>200</v>
      </c>
      <c r="N257" s="5" t="s">
        <v>505</v>
      </c>
      <c r="O257" s="5" t="s">
        <v>819</v>
      </c>
      <c r="P257" s="5" t="s">
        <v>660</v>
      </c>
      <c r="Q257" s="5" t="s">
        <v>820</v>
      </c>
      <c r="R257" s="5" t="s">
        <v>777</v>
      </c>
      <c r="S257" s="5" t="s">
        <v>706</v>
      </c>
      <c r="T257" s="5" t="s">
        <v>560</v>
      </c>
      <c r="U257" s="5" t="s">
        <v>49</v>
      </c>
      <c r="V257" s="5" t="s">
        <v>777</v>
      </c>
      <c r="W257" s="5" t="s">
        <v>653</v>
      </c>
      <c r="X257" s="5" t="s">
        <v>755</v>
      </c>
      <c r="Y257" s="5" t="s">
        <v>474</v>
      </c>
      <c r="Z257" s="5" t="s">
        <v>614</v>
      </c>
      <c r="AA257" s="5" t="s">
        <v>529</v>
      </c>
      <c r="AB257" s="5" t="s">
        <v>444</v>
      </c>
      <c r="AC257" s="5" t="s">
        <v>652</v>
      </c>
      <c r="AD257" s="6" t="s">
        <v>666</v>
      </c>
    </row>
    <row r="258" spans="1:30" x14ac:dyDescent="0.35">
      <c r="A258" s="4" t="s">
        <v>55</v>
      </c>
      <c r="B258" s="5" t="s">
        <v>804</v>
      </c>
      <c r="C258" s="5" t="s">
        <v>108</v>
      </c>
      <c r="D258" s="5" t="s">
        <v>650</v>
      </c>
      <c r="E258" s="5" t="s">
        <v>547</v>
      </c>
      <c r="F258" s="5" t="s">
        <v>689</v>
      </c>
      <c r="G258" s="5" t="s">
        <v>753</v>
      </c>
      <c r="H258" s="5" t="s">
        <v>405</v>
      </c>
      <c r="I258" s="5" t="s">
        <v>694</v>
      </c>
      <c r="J258" s="5" t="s">
        <v>821</v>
      </c>
      <c r="K258" s="5" t="s">
        <v>525</v>
      </c>
      <c r="L258" s="5" t="s">
        <v>232</v>
      </c>
      <c r="M258" s="5" t="s">
        <v>653</v>
      </c>
      <c r="N258" s="5" t="s">
        <v>426</v>
      </c>
      <c r="O258" s="5" t="s">
        <v>597</v>
      </c>
      <c r="P258" s="5" t="s">
        <v>318</v>
      </c>
      <c r="Q258" s="5" t="s">
        <v>822</v>
      </c>
      <c r="R258" s="5" t="s">
        <v>654</v>
      </c>
      <c r="S258" s="5" t="s">
        <v>437</v>
      </c>
      <c r="T258" s="5" t="s">
        <v>632</v>
      </c>
      <c r="U258" s="5" t="s">
        <v>668</v>
      </c>
      <c r="V258" s="5" t="s">
        <v>714</v>
      </c>
      <c r="W258" s="5" t="s">
        <v>436</v>
      </c>
      <c r="X258" s="5" t="s">
        <v>625</v>
      </c>
      <c r="Y258" s="5" t="s">
        <v>356</v>
      </c>
      <c r="Z258" s="5" t="s">
        <v>447</v>
      </c>
      <c r="AA258" s="5" t="s">
        <v>560</v>
      </c>
      <c r="AB258" s="5" t="s">
        <v>612</v>
      </c>
      <c r="AC258" s="5" t="s">
        <v>571</v>
      </c>
      <c r="AD258" s="6" t="s">
        <v>675</v>
      </c>
    </row>
    <row r="259" spans="1:30" x14ac:dyDescent="0.35">
      <c r="A259" s="4" t="s">
        <v>74</v>
      </c>
      <c r="B259" s="5" t="s">
        <v>804</v>
      </c>
      <c r="C259" s="5" t="s">
        <v>108</v>
      </c>
      <c r="D259" s="5" t="s">
        <v>444</v>
      </c>
      <c r="E259" s="5" t="s">
        <v>821</v>
      </c>
      <c r="F259" s="5" t="s">
        <v>428</v>
      </c>
      <c r="G259" s="5" t="s">
        <v>653</v>
      </c>
      <c r="H259" s="5" t="s">
        <v>311</v>
      </c>
      <c r="I259" s="5" t="s">
        <v>647</v>
      </c>
      <c r="J259" s="5" t="s">
        <v>723</v>
      </c>
      <c r="K259" s="5" t="s">
        <v>616</v>
      </c>
      <c r="L259" s="5" t="s">
        <v>116</v>
      </c>
      <c r="M259" s="5" t="s">
        <v>364</v>
      </c>
      <c r="N259" s="5" t="s">
        <v>548</v>
      </c>
      <c r="O259" s="5" t="s">
        <v>357</v>
      </c>
      <c r="P259" s="5" t="s">
        <v>689</v>
      </c>
      <c r="Q259" s="5" t="s">
        <v>224</v>
      </c>
      <c r="R259" s="5" t="s">
        <v>614</v>
      </c>
      <c r="S259" s="5" t="s">
        <v>622</v>
      </c>
      <c r="T259" s="5" t="s">
        <v>666</v>
      </c>
      <c r="U259" s="5" t="s">
        <v>668</v>
      </c>
      <c r="V259" s="5" t="s">
        <v>689</v>
      </c>
      <c r="W259" s="5" t="s">
        <v>726</v>
      </c>
      <c r="X259" s="5" t="s">
        <v>731</v>
      </c>
      <c r="Y259" s="5" t="s">
        <v>262</v>
      </c>
      <c r="Z259" s="5" t="s">
        <v>636</v>
      </c>
      <c r="AA259" s="5" t="s">
        <v>711</v>
      </c>
      <c r="AB259" s="5" t="s">
        <v>671</v>
      </c>
      <c r="AC259" s="5" t="s">
        <v>634</v>
      </c>
      <c r="AD259" s="6" t="s">
        <v>652</v>
      </c>
    </row>
    <row r="260" spans="1:30" x14ac:dyDescent="0.35">
      <c r="A260" s="4" t="s">
        <v>30</v>
      </c>
      <c r="B260" s="5" t="s">
        <v>804</v>
      </c>
      <c r="C260" s="5" t="s">
        <v>124</v>
      </c>
      <c r="D260" s="5" t="s">
        <v>679</v>
      </c>
      <c r="E260" s="5" t="s">
        <v>49</v>
      </c>
      <c r="F260" s="5" t="s">
        <v>734</v>
      </c>
      <c r="G260" s="5" t="s">
        <v>767</v>
      </c>
      <c r="H260" s="5" t="s">
        <v>488</v>
      </c>
      <c r="I260" s="5" t="s">
        <v>675</v>
      </c>
      <c r="J260" s="5" t="s">
        <v>540</v>
      </c>
      <c r="K260" s="5" t="s">
        <v>740</v>
      </c>
      <c r="L260" s="5" t="s">
        <v>211</v>
      </c>
      <c r="M260" s="5" t="s">
        <v>778</v>
      </c>
      <c r="N260" s="5" t="s">
        <v>562</v>
      </c>
      <c r="O260" s="5" t="s">
        <v>49</v>
      </c>
      <c r="P260" s="5" t="s">
        <v>318</v>
      </c>
      <c r="Q260" s="5" t="s">
        <v>49</v>
      </c>
      <c r="R260" s="5" t="s">
        <v>49</v>
      </c>
      <c r="S260" s="5" t="s">
        <v>49</v>
      </c>
      <c r="T260" s="5" t="s">
        <v>49</v>
      </c>
      <c r="U260" s="5" t="s">
        <v>49</v>
      </c>
      <c r="V260" s="5" t="s">
        <v>657</v>
      </c>
      <c r="W260" s="5" t="s">
        <v>49</v>
      </c>
      <c r="X260" s="5" t="s">
        <v>716</v>
      </c>
      <c r="Y260" s="5" t="s">
        <v>49</v>
      </c>
      <c r="Z260" s="5" t="s">
        <v>49</v>
      </c>
      <c r="AA260" s="5" t="s">
        <v>49</v>
      </c>
      <c r="AB260" s="5" t="s">
        <v>49</v>
      </c>
      <c r="AC260" s="5" t="s">
        <v>49</v>
      </c>
      <c r="AD260" s="6" t="s">
        <v>49</v>
      </c>
    </row>
    <row r="261" spans="1:30" x14ac:dyDescent="0.35">
      <c r="A261" s="4" t="s">
        <v>55</v>
      </c>
      <c r="B261" s="5" t="s">
        <v>804</v>
      </c>
      <c r="C261" s="5" t="s">
        <v>124</v>
      </c>
      <c r="D261" s="5" t="s">
        <v>195</v>
      </c>
      <c r="E261" s="5" t="s">
        <v>49</v>
      </c>
      <c r="F261" s="5" t="s">
        <v>743</v>
      </c>
      <c r="G261" s="5" t="s">
        <v>750</v>
      </c>
      <c r="H261" s="5" t="s">
        <v>494</v>
      </c>
      <c r="I261" s="5" t="s">
        <v>600</v>
      </c>
      <c r="J261" s="5" t="s">
        <v>823</v>
      </c>
      <c r="K261" s="5" t="s">
        <v>676</v>
      </c>
      <c r="L261" s="5" t="s">
        <v>260</v>
      </c>
      <c r="M261" s="5" t="s">
        <v>200</v>
      </c>
      <c r="N261" s="5" t="s">
        <v>553</v>
      </c>
      <c r="O261" s="5" t="s">
        <v>49</v>
      </c>
      <c r="P261" s="5" t="s">
        <v>440</v>
      </c>
      <c r="Q261" s="5" t="s">
        <v>49</v>
      </c>
      <c r="R261" s="5" t="s">
        <v>49</v>
      </c>
      <c r="S261" s="5" t="s">
        <v>49</v>
      </c>
      <c r="T261" s="5" t="s">
        <v>49</v>
      </c>
      <c r="U261" s="5" t="s">
        <v>767</v>
      </c>
      <c r="V261" s="5" t="s">
        <v>488</v>
      </c>
      <c r="W261" s="5" t="s">
        <v>49</v>
      </c>
      <c r="X261" s="5" t="s">
        <v>251</v>
      </c>
      <c r="Y261" s="5" t="s">
        <v>49</v>
      </c>
      <c r="Z261" s="5" t="s">
        <v>49</v>
      </c>
      <c r="AA261" s="5" t="s">
        <v>49</v>
      </c>
      <c r="AB261" s="5" t="s">
        <v>49</v>
      </c>
      <c r="AC261" s="5" t="s">
        <v>49</v>
      </c>
      <c r="AD261" s="6" t="s">
        <v>49</v>
      </c>
    </row>
    <row r="262" spans="1:30" x14ac:dyDescent="0.35">
      <c r="A262" s="4" t="s">
        <v>74</v>
      </c>
      <c r="B262" s="5" t="s">
        <v>804</v>
      </c>
      <c r="C262" s="5" t="s">
        <v>124</v>
      </c>
      <c r="D262" s="5" t="s">
        <v>651</v>
      </c>
      <c r="E262" s="5" t="s">
        <v>49</v>
      </c>
      <c r="F262" s="5" t="s">
        <v>732</v>
      </c>
      <c r="G262" s="5" t="s">
        <v>767</v>
      </c>
      <c r="H262" s="5" t="s">
        <v>496</v>
      </c>
      <c r="I262" s="5" t="s">
        <v>748</v>
      </c>
      <c r="J262" s="5" t="s">
        <v>349</v>
      </c>
      <c r="K262" s="5" t="s">
        <v>707</v>
      </c>
      <c r="L262" s="5" t="s">
        <v>295</v>
      </c>
      <c r="M262" s="5" t="s">
        <v>677</v>
      </c>
      <c r="N262" s="5" t="s">
        <v>543</v>
      </c>
      <c r="O262" s="5" t="s">
        <v>49</v>
      </c>
      <c r="P262" s="5" t="s">
        <v>554</v>
      </c>
      <c r="Q262" s="5" t="s">
        <v>49</v>
      </c>
      <c r="R262" s="5" t="s">
        <v>49</v>
      </c>
      <c r="S262" s="5" t="s">
        <v>49</v>
      </c>
      <c r="T262" s="5" t="s">
        <v>49</v>
      </c>
      <c r="U262" s="5" t="s">
        <v>767</v>
      </c>
      <c r="V262" s="5" t="s">
        <v>510</v>
      </c>
      <c r="W262" s="5" t="s">
        <v>49</v>
      </c>
      <c r="X262" s="5" t="s">
        <v>604</v>
      </c>
      <c r="Y262" s="5" t="s">
        <v>49</v>
      </c>
      <c r="Z262" s="5" t="s">
        <v>49</v>
      </c>
      <c r="AA262" s="5" t="s">
        <v>49</v>
      </c>
      <c r="AB262" s="5" t="s">
        <v>49</v>
      </c>
      <c r="AC262" s="5" t="s">
        <v>49</v>
      </c>
      <c r="AD262" s="6" t="s">
        <v>49</v>
      </c>
    </row>
    <row r="263" spans="1:30" x14ac:dyDescent="0.35">
      <c r="A263" s="4" t="s">
        <v>30</v>
      </c>
      <c r="B263" s="5" t="s">
        <v>804</v>
      </c>
      <c r="C263" s="5" t="s">
        <v>137</v>
      </c>
      <c r="D263" s="5" t="s">
        <v>49</v>
      </c>
      <c r="E263" s="5" t="s">
        <v>49</v>
      </c>
      <c r="F263" s="5" t="s">
        <v>49</v>
      </c>
      <c r="G263" s="5" t="s">
        <v>49</v>
      </c>
      <c r="H263" s="5" t="s">
        <v>49</v>
      </c>
      <c r="I263" s="5" t="s">
        <v>49</v>
      </c>
      <c r="J263" s="5" t="s">
        <v>49</v>
      </c>
      <c r="K263" s="5" t="s">
        <v>49</v>
      </c>
      <c r="L263" s="5" t="s">
        <v>49</v>
      </c>
      <c r="M263" s="5" t="s">
        <v>49</v>
      </c>
      <c r="N263" s="5" t="s">
        <v>49</v>
      </c>
      <c r="O263" s="5" t="s">
        <v>49</v>
      </c>
      <c r="P263" s="5" t="s">
        <v>49</v>
      </c>
      <c r="Q263" s="5" t="s">
        <v>49</v>
      </c>
      <c r="R263" s="5" t="s">
        <v>49</v>
      </c>
      <c r="S263" s="5" t="s">
        <v>49</v>
      </c>
      <c r="T263" s="5" t="s">
        <v>49</v>
      </c>
      <c r="U263" s="5" t="s">
        <v>49</v>
      </c>
      <c r="V263" s="5" t="s">
        <v>49</v>
      </c>
      <c r="W263" s="5" t="s">
        <v>49</v>
      </c>
      <c r="X263" s="5" t="s">
        <v>49</v>
      </c>
      <c r="Y263" s="5" t="s">
        <v>49</v>
      </c>
      <c r="Z263" s="5" t="s">
        <v>49</v>
      </c>
      <c r="AA263" s="5" t="s">
        <v>49</v>
      </c>
      <c r="AB263" s="5" t="s">
        <v>49</v>
      </c>
      <c r="AC263" s="5" t="s">
        <v>49</v>
      </c>
      <c r="AD263" s="6" t="s">
        <v>49</v>
      </c>
    </row>
    <row r="264" spans="1:30" x14ac:dyDescent="0.35">
      <c r="A264" s="4" t="s">
        <v>55</v>
      </c>
      <c r="B264" s="5" t="s">
        <v>804</v>
      </c>
      <c r="C264" s="5" t="s">
        <v>137</v>
      </c>
      <c r="D264" s="5" t="s">
        <v>49</v>
      </c>
      <c r="E264" s="5" t="s">
        <v>49</v>
      </c>
      <c r="F264" s="5" t="s">
        <v>49</v>
      </c>
      <c r="G264" s="5" t="s">
        <v>49</v>
      </c>
      <c r="H264" s="5" t="s">
        <v>49</v>
      </c>
      <c r="I264" s="5" t="s">
        <v>49</v>
      </c>
      <c r="J264" s="5" t="s">
        <v>49</v>
      </c>
      <c r="K264" s="5" t="s">
        <v>49</v>
      </c>
      <c r="L264" s="5" t="s">
        <v>49</v>
      </c>
      <c r="M264" s="5" t="s">
        <v>49</v>
      </c>
      <c r="N264" s="5" t="s">
        <v>49</v>
      </c>
      <c r="O264" s="5" t="s">
        <v>49</v>
      </c>
      <c r="P264" s="5" t="s">
        <v>49</v>
      </c>
      <c r="Q264" s="5" t="s">
        <v>49</v>
      </c>
      <c r="R264" s="5" t="s">
        <v>49</v>
      </c>
      <c r="S264" s="5" t="s">
        <v>49</v>
      </c>
      <c r="T264" s="5" t="s">
        <v>49</v>
      </c>
      <c r="U264" s="5" t="s">
        <v>49</v>
      </c>
      <c r="V264" s="5" t="s">
        <v>49</v>
      </c>
      <c r="W264" s="5" t="s">
        <v>49</v>
      </c>
      <c r="X264" s="5" t="s">
        <v>49</v>
      </c>
      <c r="Y264" s="5" t="s">
        <v>49</v>
      </c>
      <c r="Z264" s="5" t="s">
        <v>49</v>
      </c>
      <c r="AA264" s="5" t="s">
        <v>49</v>
      </c>
      <c r="AB264" s="5" t="s">
        <v>49</v>
      </c>
      <c r="AC264" s="5" t="s">
        <v>49</v>
      </c>
      <c r="AD264" s="6" t="s">
        <v>49</v>
      </c>
    </row>
    <row r="265" spans="1:30" x14ac:dyDescent="0.35">
      <c r="A265" s="4" t="s">
        <v>74</v>
      </c>
      <c r="B265" s="5" t="s">
        <v>804</v>
      </c>
      <c r="C265" s="5" t="s">
        <v>137</v>
      </c>
      <c r="D265" s="5" t="s">
        <v>49</v>
      </c>
      <c r="E265" s="5" t="s">
        <v>49</v>
      </c>
      <c r="F265" s="5" t="s">
        <v>49</v>
      </c>
      <c r="G265" s="5" t="s">
        <v>49</v>
      </c>
      <c r="H265" s="5" t="s">
        <v>49</v>
      </c>
      <c r="I265" s="5" t="s">
        <v>49</v>
      </c>
      <c r="J265" s="5" t="s">
        <v>49</v>
      </c>
      <c r="K265" s="5" t="s">
        <v>49</v>
      </c>
      <c r="L265" s="5" t="s">
        <v>49</v>
      </c>
      <c r="M265" s="5" t="s">
        <v>49</v>
      </c>
      <c r="N265" s="5" t="s">
        <v>49</v>
      </c>
      <c r="O265" s="5" t="s">
        <v>49</v>
      </c>
      <c r="P265" s="5" t="s">
        <v>49</v>
      </c>
      <c r="Q265" s="5" t="s">
        <v>49</v>
      </c>
      <c r="R265" s="5" t="s">
        <v>49</v>
      </c>
      <c r="S265" s="5" t="s">
        <v>49</v>
      </c>
      <c r="T265" s="5" t="s">
        <v>49</v>
      </c>
      <c r="U265" s="5" t="s">
        <v>49</v>
      </c>
      <c r="V265" s="5" t="s">
        <v>49</v>
      </c>
      <c r="W265" s="5" t="s">
        <v>49</v>
      </c>
      <c r="X265" s="5" t="s">
        <v>49</v>
      </c>
      <c r="Y265" s="5" t="s">
        <v>49</v>
      </c>
      <c r="Z265" s="5" t="s">
        <v>49</v>
      </c>
      <c r="AA265" s="5" t="s">
        <v>49</v>
      </c>
      <c r="AB265" s="5" t="s">
        <v>49</v>
      </c>
      <c r="AC265" s="5" t="s">
        <v>49</v>
      </c>
      <c r="AD265" s="6" t="s">
        <v>49</v>
      </c>
    </row>
    <row r="266" spans="1:30" x14ac:dyDescent="0.35">
      <c r="A266" s="4" t="s">
        <v>30</v>
      </c>
      <c r="B266" s="5" t="s">
        <v>804</v>
      </c>
      <c r="C266" s="5" t="s">
        <v>147</v>
      </c>
      <c r="D266" s="5" t="s">
        <v>660</v>
      </c>
      <c r="E266" s="5" t="s">
        <v>824</v>
      </c>
      <c r="F266" s="5" t="s">
        <v>698</v>
      </c>
      <c r="G266" s="5" t="s">
        <v>700</v>
      </c>
      <c r="H266" s="5" t="s">
        <v>501</v>
      </c>
      <c r="I266" s="5" t="s">
        <v>639</v>
      </c>
      <c r="J266" s="5" t="s">
        <v>689</v>
      </c>
      <c r="K266" s="5" t="s">
        <v>678</v>
      </c>
      <c r="L266" s="5" t="s">
        <v>116</v>
      </c>
      <c r="M266" s="5" t="s">
        <v>786</v>
      </c>
      <c r="N266" s="5" t="s">
        <v>458</v>
      </c>
      <c r="O266" s="5" t="s">
        <v>825</v>
      </c>
      <c r="P266" s="5" t="s">
        <v>731</v>
      </c>
      <c r="Q266" s="5" t="s">
        <v>826</v>
      </c>
      <c r="R266" s="5" t="s">
        <v>697</v>
      </c>
      <c r="S266" s="5" t="s">
        <v>466</v>
      </c>
      <c r="T266" s="5" t="s">
        <v>722</v>
      </c>
      <c r="U266" s="5" t="s">
        <v>49</v>
      </c>
      <c r="V266" s="5" t="s">
        <v>630</v>
      </c>
      <c r="W266" s="5" t="s">
        <v>699</v>
      </c>
      <c r="X266" s="5" t="s">
        <v>573</v>
      </c>
      <c r="Y266" s="5" t="s">
        <v>714</v>
      </c>
      <c r="Z266" s="5" t="s">
        <v>364</v>
      </c>
      <c r="AA266" s="5" t="s">
        <v>825</v>
      </c>
      <c r="AB266" s="5" t="s">
        <v>614</v>
      </c>
      <c r="AC266" s="5" t="s">
        <v>699</v>
      </c>
      <c r="AD266" s="6" t="s">
        <v>771</v>
      </c>
    </row>
    <row r="267" spans="1:30" x14ac:dyDescent="0.35">
      <c r="A267" s="4" t="s">
        <v>55</v>
      </c>
      <c r="B267" s="5" t="s">
        <v>804</v>
      </c>
      <c r="C267" s="5" t="s">
        <v>147</v>
      </c>
      <c r="D267" s="5" t="s">
        <v>771</v>
      </c>
      <c r="E267" s="5" t="s">
        <v>810</v>
      </c>
      <c r="F267" s="5" t="s">
        <v>681</v>
      </c>
      <c r="G267" s="5" t="s">
        <v>777</v>
      </c>
      <c r="H267" s="5" t="s">
        <v>475</v>
      </c>
      <c r="I267" s="5" t="s">
        <v>195</v>
      </c>
      <c r="J267" s="5" t="s">
        <v>224</v>
      </c>
      <c r="K267" s="5" t="s">
        <v>361</v>
      </c>
      <c r="L267" s="5" t="s">
        <v>209</v>
      </c>
      <c r="M267" s="5" t="s">
        <v>345</v>
      </c>
      <c r="N267" s="5" t="s">
        <v>417</v>
      </c>
      <c r="O267" s="5" t="s">
        <v>629</v>
      </c>
      <c r="P267" s="5" t="s">
        <v>693</v>
      </c>
      <c r="Q267" s="5" t="s">
        <v>827</v>
      </c>
      <c r="R267" s="5" t="s">
        <v>712</v>
      </c>
      <c r="S267" s="5" t="s">
        <v>579</v>
      </c>
      <c r="T267" s="5" t="s">
        <v>679</v>
      </c>
      <c r="U267" s="5" t="s">
        <v>697</v>
      </c>
      <c r="V267" s="5" t="s">
        <v>488</v>
      </c>
      <c r="W267" s="5" t="s">
        <v>545</v>
      </c>
      <c r="X267" s="5" t="s">
        <v>428</v>
      </c>
      <c r="Y267" s="5" t="s">
        <v>306</v>
      </c>
      <c r="Z267" s="5" t="s">
        <v>644</v>
      </c>
      <c r="AA267" s="5" t="s">
        <v>560</v>
      </c>
      <c r="AB267" s="5" t="s">
        <v>638</v>
      </c>
      <c r="AC267" s="5" t="s">
        <v>620</v>
      </c>
      <c r="AD267" s="6" t="s">
        <v>676</v>
      </c>
    </row>
    <row r="268" spans="1:30" x14ac:dyDescent="0.35">
      <c r="A268" s="4" t="s">
        <v>74</v>
      </c>
      <c r="B268" s="5" t="s">
        <v>804</v>
      </c>
      <c r="C268" s="5" t="s">
        <v>147</v>
      </c>
      <c r="D268" s="5" t="s">
        <v>703</v>
      </c>
      <c r="E268" s="5" t="s">
        <v>828</v>
      </c>
      <c r="F268" s="5" t="s">
        <v>554</v>
      </c>
      <c r="G268" s="5" t="s">
        <v>700</v>
      </c>
      <c r="H268" s="5" t="s">
        <v>532</v>
      </c>
      <c r="I268" s="5" t="s">
        <v>679</v>
      </c>
      <c r="J268" s="5" t="s">
        <v>829</v>
      </c>
      <c r="K268" s="5" t="s">
        <v>761</v>
      </c>
      <c r="L268" s="5" t="s">
        <v>140</v>
      </c>
      <c r="M268" s="5" t="s">
        <v>633</v>
      </c>
      <c r="N268" s="5" t="s">
        <v>641</v>
      </c>
      <c r="O268" s="5" t="s">
        <v>825</v>
      </c>
      <c r="P268" s="5" t="s">
        <v>200</v>
      </c>
      <c r="Q268" s="5" t="s">
        <v>217</v>
      </c>
      <c r="R268" s="5" t="s">
        <v>560</v>
      </c>
      <c r="S268" s="5" t="s">
        <v>635</v>
      </c>
      <c r="T268" s="5" t="s">
        <v>554</v>
      </c>
      <c r="U268" s="5" t="s">
        <v>697</v>
      </c>
      <c r="V268" s="5" t="s">
        <v>622</v>
      </c>
      <c r="W268" s="5" t="s">
        <v>726</v>
      </c>
      <c r="X268" s="5" t="s">
        <v>733</v>
      </c>
      <c r="Y268" s="5" t="s">
        <v>531</v>
      </c>
      <c r="Z268" s="5" t="s">
        <v>648</v>
      </c>
      <c r="AA268" s="5" t="s">
        <v>709</v>
      </c>
      <c r="AB268" s="5" t="s">
        <v>683</v>
      </c>
      <c r="AC268" s="5" t="s">
        <v>780</v>
      </c>
      <c r="AD268" s="6" t="s">
        <v>195</v>
      </c>
    </row>
    <row r="269" spans="1:30" x14ac:dyDescent="0.35">
      <c r="A269" s="4" t="s">
        <v>30</v>
      </c>
      <c r="B269" s="5" t="s">
        <v>804</v>
      </c>
      <c r="C269" s="5" t="s">
        <v>164</v>
      </c>
      <c r="D269" s="5" t="s">
        <v>660</v>
      </c>
      <c r="E269" s="5" t="s">
        <v>824</v>
      </c>
      <c r="F269" s="5" t="s">
        <v>698</v>
      </c>
      <c r="G269" s="5" t="s">
        <v>700</v>
      </c>
      <c r="H269" s="5" t="s">
        <v>501</v>
      </c>
      <c r="I269" s="5" t="s">
        <v>639</v>
      </c>
      <c r="J269" s="5" t="s">
        <v>689</v>
      </c>
      <c r="K269" s="5" t="s">
        <v>678</v>
      </c>
      <c r="L269" s="5" t="s">
        <v>116</v>
      </c>
      <c r="M269" s="5" t="s">
        <v>786</v>
      </c>
      <c r="N269" s="5" t="s">
        <v>458</v>
      </c>
      <c r="O269" s="5" t="s">
        <v>825</v>
      </c>
      <c r="P269" s="5" t="s">
        <v>731</v>
      </c>
      <c r="Q269" s="5" t="s">
        <v>826</v>
      </c>
      <c r="R269" s="5" t="s">
        <v>697</v>
      </c>
      <c r="S269" s="5" t="s">
        <v>466</v>
      </c>
      <c r="T269" s="5" t="s">
        <v>722</v>
      </c>
      <c r="U269" s="5" t="s">
        <v>49</v>
      </c>
      <c r="V269" s="5" t="s">
        <v>630</v>
      </c>
      <c r="W269" s="5" t="s">
        <v>699</v>
      </c>
      <c r="X269" s="5" t="s">
        <v>573</v>
      </c>
      <c r="Y269" s="5" t="s">
        <v>714</v>
      </c>
      <c r="Z269" s="5" t="s">
        <v>364</v>
      </c>
      <c r="AA269" s="5" t="s">
        <v>825</v>
      </c>
      <c r="AB269" s="5" t="s">
        <v>614</v>
      </c>
      <c r="AC269" s="5" t="s">
        <v>699</v>
      </c>
      <c r="AD269" s="6" t="s">
        <v>771</v>
      </c>
    </row>
    <row r="270" spans="1:30" x14ac:dyDescent="0.35">
      <c r="A270" s="4" t="s">
        <v>55</v>
      </c>
      <c r="B270" s="5" t="s">
        <v>804</v>
      </c>
      <c r="C270" s="5" t="s">
        <v>164</v>
      </c>
      <c r="D270" s="5" t="s">
        <v>771</v>
      </c>
      <c r="E270" s="5" t="s">
        <v>810</v>
      </c>
      <c r="F270" s="5" t="s">
        <v>681</v>
      </c>
      <c r="G270" s="5" t="s">
        <v>777</v>
      </c>
      <c r="H270" s="5" t="s">
        <v>475</v>
      </c>
      <c r="I270" s="5" t="s">
        <v>195</v>
      </c>
      <c r="J270" s="5" t="s">
        <v>224</v>
      </c>
      <c r="K270" s="5" t="s">
        <v>361</v>
      </c>
      <c r="L270" s="5" t="s">
        <v>209</v>
      </c>
      <c r="M270" s="5" t="s">
        <v>345</v>
      </c>
      <c r="N270" s="5" t="s">
        <v>417</v>
      </c>
      <c r="O270" s="5" t="s">
        <v>629</v>
      </c>
      <c r="P270" s="5" t="s">
        <v>693</v>
      </c>
      <c r="Q270" s="5" t="s">
        <v>827</v>
      </c>
      <c r="R270" s="5" t="s">
        <v>712</v>
      </c>
      <c r="S270" s="5" t="s">
        <v>579</v>
      </c>
      <c r="T270" s="5" t="s">
        <v>679</v>
      </c>
      <c r="U270" s="5" t="s">
        <v>697</v>
      </c>
      <c r="V270" s="5" t="s">
        <v>488</v>
      </c>
      <c r="W270" s="5" t="s">
        <v>545</v>
      </c>
      <c r="X270" s="5" t="s">
        <v>428</v>
      </c>
      <c r="Y270" s="5" t="s">
        <v>306</v>
      </c>
      <c r="Z270" s="5" t="s">
        <v>644</v>
      </c>
      <c r="AA270" s="5" t="s">
        <v>560</v>
      </c>
      <c r="AB270" s="5" t="s">
        <v>638</v>
      </c>
      <c r="AC270" s="5" t="s">
        <v>620</v>
      </c>
      <c r="AD270" s="6" t="s">
        <v>676</v>
      </c>
    </row>
    <row r="271" spans="1:30" x14ac:dyDescent="0.35">
      <c r="A271" s="4" t="s">
        <v>74</v>
      </c>
      <c r="B271" s="5" t="s">
        <v>804</v>
      </c>
      <c r="C271" s="5" t="s">
        <v>164</v>
      </c>
      <c r="D271" s="5" t="s">
        <v>703</v>
      </c>
      <c r="E271" s="5" t="s">
        <v>828</v>
      </c>
      <c r="F271" s="5" t="s">
        <v>554</v>
      </c>
      <c r="G271" s="5" t="s">
        <v>700</v>
      </c>
      <c r="H271" s="5" t="s">
        <v>532</v>
      </c>
      <c r="I271" s="5" t="s">
        <v>679</v>
      </c>
      <c r="J271" s="5" t="s">
        <v>829</v>
      </c>
      <c r="K271" s="5" t="s">
        <v>761</v>
      </c>
      <c r="L271" s="5" t="s">
        <v>140</v>
      </c>
      <c r="M271" s="5" t="s">
        <v>633</v>
      </c>
      <c r="N271" s="5" t="s">
        <v>641</v>
      </c>
      <c r="O271" s="5" t="s">
        <v>825</v>
      </c>
      <c r="P271" s="5" t="s">
        <v>200</v>
      </c>
      <c r="Q271" s="5" t="s">
        <v>217</v>
      </c>
      <c r="R271" s="5" t="s">
        <v>560</v>
      </c>
      <c r="S271" s="5" t="s">
        <v>635</v>
      </c>
      <c r="T271" s="5" t="s">
        <v>554</v>
      </c>
      <c r="U271" s="5" t="s">
        <v>697</v>
      </c>
      <c r="V271" s="5" t="s">
        <v>622</v>
      </c>
      <c r="W271" s="5" t="s">
        <v>726</v>
      </c>
      <c r="X271" s="5" t="s">
        <v>733</v>
      </c>
      <c r="Y271" s="5" t="s">
        <v>531</v>
      </c>
      <c r="Z271" s="5" t="s">
        <v>648</v>
      </c>
      <c r="AA271" s="5" t="s">
        <v>709</v>
      </c>
      <c r="AB271" s="5" t="s">
        <v>683</v>
      </c>
      <c r="AC271" s="5" t="s">
        <v>780</v>
      </c>
      <c r="AD271" s="6" t="s">
        <v>195</v>
      </c>
    </row>
    <row r="272" spans="1:30" x14ac:dyDescent="0.35">
      <c r="A272" s="4" t="s">
        <v>30</v>
      </c>
      <c r="B272" s="5" t="s">
        <v>804</v>
      </c>
      <c r="C272" s="5" t="s">
        <v>183</v>
      </c>
      <c r="D272" s="5" t="s">
        <v>706</v>
      </c>
      <c r="E272" s="5" t="s">
        <v>472</v>
      </c>
      <c r="F272" s="5" t="s">
        <v>657</v>
      </c>
      <c r="G272" s="5" t="s">
        <v>700</v>
      </c>
      <c r="H272" s="5" t="s">
        <v>582</v>
      </c>
      <c r="I272" s="5" t="s">
        <v>734</v>
      </c>
      <c r="J272" s="5" t="s">
        <v>830</v>
      </c>
      <c r="K272" s="5" t="s">
        <v>748</v>
      </c>
      <c r="L272" s="5" t="s">
        <v>140</v>
      </c>
      <c r="M272" s="5" t="s">
        <v>819</v>
      </c>
      <c r="N272" s="5" t="s">
        <v>656</v>
      </c>
      <c r="O272" s="5" t="s">
        <v>831</v>
      </c>
      <c r="P272" s="5" t="s">
        <v>354</v>
      </c>
      <c r="Q272" s="5" t="s">
        <v>832</v>
      </c>
      <c r="R272" s="5" t="s">
        <v>610</v>
      </c>
      <c r="S272" s="5" t="s">
        <v>669</v>
      </c>
      <c r="T272" s="5" t="s">
        <v>716</v>
      </c>
      <c r="U272" s="5" t="s">
        <v>49</v>
      </c>
      <c r="V272" s="5" t="s">
        <v>646</v>
      </c>
      <c r="W272" s="5" t="s">
        <v>743</v>
      </c>
      <c r="X272" s="5" t="s">
        <v>345</v>
      </c>
      <c r="Y272" s="5" t="s">
        <v>157</v>
      </c>
      <c r="Z272" s="5" t="s">
        <v>638</v>
      </c>
      <c r="AA272" s="5" t="s">
        <v>540</v>
      </c>
      <c r="AB272" s="5" t="s">
        <v>446</v>
      </c>
      <c r="AC272" s="5" t="s">
        <v>735</v>
      </c>
      <c r="AD272" s="6" t="s">
        <v>697</v>
      </c>
    </row>
    <row r="273" spans="1:30" x14ac:dyDescent="0.35">
      <c r="A273" s="4" t="s">
        <v>55</v>
      </c>
      <c r="B273" s="5" t="s">
        <v>804</v>
      </c>
      <c r="C273" s="5" t="s">
        <v>183</v>
      </c>
      <c r="D273" s="5" t="s">
        <v>683</v>
      </c>
      <c r="E273" s="5" t="s">
        <v>833</v>
      </c>
      <c r="F273" s="5" t="s">
        <v>668</v>
      </c>
      <c r="G273" s="5" t="s">
        <v>777</v>
      </c>
      <c r="H273" s="5" t="s">
        <v>522</v>
      </c>
      <c r="I273" s="5" t="s">
        <v>668</v>
      </c>
      <c r="J273" s="5" t="s">
        <v>834</v>
      </c>
      <c r="K273" s="5" t="s">
        <v>717</v>
      </c>
      <c r="L273" s="5" t="s">
        <v>247</v>
      </c>
      <c r="M273" s="5" t="s">
        <v>819</v>
      </c>
      <c r="N273" s="5" t="s">
        <v>538</v>
      </c>
      <c r="O273" s="5" t="s">
        <v>737</v>
      </c>
      <c r="P273" s="5" t="s">
        <v>835</v>
      </c>
      <c r="Q273" s="5" t="s">
        <v>472</v>
      </c>
      <c r="R273" s="5" t="s">
        <v>466</v>
      </c>
      <c r="S273" s="5" t="s">
        <v>425</v>
      </c>
      <c r="T273" s="5" t="s">
        <v>667</v>
      </c>
      <c r="U273" s="5" t="s">
        <v>750</v>
      </c>
      <c r="V273" s="5" t="s">
        <v>551</v>
      </c>
      <c r="W273" s="5" t="s">
        <v>644</v>
      </c>
      <c r="X273" s="5" t="s">
        <v>651</v>
      </c>
      <c r="Y273" s="5" t="s">
        <v>521</v>
      </c>
      <c r="Z273" s="5" t="s">
        <v>584</v>
      </c>
      <c r="AA273" s="5" t="s">
        <v>750</v>
      </c>
      <c r="AB273" s="5" t="s">
        <v>481</v>
      </c>
      <c r="AC273" s="5" t="s">
        <v>251</v>
      </c>
      <c r="AD273" s="6" t="s">
        <v>600</v>
      </c>
    </row>
    <row r="274" spans="1:30" x14ac:dyDescent="0.35">
      <c r="A274" s="4" t="s">
        <v>74</v>
      </c>
      <c r="B274" s="5" t="s">
        <v>804</v>
      </c>
      <c r="C274" s="5" t="s">
        <v>183</v>
      </c>
      <c r="D274" s="5" t="s">
        <v>689</v>
      </c>
      <c r="E274" s="5" t="s">
        <v>836</v>
      </c>
      <c r="F274" s="5" t="s">
        <v>676</v>
      </c>
      <c r="G274" s="5" t="s">
        <v>700</v>
      </c>
      <c r="H274" s="5" t="s">
        <v>432</v>
      </c>
      <c r="I274" s="5" t="s">
        <v>707</v>
      </c>
      <c r="J274" s="5" t="s">
        <v>229</v>
      </c>
      <c r="K274" s="5" t="s">
        <v>707</v>
      </c>
      <c r="L274" s="5" t="s">
        <v>275</v>
      </c>
      <c r="M274" s="5" t="s">
        <v>819</v>
      </c>
      <c r="N274" s="5" t="s">
        <v>535</v>
      </c>
      <c r="O274" s="5" t="s">
        <v>837</v>
      </c>
      <c r="P274" s="5" t="s">
        <v>693</v>
      </c>
      <c r="Q274" s="5" t="s">
        <v>838</v>
      </c>
      <c r="R274" s="5" t="s">
        <v>813</v>
      </c>
      <c r="S274" s="5" t="s">
        <v>664</v>
      </c>
      <c r="T274" s="5" t="s">
        <v>699</v>
      </c>
      <c r="U274" s="5" t="s">
        <v>750</v>
      </c>
      <c r="V274" s="5" t="s">
        <v>672</v>
      </c>
      <c r="W274" s="5" t="s">
        <v>657</v>
      </c>
      <c r="X274" s="5" t="s">
        <v>802</v>
      </c>
      <c r="Y274" s="5" t="s">
        <v>572</v>
      </c>
      <c r="Z274" s="5" t="s">
        <v>686</v>
      </c>
      <c r="AA274" s="5" t="s">
        <v>758</v>
      </c>
      <c r="AB274" s="5" t="s">
        <v>716</v>
      </c>
      <c r="AC274" s="5" t="s">
        <v>497</v>
      </c>
      <c r="AD274" s="6" t="s">
        <v>754</v>
      </c>
    </row>
    <row r="275" spans="1:30" x14ac:dyDescent="0.35">
      <c r="A275" s="4" t="s">
        <v>30</v>
      </c>
      <c r="B275" s="5" t="s">
        <v>804</v>
      </c>
      <c r="C275" s="5" t="s">
        <v>198</v>
      </c>
      <c r="D275" s="5" t="s">
        <v>734</v>
      </c>
      <c r="E275" s="5" t="s">
        <v>839</v>
      </c>
      <c r="F275" s="5" t="s">
        <v>441</v>
      </c>
      <c r="G275" s="5" t="s">
        <v>777</v>
      </c>
      <c r="H275" s="5" t="s">
        <v>545</v>
      </c>
      <c r="I275" s="5" t="s">
        <v>780</v>
      </c>
      <c r="J275" s="5" t="s">
        <v>782</v>
      </c>
      <c r="K275" s="5" t="s">
        <v>669</v>
      </c>
      <c r="L275" s="5" t="s">
        <v>275</v>
      </c>
      <c r="M275" s="5" t="s">
        <v>819</v>
      </c>
      <c r="N275" s="5" t="s">
        <v>255</v>
      </c>
      <c r="O275" s="5" t="s">
        <v>756</v>
      </c>
      <c r="P275" s="5" t="s">
        <v>711</v>
      </c>
      <c r="Q275" s="5" t="s">
        <v>840</v>
      </c>
      <c r="R275" s="5" t="s">
        <v>790</v>
      </c>
      <c r="S275" s="5" t="s">
        <v>748</v>
      </c>
      <c r="T275" s="5" t="s">
        <v>681</v>
      </c>
      <c r="U275" s="5" t="s">
        <v>49</v>
      </c>
      <c r="V275" s="5" t="s">
        <v>726</v>
      </c>
      <c r="W275" s="5" t="s">
        <v>683</v>
      </c>
      <c r="X275" s="5" t="s">
        <v>597</v>
      </c>
      <c r="Y275" s="5" t="s">
        <v>596</v>
      </c>
      <c r="Z275" s="5" t="s">
        <v>705</v>
      </c>
      <c r="AA275" s="5" t="s">
        <v>331</v>
      </c>
      <c r="AB275" s="5" t="s">
        <v>783</v>
      </c>
      <c r="AC275" s="5" t="s">
        <v>785</v>
      </c>
      <c r="AD275" s="6" t="s">
        <v>790</v>
      </c>
    </row>
    <row r="276" spans="1:30" x14ac:dyDescent="0.35">
      <c r="A276" s="4" t="s">
        <v>55</v>
      </c>
      <c r="B276" s="5" t="s">
        <v>804</v>
      </c>
      <c r="C276" s="5" t="s">
        <v>198</v>
      </c>
      <c r="D276" s="5" t="s">
        <v>653</v>
      </c>
      <c r="E276" s="5" t="s">
        <v>841</v>
      </c>
      <c r="F276" s="5" t="s">
        <v>723</v>
      </c>
      <c r="G276" s="5" t="s">
        <v>754</v>
      </c>
      <c r="H276" s="5" t="s">
        <v>380</v>
      </c>
      <c r="I276" s="5" t="s">
        <v>790</v>
      </c>
      <c r="J276" s="5" t="s">
        <v>842</v>
      </c>
      <c r="K276" s="5" t="s">
        <v>676</v>
      </c>
      <c r="L276" s="5" t="s">
        <v>214</v>
      </c>
      <c r="M276" s="5" t="s">
        <v>173</v>
      </c>
      <c r="N276" s="5" t="s">
        <v>559</v>
      </c>
      <c r="O276" s="5" t="s">
        <v>742</v>
      </c>
      <c r="P276" s="5" t="s">
        <v>843</v>
      </c>
      <c r="Q276" s="5" t="s">
        <v>844</v>
      </c>
      <c r="R276" s="5" t="s">
        <v>740</v>
      </c>
      <c r="S276" s="5" t="s">
        <v>532</v>
      </c>
      <c r="T276" s="5" t="s">
        <v>428</v>
      </c>
      <c r="U276" s="5" t="s">
        <v>708</v>
      </c>
      <c r="V276" s="5" t="s">
        <v>563</v>
      </c>
      <c r="W276" s="5" t="s">
        <v>255</v>
      </c>
      <c r="X276" s="5" t="s">
        <v>466</v>
      </c>
      <c r="Y276" s="5" t="s">
        <v>496</v>
      </c>
      <c r="Z276" s="5" t="s">
        <v>549</v>
      </c>
      <c r="AA276" s="5" t="s">
        <v>704</v>
      </c>
      <c r="AB276" s="5" t="s">
        <v>786</v>
      </c>
      <c r="AC276" s="5" t="s">
        <v>686</v>
      </c>
      <c r="AD276" s="6" t="s">
        <v>200</v>
      </c>
    </row>
    <row r="277" spans="1:30" x14ac:dyDescent="0.35">
      <c r="A277" s="4" t="s">
        <v>74</v>
      </c>
      <c r="B277" s="5" t="s">
        <v>804</v>
      </c>
      <c r="C277" s="5" t="s">
        <v>198</v>
      </c>
      <c r="D277" s="5" t="s">
        <v>657</v>
      </c>
      <c r="E277" s="5" t="s">
        <v>845</v>
      </c>
      <c r="F277" s="5" t="s">
        <v>560</v>
      </c>
      <c r="G277" s="5" t="s">
        <v>446</v>
      </c>
      <c r="H277" s="5" t="s">
        <v>501</v>
      </c>
      <c r="I277" s="5" t="s">
        <v>761</v>
      </c>
      <c r="J277" s="5" t="s">
        <v>827</v>
      </c>
      <c r="K277" s="5" t="s">
        <v>666</v>
      </c>
      <c r="L277" s="5" t="s">
        <v>178</v>
      </c>
      <c r="M277" s="5" t="s">
        <v>718</v>
      </c>
      <c r="N277" s="5" t="s">
        <v>557</v>
      </c>
      <c r="O277" s="5" t="s">
        <v>661</v>
      </c>
      <c r="P277" s="5" t="s">
        <v>801</v>
      </c>
      <c r="Q277" s="5" t="s">
        <v>566</v>
      </c>
      <c r="R277" s="5" t="s">
        <v>777</v>
      </c>
      <c r="S277" s="5" t="s">
        <v>613</v>
      </c>
      <c r="T277" s="5" t="s">
        <v>361</v>
      </c>
      <c r="U277" s="5" t="s">
        <v>708</v>
      </c>
      <c r="V277" s="5" t="s">
        <v>583</v>
      </c>
      <c r="W277" s="5" t="s">
        <v>651</v>
      </c>
      <c r="X277" s="5" t="s">
        <v>767</v>
      </c>
      <c r="Y277" s="5" t="s">
        <v>609</v>
      </c>
      <c r="Z277" s="5" t="s">
        <v>719</v>
      </c>
      <c r="AA277" s="5" t="s">
        <v>715</v>
      </c>
      <c r="AB277" s="5" t="s">
        <v>490</v>
      </c>
      <c r="AC277" s="5" t="s">
        <v>466</v>
      </c>
      <c r="AD277" s="6" t="s">
        <v>697</v>
      </c>
    </row>
    <row r="278" spans="1:30" x14ac:dyDescent="0.35">
      <c r="A278" s="4" t="s">
        <v>30</v>
      </c>
      <c r="B278" s="5" t="s">
        <v>804</v>
      </c>
      <c r="C278" s="5" t="s">
        <v>208</v>
      </c>
      <c r="D278" s="5" t="s">
        <v>686</v>
      </c>
      <c r="E278" s="5" t="s">
        <v>846</v>
      </c>
      <c r="F278" s="5" t="s">
        <v>713</v>
      </c>
      <c r="G278" s="5" t="s">
        <v>446</v>
      </c>
      <c r="H278" s="5" t="s">
        <v>418</v>
      </c>
      <c r="I278" s="5" t="s">
        <v>679</v>
      </c>
      <c r="J278" s="5" t="s">
        <v>847</v>
      </c>
      <c r="K278" s="5" t="s">
        <v>678</v>
      </c>
      <c r="L278" s="5" t="s">
        <v>270</v>
      </c>
      <c r="M278" s="5" t="s">
        <v>173</v>
      </c>
      <c r="N278" s="5" t="s">
        <v>655</v>
      </c>
      <c r="O278" s="5" t="s">
        <v>739</v>
      </c>
      <c r="P278" s="5" t="s">
        <v>357</v>
      </c>
      <c r="Q278" s="5" t="s">
        <v>848</v>
      </c>
      <c r="R278" s="5" t="s">
        <v>803</v>
      </c>
      <c r="S278" s="5" t="s">
        <v>728</v>
      </c>
      <c r="T278" s="5" t="s">
        <v>802</v>
      </c>
      <c r="U278" s="5" t="s">
        <v>49</v>
      </c>
      <c r="V278" s="5" t="s">
        <v>665</v>
      </c>
      <c r="W278" s="5" t="s">
        <v>361</v>
      </c>
      <c r="X278" s="5" t="s">
        <v>633</v>
      </c>
      <c r="Y278" s="5" t="s">
        <v>726</v>
      </c>
      <c r="Z278" s="5" t="s">
        <v>368</v>
      </c>
      <c r="AA278" s="5" t="s">
        <v>849</v>
      </c>
      <c r="AB278" s="5" t="s">
        <v>687</v>
      </c>
      <c r="AC278" s="5" t="s">
        <v>716</v>
      </c>
      <c r="AD278" s="6" t="s">
        <v>715</v>
      </c>
    </row>
    <row r="279" spans="1:30" x14ac:dyDescent="0.35">
      <c r="A279" s="4" t="s">
        <v>55</v>
      </c>
      <c r="B279" s="5" t="s">
        <v>804</v>
      </c>
      <c r="C279" s="5" t="s">
        <v>208</v>
      </c>
      <c r="D279" s="5" t="s">
        <v>728</v>
      </c>
      <c r="E279" s="5" t="s">
        <v>850</v>
      </c>
      <c r="F279" s="5" t="s">
        <v>851</v>
      </c>
      <c r="G279" s="5" t="s">
        <v>785</v>
      </c>
      <c r="H279" s="5" t="s">
        <v>602</v>
      </c>
      <c r="I279" s="5" t="s">
        <v>803</v>
      </c>
      <c r="J279" s="5" t="s">
        <v>852</v>
      </c>
      <c r="K279" s="5" t="s">
        <v>638</v>
      </c>
      <c r="L279" s="5" t="s">
        <v>215</v>
      </c>
      <c r="M279" s="5" t="s">
        <v>843</v>
      </c>
      <c r="N279" s="5" t="s">
        <v>562</v>
      </c>
      <c r="O279" s="5" t="s">
        <v>851</v>
      </c>
      <c r="P279" s="5" t="s">
        <v>742</v>
      </c>
      <c r="Q279" s="5" t="s">
        <v>844</v>
      </c>
      <c r="R279" s="5" t="s">
        <v>659</v>
      </c>
      <c r="S279" s="5" t="s">
        <v>603</v>
      </c>
      <c r="T279" s="5" t="s">
        <v>648</v>
      </c>
      <c r="U279" s="5" t="s">
        <v>829</v>
      </c>
      <c r="V279" s="5" t="s">
        <v>488</v>
      </c>
      <c r="W279" s="5" t="s">
        <v>444</v>
      </c>
      <c r="X279" s="5" t="s">
        <v>776</v>
      </c>
      <c r="Y279" s="5" t="s">
        <v>534</v>
      </c>
      <c r="Z279" s="5" t="s">
        <v>620</v>
      </c>
      <c r="AA279" s="5" t="s">
        <v>803</v>
      </c>
      <c r="AB279" s="5" t="s">
        <v>853</v>
      </c>
      <c r="AC279" s="5" t="s">
        <v>649</v>
      </c>
      <c r="AD279" s="6" t="s">
        <v>481</v>
      </c>
    </row>
    <row r="280" spans="1:30" x14ac:dyDescent="0.35">
      <c r="A280" s="4" t="s">
        <v>74</v>
      </c>
      <c r="B280" s="5" t="s">
        <v>804</v>
      </c>
      <c r="C280" s="5" t="s">
        <v>208</v>
      </c>
      <c r="D280" s="5" t="s">
        <v>642</v>
      </c>
      <c r="E280" s="5" t="s">
        <v>854</v>
      </c>
      <c r="F280" s="5" t="s">
        <v>729</v>
      </c>
      <c r="G280" s="5" t="s">
        <v>446</v>
      </c>
      <c r="H280" s="5" t="s">
        <v>505</v>
      </c>
      <c r="I280" s="5" t="s">
        <v>614</v>
      </c>
      <c r="J280" s="5" t="s">
        <v>855</v>
      </c>
      <c r="K280" s="5" t="s">
        <v>761</v>
      </c>
      <c r="L280" s="5" t="s">
        <v>228</v>
      </c>
      <c r="M280" s="5" t="s">
        <v>690</v>
      </c>
      <c r="N280" s="5" t="s">
        <v>454</v>
      </c>
      <c r="O280" s="5" t="s">
        <v>692</v>
      </c>
      <c r="P280" s="5" t="s">
        <v>729</v>
      </c>
      <c r="Q280" s="5" t="s">
        <v>856</v>
      </c>
      <c r="R280" s="5" t="s">
        <v>785</v>
      </c>
      <c r="S280" s="5" t="s">
        <v>596</v>
      </c>
      <c r="T280" s="5" t="s">
        <v>731</v>
      </c>
      <c r="U280" s="5" t="s">
        <v>829</v>
      </c>
      <c r="V280" s="5" t="s">
        <v>619</v>
      </c>
      <c r="W280" s="5" t="s">
        <v>651</v>
      </c>
      <c r="X280" s="5" t="s">
        <v>708</v>
      </c>
      <c r="Y280" s="5" t="s">
        <v>535</v>
      </c>
      <c r="Z280" s="5" t="s">
        <v>650</v>
      </c>
      <c r="AA280" s="5" t="s">
        <v>758</v>
      </c>
      <c r="AB280" s="5" t="s">
        <v>693</v>
      </c>
      <c r="AC280" s="5" t="s">
        <v>707</v>
      </c>
      <c r="AD280" s="6" t="s">
        <v>709</v>
      </c>
    </row>
    <row r="281" spans="1:30" x14ac:dyDescent="0.35">
      <c r="A281" s="4" t="s">
        <v>30</v>
      </c>
      <c r="B281" s="5" t="s">
        <v>804</v>
      </c>
      <c r="C281" s="5" t="s">
        <v>234</v>
      </c>
      <c r="D281" s="5" t="s">
        <v>255</v>
      </c>
      <c r="E281" s="5" t="s">
        <v>857</v>
      </c>
      <c r="F281" s="5" t="s">
        <v>858</v>
      </c>
      <c r="G281" s="5" t="s">
        <v>710</v>
      </c>
      <c r="H281" s="5" t="s">
        <v>255</v>
      </c>
      <c r="I281" s="5" t="s">
        <v>650</v>
      </c>
      <c r="J281" s="5" t="s">
        <v>859</v>
      </c>
      <c r="K281" s="5" t="s">
        <v>730</v>
      </c>
      <c r="L281" s="5" t="s">
        <v>161</v>
      </c>
      <c r="M281" s="5" t="s">
        <v>860</v>
      </c>
      <c r="N281" s="5" t="s">
        <v>466</v>
      </c>
      <c r="O281" s="5" t="s">
        <v>540</v>
      </c>
      <c r="P281" s="5" t="s">
        <v>752</v>
      </c>
      <c r="Q281" s="5" t="s">
        <v>861</v>
      </c>
      <c r="R281" s="5" t="s">
        <v>708</v>
      </c>
      <c r="S281" s="5" t="s">
        <v>776</v>
      </c>
      <c r="T281" s="5" t="s">
        <v>750</v>
      </c>
      <c r="U281" s="5" t="s">
        <v>49</v>
      </c>
      <c r="V281" s="5" t="s">
        <v>642</v>
      </c>
      <c r="W281" s="5" t="s">
        <v>705</v>
      </c>
      <c r="X281" s="5" t="s">
        <v>477</v>
      </c>
      <c r="Y281" s="5" t="s">
        <v>670</v>
      </c>
      <c r="Z281" s="5" t="s">
        <v>446</v>
      </c>
      <c r="AA281" s="5" t="s">
        <v>756</v>
      </c>
      <c r="AB281" s="5" t="s">
        <v>687</v>
      </c>
      <c r="AC281" s="5" t="s">
        <v>668</v>
      </c>
      <c r="AD281" s="6" t="s">
        <v>786</v>
      </c>
    </row>
    <row r="282" spans="1:30" x14ac:dyDescent="0.35">
      <c r="A282" s="4" t="s">
        <v>55</v>
      </c>
      <c r="B282" s="5" t="s">
        <v>804</v>
      </c>
      <c r="C282" s="5" t="s">
        <v>234</v>
      </c>
      <c r="D282" s="5" t="s">
        <v>724</v>
      </c>
      <c r="E282" s="5" t="s">
        <v>862</v>
      </c>
      <c r="F282" s="5" t="s">
        <v>544</v>
      </c>
      <c r="G282" s="5" t="s">
        <v>754</v>
      </c>
      <c r="H282" s="5" t="s">
        <v>576</v>
      </c>
      <c r="I282" s="5" t="s">
        <v>659</v>
      </c>
      <c r="J282" s="5" t="s">
        <v>863</v>
      </c>
      <c r="K282" s="5" t="s">
        <v>778</v>
      </c>
      <c r="L282" s="5" t="s">
        <v>194</v>
      </c>
      <c r="M282" s="5" t="s">
        <v>729</v>
      </c>
      <c r="N282" s="5" t="s">
        <v>514</v>
      </c>
      <c r="O282" s="5" t="s">
        <v>770</v>
      </c>
      <c r="P282" s="5" t="s">
        <v>821</v>
      </c>
      <c r="Q282" s="5" t="s">
        <v>864</v>
      </c>
      <c r="R282" s="5" t="s">
        <v>753</v>
      </c>
      <c r="S282" s="5" t="s">
        <v>520</v>
      </c>
      <c r="T282" s="5" t="s">
        <v>732</v>
      </c>
      <c r="U282" s="5" t="s">
        <v>801</v>
      </c>
      <c r="V282" s="5" t="s">
        <v>623</v>
      </c>
      <c r="W282" s="5" t="s">
        <v>444</v>
      </c>
      <c r="X282" s="5" t="s">
        <v>361</v>
      </c>
      <c r="Y282" s="5" t="s">
        <v>425</v>
      </c>
      <c r="Z282" s="5" t="s">
        <v>635</v>
      </c>
      <c r="AA282" s="5" t="s">
        <v>709</v>
      </c>
      <c r="AB282" s="5" t="s">
        <v>720</v>
      </c>
      <c r="AC282" s="5" t="s">
        <v>719</v>
      </c>
      <c r="AD282" s="6" t="s">
        <v>755</v>
      </c>
    </row>
    <row r="283" spans="1:30" x14ac:dyDescent="0.35">
      <c r="A283" s="4" t="s">
        <v>74</v>
      </c>
      <c r="B283" s="5" t="s">
        <v>804</v>
      </c>
      <c r="C283" s="5" t="s">
        <v>234</v>
      </c>
      <c r="D283" s="5" t="s">
        <v>665</v>
      </c>
      <c r="E283" s="5" t="s">
        <v>865</v>
      </c>
      <c r="F283" s="5" t="s">
        <v>601</v>
      </c>
      <c r="G283" s="5" t="s">
        <v>710</v>
      </c>
      <c r="H283" s="5" t="s">
        <v>569</v>
      </c>
      <c r="I283" s="5" t="s">
        <v>657</v>
      </c>
      <c r="J283" s="5" t="s">
        <v>866</v>
      </c>
      <c r="K283" s="5" t="s">
        <v>358</v>
      </c>
      <c r="L283" s="5" t="s">
        <v>199</v>
      </c>
      <c r="M283" s="5" t="s">
        <v>825</v>
      </c>
      <c r="N283" s="5" t="s">
        <v>650</v>
      </c>
      <c r="O283" s="5" t="s">
        <v>506</v>
      </c>
      <c r="P283" s="5" t="s">
        <v>749</v>
      </c>
      <c r="Q283" s="5" t="s">
        <v>867</v>
      </c>
      <c r="R283" s="5" t="s">
        <v>716</v>
      </c>
      <c r="S283" s="5" t="s">
        <v>630</v>
      </c>
      <c r="T283" s="5" t="s">
        <v>705</v>
      </c>
      <c r="U283" s="5" t="s">
        <v>801</v>
      </c>
      <c r="V283" s="5" t="s">
        <v>157</v>
      </c>
      <c r="W283" s="5" t="s">
        <v>605</v>
      </c>
      <c r="X283" s="5" t="s">
        <v>774</v>
      </c>
      <c r="Y283" s="5" t="s">
        <v>545</v>
      </c>
      <c r="Z283" s="5" t="s">
        <v>657</v>
      </c>
      <c r="AA283" s="5" t="s">
        <v>811</v>
      </c>
      <c r="AB283" s="5" t="s">
        <v>590</v>
      </c>
      <c r="AC283" s="5" t="s">
        <v>604</v>
      </c>
      <c r="AD283" s="6" t="s">
        <v>490</v>
      </c>
    </row>
    <row r="284" spans="1:30" x14ac:dyDescent="0.35">
      <c r="A284" s="4" t="s">
        <v>30</v>
      </c>
      <c r="B284" s="5" t="s">
        <v>804</v>
      </c>
      <c r="C284" s="5" t="s">
        <v>243</v>
      </c>
      <c r="D284" s="5" t="s">
        <v>596</v>
      </c>
      <c r="E284" s="5" t="s">
        <v>868</v>
      </c>
      <c r="F284" s="5" t="s">
        <v>869</v>
      </c>
      <c r="G284" s="5" t="s">
        <v>200</v>
      </c>
      <c r="H284" s="5" t="s">
        <v>466</v>
      </c>
      <c r="I284" s="5" t="s">
        <v>691</v>
      </c>
      <c r="J284" s="5" t="s">
        <v>870</v>
      </c>
      <c r="K284" s="5" t="s">
        <v>633</v>
      </c>
      <c r="L284" s="5" t="s">
        <v>232</v>
      </c>
      <c r="M284" s="5" t="s">
        <v>594</v>
      </c>
      <c r="N284" s="5" t="s">
        <v>777</v>
      </c>
      <c r="O284" s="5" t="s">
        <v>871</v>
      </c>
      <c r="P284" s="5" t="s">
        <v>764</v>
      </c>
      <c r="Q284" s="5" t="s">
        <v>872</v>
      </c>
      <c r="R284" s="5" t="s">
        <v>693</v>
      </c>
      <c r="S284" s="5" t="s">
        <v>683</v>
      </c>
      <c r="T284" s="5" t="s">
        <v>708</v>
      </c>
      <c r="U284" s="5" t="s">
        <v>49</v>
      </c>
      <c r="V284" s="5" t="s">
        <v>651</v>
      </c>
      <c r="W284" s="5" t="s">
        <v>777</v>
      </c>
      <c r="X284" s="5" t="s">
        <v>756</v>
      </c>
      <c r="Y284" s="5" t="s">
        <v>726</v>
      </c>
      <c r="Z284" s="5" t="s">
        <v>754</v>
      </c>
      <c r="AA284" s="5" t="s">
        <v>661</v>
      </c>
      <c r="AB284" s="5" t="s">
        <v>674</v>
      </c>
      <c r="AC284" s="5" t="s">
        <v>481</v>
      </c>
      <c r="AD284" s="6" t="s">
        <v>673</v>
      </c>
    </row>
    <row r="285" spans="1:30" x14ac:dyDescent="0.35">
      <c r="A285" s="4" t="s">
        <v>55</v>
      </c>
      <c r="B285" s="5" t="s">
        <v>804</v>
      </c>
      <c r="C285" s="5" t="s">
        <v>243</v>
      </c>
      <c r="D285" s="5" t="s">
        <v>497</v>
      </c>
      <c r="E285" s="5" t="s">
        <v>873</v>
      </c>
      <c r="F285" s="5" t="s">
        <v>874</v>
      </c>
      <c r="G285" s="5" t="s">
        <v>469</v>
      </c>
      <c r="H285" s="5" t="s">
        <v>593</v>
      </c>
      <c r="I285" s="5" t="s">
        <v>724</v>
      </c>
      <c r="J285" s="5" t="s">
        <v>875</v>
      </c>
      <c r="K285" s="5" t="s">
        <v>831</v>
      </c>
      <c r="L285" s="5" t="s">
        <v>222</v>
      </c>
      <c r="M285" s="5" t="s">
        <v>739</v>
      </c>
      <c r="N285" s="5" t="s">
        <v>694</v>
      </c>
      <c r="O285" s="5" t="s">
        <v>876</v>
      </c>
      <c r="P285" s="5" t="s">
        <v>821</v>
      </c>
      <c r="Q285" s="5" t="s">
        <v>877</v>
      </c>
      <c r="R285" s="5" t="s">
        <v>743</v>
      </c>
      <c r="S285" s="5" t="s">
        <v>548</v>
      </c>
      <c r="T285" s="5" t="s">
        <v>703</v>
      </c>
      <c r="U285" s="5" t="s">
        <v>490</v>
      </c>
      <c r="V285" s="5" t="s">
        <v>447</v>
      </c>
      <c r="W285" s="5" t="s">
        <v>495</v>
      </c>
      <c r="X285" s="5" t="s">
        <v>600</v>
      </c>
      <c r="Y285" s="5" t="s">
        <v>541</v>
      </c>
      <c r="Z285" s="5" t="s">
        <v>613</v>
      </c>
      <c r="AA285" s="5" t="s">
        <v>590</v>
      </c>
      <c r="AB285" s="5" t="s">
        <v>720</v>
      </c>
      <c r="AC285" s="5" t="s">
        <v>734</v>
      </c>
      <c r="AD285" s="6" t="s">
        <v>590</v>
      </c>
    </row>
    <row r="286" spans="1:30" x14ac:dyDescent="0.35">
      <c r="A286" s="4" t="s">
        <v>74</v>
      </c>
      <c r="B286" s="5" t="s">
        <v>804</v>
      </c>
      <c r="C286" s="5" t="s">
        <v>243</v>
      </c>
      <c r="D286" s="5" t="s">
        <v>686</v>
      </c>
      <c r="E286" s="5" t="s">
        <v>865</v>
      </c>
      <c r="F286" s="5" t="s">
        <v>878</v>
      </c>
      <c r="G286" s="5" t="s">
        <v>722</v>
      </c>
      <c r="H286" s="5" t="s">
        <v>719</v>
      </c>
      <c r="I286" s="5" t="s">
        <v>654</v>
      </c>
      <c r="J286" s="5" t="s">
        <v>879</v>
      </c>
      <c r="K286" s="5" t="s">
        <v>765</v>
      </c>
      <c r="L286" s="5" t="s">
        <v>270</v>
      </c>
      <c r="M286" s="5" t="s">
        <v>745</v>
      </c>
      <c r="N286" s="5" t="s">
        <v>605</v>
      </c>
      <c r="O286" s="5" t="s">
        <v>851</v>
      </c>
      <c r="P286" s="5" t="s">
        <v>462</v>
      </c>
      <c r="Q286" s="5" t="s">
        <v>880</v>
      </c>
      <c r="R286" s="5" t="s">
        <v>802</v>
      </c>
      <c r="S286" s="5" t="s">
        <v>255</v>
      </c>
      <c r="T286" s="5" t="s">
        <v>446</v>
      </c>
      <c r="U286" s="5" t="s">
        <v>490</v>
      </c>
      <c r="V286" s="5" t="s">
        <v>596</v>
      </c>
      <c r="W286" s="5" t="s">
        <v>724</v>
      </c>
      <c r="X286" s="5" t="s">
        <v>725</v>
      </c>
      <c r="Y286" s="5" t="s">
        <v>593</v>
      </c>
      <c r="Z286" s="5" t="s">
        <v>751</v>
      </c>
      <c r="AA286" s="5" t="s">
        <v>881</v>
      </c>
      <c r="AB286" s="5" t="s">
        <v>677</v>
      </c>
      <c r="AC286" s="5" t="s">
        <v>614</v>
      </c>
      <c r="AD286" s="6" t="s">
        <v>457</v>
      </c>
    </row>
    <row r="287" spans="1:30" x14ac:dyDescent="0.35">
      <c r="A287" s="4" t="s">
        <v>30</v>
      </c>
      <c r="B287" s="5" t="s">
        <v>882</v>
      </c>
      <c r="C287" s="5" t="s">
        <v>32</v>
      </c>
      <c r="D287" s="5" t="s">
        <v>664</v>
      </c>
      <c r="E287" s="5" t="s">
        <v>883</v>
      </c>
      <c r="F287" s="5" t="s">
        <v>869</v>
      </c>
      <c r="G287" s="5" t="s">
        <v>200</v>
      </c>
      <c r="H287" s="5" t="s">
        <v>727</v>
      </c>
      <c r="I287" s="5" t="s">
        <v>780</v>
      </c>
      <c r="J287" s="5" t="s">
        <v>884</v>
      </c>
      <c r="K287" s="5" t="s">
        <v>633</v>
      </c>
      <c r="L287" s="5" t="s">
        <v>160</v>
      </c>
      <c r="M287" s="5" t="s">
        <v>764</v>
      </c>
      <c r="N287" s="5" t="s">
        <v>711</v>
      </c>
      <c r="O287" s="5" t="s">
        <v>536</v>
      </c>
      <c r="P287" s="5" t="s">
        <v>357</v>
      </c>
      <c r="Q287" s="5" t="s">
        <v>885</v>
      </c>
      <c r="R287" s="5" t="s">
        <v>715</v>
      </c>
      <c r="S287" s="5" t="s">
        <v>368</v>
      </c>
      <c r="T287" s="5" t="s">
        <v>358</v>
      </c>
      <c r="U287" s="5" t="s">
        <v>49</v>
      </c>
      <c r="V287" s="5" t="s">
        <v>761</v>
      </c>
      <c r="W287" s="5" t="s">
        <v>754</v>
      </c>
      <c r="X287" s="5" t="s">
        <v>849</v>
      </c>
      <c r="Y287" s="5" t="s">
        <v>642</v>
      </c>
      <c r="Z287" s="5" t="s">
        <v>610</v>
      </c>
      <c r="AA287" s="5" t="s">
        <v>594</v>
      </c>
      <c r="AB287" s="5" t="s">
        <v>687</v>
      </c>
      <c r="AC287" s="5" t="s">
        <v>730</v>
      </c>
      <c r="AD287" s="6" t="s">
        <v>758</v>
      </c>
    </row>
    <row r="288" spans="1:30" x14ac:dyDescent="0.35">
      <c r="A288" s="4" t="s">
        <v>55</v>
      </c>
      <c r="B288" s="5" t="s">
        <v>882</v>
      </c>
      <c r="C288" s="5" t="s">
        <v>32</v>
      </c>
      <c r="D288" s="5" t="s">
        <v>640</v>
      </c>
      <c r="E288" s="5" t="s">
        <v>886</v>
      </c>
      <c r="F288" s="5" t="s">
        <v>887</v>
      </c>
      <c r="G288" s="5" t="s">
        <v>733</v>
      </c>
      <c r="H288" s="5" t="s">
        <v>510</v>
      </c>
      <c r="I288" s="5" t="s">
        <v>741</v>
      </c>
      <c r="J288" s="5" t="s">
        <v>888</v>
      </c>
      <c r="K288" s="5" t="s">
        <v>352</v>
      </c>
      <c r="L288" s="5" t="s">
        <v>209</v>
      </c>
      <c r="M288" s="5" t="s">
        <v>745</v>
      </c>
      <c r="N288" s="5" t="s">
        <v>691</v>
      </c>
      <c r="O288" s="5" t="s">
        <v>768</v>
      </c>
      <c r="P288" s="5" t="s">
        <v>752</v>
      </c>
      <c r="Q288" s="5" t="s">
        <v>889</v>
      </c>
      <c r="R288" s="5" t="s">
        <v>560</v>
      </c>
      <c r="S288" s="5" t="s">
        <v>623</v>
      </c>
      <c r="T288" s="5" t="s">
        <v>740</v>
      </c>
      <c r="U288" s="5" t="s">
        <v>326</v>
      </c>
      <c r="V288" s="5" t="s">
        <v>583</v>
      </c>
      <c r="W288" s="5" t="s">
        <v>246</v>
      </c>
      <c r="X288" s="5" t="s">
        <v>722</v>
      </c>
      <c r="Y288" s="5" t="s">
        <v>568</v>
      </c>
      <c r="Z288" s="5" t="s">
        <v>255</v>
      </c>
      <c r="AA288" s="5" t="s">
        <v>711</v>
      </c>
      <c r="AB288" s="5" t="s">
        <v>326</v>
      </c>
      <c r="AC288" s="5" t="s">
        <v>706</v>
      </c>
      <c r="AD288" s="6" t="s">
        <v>451</v>
      </c>
    </row>
    <row r="289" spans="1:30" x14ac:dyDescent="0.35">
      <c r="A289" s="4" t="s">
        <v>74</v>
      </c>
      <c r="B289" s="5" t="s">
        <v>882</v>
      </c>
      <c r="C289" s="5" t="s">
        <v>32</v>
      </c>
      <c r="D289" s="5" t="s">
        <v>630</v>
      </c>
      <c r="E289" s="5" t="s">
        <v>498</v>
      </c>
      <c r="F289" s="5" t="s">
        <v>878</v>
      </c>
      <c r="G289" s="5" t="s">
        <v>722</v>
      </c>
      <c r="H289" s="5" t="s">
        <v>761</v>
      </c>
      <c r="I289" s="5" t="s">
        <v>703</v>
      </c>
      <c r="J289" s="5" t="s">
        <v>890</v>
      </c>
      <c r="K289" s="5" t="s">
        <v>477</v>
      </c>
      <c r="L289" s="5" t="s">
        <v>127</v>
      </c>
      <c r="M289" s="5" t="s">
        <v>738</v>
      </c>
      <c r="N289" s="5" t="s">
        <v>195</v>
      </c>
      <c r="O289" s="5" t="s">
        <v>891</v>
      </c>
      <c r="P289" s="5" t="s">
        <v>690</v>
      </c>
      <c r="Q289" s="5" t="s">
        <v>892</v>
      </c>
      <c r="R289" s="5" t="s">
        <v>750</v>
      </c>
      <c r="S289" s="5" t="s">
        <v>670</v>
      </c>
      <c r="T289" s="5" t="s">
        <v>469</v>
      </c>
      <c r="U289" s="5" t="s">
        <v>326</v>
      </c>
      <c r="V289" s="5" t="s">
        <v>696</v>
      </c>
      <c r="W289" s="5" t="s">
        <v>466</v>
      </c>
      <c r="X289" s="5" t="s">
        <v>702</v>
      </c>
      <c r="Y289" s="5" t="s">
        <v>622</v>
      </c>
      <c r="Z289" s="5" t="s">
        <v>703</v>
      </c>
      <c r="AA289" s="5" t="s">
        <v>713</v>
      </c>
      <c r="AB289" s="5" t="s">
        <v>358</v>
      </c>
      <c r="AC289" s="5" t="s">
        <v>743</v>
      </c>
      <c r="AD289" s="6" t="s">
        <v>723</v>
      </c>
    </row>
    <row r="290" spans="1:30" x14ac:dyDescent="0.35">
      <c r="A290" s="4" t="s">
        <v>30</v>
      </c>
      <c r="B290" s="5" t="s">
        <v>882</v>
      </c>
      <c r="C290" s="5" t="s">
        <v>86</v>
      </c>
      <c r="D290" s="5" t="s">
        <v>567</v>
      </c>
      <c r="E290" s="5" t="s">
        <v>893</v>
      </c>
      <c r="F290" s="5" t="s">
        <v>684</v>
      </c>
      <c r="G290" s="5" t="s">
        <v>733</v>
      </c>
      <c r="H290" s="5" t="s">
        <v>745</v>
      </c>
      <c r="I290" s="5" t="s">
        <v>667</v>
      </c>
      <c r="J290" s="5" t="s">
        <v>724</v>
      </c>
      <c r="K290" s="5" t="s">
        <v>725</v>
      </c>
      <c r="L290" s="5" t="s">
        <v>230</v>
      </c>
      <c r="M290" s="5" t="s">
        <v>799</v>
      </c>
      <c r="N290" s="5" t="s">
        <v>819</v>
      </c>
      <c r="O290" s="5" t="s">
        <v>471</v>
      </c>
      <c r="P290" s="5" t="s">
        <v>697</v>
      </c>
      <c r="Q290" s="5" t="s">
        <v>892</v>
      </c>
      <c r="R290" s="5" t="s">
        <v>597</v>
      </c>
      <c r="S290" s="5" t="s">
        <v>754</v>
      </c>
      <c r="T290" s="5" t="s">
        <v>490</v>
      </c>
      <c r="U290" s="5" t="s">
        <v>49</v>
      </c>
      <c r="V290" s="5" t="s">
        <v>733</v>
      </c>
      <c r="W290" s="5" t="s">
        <v>727</v>
      </c>
      <c r="X290" s="5" t="s">
        <v>536</v>
      </c>
      <c r="Y290" s="5" t="s">
        <v>740</v>
      </c>
      <c r="Z290" s="5" t="s">
        <v>693</v>
      </c>
      <c r="AA290" s="5" t="s">
        <v>871</v>
      </c>
      <c r="AB290" s="5" t="s">
        <v>481</v>
      </c>
      <c r="AC290" s="5" t="s">
        <v>774</v>
      </c>
      <c r="AD290" s="6" t="s">
        <v>755</v>
      </c>
    </row>
    <row r="291" spans="1:30" x14ac:dyDescent="0.35">
      <c r="A291" s="4" t="s">
        <v>55</v>
      </c>
      <c r="B291" s="5" t="s">
        <v>882</v>
      </c>
      <c r="C291" s="5" t="s">
        <v>86</v>
      </c>
      <c r="D291" s="5" t="s">
        <v>706</v>
      </c>
      <c r="E291" s="5" t="s">
        <v>894</v>
      </c>
      <c r="F291" s="5" t="s">
        <v>794</v>
      </c>
      <c r="G291" s="5" t="s">
        <v>610</v>
      </c>
      <c r="H291" s="5" t="s">
        <v>554</v>
      </c>
      <c r="I291" s="5" t="s">
        <v>200</v>
      </c>
      <c r="J291" s="5" t="s">
        <v>895</v>
      </c>
      <c r="K291" s="5" t="s">
        <v>786</v>
      </c>
      <c r="L291" s="5" t="s">
        <v>161</v>
      </c>
      <c r="M291" s="5" t="s">
        <v>849</v>
      </c>
      <c r="N291" s="5" t="s">
        <v>605</v>
      </c>
      <c r="O291" s="5" t="s">
        <v>812</v>
      </c>
      <c r="P291" s="5" t="s">
        <v>482</v>
      </c>
      <c r="Q291" s="5" t="s">
        <v>896</v>
      </c>
      <c r="R291" s="5" t="s">
        <v>469</v>
      </c>
      <c r="S291" s="5" t="s">
        <v>501</v>
      </c>
      <c r="T291" s="5" t="s">
        <v>195</v>
      </c>
      <c r="U291" s="5" t="s">
        <v>786</v>
      </c>
      <c r="V291" s="5" t="s">
        <v>712</v>
      </c>
      <c r="W291" s="5" t="s">
        <v>650</v>
      </c>
      <c r="X291" s="5" t="s">
        <v>708</v>
      </c>
      <c r="Y291" s="5" t="s">
        <v>374</v>
      </c>
      <c r="Z291" s="5" t="s">
        <v>675</v>
      </c>
      <c r="AA291" s="5" t="s">
        <v>674</v>
      </c>
      <c r="AB291" s="5" t="s">
        <v>755</v>
      </c>
      <c r="AC291" s="5" t="s">
        <v>669</v>
      </c>
      <c r="AD291" s="6" t="s">
        <v>829</v>
      </c>
    </row>
    <row r="292" spans="1:30" x14ac:dyDescent="0.35">
      <c r="A292" s="4" t="s">
        <v>74</v>
      </c>
      <c r="B292" s="5" t="s">
        <v>882</v>
      </c>
      <c r="C292" s="5" t="s">
        <v>86</v>
      </c>
      <c r="D292" s="5" t="s">
        <v>613</v>
      </c>
      <c r="E292" s="5" t="s">
        <v>892</v>
      </c>
      <c r="F292" s="5" t="s">
        <v>626</v>
      </c>
      <c r="G292" s="5" t="s">
        <v>697</v>
      </c>
      <c r="H292" s="5" t="s">
        <v>778</v>
      </c>
      <c r="I292" s="5" t="s">
        <v>604</v>
      </c>
      <c r="J292" s="5" t="s">
        <v>819</v>
      </c>
      <c r="K292" s="5" t="s">
        <v>345</v>
      </c>
      <c r="L292" s="5" t="s">
        <v>102</v>
      </c>
      <c r="M292" s="5" t="s">
        <v>760</v>
      </c>
      <c r="N292" s="5" t="s">
        <v>750</v>
      </c>
      <c r="O292" s="5" t="s">
        <v>547</v>
      </c>
      <c r="P292" s="5" t="s">
        <v>590</v>
      </c>
      <c r="Q292" s="5" t="s">
        <v>897</v>
      </c>
      <c r="R292" s="5" t="s">
        <v>774</v>
      </c>
      <c r="S292" s="5" t="s">
        <v>655</v>
      </c>
      <c r="T292" s="5" t="s">
        <v>747</v>
      </c>
      <c r="U292" s="5" t="s">
        <v>786</v>
      </c>
      <c r="V292" s="5" t="s">
        <v>368</v>
      </c>
      <c r="W292" s="5" t="s">
        <v>761</v>
      </c>
      <c r="X292" s="5" t="s">
        <v>843</v>
      </c>
      <c r="Y292" s="5" t="s">
        <v>444</v>
      </c>
      <c r="Z292" s="5" t="s">
        <v>653</v>
      </c>
      <c r="AA292" s="5" t="s">
        <v>633</v>
      </c>
      <c r="AB292" s="5" t="s">
        <v>747</v>
      </c>
      <c r="AC292" s="5" t="s">
        <v>777</v>
      </c>
      <c r="AD292" s="6" t="s">
        <v>674</v>
      </c>
    </row>
    <row r="293" spans="1:30" x14ac:dyDescent="0.35">
      <c r="A293" s="4" t="s">
        <v>30</v>
      </c>
      <c r="B293" s="5" t="s">
        <v>882</v>
      </c>
      <c r="C293" s="5" t="s">
        <v>108</v>
      </c>
      <c r="D293" s="5" t="s">
        <v>647</v>
      </c>
      <c r="E293" s="5" t="s">
        <v>898</v>
      </c>
      <c r="F293" s="5" t="s">
        <v>692</v>
      </c>
      <c r="G293" s="5" t="s">
        <v>668</v>
      </c>
      <c r="H293" s="5" t="s">
        <v>341</v>
      </c>
      <c r="I293" s="5" t="s">
        <v>659</v>
      </c>
      <c r="J293" s="5" t="s">
        <v>371</v>
      </c>
      <c r="K293" s="5" t="s">
        <v>713</v>
      </c>
      <c r="L293" s="5" t="s">
        <v>175</v>
      </c>
      <c r="M293" s="5" t="s">
        <v>738</v>
      </c>
      <c r="N293" s="5" t="s">
        <v>773</v>
      </c>
      <c r="O293" s="5" t="s">
        <v>899</v>
      </c>
      <c r="P293" s="5" t="s">
        <v>668</v>
      </c>
      <c r="Q293" s="5" t="s">
        <v>900</v>
      </c>
      <c r="R293" s="5" t="s">
        <v>357</v>
      </c>
      <c r="S293" s="5" t="s">
        <v>733</v>
      </c>
      <c r="T293" s="5" t="s">
        <v>457</v>
      </c>
      <c r="U293" s="5" t="s">
        <v>901</v>
      </c>
      <c r="V293" s="5" t="s">
        <v>451</v>
      </c>
      <c r="W293" s="5" t="s">
        <v>727</v>
      </c>
      <c r="X293" s="5" t="s">
        <v>486</v>
      </c>
      <c r="Y293" s="5" t="s">
        <v>717</v>
      </c>
      <c r="Z293" s="5" t="s">
        <v>902</v>
      </c>
      <c r="AA293" s="5" t="s">
        <v>506</v>
      </c>
      <c r="AB293" s="5" t="s">
        <v>813</v>
      </c>
      <c r="AC293" s="5" t="s">
        <v>723</v>
      </c>
      <c r="AD293" s="6" t="s">
        <v>755</v>
      </c>
    </row>
    <row r="294" spans="1:30" x14ac:dyDescent="0.35">
      <c r="A294" s="4" t="s">
        <v>55</v>
      </c>
      <c r="B294" s="5" t="s">
        <v>882</v>
      </c>
      <c r="C294" s="5" t="s">
        <v>108</v>
      </c>
      <c r="D294" s="5" t="s">
        <v>642</v>
      </c>
      <c r="E294" s="5" t="s">
        <v>903</v>
      </c>
      <c r="F294" s="5" t="s">
        <v>749</v>
      </c>
      <c r="G294" s="5" t="s">
        <v>767</v>
      </c>
      <c r="H294" s="5" t="s">
        <v>709</v>
      </c>
      <c r="I294" s="5" t="s">
        <v>723</v>
      </c>
      <c r="J294" s="5" t="s">
        <v>876</v>
      </c>
      <c r="K294" s="5" t="s">
        <v>331</v>
      </c>
      <c r="L294" s="5" t="s">
        <v>184</v>
      </c>
      <c r="M294" s="5" t="s">
        <v>682</v>
      </c>
      <c r="N294" s="5" t="s">
        <v>604</v>
      </c>
      <c r="O294" s="5" t="s">
        <v>533</v>
      </c>
      <c r="P294" s="5" t="s">
        <v>477</v>
      </c>
      <c r="Q294" s="5" t="s">
        <v>904</v>
      </c>
      <c r="R294" s="5" t="s">
        <v>610</v>
      </c>
      <c r="S294" s="5" t="s">
        <v>571</v>
      </c>
      <c r="T294" s="5" t="s">
        <v>741</v>
      </c>
      <c r="U294" s="5" t="s">
        <v>835</v>
      </c>
      <c r="V294" s="5" t="s">
        <v>727</v>
      </c>
      <c r="W294" s="5" t="s">
        <v>679</v>
      </c>
      <c r="X294" s="5" t="s">
        <v>590</v>
      </c>
      <c r="Y294" s="5" t="s">
        <v>736</v>
      </c>
      <c r="Z294" s="5" t="s">
        <v>652</v>
      </c>
      <c r="AA294" s="5" t="s">
        <v>453</v>
      </c>
      <c r="AB294" s="5" t="s">
        <v>704</v>
      </c>
      <c r="AC294" s="5" t="s">
        <v>466</v>
      </c>
      <c r="AD294" s="6" t="s">
        <v>590</v>
      </c>
    </row>
    <row r="295" spans="1:30" x14ac:dyDescent="0.35">
      <c r="A295" s="4" t="s">
        <v>74</v>
      </c>
      <c r="B295" s="5" t="s">
        <v>882</v>
      </c>
      <c r="C295" s="5" t="s">
        <v>108</v>
      </c>
      <c r="D295" s="5" t="s">
        <v>510</v>
      </c>
      <c r="E295" s="5" t="s">
        <v>905</v>
      </c>
      <c r="F295" s="5" t="s">
        <v>506</v>
      </c>
      <c r="G295" s="5" t="s">
        <v>704</v>
      </c>
      <c r="H295" s="5" t="s">
        <v>906</v>
      </c>
      <c r="I295" s="5" t="s">
        <v>785</v>
      </c>
      <c r="J295" s="5" t="s">
        <v>441</v>
      </c>
      <c r="K295" s="5" t="s">
        <v>786</v>
      </c>
      <c r="L295" s="5" t="s">
        <v>181</v>
      </c>
      <c r="M295" s="5" t="s">
        <v>594</v>
      </c>
      <c r="N295" s="5" t="s">
        <v>829</v>
      </c>
      <c r="O295" s="5" t="s">
        <v>341</v>
      </c>
      <c r="P295" s="5" t="s">
        <v>755</v>
      </c>
      <c r="Q295" s="5" t="s">
        <v>907</v>
      </c>
      <c r="R295" s="5" t="s">
        <v>902</v>
      </c>
      <c r="S295" s="5" t="s">
        <v>696</v>
      </c>
      <c r="T295" s="5" t="s">
        <v>709</v>
      </c>
      <c r="U295" s="5" t="s">
        <v>835</v>
      </c>
      <c r="V295" s="5" t="s">
        <v>750</v>
      </c>
      <c r="W295" s="5" t="s">
        <v>614</v>
      </c>
      <c r="X295" s="5" t="s">
        <v>629</v>
      </c>
      <c r="Y295" s="5" t="s">
        <v>649</v>
      </c>
      <c r="Z295" s="5" t="s">
        <v>741</v>
      </c>
      <c r="AA295" s="5" t="s">
        <v>765</v>
      </c>
      <c r="AB295" s="5" t="s">
        <v>710</v>
      </c>
      <c r="AC295" s="5" t="s">
        <v>710</v>
      </c>
      <c r="AD295" s="6" t="s">
        <v>358</v>
      </c>
    </row>
    <row r="296" spans="1:30" x14ac:dyDescent="0.35">
      <c r="A296" s="4" t="s">
        <v>30</v>
      </c>
      <c r="B296" s="5" t="s">
        <v>882</v>
      </c>
      <c r="C296" s="5" t="s">
        <v>124</v>
      </c>
      <c r="D296" s="5" t="s">
        <v>569</v>
      </c>
      <c r="E296" s="5" t="s">
        <v>862</v>
      </c>
      <c r="F296" s="5" t="s">
        <v>752</v>
      </c>
      <c r="G296" s="5" t="s">
        <v>802</v>
      </c>
      <c r="H296" s="5" t="s">
        <v>908</v>
      </c>
      <c r="I296" s="5" t="s">
        <v>773</v>
      </c>
      <c r="J296" s="5" t="s">
        <v>496</v>
      </c>
      <c r="K296" s="5" t="s">
        <v>331</v>
      </c>
      <c r="L296" s="5" t="s">
        <v>158</v>
      </c>
      <c r="M296" s="5" t="s">
        <v>742</v>
      </c>
      <c r="N296" s="5" t="s">
        <v>739</v>
      </c>
      <c r="O296" s="5" t="s">
        <v>818</v>
      </c>
      <c r="P296" s="5" t="s">
        <v>767</v>
      </c>
      <c r="Q296" s="5" t="s">
        <v>909</v>
      </c>
      <c r="R296" s="5" t="s">
        <v>673</v>
      </c>
      <c r="S296" s="5" t="s">
        <v>610</v>
      </c>
      <c r="T296" s="5" t="s">
        <v>835</v>
      </c>
      <c r="U296" s="5" t="s">
        <v>901</v>
      </c>
      <c r="V296" s="5" t="s">
        <v>451</v>
      </c>
      <c r="W296" s="5" t="s">
        <v>750</v>
      </c>
      <c r="X296" s="5" t="s">
        <v>478</v>
      </c>
      <c r="Y296" s="5" t="s">
        <v>699</v>
      </c>
      <c r="Z296" s="5" t="s">
        <v>811</v>
      </c>
      <c r="AA296" s="5" t="s">
        <v>759</v>
      </c>
      <c r="AB296" s="5" t="s">
        <v>681</v>
      </c>
      <c r="AC296" s="5" t="s">
        <v>801</v>
      </c>
      <c r="AD296" s="6" t="s">
        <v>453</v>
      </c>
    </row>
    <row r="297" spans="1:30" x14ac:dyDescent="0.35">
      <c r="A297" s="4" t="s">
        <v>55</v>
      </c>
      <c r="B297" s="5" t="s">
        <v>882</v>
      </c>
      <c r="C297" s="5" t="s">
        <v>124</v>
      </c>
      <c r="D297" s="5" t="s">
        <v>706</v>
      </c>
      <c r="E297" s="5" t="s">
        <v>910</v>
      </c>
      <c r="F297" s="5" t="s">
        <v>899</v>
      </c>
      <c r="G297" s="5" t="s">
        <v>451</v>
      </c>
      <c r="H297" s="5" t="s">
        <v>729</v>
      </c>
      <c r="I297" s="5" t="s">
        <v>911</v>
      </c>
      <c r="J297" s="5" t="s">
        <v>756</v>
      </c>
      <c r="K297" s="5" t="s">
        <v>518</v>
      </c>
      <c r="L297" s="5" t="s">
        <v>177</v>
      </c>
      <c r="M297" s="5" t="s">
        <v>518</v>
      </c>
      <c r="N297" s="5" t="s">
        <v>653</v>
      </c>
      <c r="O297" s="5" t="s">
        <v>912</v>
      </c>
      <c r="P297" s="5" t="s">
        <v>860</v>
      </c>
      <c r="Q297" s="5" t="s">
        <v>913</v>
      </c>
      <c r="R297" s="5" t="s">
        <v>730</v>
      </c>
      <c r="S297" s="5" t="s">
        <v>542</v>
      </c>
      <c r="T297" s="5" t="s">
        <v>777</v>
      </c>
      <c r="U297" s="5" t="s">
        <v>729</v>
      </c>
      <c r="V297" s="5" t="s">
        <v>704</v>
      </c>
      <c r="W297" s="5" t="s">
        <v>706</v>
      </c>
      <c r="X297" s="5" t="s">
        <v>715</v>
      </c>
      <c r="Y297" s="5" t="s">
        <v>458</v>
      </c>
      <c r="Z297" s="5" t="s">
        <v>712</v>
      </c>
      <c r="AA297" s="5" t="s">
        <v>453</v>
      </c>
      <c r="AB297" s="5" t="s">
        <v>674</v>
      </c>
      <c r="AC297" s="5" t="s">
        <v>659</v>
      </c>
      <c r="AD297" s="6" t="s">
        <v>801</v>
      </c>
    </row>
    <row r="298" spans="1:30" x14ac:dyDescent="0.35">
      <c r="A298" s="4" t="s">
        <v>74</v>
      </c>
      <c r="B298" s="5" t="s">
        <v>882</v>
      </c>
      <c r="C298" s="5" t="s">
        <v>124</v>
      </c>
      <c r="D298" s="5" t="s">
        <v>613</v>
      </c>
      <c r="E298" s="5" t="s">
        <v>914</v>
      </c>
      <c r="F298" s="5" t="s">
        <v>486</v>
      </c>
      <c r="G298" s="5" t="s">
        <v>790</v>
      </c>
      <c r="H298" s="5" t="s">
        <v>817</v>
      </c>
      <c r="I298" s="5" t="s">
        <v>742</v>
      </c>
      <c r="J298" s="5" t="s">
        <v>510</v>
      </c>
      <c r="K298" s="5" t="s">
        <v>629</v>
      </c>
      <c r="L298" s="5" t="s">
        <v>167</v>
      </c>
      <c r="M298" s="5" t="s">
        <v>906</v>
      </c>
      <c r="N298" s="5" t="s">
        <v>453</v>
      </c>
      <c r="O298" s="5" t="s">
        <v>915</v>
      </c>
      <c r="P298" s="5" t="s">
        <v>801</v>
      </c>
      <c r="Q298" s="5" t="s">
        <v>864</v>
      </c>
      <c r="R298" s="5" t="s">
        <v>345</v>
      </c>
      <c r="S298" s="5" t="s">
        <v>751</v>
      </c>
      <c r="T298" s="5" t="s">
        <v>723</v>
      </c>
      <c r="U298" s="5" t="s">
        <v>729</v>
      </c>
      <c r="V298" s="5" t="s">
        <v>767</v>
      </c>
      <c r="W298" s="5" t="s">
        <v>195</v>
      </c>
      <c r="X298" s="5" t="s">
        <v>837</v>
      </c>
      <c r="Y298" s="5" t="s">
        <v>719</v>
      </c>
      <c r="Z298" s="5" t="s">
        <v>364</v>
      </c>
      <c r="AA298" s="5" t="s">
        <v>718</v>
      </c>
      <c r="AB298" s="5" t="s">
        <v>790</v>
      </c>
      <c r="AC298" s="5" t="s">
        <v>733</v>
      </c>
      <c r="AD298" s="6" t="s">
        <v>902</v>
      </c>
    </row>
    <row r="299" spans="1:30" x14ac:dyDescent="0.35">
      <c r="A299" s="4" t="s">
        <v>30</v>
      </c>
      <c r="B299" s="5" t="s">
        <v>882</v>
      </c>
      <c r="C299" s="5" t="s">
        <v>137</v>
      </c>
      <c r="D299" s="5" t="s">
        <v>444</v>
      </c>
      <c r="E299" s="5" t="s">
        <v>916</v>
      </c>
      <c r="F299" s="5" t="s">
        <v>349</v>
      </c>
      <c r="G299" s="5" t="s">
        <v>747</v>
      </c>
      <c r="H299" s="5" t="s">
        <v>566</v>
      </c>
      <c r="I299" s="5" t="s">
        <v>837</v>
      </c>
      <c r="J299" s="5" t="s">
        <v>588</v>
      </c>
      <c r="K299" s="5" t="s">
        <v>770</v>
      </c>
      <c r="L299" s="5" t="s">
        <v>184</v>
      </c>
      <c r="M299" s="5" t="s">
        <v>917</v>
      </c>
      <c r="N299" s="5" t="s">
        <v>486</v>
      </c>
      <c r="O299" s="5" t="s">
        <v>762</v>
      </c>
      <c r="P299" s="5" t="s">
        <v>778</v>
      </c>
      <c r="Q299" s="5" t="s">
        <v>918</v>
      </c>
      <c r="R299" s="5" t="s">
        <v>478</v>
      </c>
      <c r="S299" s="5" t="s">
        <v>773</v>
      </c>
      <c r="T299" s="5" t="s">
        <v>764</v>
      </c>
      <c r="U299" s="5" t="s">
        <v>49</v>
      </c>
      <c r="V299" s="5" t="s">
        <v>629</v>
      </c>
      <c r="W299" s="5" t="s">
        <v>345</v>
      </c>
      <c r="X299" s="5" t="s">
        <v>919</v>
      </c>
      <c r="Y299" s="5" t="s">
        <v>364</v>
      </c>
      <c r="Z299" s="5" t="s">
        <v>819</v>
      </c>
      <c r="AA299" s="5" t="s">
        <v>807</v>
      </c>
      <c r="AB299" s="5" t="s">
        <v>702</v>
      </c>
      <c r="AC299" s="5" t="s">
        <v>331</v>
      </c>
      <c r="AD299" s="6" t="s">
        <v>331</v>
      </c>
    </row>
    <row r="300" spans="1:30" x14ac:dyDescent="0.35">
      <c r="A300" s="4" t="s">
        <v>55</v>
      </c>
      <c r="B300" s="5" t="s">
        <v>882</v>
      </c>
      <c r="C300" s="5" t="s">
        <v>137</v>
      </c>
      <c r="D300" s="5" t="s">
        <v>732</v>
      </c>
      <c r="E300" s="5" t="s">
        <v>920</v>
      </c>
      <c r="F300" s="5" t="s">
        <v>921</v>
      </c>
      <c r="G300" s="5" t="s">
        <v>829</v>
      </c>
      <c r="H300" s="5" t="s">
        <v>911</v>
      </c>
      <c r="I300" s="5" t="s">
        <v>922</v>
      </c>
      <c r="J300" s="5" t="s">
        <v>781</v>
      </c>
      <c r="K300" s="5" t="s">
        <v>923</v>
      </c>
      <c r="L300" s="5" t="s">
        <v>245</v>
      </c>
      <c r="M300" s="5" t="s">
        <v>769</v>
      </c>
      <c r="N300" s="5" t="s">
        <v>361</v>
      </c>
      <c r="O300" s="5" t="s">
        <v>924</v>
      </c>
      <c r="P300" s="5" t="s">
        <v>760</v>
      </c>
      <c r="Q300" s="5" t="s">
        <v>925</v>
      </c>
      <c r="R300" s="5" t="s">
        <v>829</v>
      </c>
      <c r="S300" s="5" t="s">
        <v>589</v>
      </c>
      <c r="T300" s="5" t="s">
        <v>722</v>
      </c>
      <c r="U300" s="5" t="s">
        <v>756</v>
      </c>
      <c r="V300" s="5" t="s">
        <v>750</v>
      </c>
      <c r="W300" s="5" t="s">
        <v>318</v>
      </c>
      <c r="X300" s="5" t="s">
        <v>477</v>
      </c>
      <c r="Y300" s="5" t="s">
        <v>625</v>
      </c>
      <c r="Z300" s="5" t="s">
        <v>741</v>
      </c>
      <c r="AA300" s="5" t="s">
        <v>674</v>
      </c>
      <c r="AB300" s="5" t="s">
        <v>715</v>
      </c>
      <c r="AC300" s="5" t="s">
        <v>731</v>
      </c>
      <c r="AD300" s="6" t="s">
        <v>633</v>
      </c>
    </row>
    <row r="301" spans="1:30" x14ac:dyDescent="0.35">
      <c r="A301" s="4" t="s">
        <v>74</v>
      </c>
      <c r="B301" s="5" t="s">
        <v>882</v>
      </c>
      <c r="C301" s="5" t="s">
        <v>137</v>
      </c>
      <c r="D301" s="5" t="s">
        <v>637</v>
      </c>
      <c r="E301" s="5" t="s">
        <v>926</v>
      </c>
      <c r="F301" s="5" t="s">
        <v>533</v>
      </c>
      <c r="G301" s="5" t="s">
        <v>711</v>
      </c>
      <c r="H301" s="5" t="s">
        <v>927</v>
      </c>
      <c r="I301" s="5" t="s">
        <v>789</v>
      </c>
      <c r="J301" s="5" t="s">
        <v>696</v>
      </c>
      <c r="K301" s="5" t="s">
        <v>462</v>
      </c>
      <c r="L301" s="5" t="s">
        <v>177</v>
      </c>
      <c r="M301" s="5" t="s">
        <v>341</v>
      </c>
      <c r="N301" s="5" t="s">
        <v>702</v>
      </c>
      <c r="O301" s="5" t="s">
        <v>599</v>
      </c>
      <c r="P301" s="5" t="s">
        <v>673</v>
      </c>
      <c r="Q301" s="5" t="s">
        <v>834</v>
      </c>
      <c r="R301" s="5" t="s">
        <v>825</v>
      </c>
      <c r="S301" s="5" t="s">
        <v>663</v>
      </c>
      <c r="T301" s="5" t="s">
        <v>477</v>
      </c>
      <c r="U301" s="5" t="s">
        <v>756</v>
      </c>
      <c r="V301" s="5" t="s">
        <v>881</v>
      </c>
      <c r="W301" s="5" t="s">
        <v>697</v>
      </c>
      <c r="X301" s="5" t="s">
        <v>471</v>
      </c>
      <c r="Y301" s="5" t="s">
        <v>689</v>
      </c>
      <c r="Z301" s="5" t="s">
        <v>747</v>
      </c>
      <c r="AA301" s="5" t="s">
        <v>529</v>
      </c>
      <c r="AB301" s="5" t="s">
        <v>811</v>
      </c>
      <c r="AC301" s="5" t="s">
        <v>358</v>
      </c>
      <c r="AD301" s="6" t="s">
        <v>477</v>
      </c>
    </row>
    <row r="302" spans="1:30" x14ac:dyDescent="0.35">
      <c r="A302" s="4" t="s">
        <v>30</v>
      </c>
      <c r="B302" s="5" t="s">
        <v>882</v>
      </c>
      <c r="C302" s="5" t="s">
        <v>147</v>
      </c>
      <c r="D302" s="5" t="s">
        <v>632</v>
      </c>
      <c r="E302" s="5" t="s">
        <v>928</v>
      </c>
      <c r="F302" s="5" t="s">
        <v>929</v>
      </c>
      <c r="G302" s="5" t="s">
        <v>711</v>
      </c>
      <c r="H302" s="5" t="s">
        <v>930</v>
      </c>
      <c r="I302" s="5" t="s">
        <v>811</v>
      </c>
      <c r="J302" s="5" t="s">
        <v>721</v>
      </c>
      <c r="K302" s="5" t="s">
        <v>450</v>
      </c>
      <c r="L302" s="5" t="s">
        <v>127</v>
      </c>
      <c r="M302" s="5" t="s">
        <v>618</v>
      </c>
      <c r="N302" s="5" t="s">
        <v>450</v>
      </c>
      <c r="O302" s="5" t="s">
        <v>558</v>
      </c>
      <c r="P302" s="5" t="s">
        <v>931</v>
      </c>
      <c r="Q302" s="5" t="s">
        <v>772</v>
      </c>
      <c r="R302" s="5" t="s">
        <v>478</v>
      </c>
      <c r="S302" s="5" t="s">
        <v>835</v>
      </c>
      <c r="T302" s="5" t="s">
        <v>486</v>
      </c>
      <c r="U302" s="5" t="s">
        <v>49</v>
      </c>
      <c r="V302" s="5" t="s">
        <v>352</v>
      </c>
      <c r="W302" s="5" t="s">
        <v>713</v>
      </c>
      <c r="X302" s="5" t="s">
        <v>917</v>
      </c>
      <c r="Y302" s="5" t="s">
        <v>469</v>
      </c>
      <c r="Z302" s="5" t="s">
        <v>477</v>
      </c>
      <c r="AA302" s="5" t="s">
        <v>818</v>
      </c>
      <c r="AB302" s="5" t="s">
        <v>881</v>
      </c>
      <c r="AC302" s="5" t="s">
        <v>831</v>
      </c>
      <c r="AD302" s="6" t="s">
        <v>352</v>
      </c>
    </row>
    <row r="303" spans="1:30" x14ac:dyDescent="0.35">
      <c r="A303" s="4" t="s">
        <v>55</v>
      </c>
      <c r="B303" s="5" t="s">
        <v>882</v>
      </c>
      <c r="C303" s="5" t="s">
        <v>147</v>
      </c>
      <c r="D303" s="5" t="s">
        <v>605</v>
      </c>
      <c r="E303" s="5" t="s">
        <v>932</v>
      </c>
      <c r="F303" s="5" t="s">
        <v>555</v>
      </c>
      <c r="G303" s="5" t="s">
        <v>829</v>
      </c>
      <c r="H303" s="5" t="s">
        <v>591</v>
      </c>
      <c r="I303" s="5" t="s">
        <v>502</v>
      </c>
      <c r="J303" s="5" t="s">
        <v>933</v>
      </c>
      <c r="K303" s="5" t="s">
        <v>934</v>
      </c>
      <c r="L303" s="5" t="s">
        <v>278</v>
      </c>
      <c r="M303" s="5" t="s">
        <v>450</v>
      </c>
      <c r="N303" s="5" t="s">
        <v>731</v>
      </c>
      <c r="O303" s="5" t="s">
        <v>822</v>
      </c>
      <c r="P303" s="5" t="s">
        <v>757</v>
      </c>
      <c r="Q303" s="5" t="s">
        <v>935</v>
      </c>
      <c r="R303" s="5" t="s">
        <v>723</v>
      </c>
      <c r="S303" s="5" t="s">
        <v>374</v>
      </c>
      <c r="T303" s="5" t="s">
        <v>727</v>
      </c>
      <c r="U303" s="5" t="s">
        <v>931</v>
      </c>
      <c r="V303" s="5" t="s">
        <v>711</v>
      </c>
      <c r="W303" s="5" t="s">
        <v>666</v>
      </c>
      <c r="X303" s="5" t="s">
        <v>482</v>
      </c>
      <c r="Y303" s="5" t="s">
        <v>642</v>
      </c>
      <c r="Z303" s="5" t="s">
        <v>604</v>
      </c>
      <c r="AA303" s="5" t="s">
        <v>853</v>
      </c>
      <c r="AB303" s="5" t="s">
        <v>801</v>
      </c>
      <c r="AC303" s="5" t="s">
        <v>777</v>
      </c>
      <c r="AD303" s="6" t="s">
        <v>477</v>
      </c>
    </row>
    <row r="304" spans="1:30" x14ac:dyDescent="0.35">
      <c r="A304" s="4" t="s">
        <v>74</v>
      </c>
      <c r="B304" s="5" t="s">
        <v>882</v>
      </c>
      <c r="C304" s="5" t="s">
        <v>147</v>
      </c>
      <c r="D304" s="5" t="s">
        <v>427</v>
      </c>
      <c r="E304" s="5" t="s">
        <v>842</v>
      </c>
      <c r="F304" s="5" t="s">
        <v>936</v>
      </c>
      <c r="G304" s="5" t="s">
        <v>687</v>
      </c>
      <c r="H304" s="5" t="s">
        <v>937</v>
      </c>
      <c r="I304" s="5" t="s">
        <v>486</v>
      </c>
      <c r="J304" s="5" t="s">
        <v>790</v>
      </c>
      <c r="K304" s="5" t="s">
        <v>550</v>
      </c>
      <c r="L304" s="5" t="s">
        <v>275</v>
      </c>
      <c r="M304" s="5" t="s">
        <v>461</v>
      </c>
      <c r="N304" s="5" t="s">
        <v>819</v>
      </c>
      <c r="O304" s="5" t="s">
        <v>323</v>
      </c>
      <c r="P304" s="5" t="s">
        <v>682</v>
      </c>
      <c r="Q304" s="5" t="s">
        <v>938</v>
      </c>
      <c r="R304" s="5" t="s">
        <v>465</v>
      </c>
      <c r="S304" s="5" t="s">
        <v>195</v>
      </c>
      <c r="T304" s="5" t="s">
        <v>673</v>
      </c>
      <c r="U304" s="5" t="s">
        <v>931</v>
      </c>
      <c r="V304" s="5" t="s">
        <v>786</v>
      </c>
      <c r="W304" s="5" t="s">
        <v>727</v>
      </c>
      <c r="X304" s="5" t="s">
        <v>784</v>
      </c>
      <c r="Y304" s="5" t="s">
        <v>604</v>
      </c>
      <c r="Z304" s="5" t="s">
        <v>704</v>
      </c>
      <c r="AA304" s="5" t="s">
        <v>629</v>
      </c>
      <c r="AB304" s="5" t="s">
        <v>345</v>
      </c>
      <c r="AC304" s="5" t="s">
        <v>453</v>
      </c>
      <c r="AD304" s="6" t="s">
        <v>843</v>
      </c>
    </row>
    <row r="305" spans="1:30" x14ac:dyDescent="0.35">
      <c r="A305" s="4" t="s">
        <v>30</v>
      </c>
      <c r="B305" s="5" t="s">
        <v>882</v>
      </c>
      <c r="C305" s="5" t="s">
        <v>164</v>
      </c>
      <c r="D305" s="5" t="s">
        <v>444</v>
      </c>
      <c r="E305" s="5" t="s">
        <v>939</v>
      </c>
      <c r="F305" s="5" t="s">
        <v>940</v>
      </c>
      <c r="G305" s="5" t="s">
        <v>677</v>
      </c>
      <c r="H305" s="5" t="s">
        <v>844</v>
      </c>
      <c r="I305" s="5" t="s">
        <v>326</v>
      </c>
      <c r="J305" s="5" t="s">
        <v>705</v>
      </c>
      <c r="K305" s="5" t="s">
        <v>871</v>
      </c>
      <c r="L305" s="5" t="s">
        <v>114</v>
      </c>
      <c r="M305" s="5" t="s">
        <v>917</v>
      </c>
      <c r="N305" s="5" t="s">
        <v>757</v>
      </c>
      <c r="O305" s="5" t="s">
        <v>830</v>
      </c>
      <c r="P305" s="5" t="s">
        <v>629</v>
      </c>
      <c r="Q305" s="5" t="s">
        <v>941</v>
      </c>
      <c r="R305" s="5" t="s">
        <v>550</v>
      </c>
      <c r="S305" s="5" t="s">
        <v>331</v>
      </c>
      <c r="T305" s="5" t="s">
        <v>478</v>
      </c>
      <c r="U305" s="5" t="s">
        <v>49</v>
      </c>
      <c r="V305" s="5" t="s">
        <v>849</v>
      </c>
      <c r="W305" s="5" t="s">
        <v>718</v>
      </c>
      <c r="X305" s="5" t="s">
        <v>599</v>
      </c>
      <c r="Y305" s="5" t="s">
        <v>677</v>
      </c>
      <c r="Z305" s="5" t="s">
        <v>673</v>
      </c>
      <c r="AA305" s="5" t="s">
        <v>768</v>
      </c>
      <c r="AB305" s="5" t="s">
        <v>477</v>
      </c>
      <c r="AC305" s="5" t="s">
        <v>518</v>
      </c>
      <c r="AD305" s="6" t="s">
        <v>692</v>
      </c>
    </row>
    <row r="306" spans="1:30" x14ac:dyDescent="0.35">
      <c r="A306" s="4" t="s">
        <v>55</v>
      </c>
      <c r="B306" s="5" t="s">
        <v>882</v>
      </c>
      <c r="C306" s="5" t="s">
        <v>164</v>
      </c>
      <c r="D306" s="5" t="s">
        <v>712</v>
      </c>
      <c r="E306" s="5" t="s">
        <v>942</v>
      </c>
      <c r="F306" s="5" t="s">
        <v>943</v>
      </c>
      <c r="G306" s="5" t="s">
        <v>573</v>
      </c>
      <c r="H306" s="5" t="s">
        <v>944</v>
      </c>
      <c r="I306" s="5" t="s">
        <v>945</v>
      </c>
      <c r="J306" s="5" t="s">
        <v>946</v>
      </c>
      <c r="K306" s="5" t="s">
        <v>749</v>
      </c>
      <c r="L306" s="5" t="s">
        <v>199</v>
      </c>
      <c r="M306" s="5" t="s">
        <v>450</v>
      </c>
      <c r="N306" s="5" t="s">
        <v>777</v>
      </c>
      <c r="O306" s="5" t="s">
        <v>947</v>
      </c>
      <c r="P306" s="5" t="s">
        <v>624</v>
      </c>
      <c r="Q306" s="5" t="s">
        <v>862</v>
      </c>
      <c r="R306" s="5" t="s">
        <v>720</v>
      </c>
      <c r="S306" s="5" t="s">
        <v>622</v>
      </c>
      <c r="T306" s="5" t="s">
        <v>750</v>
      </c>
      <c r="U306" s="5" t="s">
        <v>831</v>
      </c>
      <c r="V306" s="5" t="s">
        <v>326</v>
      </c>
      <c r="W306" s="5" t="s">
        <v>604</v>
      </c>
      <c r="X306" s="5" t="s">
        <v>831</v>
      </c>
      <c r="Y306" s="5" t="s">
        <v>441</v>
      </c>
      <c r="Z306" s="5" t="s">
        <v>614</v>
      </c>
      <c r="AA306" s="5" t="s">
        <v>718</v>
      </c>
      <c r="AB306" s="5" t="s">
        <v>357</v>
      </c>
      <c r="AC306" s="5" t="s">
        <v>802</v>
      </c>
      <c r="AD306" s="6" t="s">
        <v>825</v>
      </c>
    </row>
    <row r="307" spans="1:30" x14ac:dyDescent="0.35">
      <c r="A307" s="4" t="s">
        <v>74</v>
      </c>
      <c r="B307" s="5" t="s">
        <v>882</v>
      </c>
      <c r="C307" s="5" t="s">
        <v>164</v>
      </c>
      <c r="D307" s="5" t="s">
        <v>726</v>
      </c>
      <c r="E307" s="5" t="s">
        <v>888</v>
      </c>
      <c r="F307" s="5" t="s">
        <v>948</v>
      </c>
      <c r="G307" s="5" t="s">
        <v>715</v>
      </c>
      <c r="H307" s="5" t="s">
        <v>949</v>
      </c>
      <c r="I307" s="5" t="s">
        <v>906</v>
      </c>
      <c r="J307" s="5" t="s">
        <v>760</v>
      </c>
      <c r="K307" s="5" t="s">
        <v>738</v>
      </c>
      <c r="L307" s="5" t="s">
        <v>216</v>
      </c>
      <c r="M307" s="5" t="s">
        <v>950</v>
      </c>
      <c r="N307" s="5" t="s">
        <v>173</v>
      </c>
      <c r="O307" s="5" t="s">
        <v>591</v>
      </c>
      <c r="P307" s="5" t="s">
        <v>738</v>
      </c>
      <c r="Q307" s="5" t="s">
        <v>894</v>
      </c>
      <c r="R307" s="5" t="s">
        <v>518</v>
      </c>
      <c r="S307" s="5" t="s">
        <v>813</v>
      </c>
      <c r="T307" s="5" t="s">
        <v>729</v>
      </c>
      <c r="U307" s="5" t="s">
        <v>831</v>
      </c>
      <c r="V307" s="5" t="s">
        <v>673</v>
      </c>
      <c r="W307" s="5" t="s">
        <v>747</v>
      </c>
      <c r="X307" s="5" t="s">
        <v>821</v>
      </c>
      <c r="Y307" s="5" t="s">
        <v>813</v>
      </c>
      <c r="Z307" s="5" t="s">
        <v>354</v>
      </c>
      <c r="AA307" s="5" t="s">
        <v>692</v>
      </c>
      <c r="AB307" s="5" t="s">
        <v>951</v>
      </c>
      <c r="AC307" s="5" t="s">
        <v>815</v>
      </c>
      <c r="AD307" s="6" t="s">
        <v>849</v>
      </c>
    </row>
    <row r="308" spans="1:30" x14ac:dyDescent="0.35">
      <c r="A308" s="4" t="s">
        <v>30</v>
      </c>
      <c r="B308" s="5" t="s">
        <v>882</v>
      </c>
      <c r="C308" s="5" t="s">
        <v>183</v>
      </c>
      <c r="D308" s="5" t="s">
        <v>630</v>
      </c>
      <c r="E308" s="5" t="s">
        <v>952</v>
      </c>
      <c r="F308" s="5" t="s">
        <v>953</v>
      </c>
      <c r="G308" s="5" t="s">
        <v>715</v>
      </c>
      <c r="H308" s="5" t="s">
        <v>836</v>
      </c>
      <c r="I308" s="5" t="s">
        <v>803</v>
      </c>
      <c r="J308" s="5" t="s">
        <v>754</v>
      </c>
      <c r="K308" s="5" t="s">
        <v>518</v>
      </c>
      <c r="L308" s="5" t="s">
        <v>256</v>
      </c>
      <c r="M308" s="5" t="s">
        <v>762</v>
      </c>
      <c r="N308" s="5" t="s">
        <v>807</v>
      </c>
      <c r="O308" s="5" t="s">
        <v>954</v>
      </c>
      <c r="P308" s="5" t="s">
        <v>825</v>
      </c>
      <c r="Q308" s="5" t="s">
        <v>877</v>
      </c>
      <c r="R308" s="5" t="s">
        <v>821</v>
      </c>
      <c r="S308" s="5" t="s">
        <v>682</v>
      </c>
      <c r="T308" s="5" t="s">
        <v>784</v>
      </c>
      <c r="U308" s="5" t="s">
        <v>49</v>
      </c>
      <c r="V308" s="5" t="s">
        <v>955</v>
      </c>
      <c r="W308" s="5" t="s">
        <v>173</v>
      </c>
      <c r="X308" s="5" t="s">
        <v>924</v>
      </c>
      <c r="Y308" s="5" t="s">
        <v>326</v>
      </c>
      <c r="Z308" s="5" t="s">
        <v>331</v>
      </c>
      <c r="AA308" s="5" t="s">
        <v>547</v>
      </c>
      <c r="AB308" s="5" t="s">
        <v>718</v>
      </c>
      <c r="AC308" s="5" t="s">
        <v>737</v>
      </c>
      <c r="AD308" s="6" t="s">
        <v>871</v>
      </c>
    </row>
    <row r="309" spans="1:30" x14ac:dyDescent="0.35">
      <c r="A309" s="4" t="s">
        <v>55</v>
      </c>
      <c r="B309" s="5" t="s">
        <v>882</v>
      </c>
      <c r="C309" s="5" t="s">
        <v>183</v>
      </c>
      <c r="D309" s="5" t="s">
        <v>669</v>
      </c>
      <c r="E309" s="5" t="s">
        <v>956</v>
      </c>
      <c r="F309" s="5" t="s">
        <v>957</v>
      </c>
      <c r="G309" s="5" t="s">
        <v>713</v>
      </c>
      <c r="H309" s="5" t="s">
        <v>958</v>
      </c>
      <c r="I309" s="5" t="s">
        <v>843</v>
      </c>
      <c r="J309" s="5" t="s">
        <v>959</v>
      </c>
      <c r="K309" s="5" t="s">
        <v>764</v>
      </c>
      <c r="L309" s="5" t="s">
        <v>188</v>
      </c>
      <c r="M309" s="5" t="s">
        <v>757</v>
      </c>
      <c r="N309" s="5" t="s">
        <v>727</v>
      </c>
      <c r="O309" s="5" t="s">
        <v>658</v>
      </c>
      <c r="P309" s="5" t="s">
        <v>805</v>
      </c>
      <c r="Q309" s="5" t="s">
        <v>960</v>
      </c>
      <c r="R309" s="5" t="s">
        <v>786</v>
      </c>
      <c r="S309" s="5" t="s">
        <v>157</v>
      </c>
      <c r="T309" s="5" t="s">
        <v>723</v>
      </c>
      <c r="U309" s="5" t="s">
        <v>352</v>
      </c>
      <c r="V309" s="5" t="s">
        <v>673</v>
      </c>
      <c r="W309" s="5" t="s">
        <v>364</v>
      </c>
      <c r="X309" s="5" t="s">
        <v>518</v>
      </c>
      <c r="Y309" s="5" t="s">
        <v>707</v>
      </c>
      <c r="Z309" s="5" t="s">
        <v>785</v>
      </c>
      <c r="AA309" s="5" t="s">
        <v>477</v>
      </c>
      <c r="AB309" s="5" t="s">
        <v>357</v>
      </c>
      <c r="AC309" s="5" t="s">
        <v>451</v>
      </c>
      <c r="AD309" s="6" t="s">
        <v>837</v>
      </c>
    </row>
    <row r="310" spans="1:30" x14ac:dyDescent="0.35">
      <c r="A310" s="4" t="s">
        <v>74</v>
      </c>
      <c r="B310" s="5" t="s">
        <v>882</v>
      </c>
      <c r="C310" s="5" t="s">
        <v>183</v>
      </c>
      <c r="D310" s="5" t="s">
        <v>719</v>
      </c>
      <c r="E310" s="5" t="s">
        <v>961</v>
      </c>
      <c r="F310" s="5" t="s">
        <v>962</v>
      </c>
      <c r="G310" s="5" t="s">
        <v>490</v>
      </c>
      <c r="H310" s="5" t="s">
        <v>963</v>
      </c>
      <c r="I310" s="5" t="s">
        <v>358</v>
      </c>
      <c r="J310" s="5" t="s">
        <v>465</v>
      </c>
      <c r="K310" s="5" t="s">
        <v>759</v>
      </c>
      <c r="L310" s="5" t="s">
        <v>308</v>
      </c>
      <c r="M310" s="5" t="s">
        <v>911</v>
      </c>
      <c r="N310" s="5" t="s">
        <v>540</v>
      </c>
      <c r="O310" s="5" t="s">
        <v>964</v>
      </c>
      <c r="P310" s="5" t="s">
        <v>738</v>
      </c>
      <c r="Q310" s="5" t="s">
        <v>965</v>
      </c>
      <c r="R310" s="5" t="s">
        <v>764</v>
      </c>
      <c r="S310" s="5" t="s">
        <v>354</v>
      </c>
      <c r="T310" s="5" t="s">
        <v>692</v>
      </c>
      <c r="U310" s="5" t="s">
        <v>352</v>
      </c>
      <c r="V310" s="5" t="s">
        <v>682</v>
      </c>
      <c r="W310" s="5" t="s">
        <v>715</v>
      </c>
      <c r="X310" s="5" t="s">
        <v>966</v>
      </c>
      <c r="Y310" s="5" t="s">
        <v>200</v>
      </c>
      <c r="Z310" s="5" t="s">
        <v>453</v>
      </c>
      <c r="AA310" s="5" t="s">
        <v>506</v>
      </c>
      <c r="AB310" s="5" t="s">
        <v>819</v>
      </c>
      <c r="AC310" s="5" t="s">
        <v>819</v>
      </c>
      <c r="AD310" s="6" t="s">
        <v>692</v>
      </c>
    </row>
    <row r="311" spans="1:30" x14ac:dyDescent="0.35">
      <c r="A311" s="4" t="s">
        <v>30</v>
      </c>
      <c r="B311" s="5" t="s">
        <v>882</v>
      </c>
      <c r="C311" s="5" t="s">
        <v>198</v>
      </c>
      <c r="D311" s="5" t="s">
        <v>255</v>
      </c>
      <c r="E311" s="5" t="s">
        <v>967</v>
      </c>
      <c r="F311" s="5" t="s">
        <v>816</v>
      </c>
      <c r="G311" s="5" t="s">
        <v>801</v>
      </c>
      <c r="H311" s="5" t="s">
        <v>862</v>
      </c>
      <c r="I311" s="5" t="s">
        <v>771</v>
      </c>
      <c r="J311" s="5" t="s">
        <v>554</v>
      </c>
      <c r="K311" s="5" t="s">
        <v>906</v>
      </c>
      <c r="L311" s="5" t="s">
        <v>286</v>
      </c>
      <c r="M311" s="5" t="s">
        <v>817</v>
      </c>
      <c r="N311" s="5" t="s">
        <v>950</v>
      </c>
      <c r="O311" s="5" t="s">
        <v>962</v>
      </c>
      <c r="P311" s="5" t="s">
        <v>352</v>
      </c>
      <c r="Q311" s="5" t="s">
        <v>968</v>
      </c>
      <c r="R311" s="5" t="s">
        <v>969</v>
      </c>
      <c r="S311" s="5" t="s">
        <v>871</v>
      </c>
      <c r="T311" s="5" t="s">
        <v>789</v>
      </c>
      <c r="U311" s="5" t="s">
        <v>49</v>
      </c>
      <c r="V311" s="5" t="s">
        <v>791</v>
      </c>
      <c r="W311" s="5" t="s">
        <v>843</v>
      </c>
      <c r="X311" s="5" t="s">
        <v>954</v>
      </c>
      <c r="Y311" s="5" t="s">
        <v>902</v>
      </c>
      <c r="Z311" s="5" t="s">
        <v>540</v>
      </c>
      <c r="AA311" s="5" t="s">
        <v>461</v>
      </c>
      <c r="AB311" s="5" t="s">
        <v>765</v>
      </c>
      <c r="AC311" s="5" t="s">
        <v>506</v>
      </c>
      <c r="AD311" s="6" t="s">
        <v>738</v>
      </c>
    </row>
    <row r="312" spans="1:30" x14ac:dyDescent="0.35">
      <c r="A312" s="4" t="s">
        <v>55</v>
      </c>
      <c r="B312" s="5" t="s">
        <v>882</v>
      </c>
      <c r="C312" s="5" t="s">
        <v>198</v>
      </c>
      <c r="D312" s="5" t="s">
        <v>669</v>
      </c>
      <c r="E312" s="5" t="s">
        <v>956</v>
      </c>
      <c r="F312" s="5" t="s">
        <v>957</v>
      </c>
      <c r="G312" s="5" t="s">
        <v>597</v>
      </c>
      <c r="H312" s="5" t="s">
        <v>958</v>
      </c>
      <c r="I312" s="5" t="s">
        <v>529</v>
      </c>
      <c r="J312" s="5" t="s">
        <v>217</v>
      </c>
      <c r="K312" s="5" t="s">
        <v>764</v>
      </c>
      <c r="L312" s="5" t="s">
        <v>188</v>
      </c>
      <c r="M312" s="5" t="s">
        <v>757</v>
      </c>
      <c r="N312" s="5" t="s">
        <v>727</v>
      </c>
      <c r="O312" s="5" t="s">
        <v>658</v>
      </c>
      <c r="P312" s="5" t="s">
        <v>805</v>
      </c>
      <c r="Q312" s="5" t="s">
        <v>960</v>
      </c>
      <c r="R312" s="5" t="s">
        <v>786</v>
      </c>
      <c r="S312" s="5" t="s">
        <v>157</v>
      </c>
      <c r="T312" s="5" t="s">
        <v>783</v>
      </c>
      <c r="U312" s="5" t="s">
        <v>352</v>
      </c>
      <c r="V312" s="5" t="s">
        <v>482</v>
      </c>
      <c r="W312" s="5" t="s">
        <v>700</v>
      </c>
      <c r="X312" s="5" t="s">
        <v>518</v>
      </c>
      <c r="Y312" s="5" t="s">
        <v>659</v>
      </c>
      <c r="Z312" s="5" t="s">
        <v>754</v>
      </c>
      <c r="AA312" s="5" t="s">
        <v>718</v>
      </c>
      <c r="AB312" s="5" t="s">
        <v>357</v>
      </c>
      <c r="AC312" s="5" t="s">
        <v>451</v>
      </c>
      <c r="AD312" s="6" t="s">
        <v>837</v>
      </c>
    </row>
    <row r="313" spans="1:30" x14ac:dyDescent="0.35">
      <c r="A313" s="4" t="s">
        <v>74</v>
      </c>
      <c r="B313" s="5" t="s">
        <v>882</v>
      </c>
      <c r="C313" s="5" t="s">
        <v>198</v>
      </c>
      <c r="D313" s="5" t="s">
        <v>719</v>
      </c>
      <c r="E313" s="5" t="s">
        <v>961</v>
      </c>
      <c r="F313" s="5" t="s">
        <v>962</v>
      </c>
      <c r="G313" s="5" t="s">
        <v>490</v>
      </c>
      <c r="H313" s="5" t="s">
        <v>963</v>
      </c>
      <c r="I313" s="5" t="s">
        <v>755</v>
      </c>
      <c r="J313" s="5" t="s">
        <v>837</v>
      </c>
      <c r="K313" s="5" t="s">
        <v>759</v>
      </c>
      <c r="L313" s="5" t="s">
        <v>308</v>
      </c>
      <c r="M313" s="5" t="s">
        <v>911</v>
      </c>
      <c r="N313" s="5" t="s">
        <v>540</v>
      </c>
      <c r="O313" s="5" t="s">
        <v>964</v>
      </c>
      <c r="P313" s="5" t="s">
        <v>738</v>
      </c>
      <c r="Q313" s="5" t="s">
        <v>965</v>
      </c>
      <c r="R313" s="5" t="s">
        <v>486</v>
      </c>
      <c r="S313" s="5" t="s">
        <v>354</v>
      </c>
      <c r="T313" s="5" t="s">
        <v>737</v>
      </c>
      <c r="U313" s="5" t="s">
        <v>352</v>
      </c>
      <c r="V313" s="5" t="s">
        <v>682</v>
      </c>
      <c r="W313" s="5" t="s">
        <v>715</v>
      </c>
      <c r="X313" s="5" t="s">
        <v>966</v>
      </c>
      <c r="Y313" s="5" t="s">
        <v>200</v>
      </c>
      <c r="Z313" s="5" t="s">
        <v>326</v>
      </c>
      <c r="AA313" s="5" t="s">
        <v>791</v>
      </c>
      <c r="AB313" s="5" t="s">
        <v>819</v>
      </c>
      <c r="AC313" s="5" t="s">
        <v>819</v>
      </c>
      <c r="AD313" s="6" t="s">
        <v>692</v>
      </c>
    </row>
    <row r="314" spans="1:30" x14ac:dyDescent="0.35">
      <c r="A314" s="4" t="s">
        <v>30</v>
      </c>
      <c r="B314" s="5" t="s">
        <v>882</v>
      </c>
      <c r="C314" s="5" t="s">
        <v>208</v>
      </c>
      <c r="D314" s="5" t="s">
        <v>670</v>
      </c>
      <c r="E314" s="5" t="s">
        <v>910</v>
      </c>
      <c r="F314" s="5" t="s">
        <v>817</v>
      </c>
      <c r="G314" s="5" t="s">
        <v>490</v>
      </c>
      <c r="H314" s="5" t="s">
        <v>970</v>
      </c>
      <c r="I314" s="5" t="s">
        <v>741</v>
      </c>
      <c r="J314" s="5" t="s">
        <v>599</v>
      </c>
      <c r="K314" s="5" t="s">
        <v>769</v>
      </c>
      <c r="L314" s="5" t="s">
        <v>302</v>
      </c>
      <c r="M314" s="5" t="s">
        <v>944</v>
      </c>
      <c r="N314" s="5" t="s">
        <v>911</v>
      </c>
      <c r="O314" s="5" t="s">
        <v>601</v>
      </c>
      <c r="P314" s="5" t="s">
        <v>450</v>
      </c>
      <c r="Q314" s="5" t="s">
        <v>894</v>
      </c>
      <c r="R314" s="5" t="s">
        <v>915</v>
      </c>
      <c r="S314" s="5" t="s">
        <v>851</v>
      </c>
      <c r="T314" s="5" t="s">
        <v>950</v>
      </c>
      <c r="U314" s="5" t="s">
        <v>49</v>
      </c>
      <c r="V314" s="5" t="s">
        <v>450</v>
      </c>
      <c r="W314" s="5" t="s">
        <v>860</v>
      </c>
      <c r="X314" s="5" t="s">
        <v>922</v>
      </c>
      <c r="Y314" s="5" t="s">
        <v>633</v>
      </c>
      <c r="Z314" s="5" t="s">
        <v>692</v>
      </c>
      <c r="AA314" s="5" t="s">
        <v>971</v>
      </c>
      <c r="AB314" s="5" t="s">
        <v>331</v>
      </c>
      <c r="AC314" s="5" t="s">
        <v>749</v>
      </c>
      <c r="AD314" s="6" t="s">
        <v>784</v>
      </c>
    </row>
    <row r="315" spans="1:30" x14ac:dyDescent="0.35">
      <c r="A315" s="4" t="s">
        <v>55</v>
      </c>
      <c r="B315" s="5" t="s">
        <v>882</v>
      </c>
      <c r="C315" s="5" t="s">
        <v>208</v>
      </c>
      <c r="D315" s="5" t="s">
        <v>318</v>
      </c>
      <c r="E315" s="5" t="s">
        <v>972</v>
      </c>
      <c r="F315" s="5" t="s">
        <v>921</v>
      </c>
      <c r="G315" s="5" t="s">
        <v>713</v>
      </c>
      <c r="H315" s="5" t="s">
        <v>973</v>
      </c>
      <c r="I315" s="5" t="s">
        <v>702</v>
      </c>
      <c r="J315" s="5" t="s">
        <v>974</v>
      </c>
      <c r="K315" s="5" t="s">
        <v>478</v>
      </c>
      <c r="L315" s="5" t="s">
        <v>231</v>
      </c>
      <c r="M315" s="5" t="s">
        <v>818</v>
      </c>
      <c r="N315" s="5" t="s">
        <v>790</v>
      </c>
      <c r="O315" s="5" t="s">
        <v>975</v>
      </c>
      <c r="P315" s="5" t="s">
        <v>502</v>
      </c>
      <c r="Q315" s="5" t="s">
        <v>810</v>
      </c>
      <c r="R315" s="5" t="s">
        <v>482</v>
      </c>
      <c r="S315" s="5" t="s">
        <v>635</v>
      </c>
      <c r="T315" s="5" t="s">
        <v>725</v>
      </c>
      <c r="U315" s="5" t="s">
        <v>871</v>
      </c>
      <c r="V315" s="5" t="s">
        <v>465</v>
      </c>
      <c r="W315" s="5" t="s">
        <v>716</v>
      </c>
      <c r="X315" s="5" t="s">
        <v>594</v>
      </c>
      <c r="Y315" s="5" t="s">
        <v>638</v>
      </c>
      <c r="Z315" s="5" t="s">
        <v>610</v>
      </c>
      <c r="AA315" s="5" t="s">
        <v>718</v>
      </c>
      <c r="AB315" s="5" t="s">
        <v>718</v>
      </c>
      <c r="AC315" s="5" t="s">
        <v>693</v>
      </c>
      <c r="AD315" s="6" t="s">
        <v>486</v>
      </c>
    </row>
    <row r="316" spans="1:30" x14ac:dyDescent="0.35">
      <c r="A316" s="4" t="s">
        <v>74</v>
      </c>
      <c r="B316" s="5" t="s">
        <v>882</v>
      </c>
      <c r="C316" s="5" t="s">
        <v>208</v>
      </c>
      <c r="D316" s="5" t="s">
        <v>655</v>
      </c>
      <c r="E316" s="5" t="s">
        <v>976</v>
      </c>
      <c r="F316" s="5" t="s">
        <v>224</v>
      </c>
      <c r="G316" s="5" t="s">
        <v>778</v>
      </c>
      <c r="H316" s="5" t="s">
        <v>977</v>
      </c>
      <c r="I316" s="5" t="s">
        <v>803</v>
      </c>
      <c r="J316" s="5" t="s">
        <v>978</v>
      </c>
      <c r="K316" s="5" t="s">
        <v>769</v>
      </c>
      <c r="L316" s="5" t="s">
        <v>271</v>
      </c>
      <c r="M316" s="5" t="s">
        <v>788</v>
      </c>
      <c r="N316" s="5" t="s">
        <v>692</v>
      </c>
      <c r="O316" s="5" t="s">
        <v>979</v>
      </c>
      <c r="P316" s="5" t="s">
        <v>969</v>
      </c>
      <c r="Q316" s="5" t="s">
        <v>828</v>
      </c>
      <c r="R316" s="5" t="s">
        <v>775</v>
      </c>
      <c r="S316" s="5" t="s">
        <v>708</v>
      </c>
      <c r="T316" s="5" t="s">
        <v>536</v>
      </c>
      <c r="U316" s="5" t="s">
        <v>871</v>
      </c>
      <c r="V316" s="5" t="s">
        <v>760</v>
      </c>
      <c r="W316" s="5" t="s">
        <v>490</v>
      </c>
      <c r="X316" s="5" t="s">
        <v>919</v>
      </c>
      <c r="Y316" s="5" t="s">
        <v>803</v>
      </c>
      <c r="Z316" s="5" t="s">
        <v>811</v>
      </c>
      <c r="AA316" s="5" t="s">
        <v>906</v>
      </c>
      <c r="AB316" s="5" t="s">
        <v>482</v>
      </c>
      <c r="AC316" s="5" t="s">
        <v>690</v>
      </c>
      <c r="AD316" s="6" t="s">
        <v>450</v>
      </c>
    </row>
    <row r="317" spans="1:30" x14ac:dyDescent="0.35">
      <c r="A317" s="4" t="s">
        <v>30</v>
      </c>
      <c r="B317" s="5" t="s">
        <v>882</v>
      </c>
      <c r="C317" s="5" t="s">
        <v>234</v>
      </c>
      <c r="D317" s="5" t="s">
        <v>734</v>
      </c>
      <c r="E317" s="5" t="s">
        <v>980</v>
      </c>
      <c r="F317" s="5" t="s">
        <v>502</v>
      </c>
      <c r="G317" s="5" t="s">
        <v>597</v>
      </c>
      <c r="H317" s="5" t="s">
        <v>981</v>
      </c>
      <c r="I317" s="5" t="s">
        <v>364</v>
      </c>
      <c r="J317" s="5" t="s">
        <v>839</v>
      </c>
      <c r="K317" s="5" t="s">
        <v>462</v>
      </c>
      <c r="L317" s="5" t="s">
        <v>281</v>
      </c>
      <c r="M317" s="5" t="s">
        <v>809</v>
      </c>
      <c r="N317" s="5" t="s">
        <v>919</v>
      </c>
      <c r="O317" s="5" t="s">
        <v>204</v>
      </c>
      <c r="P317" s="5" t="s">
        <v>547</v>
      </c>
      <c r="Q317" s="5" t="s">
        <v>792</v>
      </c>
      <c r="R317" s="5" t="s">
        <v>599</v>
      </c>
      <c r="S317" s="5" t="s">
        <v>550</v>
      </c>
      <c r="T317" s="5" t="s">
        <v>762</v>
      </c>
      <c r="U317" s="5" t="s">
        <v>49</v>
      </c>
      <c r="V317" s="5" t="s">
        <v>478</v>
      </c>
      <c r="W317" s="5" t="s">
        <v>661</v>
      </c>
      <c r="X317" s="5" t="s">
        <v>869</v>
      </c>
      <c r="Y317" s="5" t="s">
        <v>457</v>
      </c>
      <c r="Z317" s="5" t="s">
        <v>506</v>
      </c>
      <c r="AA317" s="5" t="s">
        <v>788</v>
      </c>
      <c r="AB317" s="5" t="s">
        <v>744</v>
      </c>
      <c r="AC317" s="5" t="s">
        <v>769</v>
      </c>
      <c r="AD317" s="6" t="s">
        <v>807</v>
      </c>
    </row>
    <row r="318" spans="1:30" x14ac:dyDescent="0.35">
      <c r="A318" s="4" t="s">
        <v>55</v>
      </c>
      <c r="B318" s="5" t="s">
        <v>882</v>
      </c>
      <c r="C318" s="5" t="s">
        <v>234</v>
      </c>
      <c r="D318" s="5" t="s">
        <v>776</v>
      </c>
      <c r="E318" s="5" t="s">
        <v>982</v>
      </c>
      <c r="F318" s="5" t="s">
        <v>983</v>
      </c>
      <c r="G318" s="5" t="s">
        <v>357</v>
      </c>
      <c r="H318" s="5" t="s">
        <v>984</v>
      </c>
      <c r="I318" s="5" t="s">
        <v>718</v>
      </c>
      <c r="J318" s="5" t="s">
        <v>985</v>
      </c>
      <c r="K318" s="5" t="s">
        <v>770</v>
      </c>
      <c r="L318" s="5" t="s">
        <v>309</v>
      </c>
      <c r="M318" s="5" t="s">
        <v>768</v>
      </c>
      <c r="N318" s="5" t="s">
        <v>711</v>
      </c>
      <c r="O318" s="5" t="s">
        <v>986</v>
      </c>
      <c r="P318" s="5" t="s">
        <v>947</v>
      </c>
      <c r="Q318" s="5" t="s">
        <v>810</v>
      </c>
      <c r="R318" s="5" t="s">
        <v>837</v>
      </c>
      <c r="S318" s="5" t="s">
        <v>612</v>
      </c>
      <c r="T318" s="5" t="s">
        <v>570</v>
      </c>
      <c r="U318" s="5" t="s">
        <v>760</v>
      </c>
      <c r="V318" s="5" t="s">
        <v>756</v>
      </c>
      <c r="W318" s="5" t="s">
        <v>481</v>
      </c>
      <c r="X318" s="5" t="s">
        <v>760</v>
      </c>
      <c r="Y318" s="5" t="s">
        <v>614</v>
      </c>
      <c r="Z318" s="5" t="s">
        <v>755</v>
      </c>
      <c r="AA318" s="5" t="s">
        <v>482</v>
      </c>
      <c r="AB318" s="5" t="s">
        <v>825</v>
      </c>
      <c r="AC318" s="5" t="s">
        <v>723</v>
      </c>
      <c r="AD318" s="6" t="s">
        <v>891</v>
      </c>
    </row>
    <row r="319" spans="1:30" x14ac:dyDescent="0.35">
      <c r="A319" s="4" t="s">
        <v>74</v>
      </c>
      <c r="B319" s="5" t="s">
        <v>882</v>
      </c>
      <c r="C319" s="5" t="s">
        <v>234</v>
      </c>
      <c r="D319" s="5" t="s">
        <v>660</v>
      </c>
      <c r="E319" s="5" t="s">
        <v>987</v>
      </c>
      <c r="F319" s="5" t="s">
        <v>921</v>
      </c>
      <c r="G319" s="5" t="s">
        <v>702</v>
      </c>
      <c r="H319" s="5" t="s">
        <v>498</v>
      </c>
      <c r="I319" s="5" t="s">
        <v>829</v>
      </c>
      <c r="J319" s="5" t="s">
        <v>988</v>
      </c>
      <c r="K319" s="5" t="s">
        <v>478</v>
      </c>
      <c r="L319" s="5" t="s">
        <v>313</v>
      </c>
      <c r="M319" s="5" t="s">
        <v>989</v>
      </c>
      <c r="N319" s="5" t="s">
        <v>791</v>
      </c>
      <c r="O319" s="5" t="s">
        <v>990</v>
      </c>
      <c r="P319" s="5" t="s">
        <v>917</v>
      </c>
      <c r="Q319" s="5" t="s">
        <v>991</v>
      </c>
      <c r="R319" s="5" t="s">
        <v>768</v>
      </c>
      <c r="S319" s="5" t="s">
        <v>783</v>
      </c>
      <c r="T319" s="5" t="s">
        <v>471</v>
      </c>
      <c r="U319" s="5" t="s">
        <v>760</v>
      </c>
      <c r="V319" s="5" t="s">
        <v>906</v>
      </c>
      <c r="W319" s="5" t="s">
        <v>702</v>
      </c>
      <c r="X319" s="5" t="s">
        <v>794</v>
      </c>
      <c r="Y319" s="5" t="s">
        <v>727</v>
      </c>
      <c r="Z319" s="5" t="s">
        <v>786</v>
      </c>
      <c r="AA319" s="5" t="s">
        <v>536</v>
      </c>
      <c r="AB319" s="5" t="s">
        <v>465</v>
      </c>
      <c r="AC319" s="5" t="s">
        <v>729</v>
      </c>
      <c r="AD319" s="6" t="s">
        <v>763</v>
      </c>
    </row>
    <row r="320" spans="1:30" x14ac:dyDescent="0.35">
      <c r="A320" s="4" t="s">
        <v>30</v>
      </c>
      <c r="B320" s="5" t="s">
        <v>882</v>
      </c>
      <c r="C320" s="5" t="s">
        <v>243</v>
      </c>
      <c r="D320" s="5" t="s">
        <v>655</v>
      </c>
      <c r="E320" s="5" t="s">
        <v>810</v>
      </c>
      <c r="F320" s="5" t="s">
        <v>953</v>
      </c>
      <c r="G320" s="5" t="s">
        <v>786</v>
      </c>
      <c r="H320" s="5" t="s">
        <v>992</v>
      </c>
      <c r="I320" s="5" t="s">
        <v>361</v>
      </c>
      <c r="J320" s="5" t="s">
        <v>993</v>
      </c>
      <c r="K320" s="5" t="s">
        <v>764</v>
      </c>
      <c r="L320" s="5" t="s">
        <v>316</v>
      </c>
      <c r="M320" s="5" t="s">
        <v>558</v>
      </c>
      <c r="N320" s="5" t="s">
        <v>917</v>
      </c>
      <c r="O320" s="5" t="s">
        <v>658</v>
      </c>
      <c r="P320" s="5" t="s">
        <v>471</v>
      </c>
      <c r="Q320" s="5" t="s">
        <v>938</v>
      </c>
      <c r="R320" s="5" t="s">
        <v>574</v>
      </c>
      <c r="S320" s="5" t="s">
        <v>805</v>
      </c>
      <c r="T320" s="5" t="s">
        <v>224</v>
      </c>
      <c r="U320" s="5" t="s">
        <v>49</v>
      </c>
      <c r="V320" s="5" t="s">
        <v>891</v>
      </c>
      <c r="W320" s="5" t="s">
        <v>906</v>
      </c>
      <c r="X320" s="5" t="s">
        <v>994</v>
      </c>
      <c r="Y320" s="5" t="s">
        <v>951</v>
      </c>
      <c r="Z320" s="5" t="s">
        <v>764</v>
      </c>
      <c r="AA320" s="5" t="s">
        <v>917</v>
      </c>
      <c r="AB320" s="5" t="s">
        <v>518</v>
      </c>
      <c r="AC320" s="5" t="s">
        <v>550</v>
      </c>
      <c r="AD320" s="6" t="s">
        <v>821</v>
      </c>
    </row>
    <row r="321" spans="1:30" x14ac:dyDescent="0.35">
      <c r="A321" s="4" t="s">
        <v>55</v>
      </c>
      <c r="B321" s="5" t="s">
        <v>882</v>
      </c>
      <c r="C321" s="5" t="s">
        <v>243</v>
      </c>
      <c r="D321" s="5" t="s">
        <v>683</v>
      </c>
      <c r="E321" s="5" t="s">
        <v>995</v>
      </c>
      <c r="F321" s="5" t="s">
        <v>823</v>
      </c>
      <c r="G321" s="5" t="s">
        <v>819</v>
      </c>
      <c r="H321" s="5" t="s">
        <v>947</v>
      </c>
      <c r="I321" s="5" t="s">
        <v>725</v>
      </c>
      <c r="J321" s="5" t="s">
        <v>996</v>
      </c>
      <c r="K321" s="5" t="s">
        <v>760</v>
      </c>
      <c r="L321" s="5" t="s">
        <v>271</v>
      </c>
      <c r="M321" s="5" t="s">
        <v>341</v>
      </c>
      <c r="N321" s="5" t="s">
        <v>829</v>
      </c>
      <c r="O321" s="5" t="s">
        <v>997</v>
      </c>
      <c r="P321" s="5" t="s">
        <v>591</v>
      </c>
      <c r="Q321" s="5" t="s">
        <v>998</v>
      </c>
      <c r="R321" s="5" t="s">
        <v>737</v>
      </c>
      <c r="S321" s="5" t="s">
        <v>427</v>
      </c>
      <c r="T321" s="5" t="s">
        <v>673</v>
      </c>
      <c r="U321" s="5" t="s">
        <v>752</v>
      </c>
      <c r="V321" s="5" t="s">
        <v>629</v>
      </c>
      <c r="W321" s="5" t="s">
        <v>451</v>
      </c>
      <c r="X321" s="5" t="s">
        <v>770</v>
      </c>
      <c r="Y321" s="5" t="s">
        <v>195</v>
      </c>
      <c r="Z321" s="5" t="s">
        <v>453</v>
      </c>
      <c r="AA321" s="5" t="s">
        <v>773</v>
      </c>
      <c r="AB321" s="5" t="s">
        <v>744</v>
      </c>
      <c r="AC321" s="5" t="s">
        <v>902</v>
      </c>
      <c r="AD321" s="6" t="s">
        <v>769</v>
      </c>
    </row>
    <row r="322" spans="1:30" x14ac:dyDescent="0.35">
      <c r="A322" s="4" t="s">
        <v>74</v>
      </c>
      <c r="B322" s="5" t="s">
        <v>882</v>
      </c>
      <c r="C322" s="5" t="s">
        <v>243</v>
      </c>
      <c r="D322" s="5" t="s">
        <v>651</v>
      </c>
      <c r="E322" s="5" t="s">
        <v>970</v>
      </c>
      <c r="F322" s="5" t="s">
        <v>999</v>
      </c>
      <c r="G322" s="5" t="s">
        <v>835</v>
      </c>
      <c r="H322" s="5" t="s">
        <v>1000</v>
      </c>
      <c r="I322" s="5" t="s">
        <v>704</v>
      </c>
      <c r="J322" s="5" t="s">
        <v>897</v>
      </c>
      <c r="K322" s="5" t="s">
        <v>742</v>
      </c>
      <c r="L322" s="5" t="s">
        <v>287</v>
      </c>
      <c r="M322" s="5" t="s">
        <v>820</v>
      </c>
      <c r="N322" s="5" t="s">
        <v>760</v>
      </c>
      <c r="O322" s="5" t="s">
        <v>953</v>
      </c>
      <c r="P322" s="5" t="s">
        <v>341</v>
      </c>
      <c r="Q322" s="5" t="s">
        <v>779</v>
      </c>
      <c r="R322" s="5" t="s">
        <v>461</v>
      </c>
      <c r="S322" s="5" t="s">
        <v>778</v>
      </c>
      <c r="T322" s="5" t="s">
        <v>821</v>
      </c>
      <c r="U322" s="5" t="s">
        <v>752</v>
      </c>
      <c r="V322" s="5" t="s">
        <v>759</v>
      </c>
      <c r="W322" s="5" t="s">
        <v>765</v>
      </c>
      <c r="X322" s="5" t="s">
        <v>944</v>
      </c>
      <c r="Y322" s="5" t="s">
        <v>803</v>
      </c>
      <c r="Z322" s="5" t="s">
        <v>773</v>
      </c>
      <c r="AA322" s="5" t="s">
        <v>742</v>
      </c>
      <c r="AB322" s="5" t="s">
        <v>682</v>
      </c>
      <c r="AC322" s="5" t="s">
        <v>860</v>
      </c>
      <c r="AD322" s="6" t="s">
        <v>757</v>
      </c>
    </row>
    <row r="323" spans="1:30" x14ac:dyDescent="0.35">
      <c r="A323" s="4" t="s">
        <v>30</v>
      </c>
      <c r="B323" s="5" t="s">
        <v>1001</v>
      </c>
      <c r="C323" s="5" t="s">
        <v>32</v>
      </c>
      <c r="D323" s="5" t="s">
        <v>648</v>
      </c>
      <c r="E323" s="5" t="s">
        <v>1002</v>
      </c>
      <c r="F323" s="5" t="s">
        <v>1003</v>
      </c>
      <c r="G323" s="5" t="s">
        <v>931</v>
      </c>
      <c r="H323" s="5" t="s">
        <v>1004</v>
      </c>
      <c r="I323" s="5" t="s">
        <v>614</v>
      </c>
      <c r="J323" s="5" t="s">
        <v>713</v>
      </c>
      <c r="K323" s="5" t="s">
        <v>738</v>
      </c>
      <c r="L323" s="5" t="s">
        <v>286</v>
      </c>
      <c r="M323" s="5" t="s">
        <v>822</v>
      </c>
      <c r="N323" s="5" t="s">
        <v>762</v>
      </c>
      <c r="O323" s="5" t="s">
        <v>984</v>
      </c>
      <c r="P323" s="5" t="s">
        <v>759</v>
      </c>
      <c r="Q323" s="5" t="s">
        <v>1005</v>
      </c>
      <c r="R323" s="5" t="s">
        <v>680</v>
      </c>
      <c r="S323" s="5" t="s">
        <v>788</v>
      </c>
      <c r="T323" s="5" t="s">
        <v>1006</v>
      </c>
      <c r="U323" s="5" t="s">
        <v>49</v>
      </c>
      <c r="V323" s="5" t="s">
        <v>471</v>
      </c>
      <c r="W323" s="5" t="s">
        <v>210</v>
      </c>
      <c r="X323" s="5" t="s">
        <v>979</v>
      </c>
      <c r="Y323" s="5" t="s">
        <v>482</v>
      </c>
      <c r="Z323" s="5" t="s">
        <v>210</v>
      </c>
      <c r="AA323" s="5" t="s">
        <v>794</v>
      </c>
      <c r="AB323" s="5" t="s">
        <v>692</v>
      </c>
      <c r="AC323" s="5" t="s">
        <v>1007</v>
      </c>
      <c r="AD323" s="6" t="s">
        <v>899</v>
      </c>
    </row>
    <row r="324" spans="1:30" x14ac:dyDescent="0.35">
      <c r="A324" s="4" t="s">
        <v>55</v>
      </c>
      <c r="B324" s="5" t="s">
        <v>1001</v>
      </c>
      <c r="C324" s="5" t="s">
        <v>32</v>
      </c>
      <c r="D324" s="5" t="s">
        <v>638</v>
      </c>
      <c r="E324" s="5" t="s">
        <v>967</v>
      </c>
      <c r="F324" s="5" t="s">
        <v>766</v>
      </c>
      <c r="G324" s="5" t="s">
        <v>477</v>
      </c>
      <c r="H324" s="5" t="s">
        <v>830</v>
      </c>
      <c r="I324" s="5" t="s">
        <v>829</v>
      </c>
      <c r="J324" s="5" t="s">
        <v>1008</v>
      </c>
      <c r="K324" s="5" t="s">
        <v>506</v>
      </c>
      <c r="L324" s="5" t="s">
        <v>346</v>
      </c>
      <c r="M324" s="5" t="s">
        <v>762</v>
      </c>
      <c r="N324" s="5" t="s">
        <v>674</v>
      </c>
      <c r="O324" s="5" t="s">
        <v>1009</v>
      </c>
      <c r="P324" s="5" t="s">
        <v>533</v>
      </c>
      <c r="Q324" s="5" t="s">
        <v>1010</v>
      </c>
      <c r="R324" s="5" t="s">
        <v>749</v>
      </c>
      <c r="S324" s="5" t="s">
        <v>751</v>
      </c>
      <c r="T324" s="5" t="s">
        <v>465</v>
      </c>
      <c r="U324" s="5" t="s">
        <v>764</v>
      </c>
      <c r="V324" s="5" t="s">
        <v>756</v>
      </c>
      <c r="W324" s="5" t="s">
        <v>358</v>
      </c>
      <c r="X324" s="5" t="s">
        <v>876</v>
      </c>
      <c r="Y324" s="5" t="s">
        <v>771</v>
      </c>
      <c r="Z324" s="5" t="s">
        <v>490</v>
      </c>
      <c r="AA324" s="5" t="s">
        <v>690</v>
      </c>
      <c r="AB324" s="5" t="s">
        <v>518</v>
      </c>
      <c r="AC324" s="5" t="s">
        <v>811</v>
      </c>
      <c r="AD324" s="6" t="s">
        <v>799</v>
      </c>
    </row>
    <row r="325" spans="1:30" x14ac:dyDescent="0.35">
      <c r="A325" s="4" t="s">
        <v>74</v>
      </c>
      <c r="B325" s="5" t="s">
        <v>1001</v>
      </c>
      <c r="C325" s="5" t="s">
        <v>32</v>
      </c>
      <c r="D325" s="5" t="s">
        <v>441</v>
      </c>
      <c r="E325" s="5" t="s">
        <v>1011</v>
      </c>
      <c r="F325" s="5" t="s">
        <v>782</v>
      </c>
      <c r="G325" s="5" t="s">
        <v>931</v>
      </c>
      <c r="H325" s="5" t="s">
        <v>1012</v>
      </c>
      <c r="I325" s="5" t="s">
        <v>785</v>
      </c>
      <c r="J325" s="5" t="s">
        <v>204</v>
      </c>
      <c r="K325" s="5" t="s">
        <v>906</v>
      </c>
      <c r="L325" s="5" t="s">
        <v>300</v>
      </c>
      <c r="M325" s="5" t="s">
        <v>615</v>
      </c>
      <c r="N325" s="5" t="s">
        <v>536</v>
      </c>
      <c r="O325" s="5" t="s">
        <v>1013</v>
      </c>
      <c r="P325" s="5" t="s">
        <v>899</v>
      </c>
      <c r="Q325" s="5" t="s">
        <v>905</v>
      </c>
      <c r="R325" s="5" t="s">
        <v>794</v>
      </c>
      <c r="S325" s="5" t="s">
        <v>673</v>
      </c>
      <c r="T325" s="5" t="s">
        <v>461</v>
      </c>
      <c r="U325" s="5" t="s">
        <v>764</v>
      </c>
      <c r="V325" s="5" t="s">
        <v>760</v>
      </c>
      <c r="W325" s="5" t="s">
        <v>331</v>
      </c>
      <c r="X325" s="5" t="s">
        <v>912</v>
      </c>
      <c r="Y325" s="5" t="s">
        <v>829</v>
      </c>
      <c r="Z325" s="5" t="s">
        <v>529</v>
      </c>
      <c r="AA325" s="5" t="s">
        <v>749</v>
      </c>
      <c r="AB325" s="5" t="s">
        <v>745</v>
      </c>
      <c r="AC325" s="5" t="s">
        <v>540</v>
      </c>
      <c r="AD325" s="6" t="s">
        <v>775</v>
      </c>
    </row>
    <row r="326" spans="1:30" x14ac:dyDescent="0.35">
      <c r="A326" s="4" t="s">
        <v>30</v>
      </c>
      <c r="B326" s="5" t="s">
        <v>1001</v>
      </c>
      <c r="C326" s="5" t="s">
        <v>86</v>
      </c>
      <c r="D326" s="5" t="s">
        <v>732</v>
      </c>
      <c r="E326" s="5" t="s">
        <v>1014</v>
      </c>
      <c r="F326" s="5" t="s">
        <v>990</v>
      </c>
      <c r="G326" s="5" t="s">
        <v>673</v>
      </c>
      <c r="H326" s="5" t="s">
        <v>1004</v>
      </c>
      <c r="I326" s="5" t="s">
        <v>554</v>
      </c>
      <c r="J326" s="5" t="s">
        <v>481</v>
      </c>
      <c r="K326" s="5" t="s">
        <v>906</v>
      </c>
      <c r="L326" s="5" t="s">
        <v>215</v>
      </c>
      <c r="M326" s="5" t="s">
        <v>983</v>
      </c>
      <c r="N326" s="5" t="s">
        <v>820</v>
      </c>
      <c r="O326" s="5" t="s">
        <v>1015</v>
      </c>
      <c r="P326" s="5" t="s">
        <v>906</v>
      </c>
      <c r="Q326" s="5" t="s">
        <v>806</v>
      </c>
      <c r="R326" s="5" t="s">
        <v>957</v>
      </c>
      <c r="S326" s="5" t="s">
        <v>830</v>
      </c>
      <c r="T326" s="5" t="s">
        <v>565</v>
      </c>
      <c r="U326" s="5" t="s">
        <v>49</v>
      </c>
      <c r="V326" s="5" t="s">
        <v>526</v>
      </c>
      <c r="W326" s="5" t="s">
        <v>775</v>
      </c>
      <c r="X326" s="5" t="s">
        <v>878</v>
      </c>
      <c r="Y326" s="5" t="s">
        <v>529</v>
      </c>
      <c r="Z326" s="5" t="s">
        <v>450</v>
      </c>
      <c r="AA326" s="5" t="s">
        <v>533</v>
      </c>
      <c r="AB326" s="5" t="s">
        <v>764</v>
      </c>
      <c r="AC326" s="5" t="s">
        <v>805</v>
      </c>
      <c r="AD326" s="6" t="s">
        <v>763</v>
      </c>
    </row>
    <row r="327" spans="1:30" x14ac:dyDescent="0.35">
      <c r="A327" s="4" t="s">
        <v>55</v>
      </c>
      <c r="B327" s="5" t="s">
        <v>1001</v>
      </c>
      <c r="C327" s="5" t="s">
        <v>86</v>
      </c>
      <c r="D327" s="5" t="s">
        <v>560</v>
      </c>
      <c r="E327" s="5" t="s">
        <v>1016</v>
      </c>
      <c r="F327" s="5" t="s">
        <v>523</v>
      </c>
      <c r="G327" s="5" t="s">
        <v>773</v>
      </c>
      <c r="H327" s="5" t="s">
        <v>502</v>
      </c>
      <c r="I327" s="5" t="s">
        <v>709</v>
      </c>
      <c r="J327" s="5" t="s">
        <v>914</v>
      </c>
      <c r="K327" s="5" t="s">
        <v>692</v>
      </c>
      <c r="L327" s="5" t="s">
        <v>316</v>
      </c>
      <c r="M327" s="5" t="s">
        <v>591</v>
      </c>
      <c r="N327" s="5" t="s">
        <v>755</v>
      </c>
      <c r="O327" s="5" t="s">
        <v>823</v>
      </c>
      <c r="P327" s="5" t="s">
        <v>606</v>
      </c>
      <c r="Q327" s="5" t="s">
        <v>960</v>
      </c>
      <c r="R327" s="5" t="s">
        <v>775</v>
      </c>
      <c r="S327" s="5" t="s">
        <v>707</v>
      </c>
      <c r="T327" s="5" t="s">
        <v>752</v>
      </c>
      <c r="U327" s="5" t="s">
        <v>450</v>
      </c>
      <c r="V327" s="5" t="s">
        <v>745</v>
      </c>
      <c r="W327" s="5" t="s">
        <v>783</v>
      </c>
      <c r="X327" s="5" t="s">
        <v>768</v>
      </c>
      <c r="Y327" s="5" t="s">
        <v>813</v>
      </c>
      <c r="Z327" s="5" t="s">
        <v>633</v>
      </c>
      <c r="AA327" s="5" t="s">
        <v>860</v>
      </c>
      <c r="AB327" s="5" t="s">
        <v>760</v>
      </c>
      <c r="AC327" s="5" t="s">
        <v>881</v>
      </c>
      <c r="AD327" s="6" t="s">
        <v>450</v>
      </c>
    </row>
    <row r="328" spans="1:30" x14ac:dyDescent="0.35">
      <c r="A328" s="4" t="s">
        <v>74</v>
      </c>
      <c r="B328" s="5" t="s">
        <v>1001</v>
      </c>
      <c r="C328" s="5" t="s">
        <v>86</v>
      </c>
      <c r="D328" s="5" t="s">
        <v>466</v>
      </c>
      <c r="E328" s="5" t="s">
        <v>847</v>
      </c>
      <c r="F328" s="5" t="s">
        <v>984</v>
      </c>
      <c r="G328" s="5" t="s">
        <v>673</v>
      </c>
      <c r="H328" s="5" t="s">
        <v>1017</v>
      </c>
      <c r="I328" s="5" t="s">
        <v>785</v>
      </c>
      <c r="J328" s="5" t="s">
        <v>917</v>
      </c>
      <c r="K328" s="5" t="s">
        <v>791</v>
      </c>
      <c r="L328" s="5" t="s">
        <v>214</v>
      </c>
      <c r="M328" s="5" t="s">
        <v>204</v>
      </c>
      <c r="N328" s="5" t="s">
        <v>749</v>
      </c>
      <c r="O328" s="5" t="s">
        <v>1003</v>
      </c>
      <c r="P328" s="5" t="s">
        <v>757</v>
      </c>
      <c r="Q328" s="5" t="s">
        <v>236</v>
      </c>
      <c r="R328" s="5" t="s">
        <v>809</v>
      </c>
      <c r="S328" s="5" t="s">
        <v>744</v>
      </c>
      <c r="T328" s="5" t="s">
        <v>989</v>
      </c>
      <c r="U328" s="5" t="s">
        <v>450</v>
      </c>
      <c r="V328" s="5" t="s">
        <v>775</v>
      </c>
      <c r="W328" s="5" t="s">
        <v>825</v>
      </c>
      <c r="X328" s="5" t="s">
        <v>591</v>
      </c>
      <c r="Y328" s="5" t="s">
        <v>590</v>
      </c>
      <c r="Z328" s="5" t="s">
        <v>352</v>
      </c>
      <c r="AA328" s="5" t="s">
        <v>462</v>
      </c>
      <c r="AB328" s="5" t="s">
        <v>742</v>
      </c>
      <c r="AC328" s="5" t="s">
        <v>594</v>
      </c>
      <c r="AD328" s="6" t="s">
        <v>876</v>
      </c>
    </row>
    <row r="329" spans="1:30" x14ac:dyDescent="0.35">
      <c r="A329" s="4" t="s">
        <v>30</v>
      </c>
      <c r="B329" s="5" t="s">
        <v>1001</v>
      </c>
      <c r="C329" s="5" t="s">
        <v>108</v>
      </c>
      <c r="D329" s="5" t="s">
        <v>740</v>
      </c>
      <c r="E329" s="5" t="s">
        <v>1018</v>
      </c>
      <c r="F329" s="5" t="s">
        <v>624</v>
      </c>
      <c r="G329" s="5" t="s">
        <v>860</v>
      </c>
      <c r="H329" s="5" t="s">
        <v>1019</v>
      </c>
      <c r="I329" s="5" t="s">
        <v>730</v>
      </c>
      <c r="J329" s="5" t="s">
        <v>747</v>
      </c>
      <c r="K329" s="5" t="s">
        <v>760</v>
      </c>
      <c r="L329" s="5" t="s">
        <v>215</v>
      </c>
      <c r="M329" s="5" t="s">
        <v>927</v>
      </c>
      <c r="N329" s="5" t="s">
        <v>224</v>
      </c>
      <c r="O329" s="5" t="s">
        <v>586</v>
      </c>
      <c r="P329" s="5" t="s">
        <v>1007</v>
      </c>
      <c r="Q329" s="5" t="s">
        <v>1020</v>
      </c>
      <c r="R329" s="5" t="s">
        <v>983</v>
      </c>
      <c r="S329" s="5" t="s">
        <v>680</v>
      </c>
      <c r="T329" s="5" t="s">
        <v>658</v>
      </c>
      <c r="U329" s="5" t="s">
        <v>49</v>
      </c>
      <c r="V329" s="5" t="s">
        <v>915</v>
      </c>
      <c r="W329" s="5" t="s">
        <v>781</v>
      </c>
      <c r="X329" s="5" t="s">
        <v>1021</v>
      </c>
      <c r="Y329" s="5" t="s">
        <v>860</v>
      </c>
      <c r="Z329" s="5" t="s">
        <v>1007</v>
      </c>
      <c r="AA329" s="5" t="s">
        <v>944</v>
      </c>
      <c r="AB329" s="5" t="s">
        <v>526</v>
      </c>
      <c r="AC329" s="5" t="s">
        <v>950</v>
      </c>
      <c r="AD329" s="6" t="s">
        <v>626</v>
      </c>
    </row>
    <row r="330" spans="1:30" x14ac:dyDescent="0.35">
      <c r="A330" s="4" t="s">
        <v>55</v>
      </c>
      <c r="B330" s="5" t="s">
        <v>1001</v>
      </c>
      <c r="C330" s="5" t="s">
        <v>108</v>
      </c>
      <c r="D330" s="5" t="s">
        <v>785</v>
      </c>
      <c r="E330" s="5" t="s">
        <v>1022</v>
      </c>
      <c r="F330" s="5" t="s">
        <v>969</v>
      </c>
      <c r="G330" s="5" t="s">
        <v>682</v>
      </c>
      <c r="H330" s="5" t="s">
        <v>823</v>
      </c>
      <c r="I330" s="5" t="s">
        <v>357</v>
      </c>
      <c r="J330" s="5" t="s">
        <v>581</v>
      </c>
      <c r="K330" s="5" t="s">
        <v>752</v>
      </c>
      <c r="L330" s="5" t="s">
        <v>295</v>
      </c>
      <c r="M330" s="5" t="s">
        <v>979</v>
      </c>
      <c r="N330" s="5" t="s">
        <v>677</v>
      </c>
      <c r="O330" s="5" t="s">
        <v>1023</v>
      </c>
      <c r="P330" s="5" t="s">
        <v>502</v>
      </c>
      <c r="Q330" s="5" t="s">
        <v>903</v>
      </c>
      <c r="R330" s="5" t="s">
        <v>789</v>
      </c>
      <c r="S330" s="5" t="s">
        <v>741</v>
      </c>
      <c r="T330" s="5" t="s">
        <v>210</v>
      </c>
      <c r="U330" s="5" t="s">
        <v>478</v>
      </c>
      <c r="V330" s="5" t="s">
        <v>764</v>
      </c>
      <c r="W330" s="5" t="s">
        <v>811</v>
      </c>
      <c r="X330" s="5" t="s">
        <v>341</v>
      </c>
      <c r="Y330" s="5" t="s">
        <v>469</v>
      </c>
      <c r="Z330" s="5" t="s">
        <v>482</v>
      </c>
      <c r="AA330" s="5" t="s">
        <v>540</v>
      </c>
      <c r="AB330" s="5" t="s">
        <v>818</v>
      </c>
      <c r="AC330" s="5" t="s">
        <v>773</v>
      </c>
      <c r="AD330" s="6" t="s">
        <v>781</v>
      </c>
    </row>
    <row r="331" spans="1:30" x14ac:dyDescent="0.35">
      <c r="A331" s="4" t="s">
        <v>74</v>
      </c>
      <c r="B331" s="5" t="s">
        <v>1001</v>
      </c>
      <c r="C331" s="5" t="s">
        <v>108</v>
      </c>
      <c r="D331" s="5" t="s">
        <v>717</v>
      </c>
      <c r="E331" s="5" t="s">
        <v>1024</v>
      </c>
      <c r="F331" s="5" t="s">
        <v>797</v>
      </c>
      <c r="G331" s="5" t="s">
        <v>465</v>
      </c>
      <c r="H331" s="5" t="s">
        <v>1025</v>
      </c>
      <c r="I331" s="5" t="s">
        <v>453</v>
      </c>
      <c r="J331" s="5" t="s">
        <v>934</v>
      </c>
      <c r="K331" s="5" t="s">
        <v>906</v>
      </c>
      <c r="L331" s="5" t="s">
        <v>265</v>
      </c>
      <c r="M331" s="5" t="s">
        <v>586</v>
      </c>
      <c r="N331" s="5" t="s">
        <v>478</v>
      </c>
      <c r="O331" s="5" t="s">
        <v>929</v>
      </c>
      <c r="P331" s="5" t="s">
        <v>966</v>
      </c>
      <c r="Q331" s="5" t="s">
        <v>850</v>
      </c>
      <c r="R331" s="5" t="s">
        <v>615</v>
      </c>
      <c r="S331" s="5" t="s">
        <v>486</v>
      </c>
      <c r="T331" s="5" t="s">
        <v>924</v>
      </c>
      <c r="U331" s="5" t="s">
        <v>478</v>
      </c>
      <c r="V331" s="5" t="s">
        <v>768</v>
      </c>
      <c r="W331" s="5" t="s">
        <v>518</v>
      </c>
      <c r="X331" s="5" t="s">
        <v>921</v>
      </c>
      <c r="Y331" s="5" t="s">
        <v>720</v>
      </c>
      <c r="Z331" s="5" t="s">
        <v>737</v>
      </c>
      <c r="AA331" s="5" t="s">
        <v>550</v>
      </c>
      <c r="AB331" s="5" t="s">
        <v>768</v>
      </c>
      <c r="AC331" s="5" t="s">
        <v>486</v>
      </c>
      <c r="AD331" s="6" t="s">
        <v>969</v>
      </c>
    </row>
    <row r="332" spans="1:30" x14ac:dyDescent="0.35">
      <c r="A332" s="4" t="s">
        <v>30</v>
      </c>
      <c r="B332" s="5" t="s">
        <v>1001</v>
      </c>
      <c r="C332" s="5" t="s">
        <v>124</v>
      </c>
      <c r="D332" s="5" t="s">
        <v>195</v>
      </c>
      <c r="E332" s="5" t="s">
        <v>1026</v>
      </c>
      <c r="F332" s="5" t="s">
        <v>764</v>
      </c>
      <c r="G332" s="5" t="s">
        <v>506</v>
      </c>
      <c r="H332" s="5" t="s">
        <v>956</v>
      </c>
      <c r="I332" s="5" t="s">
        <v>917</v>
      </c>
      <c r="J332" s="5" t="s">
        <v>446</v>
      </c>
      <c r="K332" s="5" t="s">
        <v>770</v>
      </c>
      <c r="L332" s="5" t="s">
        <v>291</v>
      </c>
      <c r="M332" s="5" t="s">
        <v>840</v>
      </c>
      <c r="N332" s="5" t="s">
        <v>323</v>
      </c>
      <c r="O332" s="5" t="s">
        <v>1027</v>
      </c>
      <c r="P332" s="5" t="s">
        <v>349</v>
      </c>
      <c r="Q332" s="5" t="s">
        <v>236</v>
      </c>
      <c r="R332" s="5" t="s">
        <v>1028</v>
      </c>
      <c r="S332" s="5" t="s">
        <v>658</v>
      </c>
      <c r="T332" s="5" t="s">
        <v>1029</v>
      </c>
      <c r="U332" s="5" t="s">
        <v>49</v>
      </c>
      <c r="V332" s="5" t="s">
        <v>822</v>
      </c>
      <c r="W332" s="5" t="s">
        <v>969</v>
      </c>
      <c r="X332" s="5" t="s">
        <v>190</v>
      </c>
      <c r="Y332" s="5" t="s">
        <v>757</v>
      </c>
      <c r="Z332" s="5" t="s">
        <v>768</v>
      </c>
      <c r="AA332" s="5" t="s">
        <v>945</v>
      </c>
      <c r="AB332" s="5" t="s">
        <v>971</v>
      </c>
      <c r="AC332" s="5" t="s">
        <v>606</v>
      </c>
      <c r="AD332" s="6" t="s">
        <v>809</v>
      </c>
    </row>
    <row r="333" spans="1:30" x14ac:dyDescent="0.35">
      <c r="A333" s="4" t="s">
        <v>55</v>
      </c>
      <c r="B333" s="5" t="s">
        <v>1001</v>
      </c>
      <c r="C333" s="5" t="s">
        <v>124</v>
      </c>
      <c r="D333" s="5" t="s">
        <v>790</v>
      </c>
      <c r="E333" s="5" t="s">
        <v>1022</v>
      </c>
      <c r="F333" s="5" t="s">
        <v>486</v>
      </c>
      <c r="G333" s="5" t="s">
        <v>760</v>
      </c>
      <c r="H333" s="5" t="s">
        <v>1030</v>
      </c>
      <c r="I333" s="5" t="s">
        <v>975</v>
      </c>
      <c r="J333" s="5" t="s">
        <v>1005</v>
      </c>
      <c r="K333" s="5" t="s">
        <v>738</v>
      </c>
      <c r="L333" s="5" t="s">
        <v>249</v>
      </c>
      <c r="M333" s="5" t="s">
        <v>1003</v>
      </c>
      <c r="N333" s="5" t="s">
        <v>715</v>
      </c>
      <c r="O333" s="5" t="s">
        <v>959</v>
      </c>
      <c r="P333" s="5" t="s">
        <v>1031</v>
      </c>
      <c r="Q333" s="5" t="s">
        <v>1032</v>
      </c>
      <c r="R333" s="5" t="s">
        <v>966</v>
      </c>
      <c r="S333" s="5" t="s">
        <v>668</v>
      </c>
      <c r="T333" s="5" t="s">
        <v>784</v>
      </c>
      <c r="U333" s="5" t="s">
        <v>821</v>
      </c>
      <c r="V333" s="5" t="s">
        <v>820</v>
      </c>
      <c r="W333" s="5" t="s">
        <v>786</v>
      </c>
      <c r="X333" s="5" t="s">
        <v>971</v>
      </c>
      <c r="Y333" s="5" t="s">
        <v>702</v>
      </c>
      <c r="Z333" s="5" t="s">
        <v>465</v>
      </c>
      <c r="AA333" s="5" t="s">
        <v>738</v>
      </c>
      <c r="AB333" s="5" t="s">
        <v>966</v>
      </c>
      <c r="AC333" s="5" t="s">
        <v>955</v>
      </c>
      <c r="AD333" s="6" t="s">
        <v>561</v>
      </c>
    </row>
    <row r="334" spans="1:30" x14ac:dyDescent="0.35">
      <c r="A334" s="4" t="s">
        <v>74</v>
      </c>
      <c r="B334" s="5" t="s">
        <v>1001</v>
      </c>
      <c r="C334" s="5" t="s">
        <v>124</v>
      </c>
      <c r="D334" s="5" t="s">
        <v>600</v>
      </c>
      <c r="E334" s="5" t="s">
        <v>1033</v>
      </c>
      <c r="F334" s="5" t="s">
        <v>764</v>
      </c>
      <c r="G334" s="5" t="s">
        <v>906</v>
      </c>
      <c r="H334" s="5" t="s">
        <v>1034</v>
      </c>
      <c r="I334" s="5" t="s">
        <v>1035</v>
      </c>
      <c r="J334" s="5" t="s">
        <v>757</v>
      </c>
      <c r="K334" s="5" t="s">
        <v>749</v>
      </c>
      <c r="L334" s="5" t="s">
        <v>264</v>
      </c>
      <c r="M334" s="5" t="s">
        <v>1036</v>
      </c>
      <c r="N334" s="5" t="s">
        <v>757</v>
      </c>
      <c r="O334" s="5" t="s">
        <v>832</v>
      </c>
      <c r="P334" s="5" t="s">
        <v>809</v>
      </c>
      <c r="Q334" s="5" t="s">
        <v>1037</v>
      </c>
      <c r="R334" s="5" t="s">
        <v>964</v>
      </c>
      <c r="S334" s="5" t="s">
        <v>781</v>
      </c>
      <c r="T334" s="5" t="s">
        <v>962</v>
      </c>
      <c r="U334" s="5" t="s">
        <v>821</v>
      </c>
      <c r="V334" s="5" t="s">
        <v>591</v>
      </c>
      <c r="W334" s="5" t="s">
        <v>738</v>
      </c>
      <c r="X334" s="5" t="s">
        <v>994</v>
      </c>
      <c r="Y334" s="5" t="s">
        <v>682</v>
      </c>
      <c r="Z334" s="5" t="s">
        <v>742</v>
      </c>
      <c r="AA334" s="5" t="s">
        <v>934</v>
      </c>
      <c r="AB334" s="5" t="s">
        <v>911</v>
      </c>
      <c r="AC334" s="5" t="s">
        <v>818</v>
      </c>
      <c r="AD334" s="6" t="s">
        <v>817</v>
      </c>
    </row>
    <row r="335" spans="1:30" x14ac:dyDescent="0.35">
      <c r="A335" s="4" t="s">
        <v>30</v>
      </c>
      <c r="B335" s="5" t="s">
        <v>1001</v>
      </c>
      <c r="C335" s="5" t="s">
        <v>137</v>
      </c>
      <c r="D335" s="5" t="s">
        <v>600</v>
      </c>
      <c r="E335" s="5" t="s">
        <v>1038</v>
      </c>
      <c r="F335" s="5" t="s">
        <v>729</v>
      </c>
      <c r="G335" s="5" t="s">
        <v>486</v>
      </c>
      <c r="H335" s="5" t="s">
        <v>1039</v>
      </c>
      <c r="I335" s="5" t="s">
        <v>684</v>
      </c>
      <c r="J335" s="5" t="s">
        <v>477</v>
      </c>
      <c r="K335" s="5" t="s">
        <v>799</v>
      </c>
      <c r="L335" s="5" t="s">
        <v>214</v>
      </c>
      <c r="M335" s="5" t="s">
        <v>1040</v>
      </c>
      <c r="N335" s="5" t="s">
        <v>680</v>
      </c>
      <c r="O335" s="5" t="s">
        <v>940</v>
      </c>
      <c r="P335" s="5" t="s">
        <v>809</v>
      </c>
      <c r="Q335" s="5" t="s">
        <v>991</v>
      </c>
      <c r="R335" s="5" t="s">
        <v>929</v>
      </c>
      <c r="S335" s="5" t="s">
        <v>1041</v>
      </c>
      <c r="T335" s="5" t="s">
        <v>1009</v>
      </c>
      <c r="U335" s="5" t="s">
        <v>49</v>
      </c>
      <c r="V335" s="5" t="s">
        <v>878</v>
      </c>
      <c r="W335" s="5" t="s">
        <v>915</v>
      </c>
      <c r="X335" s="5" t="s">
        <v>1042</v>
      </c>
      <c r="Y335" s="5" t="s">
        <v>789</v>
      </c>
      <c r="Z335" s="5" t="s">
        <v>807</v>
      </c>
      <c r="AA335" s="5" t="s">
        <v>574</v>
      </c>
      <c r="AB335" s="5" t="s">
        <v>461</v>
      </c>
      <c r="AC335" s="5" t="s">
        <v>945</v>
      </c>
      <c r="AD335" s="6" t="s">
        <v>922</v>
      </c>
    </row>
    <row r="336" spans="1:30" x14ac:dyDescent="0.35">
      <c r="A336" s="4" t="s">
        <v>55</v>
      </c>
      <c r="B336" s="5" t="s">
        <v>1001</v>
      </c>
      <c r="C336" s="5" t="s">
        <v>137</v>
      </c>
      <c r="D336" s="5" t="s">
        <v>755</v>
      </c>
      <c r="E336" s="5" t="s">
        <v>1043</v>
      </c>
      <c r="F336" s="5" t="s">
        <v>759</v>
      </c>
      <c r="G336" s="5" t="s">
        <v>462</v>
      </c>
      <c r="H336" s="5" t="s">
        <v>1044</v>
      </c>
      <c r="I336" s="5" t="s">
        <v>1031</v>
      </c>
      <c r="J336" s="5" t="s">
        <v>1045</v>
      </c>
      <c r="K336" s="5" t="s">
        <v>759</v>
      </c>
      <c r="L336" s="5" t="s">
        <v>260</v>
      </c>
      <c r="M336" s="5" t="s">
        <v>1046</v>
      </c>
      <c r="N336" s="5" t="s">
        <v>758</v>
      </c>
      <c r="O336" s="5" t="s">
        <v>1017</v>
      </c>
      <c r="P336" s="5" t="s">
        <v>1028</v>
      </c>
      <c r="Q336" s="5" t="s">
        <v>903</v>
      </c>
      <c r="R336" s="5" t="s">
        <v>618</v>
      </c>
      <c r="S336" s="5" t="s">
        <v>730</v>
      </c>
      <c r="T336" s="5" t="s">
        <v>797</v>
      </c>
      <c r="U336" s="5" t="s">
        <v>547</v>
      </c>
      <c r="V336" s="5" t="s">
        <v>947</v>
      </c>
      <c r="W336" s="5" t="s">
        <v>331</v>
      </c>
      <c r="X336" s="5" t="s">
        <v>817</v>
      </c>
      <c r="Y336" s="5" t="s">
        <v>881</v>
      </c>
      <c r="Z336" s="5" t="s">
        <v>692</v>
      </c>
      <c r="AA336" s="5" t="s">
        <v>769</v>
      </c>
      <c r="AB336" s="5" t="s">
        <v>341</v>
      </c>
      <c r="AC336" s="5" t="s">
        <v>506</v>
      </c>
      <c r="AD336" s="6" t="s">
        <v>809</v>
      </c>
    </row>
    <row r="337" spans="1:30" x14ac:dyDescent="0.35">
      <c r="A337" s="4" t="s">
        <v>74</v>
      </c>
      <c r="B337" s="5" t="s">
        <v>1001</v>
      </c>
      <c r="C337" s="5" t="s">
        <v>137</v>
      </c>
      <c r="D337" s="5" t="s">
        <v>722</v>
      </c>
      <c r="E337" s="5" t="s">
        <v>800</v>
      </c>
      <c r="F337" s="5" t="s">
        <v>744</v>
      </c>
      <c r="G337" s="5" t="s">
        <v>210</v>
      </c>
      <c r="H337" s="5" t="s">
        <v>1047</v>
      </c>
      <c r="I337" s="5" t="s">
        <v>830</v>
      </c>
      <c r="J337" s="5" t="s">
        <v>621</v>
      </c>
      <c r="K337" s="5" t="s">
        <v>749</v>
      </c>
      <c r="L337" s="5" t="s">
        <v>308</v>
      </c>
      <c r="M337" s="5" t="s">
        <v>1017</v>
      </c>
      <c r="N337" s="5" t="s">
        <v>789</v>
      </c>
      <c r="O337" s="5" t="s">
        <v>1048</v>
      </c>
      <c r="P337" s="5" t="s">
        <v>822</v>
      </c>
      <c r="Q337" s="5" t="s">
        <v>1049</v>
      </c>
      <c r="R337" s="5" t="s">
        <v>598</v>
      </c>
      <c r="S337" s="5" t="s">
        <v>966</v>
      </c>
      <c r="T337" s="5" t="s">
        <v>1050</v>
      </c>
      <c r="U337" s="5" t="s">
        <v>547</v>
      </c>
      <c r="V337" s="5" t="s">
        <v>1050</v>
      </c>
      <c r="W337" s="5" t="s">
        <v>769</v>
      </c>
      <c r="X337" s="5" t="s">
        <v>1051</v>
      </c>
      <c r="Y337" s="5" t="s">
        <v>745</v>
      </c>
      <c r="Z337" s="5" t="s">
        <v>770</v>
      </c>
      <c r="AA337" s="5" t="s">
        <v>624</v>
      </c>
      <c r="AB337" s="5" t="s">
        <v>966</v>
      </c>
      <c r="AC337" s="5" t="s">
        <v>547</v>
      </c>
      <c r="AD337" s="6" t="s">
        <v>558</v>
      </c>
    </row>
    <row r="338" spans="1:30" x14ac:dyDescent="0.35">
      <c r="A338" s="4" t="s">
        <v>30</v>
      </c>
      <c r="B338" s="5" t="s">
        <v>1001</v>
      </c>
      <c r="C338" s="5" t="s">
        <v>147</v>
      </c>
      <c r="D338" s="5" t="s">
        <v>710</v>
      </c>
      <c r="E338" s="5" t="s">
        <v>1052</v>
      </c>
      <c r="F338" s="5" t="s">
        <v>989</v>
      </c>
      <c r="G338" s="5" t="s">
        <v>462</v>
      </c>
      <c r="H338" s="5" t="s">
        <v>1053</v>
      </c>
      <c r="I338" s="5" t="s">
        <v>471</v>
      </c>
      <c r="J338" s="5" t="s">
        <v>805</v>
      </c>
      <c r="K338" s="5" t="s">
        <v>486</v>
      </c>
      <c r="L338" s="5" t="s">
        <v>202</v>
      </c>
      <c r="M338" s="5" t="s">
        <v>854</v>
      </c>
      <c r="N338" s="5" t="s">
        <v>1054</v>
      </c>
      <c r="O338" s="5" t="s">
        <v>336</v>
      </c>
      <c r="P338" s="5" t="s">
        <v>323</v>
      </c>
      <c r="Q338" s="5" t="s">
        <v>991</v>
      </c>
      <c r="R338" s="5" t="s">
        <v>936</v>
      </c>
      <c r="S338" s="5" t="s">
        <v>927</v>
      </c>
      <c r="T338" s="5" t="s">
        <v>940</v>
      </c>
      <c r="U338" s="5" t="s">
        <v>49</v>
      </c>
      <c r="V338" s="5" t="s">
        <v>1055</v>
      </c>
      <c r="W338" s="5" t="s">
        <v>533</v>
      </c>
      <c r="X338" s="5" t="s">
        <v>997</v>
      </c>
      <c r="Y338" s="5" t="s">
        <v>450</v>
      </c>
      <c r="Z338" s="5" t="s">
        <v>684</v>
      </c>
      <c r="AA338" s="5" t="s">
        <v>1035</v>
      </c>
      <c r="AB338" s="5" t="s">
        <v>1056</v>
      </c>
      <c r="AC338" s="5" t="s">
        <v>830</v>
      </c>
      <c r="AD338" s="6" t="s">
        <v>601</v>
      </c>
    </row>
    <row r="339" spans="1:30" x14ac:dyDescent="0.35">
      <c r="A339" s="4" t="s">
        <v>55</v>
      </c>
      <c r="B339" s="5" t="s">
        <v>1001</v>
      </c>
      <c r="C339" s="5" t="s">
        <v>147</v>
      </c>
      <c r="D339" s="5" t="s">
        <v>715</v>
      </c>
      <c r="E339" s="5" t="s">
        <v>1057</v>
      </c>
      <c r="F339" s="5" t="s">
        <v>962</v>
      </c>
      <c r="G339" s="5" t="s">
        <v>899</v>
      </c>
      <c r="H339" s="5" t="s">
        <v>857</v>
      </c>
      <c r="I339" s="5" t="s">
        <v>957</v>
      </c>
      <c r="J339" s="5" t="s">
        <v>1058</v>
      </c>
      <c r="K339" s="5" t="s">
        <v>871</v>
      </c>
      <c r="L339" s="5" t="s">
        <v>282</v>
      </c>
      <c r="M339" s="5" t="s">
        <v>217</v>
      </c>
      <c r="N339" s="5" t="s">
        <v>597</v>
      </c>
      <c r="O339" s="5" t="s">
        <v>846</v>
      </c>
      <c r="P339" s="5" t="s">
        <v>929</v>
      </c>
      <c r="Q339" s="5" t="s">
        <v>1059</v>
      </c>
      <c r="R339" s="5" t="s">
        <v>858</v>
      </c>
      <c r="S339" s="5" t="s">
        <v>783</v>
      </c>
      <c r="T339" s="5" t="s">
        <v>812</v>
      </c>
      <c r="U339" s="5" t="s">
        <v>818</v>
      </c>
      <c r="V339" s="5" t="s">
        <v>621</v>
      </c>
      <c r="W339" s="5" t="s">
        <v>352</v>
      </c>
      <c r="X339" s="5" t="s">
        <v>945</v>
      </c>
      <c r="Y339" s="5" t="s">
        <v>774</v>
      </c>
      <c r="Z339" s="5" t="s">
        <v>759</v>
      </c>
      <c r="AA339" s="5" t="s">
        <v>781</v>
      </c>
      <c r="AB339" s="5" t="s">
        <v>561</v>
      </c>
      <c r="AC339" s="5" t="s">
        <v>506</v>
      </c>
      <c r="AD339" s="6" t="s">
        <v>912</v>
      </c>
    </row>
    <row r="340" spans="1:30" x14ac:dyDescent="0.35">
      <c r="A340" s="4" t="s">
        <v>74</v>
      </c>
      <c r="B340" s="5" t="s">
        <v>1001</v>
      </c>
      <c r="C340" s="5" t="s">
        <v>147</v>
      </c>
      <c r="D340" s="5" t="s">
        <v>802</v>
      </c>
      <c r="E340" s="5" t="s">
        <v>1060</v>
      </c>
      <c r="F340" s="5" t="s">
        <v>809</v>
      </c>
      <c r="G340" s="5" t="s">
        <v>471</v>
      </c>
      <c r="H340" s="5" t="s">
        <v>1061</v>
      </c>
      <c r="I340" s="5" t="s">
        <v>917</v>
      </c>
      <c r="J340" s="5" t="s">
        <v>595</v>
      </c>
      <c r="K340" s="5" t="s">
        <v>536</v>
      </c>
      <c r="L340" s="5" t="s">
        <v>274</v>
      </c>
      <c r="M340" s="5" t="s">
        <v>845</v>
      </c>
      <c r="N340" s="5" t="s">
        <v>624</v>
      </c>
      <c r="O340" s="5" t="s">
        <v>839</v>
      </c>
      <c r="P340" s="5" t="s">
        <v>621</v>
      </c>
      <c r="Q340" s="5" t="s">
        <v>1062</v>
      </c>
      <c r="R340" s="5" t="s">
        <v>1029</v>
      </c>
      <c r="S340" s="5" t="s">
        <v>794</v>
      </c>
      <c r="T340" s="5" t="s">
        <v>1021</v>
      </c>
      <c r="U340" s="5" t="s">
        <v>818</v>
      </c>
      <c r="V340" s="5" t="s">
        <v>1021</v>
      </c>
      <c r="W340" s="5" t="s">
        <v>899</v>
      </c>
      <c r="X340" s="5" t="s">
        <v>983</v>
      </c>
      <c r="Y340" s="5" t="s">
        <v>331</v>
      </c>
      <c r="Z340" s="5" t="s">
        <v>471</v>
      </c>
      <c r="AA340" s="5" t="s">
        <v>971</v>
      </c>
      <c r="AB340" s="5" t="s">
        <v>812</v>
      </c>
      <c r="AC340" s="5" t="s">
        <v>547</v>
      </c>
      <c r="AD340" s="6" t="s">
        <v>1035</v>
      </c>
    </row>
    <row r="341" spans="1:30" x14ac:dyDescent="0.35">
      <c r="A341" s="4" t="s">
        <v>30</v>
      </c>
      <c r="B341" s="5" t="s">
        <v>1001</v>
      </c>
      <c r="C341" s="5" t="s">
        <v>164</v>
      </c>
      <c r="D341" s="5" t="s">
        <v>481</v>
      </c>
      <c r="E341" s="5" t="s">
        <v>1063</v>
      </c>
      <c r="F341" s="5" t="s">
        <v>204</v>
      </c>
      <c r="G341" s="5" t="s">
        <v>784</v>
      </c>
      <c r="H341" s="5" t="s">
        <v>995</v>
      </c>
      <c r="I341" s="5" t="s">
        <v>989</v>
      </c>
      <c r="J341" s="5" t="s">
        <v>349</v>
      </c>
      <c r="K341" s="5" t="s">
        <v>742</v>
      </c>
      <c r="L341" s="5" t="s">
        <v>170</v>
      </c>
      <c r="M341" s="5" t="s">
        <v>889</v>
      </c>
      <c r="N341" s="5" t="s">
        <v>1031</v>
      </c>
      <c r="O341" s="5" t="s">
        <v>241</v>
      </c>
      <c r="P341" s="5" t="s">
        <v>922</v>
      </c>
      <c r="Q341" s="5" t="s">
        <v>1064</v>
      </c>
      <c r="R341" s="5" t="s">
        <v>1065</v>
      </c>
      <c r="S341" s="5" t="s">
        <v>1066</v>
      </c>
      <c r="T341" s="5" t="s">
        <v>814</v>
      </c>
      <c r="U341" s="5" t="s">
        <v>49</v>
      </c>
      <c r="V341" s="5" t="s">
        <v>1067</v>
      </c>
      <c r="W341" s="5" t="s">
        <v>1068</v>
      </c>
      <c r="X341" s="5" t="s">
        <v>782</v>
      </c>
      <c r="Y341" s="5" t="s">
        <v>784</v>
      </c>
      <c r="Z341" s="5" t="s">
        <v>349</v>
      </c>
      <c r="AA341" s="5" t="s">
        <v>979</v>
      </c>
      <c r="AB341" s="5" t="s">
        <v>917</v>
      </c>
      <c r="AC341" s="5" t="s">
        <v>574</v>
      </c>
      <c r="AD341" s="6" t="s">
        <v>204</v>
      </c>
    </row>
    <row r="342" spans="1:30" x14ac:dyDescent="0.35">
      <c r="A342" s="4" t="s">
        <v>55</v>
      </c>
      <c r="B342" s="5" t="s">
        <v>1001</v>
      </c>
      <c r="C342" s="5" t="s">
        <v>164</v>
      </c>
      <c r="D342" s="5" t="s">
        <v>702</v>
      </c>
      <c r="E342" s="5" t="s">
        <v>1069</v>
      </c>
      <c r="F342" s="5" t="s">
        <v>973</v>
      </c>
      <c r="G342" s="5" t="s">
        <v>789</v>
      </c>
      <c r="H342" s="5" t="s">
        <v>867</v>
      </c>
      <c r="I342" s="5" t="s">
        <v>580</v>
      </c>
      <c r="J342" s="5" t="s">
        <v>1070</v>
      </c>
      <c r="K342" s="5" t="s">
        <v>738</v>
      </c>
      <c r="L342" s="5" t="s">
        <v>283</v>
      </c>
      <c r="M342" s="5" t="s">
        <v>846</v>
      </c>
      <c r="N342" s="5" t="s">
        <v>786</v>
      </c>
      <c r="O342" s="5" t="s">
        <v>1071</v>
      </c>
      <c r="P342" s="5" t="s">
        <v>1072</v>
      </c>
      <c r="Q342" s="5" t="s">
        <v>1073</v>
      </c>
      <c r="R342" s="5" t="s">
        <v>1006</v>
      </c>
      <c r="S342" s="5" t="s">
        <v>778</v>
      </c>
      <c r="T342" s="5" t="s">
        <v>944</v>
      </c>
      <c r="U342" s="5" t="s">
        <v>797</v>
      </c>
      <c r="V342" s="5" t="s">
        <v>580</v>
      </c>
      <c r="W342" s="5" t="s">
        <v>955</v>
      </c>
      <c r="X342" s="5" t="s">
        <v>558</v>
      </c>
      <c r="Y342" s="5" t="s">
        <v>783</v>
      </c>
      <c r="Z342" s="5" t="s">
        <v>486</v>
      </c>
      <c r="AA342" s="5" t="s">
        <v>919</v>
      </c>
      <c r="AB342" s="5" t="s">
        <v>762</v>
      </c>
      <c r="AC342" s="5" t="s">
        <v>749</v>
      </c>
      <c r="AD342" s="6" t="s">
        <v>993</v>
      </c>
    </row>
    <row r="343" spans="1:30" x14ac:dyDescent="0.35">
      <c r="A343" s="4" t="s">
        <v>74</v>
      </c>
      <c r="B343" s="5" t="s">
        <v>1001</v>
      </c>
      <c r="C343" s="5" t="s">
        <v>164</v>
      </c>
      <c r="D343" s="5" t="s">
        <v>829</v>
      </c>
      <c r="E343" s="5" t="s">
        <v>1074</v>
      </c>
      <c r="F343" s="5" t="s">
        <v>908</v>
      </c>
      <c r="G343" s="5" t="s">
        <v>1007</v>
      </c>
      <c r="H343" s="5" t="s">
        <v>992</v>
      </c>
      <c r="I343" s="5" t="s">
        <v>1054</v>
      </c>
      <c r="J343" s="5" t="s">
        <v>949</v>
      </c>
      <c r="K343" s="5" t="s">
        <v>536</v>
      </c>
      <c r="L343" s="5" t="s">
        <v>300</v>
      </c>
      <c r="M343" s="5" t="s">
        <v>1075</v>
      </c>
      <c r="N343" s="5" t="s">
        <v>966</v>
      </c>
      <c r="O343" s="5" t="s">
        <v>685</v>
      </c>
      <c r="P343" s="5" t="s">
        <v>958</v>
      </c>
      <c r="Q343" s="5" t="s">
        <v>1025</v>
      </c>
      <c r="R343" s="5" t="s">
        <v>874</v>
      </c>
      <c r="S343" s="5" t="s">
        <v>1068</v>
      </c>
      <c r="T343" s="5" t="s">
        <v>1013</v>
      </c>
      <c r="U343" s="5" t="s">
        <v>797</v>
      </c>
      <c r="V343" s="5" t="s">
        <v>1067</v>
      </c>
      <c r="W343" s="5" t="s">
        <v>526</v>
      </c>
      <c r="X343" s="5" t="s">
        <v>1076</v>
      </c>
      <c r="Y343" s="5" t="s">
        <v>756</v>
      </c>
      <c r="Z343" s="5" t="s">
        <v>784</v>
      </c>
      <c r="AA343" s="5" t="s">
        <v>912</v>
      </c>
      <c r="AB343" s="5" t="s">
        <v>917</v>
      </c>
      <c r="AC343" s="5" t="s">
        <v>966</v>
      </c>
      <c r="AD343" s="6" t="s">
        <v>869</v>
      </c>
    </row>
    <row r="344" spans="1:30" x14ac:dyDescent="0.35">
      <c r="A344" s="4" t="s">
        <v>30</v>
      </c>
      <c r="B344" s="5" t="s">
        <v>1001</v>
      </c>
      <c r="C344" s="5" t="s">
        <v>183</v>
      </c>
      <c r="D344" s="5" t="s">
        <v>633</v>
      </c>
      <c r="E344" s="5" t="s">
        <v>1077</v>
      </c>
      <c r="F344" s="5" t="s">
        <v>950</v>
      </c>
      <c r="G344" s="5" t="s">
        <v>624</v>
      </c>
      <c r="H344" s="5" t="s">
        <v>1014</v>
      </c>
      <c r="I344" s="5" t="s">
        <v>561</v>
      </c>
      <c r="J344" s="5" t="s">
        <v>1078</v>
      </c>
      <c r="K344" s="5" t="s">
        <v>789</v>
      </c>
      <c r="L344" s="5" t="s">
        <v>225</v>
      </c>
      <c r="M344" s="5" t="s">
        <v>935</v>
      </c>
      <c r="N344" s="5" t="s">
        <v>1051</v>
      </c>
      <c r="O344" s="5" t="s">
        <v>893</v>
      </c>
      <c r="P344" s="5" t="s">
        <v>964</v>
      </c>
      <c r="Q344" s="5" t="s">
        <v>850</v>
      </c>
      <c r="R344" s="5" t="s">
        <v>1079</v>
      </c>
      <c r="S344" s="5" t="s">
        <v>814</v>
      </c>
      <c r="T344" s="5" t="s">
        <v>1080</v>
      </c>
      <c r="U344" s="5" t="s">
        <v>49</v>
      </c>
      <c r="V344" s="5" t="s">
        <v>1081</v>
      </c>
      <c r="W344" s="5" t="s">
        <v>993</v>
      </c>
      <c r="X344" s="5" t="s">
        <v>1072</v>
      </c>
      <c r="Y344" s="5" t="s">
        <v>1007</v>
      </c>
      <c r="Z344" s="5" t="s">
        <v>788</v>
      </c>
      <c r="AA344" s="5" t="s">
        <v>611</v>
      </c>
      <c r="AB344" s="5" t="s">
        <v>924</v>
      </c>
      <c r="AC344" s="5" t="s">
        <v>1035</v>
      </c>
      <c r="AD344" s="6" t="s">
        <v>878</v>
      </c>
    </row>
    <row r="345" spans="1:30" x14ac:dyDescent="0.35">
      <c r="A345" s="4" t="s">
        <v>55</v>
      </c>
      <c r="B345" s="5" t="s">
        <v>1001</v>
      </c>
      <c r="C345" s="5" t="s">
        <v>183</v>
      </c>
      <c r="D345" s="5" t="s">
        <v>352</v>
      </c>
      <c r="E345" s="5" t="s">
        <v>942</v>
      </c>
      <c r="F345" s="5" t="s">
        <v>944</v>
      </c>
      <c r="G345" s="5" t="s">
        <v>966</v>
      </c>
      <c r="H345" s="5" t="s">
        <v>1048</v>
      </c>
      <c r="I345" s="5" t="s">
        <v>1029</v>
      </c>
      <c r="J345" s="5" t="s">
        <v>1082</v>
      </c>
      <c r="K345" s="5" t="s">
        <v>805</v>
      </c>
      <c r="L345" s="5" t="s">
        <v>267</v>
      </c>
      <c r="M345" s="5" t="s">
        <v>941</v>
      </c>
      <c r="N345" s="5" t="s">
        <v>931</v>
      </c>
      <c r="O345" s="5" t="s">
        <v>854</v>
      </c>
      <c r="P345" s="5" t="s">
        <v>940</v>
      </c>
      <c r="Q345" s="5" t="s">
        <v>1011</v>
      </c>
      <c r="R345" s="5" t="s">
        <v>565</v>
      </c>
      <c r="S345" s="5" t="s">
        <v>819</v>
      </c>
      <c r="T345" s="5" t="s">
        <v>858</v>
      </c>
      <c r="U345" s="5" t="s">
        <v>971</v>
      </c>
      <c r="V345" s="5" t="s">
        <v>887</v>
      </c>
      <c r="W345" s="5" t="s">
        <v>760</v>
      </c>
      <c r="X345" s="5" t="s">
        <v>1035</v>
      </c>
      <c r="Y345" s="5" t="s">
        <v>326</v>
      </c>
      <c r="Z345" s="5" t="s">
        <v>770</v>
      </c>
      <c r="AA345" s="5" t="s">
        <v>794</v>
      </c>
      <c r="AB345" s="5" t="s">
        <v>912</v>
      </c>
      <c r="AC345" s="5" t="s">
        <v>462</v>
      </c>
      <c r="AD345" s="6" t="s">
        <v>1078</v>
      </c>
    </row>
    <row r="346" spans="1:30" x14ac:dyDescent="0.35">
      <c r="A346" s="4" t="s">
        <v>74</v>
      </c>
      <c r="B346" s="5" t="s">
        <v>1001</v>
      </c>
      <c r="C346" s="5" t="s">
        <v>183</v>
      </c>
      <c r="D346" s="5" t="s">
        <v>718</v>
      </c>
      <c r="E346" s="5" t="s">
        <v>1083</v>
      </c>
      <c r="F346" s="5" t="s">
        <v>561</v>
      </c>
      <c r="G346" s="5" t="s">
        <v>1084</v>
      </c>
      <c r="H346" s="5" t="s">
        <v>779</v>
      </c>
      <c r="I346" s="5" t="s">
        <v>1085</v>
      </c>
      <c r="J346" s="5" t="s">
        <v>827</v>
      </c>
      <c r="K346" s="5" t="s">
        <v>768</v>
      </c>
      <c r="L346" s="5" t="s">
        <v>293</v>
      </c>
      <c r="M346" s="5" t="s">
        <v>1086</v>
      </c>
      <c r="N346" s="5" t="s">
        <v>911</v>
      </c>
      <c r="O346" s="5" t="s">
        <v>846</v>
      </c>
      <c r="P346" s="5" t="s">
        <v>1015</v>
      </c>
      <c r="Q346" s="5" t="s">
        <v>1087</v>
      </c>
      <c r="R346" s="5" t="s">
        <v>580</v>
      </c>
      <c r="S346" s="5" t="s">
        <v>1006</v>
      </c>
      <c r="T346" s="5" t="s">
        <v>1088</v>
      </c>
      <c r="U346" s="5" t="s">
        <v>971</v>
      </c>
      <c r="V346" s="5" t="s">
        <v>782</v>
      </c>
      <c r="W346" s="5" t="s">
        <v>461</v>
      </c>
      <c r="X346" s="5" t="s">
        <v>986</v>
      </c>
      <c r="Y346" s="5" t="s">
        <v>739</v>
      </c>
      <c r="Z346" s="5" t="s">
        <v>934</v>
      </c>
      <c r="AA346" s="5" t="s">
        <v>993</v>
      </c>
      <c r="AB346" s="5" t="s">
        <v>224</v>
      </c>
      <c r="AC346" s="5" t="s">
        <v>919</v>
      </c>
      <c r="AD346" s="6" t="s">
        <v>204</v>
      </c>
    </row>
    <row r="347" spans="1:30" x14ac:dyDescent="0.35">
      <c r="A347" s="4" t="s">
        <v>30</v>
      </c>
      <c r="B347" s="5" t="s">
        <v>1001</v>
      </c>
      <c r="C347" s="5" t="s">
        <v>198</v>
      </c>
      <c r="D347" s="5" t="s">
        <v>661</v>
      </c>
      <c r="E347" s="5" t="s">
        <v>1089</v>
      </c>
      <c r="F347" s="5" t="s">
        <v>971</v>
      </c>
      <c r="G347" s="5" t="s">
        <v>1056</v>
      </c>
      <c r="H347" s="5" t="s">
        <v>1049</v>
      </c>
      <c r="I347" s="5" t="s">
        <v>759</v>
      </c>
      <c r="J347" s="5" t="s">
        <v>544</v>
      </c>
      <c r="K347" s="5" t="s">
        <v>971</v>
      </c>
      <c r="L347" s="5" t="s">
        <v>220</v>
      </c>
      <c r="M347" s="5" t="s">
        <v>1090</v>
      </c>
      <c r="N347" s="5" t="s">
        <v>983</v>
      </c>
      <c r="O347" s="5" t="s">
        <v>867</v>
      </c>
      <c r="P347" s="5" t="s">
        <v>990</v>
      </c>
      <c r="Q347" s="5" t="s">
        <v>1091</v>
      </c>
      <c r="R347" s="5" t="s">
        <v>1012</v>
      </c>
      <c r="S347" s="5" t="s">
        <v>959</v>
      </c>
      <c r="T347" s="5" t="s">
        <v>1092</v>
      </c>
      <c r="U347" s="5" t="s">
        <v>49</v>
      </c>
      <c r="V347" s="5" t="s">
        <v>1093</v>
      </c>
      <c r="W347" s="5" t="s">
        <v>601</v>
      </c>
      <c r="X347" s="5" t="s">
        <v>895</v>
      </c>
      <c r="Y347" s="5" t="s">
        <v>934</v>
      </c>
      <c r="Z347" s="5" t="s">
        <v>618</v>
      </c>
      <c r="AA347" s="5" t="s">
        <v>933</v>
      </c>
      <c r="AB347" s="5" t="s">
        <v>809</v>
      </c>
      <c r="AC347" s="5" t="s">
        <v>1078</v>
      </c>
      <c r="AD347" s="6" t="s">
        <v>523</v>
      </c>
    </row>
    <row r="348" spans="1:30" x14ac:dyDescent="0.35">
      <c r="A348" s="4" t="s">
        <v>55</v>
      </c>
      <c r="B348" s="5" t="s">
        <v>1001</v>
      </c>
      <c r="C348" s="5" t="s">
        <v>198</v>
      </c>
      <c r="D348" s="5" t="s">
        <v>210</v>
      </c>
      <c r="E348" s="5" t="s">
        <v>1094</v>
      </c>
      <c r="F348" s="5" t="s">
        <v>945</v>
      </c>
      <c r="G348" s="5" t="s">
        <v>817</v>
      </c>
      <c r="H348" s="5" t="s">
        <v>929</v>
      </c>
      <c r="I348" s="5" t="s">
        <v>547</v>
      </c>
      <c r="J348" s="5" t="s">
        <v>1095</v>
      </c>
      <c r="K348" s="5" t="s">
        <v>561</v>
      </c>
      <c r="L348" s="5" t="s">
        <v>309</v>
      </c>
      <c r="M348" s="5" t="s">
        <v>1086</v>
      </c>
      <c r="N348" s="5" t="s">
        <v>331</v>
      </c>
      <c r="O348" s="5" t="s">
        <v>930</v>
      </c>
      <c r="P348" s="5" t="s">
        <v>1096</v>
      </c>
      <c r="Q348" s="5" t="s">
        <v>1097</v>
      </c>
      <c r="R348" s="5" t="s">
        <v>958</v>
      </c>
      <c r="S348" s="5" t="s">
        <v>629</v>
      </c>
      <c r="T348" s="5" t="s">
        <v>921</v>
      </c>
      <c r="U348" s="5" t="s">
        <v>1056</v>
      </c>
      <c r="V348" s="5" t="s">
        <v>1098</v>
      </c>
      <c r="W348" s="5" t="s">
        <v>799</v>
      </c>
      <c r="X348" s="5" t="s">
        <v>688</v>
      </c>
      <c r="Y348" s="5" t="s">
        <v>573</v>
      </c>
      <c r="Z348" s="5" t="s">
        <v>471</v>
      </c>
      <c r="AA348" s="5" t="s">
        <v>945</v>
      </c>
      <c r="AB348" s="5" t="s">
        <v>924</v>
      </c>
      <c r="AC348" s="5" t="s">
        <v>876</v>
      </c>
      <c r="AD348" s="6" t="s">
        <v>957</v>
      </c>
    </row>
    <row r="349" spans="1:30" x14ac:dyDescent="0.35">
      <c r="A349" s="4" t="s">
        <v>74</v>
      </c>
      <c r="B349" s="5" t="s">
        <v>1001</v>
      </c>
      <c r="C349" s="5" t="s">
        <v>198</v>
      </c>
      <c r="D349" s="5" t="s">
        <v>594</v>
      </c>
      <c r="E349" s="5" t="s">
        <v>855</v>
      </c>
      <c r="F349" s="5" t="s">
        <v>917</v>
      </c>
      <c r="G349" s="5" t="s">
        <v>917</v>
      </c>
      <c r="H349" s="5" t="s">
        <v>844</v>
      </c>
      <c r="I349" s="5" t="s">
        <v>775</v>
      </c>
      <c r="J349" s="5" t="s">
        <v>889</v>
      </c>
      <c r="K349" s="5" t="s">
        <v>919</v>
      </c>
      <c r="L349" s="5" t="s">
        <v>302</v>
      </c>
      <c r="M349" s="5" t="s">
        <v>1099</v>
      </c>
      <c r="N349" s="5" t="s">
        <v>812</v>
      </c>
      <c r="O349" s="5" t="s">
        <v>1100</v>
      </c>
      <c r="P349" s="5" t="s">
        <v>1101</v>
      </c>
      <c r="Q349" s="5" t="s">
        <v>1102</v>
      </c>
      <c r="R349" s="5" t="s">
        <v>832</v>
      </c>
      <c r="S349" s="5" t="s">
        <v>204</v>
      </c>
      <c r="T349" s="5" t="s">
        <v>1103</v>
      </c>
      <c r="U349" s="5" t="s">
        <v>1056</v>
      </c>
      <c r="V349" s="5" t="s">
        <v>580</v>
      </c>
      <c r="W349" s="5" t="s">
        <v>1056</v>
      </c>
      <c r="X349" s="5" t="s">
        <v>1101</v>
      </c>
      <c r="Y349" s="5" t="s">
        <v>837</v>
      </c>
      <c r="Z349" s="5" t="s">
        <v>807</v>
      </c>
      <c r="AA349" s="5" t="s">
        <v>1078</v>
      </c>
      <c r="AB349" s="5" t="s">
        <v>945</v>
      </c>
      <c r="AC349" s="5" t="s">
        <v>917</v>
      </c>
      <c r="AD349" s="6" t="s">
        <v>878</v>
      </c>
    </row>
    <row r="350" spans="1:30" x14ac:dyDescent="0.35">
      <c r="A350" s="4" t="s">
        <v>30</v>
      </c>
      <c r="B350" s="5" t="s">
        <v>1001</v>
      </c>
      <c r="C350" s="5" t="s">
        <v>208</v>
      </c>
      <c r="D350" s="5" t="s">
        <v>749</v>
      </c>
      <c r="E350" s="5" t="s">
        <v>1104</v>
      </c>
      <c r="F350" s="5" t="s">
        <v>533</v>
      </c>
      <c r="G350" s="5" t="s">
        <v>945</v>
      </c>
      <c r="H350" s="5" t="s">
        <v>487</v>
      </c>
      <c r="I350" s="5" t="s">
        <v>465</v>
      </c>
      <c r="J350" s="5" t="s">
        <v>867</v>
      </c>
      <c r="K350" s="5" t="s">
        <v>917</v>
      </c>
      <c r="L350" s="5" t="s">
        <v>301</v>
      </c>
      <c r="M350" s="5" t="s">
        <v>987</v>
      </c>
      <c r="N350" s="5" t="s">
        <v>984</v>
      </c>
      <c r="O350" s="5" t="s">
        <v>1105</v>
      </c>
      <c r="P350" s="5" t="s">
        <v>586</v>
      </c>
      <c r="Q350" s="5" t="s">
        <v>1106</v>
      </c>
      <c r="R350" s="5" t="s">
        <v>900</v>
      </c>
      <c r="S350" s="5" t="s">
        <v>566</v>
      </c>
      <c r="T350" s="5" t="s">
        <v>1107</v>
      </c>
      <c r="U350" s="5" t="s">
        <v>49</v>
      </c>
      <c r="V350" s="5" t="s">
        <v>1108</v>
      </c>
      <c r="W350" s="5" t="s">
        <v>1109</v>
      </c>
      <c r="X350" s="5" t="s">
        <v>1110</v>
      </c>
      <c r="Y350" s="5" t="s">
        <v>526</v>
      </c>
      <c r="Z350" s="5" t="s">
        <v>944</v>
      </c>
      <c r="AA350" s="5" t="s">
        <v>953</v>
      </c>
      <c r="AB350" s="5" t="s">
        <v>816</v>
      </c>
      <c r="AC350" s="5" t="s">
        <v>964</v>
      </c>
      <c r="AD350" s="6" t="s">
        <v>999</v>
      </c>
    </row>
    <row r="351" spans="1:30" x14ac:dyDescent="0.35">
      <c r="A351" s="4" t="s">
        <v>55</v>
      </c>
      <c r="B351" s="5" t="s">
        <v>1001</v>
      </c>
      <c r="C351" s="5" t="s">
        <v>208</v>
      </c>
      <c r="D351" s="5" t="s">
        <v>899</v>
      </c>
      <c r="E351" s="5" t="s">
        <v>1111</v>
      </c>
      <c r="F351" s="5" t="s">
        <v>954</v>
      </c>
      <c r="G351" s="5" t="s">
        <v>830</v>
      </c>
      <c r="H351" s="5" t="s">
        <v>1042</v>
      </c>
      <c r="I351" s="5" t="s">
        <v>775</v>
      </c>
      <c r="J351" s="5" t="s">
        <v>1112</v>
      </c>
      <c r="K351" s="5" t="s">
        <v>794</v>
      </c>
      <c r="L351" s="5" t="s">
        <v>324</v>
      </c>
      <c r="M351" s="5" t="s">
        <v>1010</v>
      </c>
      <c r="N351" s="5" t="s">
        <v>756</v>
      </c>
      <c r="O351" s="5" t="s">
        <v>806</v>
      </c>
      <c r="P351" s="5" t="s">
        <v>959</v>
      </c>
      <c r="Q351" s="5" t="s">
        <v>928</v>
      </c>
      <c r="R351" s="5" t="s">
        <v>990</v>
      </c>
      <c r="S351" s="5" t="s">
        <v>682</v>
      </c>
      <c r="T351" s="5" t="s">
        <v>601</v>
      </c>
      <c r="U351" s="5" t="s">
        <v>224</v>
      </c>
      <c r="V351" s="5" t="s">
        <v>823</v>
      </c>
      <c r="W351" s="5" t="s">
        <v>550</v>
      </c>
      <c r="X351" s="5" t="s">
        <v>979</v>
      </c>
      <c r="Y351" s="5" t="s">
        <v>345</v>
      </c>
      <c r="Z351" s="5" t="s">
        <v>784</v>
      </c>
      <c r="AA351" s="5" t="s">
        <v>224</v>
      </c>
      <c r="AB351" s="5" t="s">
        <v>993</v>
      </c>
      <c r="AC351" s="5" t="s">
        <v>818</v>
      </c>
      <c r="AD351" s="6" t="s">
        <v>878</v>
      </c>
    </row>
    <row r="352" spans="1:30" x14ac:dyDescent="0.35">
      <c r="A352" s="4" t="s">
        <v>74</v>
      </c>
      <c r="B352" s="5" t="s">
        <v>1001</v>
      </c>
      <c r="C352" s="5" t="s">
        <v>208</v>
      </c>
      <c r="D352" s="5" t="s">
        <v>769</v>
      </c>
      <c r="E352" s="5" t="s">
        <v>942</v>
      </c>
      <c r="F352" s="5" t="s">
        <v>945</v>
      </c>
      <c r="G352" s="5" t="s">
        <v>945</v>
      </c>
      <c r="H352" s="5" t="s">
        <v>892</v>
      </c>
      <c r="I352" s="5" t="s">
        <v>506</v>
      </c>
      <c r="J352" s="5" t="s">
        <v>1097</v>
      </c>
      <c r="K352" s="5" t="s">
        <v>762</v>
      </c>
      <c r="L352" s="5" t="s">
        <v>271</v>
      </c>
      <c r="M352" s="5" t="s">
        <v>1113</v>
      </c>
      <c r="N352" s="5" t="s">
        <v>794</v>
      </c>
      <c r="O352" s="5" t="s">
        <v>897</v>
      </c>
      <c r="P352" s="5" t="s">
        <v>1067</v>
      </c>
      <c r="Q352" s="5" t="s">
        <v>1114</v>
      </c>
      <c r="R352" s="5" t="s">
        <v>336</v>
      </c>
      <c r="S352" s="5" t="s">
        <v>878</v>
      </c>
      <c r="T352" s="5" t="s">
        <v>1115</v>
      </c>
      <c r="U352" s="5" t="s">
        <v>224</v>
      </c>
      <c r="V352" s="5" t="s">
        <v>1116</v>
      </c>
      <c r="W352" s="5" t="s">
        <v>599</v>
      </c>
      <c r="X352" s="5" t="s">
        <v>927</v>
      </c>
      <c r="Y352" s="5" t="s">
        <v>661</v>
      </c>
      <c r="Z352" s="5" t="s">
        <v>341</v>
      </c>
      <c r="AA352" s="5" t="s">
        <v>869</v>
      </c>
      <c r="AB352" s="5" t="s">
        <v>615</v>
      </c>
      <c r="AC352" s="5" t="s">
        <v>820</v>
      </c>
      <c r="AD352" s="6" t="s">
        <v>1055</v>
      </c>
    </row>
    <row r="353" spans="1:30" x14ac:dyDescent="0.35">
      <c r="A353" s="4" t="s">
        <v>30</v>
      </c>
      <c r="B353" s="5" t="s">
        <v>1001</v>
      </c>
      <c r="C353" s="5" t="s">
        <v>234</v>
      </c>
      <c r="D353" s="5" t="s">
        <v>934</v>
      </c>
      <c r="E353" s="5" t="s">
        <v>787</v>
      </c>
      <c r="F353" s="5" t="s">
        <v>895</v>
      </c>
      <c r="G353" s="5" t="s">
        <v>993</v>
      </c>
      <c r="H353" s="5" t="s">
        <v>1117</v>
      </c>
      <c r="I353" s="5" t="s">
        <v>597</v>
      </c>
      <c r="J353" s="5" t="s">
        <v>858</v>
      </c>
      <c r="K353" s="5" t="s">
        <v>606</v>
      </c>
      <c r="L353" s="5" t="s">
        <v>283</v>
      </c>
      <c r="M353" s="5" t="s">
        <v>1118</v>
      </c>
      <c r="N353" s="5" t="s">
        <v>523</v>
      </c>
      <c r="O353" s="5" t="s">
        <v>1119</v>
      </c>
      <c r="P353" s="5" t="s">
        <v>973</v>
      </c>
      <c r="Q353" s="5" t="s">
        <v>862</v>
      </c>
      <c r="R353" s="5" t="s">
        <v>472</v>
      </c>
      <c r="S353" s="5" t="s">
        <v>685</v>
      </c>
      <c r="T353" s="5" t="s">
        <v>1119</v>
      </c>
      <c r="U353" s="5" t="s">
        <v>49</v>
      </c>
      <c r="V353" s="5" t="s">
        <v>336</v>
      </c>
      <c r="W353" s="5" t="s">
        <v>990</v>
      </c>
      <c r="X353" s="5" t="s">
        <v>595</v>
      </c>
      <c r="Y353" s="5" t="s">
        <v>547</v>
      </c>
      <c r="Z353" s="5" t="s">
        <v>809</v>
      </c>
      <c r="AA353" s="5" t="s">
        <v>544</v>
      </c>
      <c r="AB353" s="5" t="s">
        <v>869</v>
      </c>
      <c r="AC353" s="5" t="s">
        <v>1050</v>
      </c>
      <c r="AD353" s="6" t="s">
        <v>1101</v>
      </c>
    </row>
    <row r="354" spans="1:30" x14ac:dyDescent="0.35">
      <c r="A354" s="4" t="s">
        <v>55</v>
      </c>
      <c r="B354" s="5" t="s">
        <v>1001</v>
      </c>
      <c r="C354" s="5" t="s">
        <v>234</v>
      </c>
      <c r="D354" s="5" t="s">
        <v>966</v>
      </c>
      <c r="E354" s="5" t="s">
        <v>1120</v>
      </c>
      <c r="F354" s="5" t="s">
        <v>1079</v>
      </c>
      <c r="G354" s="5" t="s">
        <v>993</v>
      </c>
      <c r="H354" s="5" t="s">
        <v>823</v>
      </c>
      <c r="I354" s="5" t="s">
        <v>682</v>
      </c>
      <c r="J354" s="5" t="s">
        <v>932</v>
      </c>
      <c r="K354" s="5" t="s">
        <v>830</v>
      </c>
      <c r="L354" s="5" t="s">
        <v>324</v>
      </c>
      <c r="M354" s="5" t="s">
        <v>970</v>
      </c>
      <c r="N354" s="5" t="s">
        <v>352</v>
      </c>
      <c r="O354" s="5" t="s">
        <v>779</v>
      </c>
      <c r="P354" s="5" t="s">
        <v>1036</v>
      </c>
      <c r="Q354" s="5" t="s">
        <v>847</v>
      </c>
      <c r="R354" s="5" t="s">
        <v>1055</v>
      </c>
      <c r="S354" s="5" t="s">
        <v>594</v>
      </c>
      <c r="T354" s="5" t="s">
        <v>979</v>
      </c>
      <c r="U354" s="5" t="s">
        <v>574</v>
      </c>
      <c r="V354" s="5" t="s">
        <v>1066</v>
      </c>
      <c r="W354" s="5" t="s">
        <v>934</v>
      </c>
      <c r="X354" s="5" t="s">
        <v>984</v>
      </c>
      <c r="Y354" s="5" t="s">
        <v>457</v>
      </c>
      <c r="Z354" s="5" t="s">
        <v>763</v>
      </c>
      <c r="AA354" s="5" t="s">
        <v>502</v>
      </c>
      <c r="AB354" s="5" t="s">
        <v>688</v>
      </c>
      <c r="AC354" s="5" t="s">
        <v>526</v>
      </c>
      <c r="AD354" s="6" t="s">
        <v>957</v>
      </c>
    </row>
    <row r="355" spans="1:30" x14ac:dyDescent="0.35">
      <c r="A355" s="4" t="s">
        <v>74</v>
      </c>
      <c r="B355" s="5" t="s">
        <v>1001</v>
      </c>
      <c r="C355" s="5" t="s">
        <v>234</v>
      </c>
      <c r="D355" s="5" t="s">
        <v>526</v>
      </c>
      <c r="E355" s="5" t="s">
        <v>1121</v>
      </c>
      <c r="F355" s="5" t="s">
        <v>1046</v>
      </c>
      <c r="G355" s="5" t="s">
        <v>993</v>
      </c>
      <c r="H355" s="5" t="s">
        <v>854</v>
      </c>
      <c r="I355" s="5" t="s">
        <v>673</v>
      </c>
      <c r="J355" s="5" t="s">
        <v>241</v>
      </c>
      <c r="K355" s="5" t="s">
        <v>820</v>
      </c>
      <c r="L355" s="5" t="s">
        <v>281</v>
      </c>
      <c r="M355" s="5" t="s">
        <v>1122</v>
      </c>
      <c r="N355" s="5" t="s">
        <v>599</v>
      </c>
      <c r="O355" s="5" t="s">
        <v>1044</v>
      </c>
      <c r="P355" s="5" t="s">
        <v>874</v>
      </c>
      <c r="Q355" s="5" t="s">
        <v>1002</v>
      </c>
      <c r="R355" s="5" t="s">
        <v>241</v>
      </c>
      <c r="S355" s="5" t="s">
        <v>933</v>
      </c>
      <c r="T355" s="5" t="s">
        <v>949</v>
      </c>
      <c r="U355" s="5" t="s">
        <v>574</v>
      </c>
      <c r="V355" s="5" t="s">
        <v>1036</v>
      </c>
      <c r="W355" s="5" t="s">
        <v>912</v>
      </c>
      <c r="X355" s="5" t="s">
        <v>662</v>
      </c>
      <c r="Y355" s="5" t="s">
        <v>745</v>
      </c>
      <c r="Z355" s="5" t="s">
        <v>461</v>
      </c>
      <c r="AA355" s="5" t="s">
        <v>565</v>
      </c>
      <c r="AB355" s="5" t="s">
        <v>601</v>
      </c>
      <c r="AC355" s="5" t="s">
        <v>924</v>
      </c>
      <c r="AD355" s="6" t="s">
        <v>953</v>
      </c>
    </row>
    <row r="356" spans="1:30" x14ac:dyDescent="0.35">
      <c r="A356" s="4" t="s">
        <v>30</v>
      </c>
      <c r="B356" s="5" t="s">
        <v>1001</v>
      </c>
      <c r="C356" s="5" t="s">
        <v>243</v>
      </c>
      <c r="D356" s="5" t="s">
        <v>911</v>
      </c>
      <c r="E356" s="5" t="s">
        <v>1123</v>
      </c>
      <c r="F356" s="5" t="s">
        <v>772</v>
      </c>
      <c r="G356" s="5" t="s">
        <v>869</v>
      </c>
      <c r="H356" s="5" t="s">
        <v>1037</v>
      </c>
      <c r="I356" s="5" t="s">
        <v>755</v>
      </c>
      <c r="J356" s="5" t="s">
        <v>740</v>
      </c>
      <c r="K356" s="5" t="s">
        <v>820</v>
      </c>
      <c r="L356" s="5" t="s">
        <v>260</v>
      </c>
      <c r="M356" s="5" t="s">
        <v>1124</v>
      </c>
      <c r="N356" s="5" t="s">
        <v>986</v>
      </c>
      <c r="O356" s="5" t="s">
        <v>1071</v>
      </c>
      <c r="P356" s="5" t="s">
        <v>1109</v>
      </c>
      <c r="Q356" s="5" t="s">
        <v>1102</v>
      </c>
      <c r="R356" s="5" t="s">
        <v>907</v>
      </c>
      <c r="S356" s="5" t="s">
        <v>1107</v>
      </c>
      <c r="T356" s="5" t="s">
        <v>884</v>
      </c>
      <c r="U356" s="5" t="s">
        <v>49</v>
      </c>
      <c r="V356" s="5" t="s">
        <v>555</v>
      </c>
      <c r="W356" s="5" t="s">
        <v>523</v>
      </c>
      <c r="X356" s="5" t="s">
        <v>217</v>
      </c>
      <c r="Y356" s="5" t="s">
        <v>797</v>
      </c>
      <c r="Z356" s="5" t="s">
        <v>224</v>
      </c>
      <c r="AA356" s="5" t="s">
        <v>1013</v>
      </c>
      <c r="AB356" s="5" t="s">
        <v>611</v>
      </c>
      <c r="AC356" s="5" t="s">
        <v>990</v>
      </c>
      <c r="AD356" s="6" t="s">
        <v>1029</v>
      </c>
    </row>
    <row r="357" spans="1:30" x14ac:dyDescent="0.35">
      <c r="A357" s="4" t="s">
        <v>55</v>
      </c>
      <c r="B357" s="5" t="s">
        <v>1001</v>
      </c>
      <c r="C357" s="5" t="s">
        <v>243</v>
      </c>
      <c r="D357" s="5" t="s">
        <v>606</v>
      </c>
      <c r="E357" s="5" t="s">
        <v>1125</v>
      </c>
      <c r="F357" s="5" t="s">
        <v>834</v>
      </c>
      <c r="G357" s="5" t="s">
        <v>964</v>
      </c>
      <c r="H357" s="5" t="s">
        <v>1081</v>
      </c>
      <c r="I357" s="5" t="s">
        <v>633</v>
      </c>
      <c r="J357" s="5" t="s">
        <v>927</v>
      </c>
      <c r="K357" s="5" t="s">
        <v>1068</v>
      </c>
      <c r="L357" s="5" t="s">
        <v>309</v>
      </c>
      <c r="M357" s="5" t="s">
        <v>926</v>
      </c>
      <c r="N357" s="5" t="s">
        <v>518</v>
      </c>
      <c r="O357" s="5" t="s">
        <v>896</v>
      </c>
      <c r="P357" s="5" t="s">
        <v>1126</v>
      </c>
      <c r="Q357" s="5" t="s">
        <v>1127</v>
      </c>
      <c r="R357" s="5" t="s">
        <v>1042</v>
      </c>
      <c r="S357" s="5" t="s">
        <v>764</v>
      </c>
      <c r="T357" s="5" t="s">
        <v>611</v>
      </c>
      <c r="U357" s="5" t="s">
        <v>515</v>
      </c>
      <c r="V357" s="5" t="s">
        <v>1128</v>
      </c>
      <c r="W357" s="5" t="s">
        <v>805</v>
      </c>
      <c r="X357" s="5" t="s">
        <v>1041</v>
      </c>
      <c r="Y357" s="5" t="s">
        <v>881</v>
      </c>
      <c r="Z357" s="5" t="s">
        <v>789</v>
      </c>
      <c r="AA357" s="5" t="s">
        <v>574</v>
      </c>
      <c r="AB357" s="5" t="s">
        <v>1021</v>
      </c>
      <c r="AC357" s="5" t="s">
        <v>341</v>
      </c>
      <c r="AD357" s="6" t="s">
        <v>957</v>
      </c>
    </row>
    <row r="358" spans="1:30" x14ac:dyDescent="0.35">
      <c r="A358" s="4" t="s">
        <v>74</v>
      </c>
      <c r="B358" s="5" t="s">
        <v>1001</v>
      </c>
      <c r="C358" s="5" t="s">
        <v>243</v>
      </c>
      <c r="D358" s="5" t="s">
        <v>561</v>
      </c>
      <c r="E358" s="5" t="s">
        <v>1129</v>
      </c>
      <c r="F358" s="5" t="s">
        <v>877</v>
      </c>
      <c r="G358" s="5" t="s">
        <v>601</v>
      </c>
      <c r="H358" s="5" t="s">
        <v>868</v>
      </c>
      <c r="I358" s="5" t="s">
        <v>801</v>
      </c>
      <c r="J358" s="5" t="s">
        <v>835</v>
      </c>
      <c r="K358" s="5" t="s">
        <v>809</v>
      </c>
      <c r="L358" s="5" t="s">
        <v>328</v>
      </c>
      <c r="M358" s="5" t="s">
        <v>1016</v>
      </c>
      <c r="N358" s="5" t="s">
        <v>830</v>
      </c>
      <c r="O358" s="5" t="s">
        <v>824</v>
      </c>
      <c r="P358" s="5" t="s">
        <v>975</v>
      </c>
      <c r="Q358" s="5" t="s">
        <v>1099</v>
      </c>
      <c r="R358" s="5" t="s">
        <v>893</v>
      </c>
      <c r="S358" s="5" t="s">
        <v>190</v>
      </c>
      <c r="T358" s="5" t="s">
        <v>1080</v>
      </c>
      <c r="U358" s="5" t="s">
        <v>515</v>
      </c>
      <c r="V358" s="5" t="s">
        <v>1065</v>
      </c>
      <c r="W358" s="5" t="s">
        <v>615</v>
      </c>
      <c r="X358" s="5" t="s">
        <v>1130</v>
      </c>
      <c r="Y358" s="5" t="s">
        <v>752</v>
      </c>
      <c r="Z358" s="5" t="s">
        <v>915</v>
      </c>
      <c r="AA358" s="5" t="s">
        <v>957</v>
      </c>
      <c r="AB358" s="5" t="s">
        <v>984</v>
      </c>
      <c r="AC358" s="5" t="s">
        <v>816</v>
      </c>
      <c r="AD358" s="6" t="s">
        <v>611</v>
      </c>
    </row>
    <row r="359" spans="1:30" x14ac:dyDescent="0.35">
      <c r="A359" s="4" t="s">
        <v>30</v>
      </c>
      <c r="B359" s="5" t="s">
        <v>1131</v>
      </c>
      <c r="C359" s="5" t="s">
        <v>32</v>
      </c>
      <c r="D359" s="5" t="s">
        <v>994</v>
      </c>
      <c r="E359" s="5" t="s">
        <v>1132</v>
      </c>
      <c r="F359" s="5" t="s">
        <v>991</v>
      </c>
      <c r="G359" s="5" t="s">
        <v>204</v>
      </c>
      <c r="H359" s="5" t="s">
        <v>1004</v>
      </c>
      <c r="I359" s="5" t="s">
        <v>708</v>
      </c>
      <c r="J359" s="5" t="s">
        <v>583</v>
      </c>
      <c r="K359" s="5" t="s">
        <v>515</v>
      </c>
      <c r="L359" s="5" t="s">
        <v>295</v>
      </c>
      <c r="M359" s="5" t="s">
        <v>1133</v>
      </c>
      <c r="N359" s="5" t="s">
        <v>544</v>
      </c>
      <c r="O359" s="5" t="s">
        <v>868</v>
      </c>
      <c r="P359" s="5" t="s">
        <v>958</v>
      </c>
      <c r="Q359" s="5" t="s">
        <v>1002</v>
      </c>
      <c r="R359" s="5" t="s">
        <v>1134</v>
      </c>
      <c r="S359" s="5" t="s">
        <v>846</v>
      </c>
      <c r="T359" s="5" t="s">
        <v>857</v>
      </c>
      <c r="U359" s="5" t="s">
        <v>49</v>
      </c>
      <c r="V359" s="5" t="s">
        <v>1079</v>
      </c>
      <c r="W359" s="5" t="s">
        <v>1041</v>
      </c>
      <c r="X359" s="5" t="s">
        <v>1012</v>
      </c>
      <c r="Y359" s="5" t="s">
        <v>341</v>
      </c>
      <c r="Z359" s="5" t="s">
        <v>574</v>
      </c>
      <c r="AA359" s="5" t="s">
        <v>1101</v>
      </c>
      <c r="AB359" s="5" t="s">
        <v>887</v>
      </c>
      <c r="AC359" s="5" t="s">
        <v>953</v>
      </c>
      <c r="AD359" s="6" t="s">
        <v>1101</v>
      </c>
    </row>
    <row r="360" spans="1:30" x14ac:dyDescent="0.35">
      <c r="A360" s="4" t="s">
        <v>55</v>
      </c>
      <c r="B360" s="5" t="s">
        <v>1131</v>
      </c>
      <c r="C360" s="5" t="s">
        <v>32</v>
      </c>
      <c r="D360" s="5" t="s">
        <v>822</v>
      </c>
      <c r="E360" s="5" t="s">
        <v>1135</v>
      </c>
      <c r="F360" s="5" t="s">
        <v>810</v>
      </c>
      <c r="G360" s="5" t="s">
        <v>908</v>
      </c>
      <c r="H360" s="5" t="s">
        <v>1003</v>
      </c>
      <c r="I360" s="5" t="s">
        <v>931</v>
      </c>
      <c r="J360" s="5" t="s">
        <v>878</v>
      </c>
      <c r="K360" s="5" t="s">
        <v>224</v>
      </c>
      <c r="L360" s="5" t="s">
        <v>298</v>
      </c>
      <c r="M360" s="5" t="s">
        <v>920</v>
      </c>
      <c r="N360" s="5" t="s">
        <v>791</v>
      </c>
      <c r="O360" s="5" t="s">
        <v>1062</v>
      </c>
      <c r="P360" s="5" t="s">
        <v>580</v>
      </c>
      <c r="Q360" s="5" t="s">
        <v>987</v>
      </c>
      <c r="R360" s="5" t="s">
        <v>927</v>
      </c>
      <c r="S360" s="5" t="s">
        <v>478</v>
      </c>
      <c r="T360" s="5" t="s">
        <v>973</v>
      </c>
      <c r="U360" s="5" t="s">
        <v>615</v>
      </c>
      <c r="V360" s="5" t="s">
        <v>766</v>
      </c>
      <c r="W360" s="5" t="s">
        <v>684</v>
      </c>
      <c r="X360" s="5" t="s">
        <v>1088</v>
      </c>
      <c r="Y360" s="5" t="s">
        <v>633</v>
      </c>
      <c r="Z360" s="5" t="s">
        <v>797</v>
      </c>
      <c r="AA360" s="5" t="s">
        <v>574</v>
      </c>
      <c r="AB360" s="5" t="s">
        <v>782</v>
      </c>
      <c r="AC360" s="5" t="s">
        <v>915</v>
      </c>
      <c r="AD360" s="6" t="s">
        <v>621</v>
      </c>
    </row>
    <row r="361" spans="1:30" x14ac:dyDescent="0.35">
      <c r="A361" s="4" t="s">
        <v>74</v>
      </c>
      <c r="B361" s="5" t="s">
        <v>1131</v>
      </c>
      <c r="C361" s="5" t="s">
        <v>32</v>
      </c>
      <c r="D361" s="5" t="s">
        <v>688</v>
      </c>
      <c r="E361" s="5" t="s">
        <v>1024</v>
      </c>
      <c r="F361" s="5" t="s">
        <v>1091</v>
      </c>
      <c r="G361" s="5" t="s">
        <v>1050</v>
      </c>
      <c r="H361" s="5" t="s">
        <v>472</v>
      </c>
      <c r="I361" s="5" t="s">
        <v>725</v>
      </c>
      <c r="J361" s="5" t="s">
        <v>754</v>
      </c>
      <c r="K361" s="5" t="s">
        <v>945</v>
      </c>
      <c r="L361" s="5" t="s">
        <v>301</v>
      </c>
      <c r="M361" s="5" t="s">
        <v>972</v>
      </c>
      <c r="N361" s="5" t="s">
        <v>912</v>
      </c>
      <c r="O361" s="5" t="s">
        <v>894</v>
      </c>
      <c r="P361" s="5" t="s">
        <v>1055</v>
      </c>
      <c r="Q361" s="5" t="s">
        <v>925</v>
      </c>
      <c r="R361" s="5" t="s">
        <v>1017</v>
      </c>
      <c r="S361" s="5" t="s">
        <v>1136</v>
      </c>
      <c r="T361" s="5" t="s">
        <v>1137</v>
      </c>
      <c r="U361" s="5" t="s">
        <v>615</v>
      </c>
      <c r="V361" s="5" t="s">
        <v>1065</v>
      </c>
      <c r="W361" s="5" t="s">
        <v>1085</v>
      </c>
      <c r="X361" s="5" t="s">
        <v>595</v>
      </c>
      <c r="Y361" s="5" t="s">
        <v>871</v>
      </c>
      <c r="Z361" s="5" t="s">
        <v>1056</v>
      </c>
      <c r="AA361" s="5" t="s">
        <v>204</v>
      </c>
      <c r="AB361" s="5" t="s">
        <v>1126</v>
      </c>
      <c r="AC361" s="5" t="s">
        <v>962</v>
      </c>
      <c r="AD361" s="6" t="s">
        <v>953</v>
      </c>
    </row>
    <row r="362" spans="1:30" x14ac:dyDescent="0.35">
      <c r="A362" s="4" t="s">
        <v>30</v>
      </c>
      <c r="B362" s="5" t="s">
        <v>1131</v>
      </c>
      <c r="C362" s="5" t="s">
        <v>86</v>
      </c>
      <c r="D362" s="5" t="s">
        <v>1054</v>
      </c>
      <c r="E362" s="5" t="s">
        <v>1016</v>
      </c>
      <c r="F362" s="5" t="s">
        <v>964</v>
      </c>
      <c r="G362" s="5" t="s">
        <v>190</v>
      </c>
      <c r="H362" s="5" t="s">
        <v>861</v>
      </c>
      <c r="I362" s="5" t="s">
        <v>768</v>
      </c>
      <c r="J362" s="5" t="s">
        <v>608</v>
      </c>
      <c r="K362" s="5" t="s">
        <v>599</v>
      </c>
      <c r="L362" s="5" t="s">
        <v>202</v>
      </c>
      <c r="M362" s="5" t="s">
        <v>1138</v>
      </c>
      <c r="N362" s="5" t="s">
        <v>1136</v>
      </c>
      <c r="O362" s="5" t="s">
        <v>1139</v>
      </c>
      <c r="P362" s="5" t="s">
        <v>1051</v>
      </c>
      <c r="Q362" s="5" t="s">
        <v>1059</v>
      </c>
      <c r="R362" s="5" t="s">
        <v>1075</v>
      </c>
      <c r="S362" s="5" t="s">
        <v>1140</v>
      </c>
      <c r="T362" s="5" t="s">
        <v>918</v>
      </c>
      <c r="U362" s="5" t="s">
        <v>49</v>
      </c>
      <c r="V362" s="5" t="s">
        <v>1141</v>
      </c>
      <c r="W362" s="5" t="s">
        <v>1126</v>
      </c>
      <c r="X362" s="5" t="s">
        <v>1040</v>
      </c>
      <c r="Y362" s="5" t="s">
        <v>971</v>
      </c>
      <c r="Z362" s="5" t="s">
        <v>962</v>
      </c>
      <c r="AA362" s="5" t="s">
        <v>1088</v>
      </c>
      <c r="AB362" s="5" t="s">
        <v>936</v>
      </c>
      <c r="AC362" s="5" t="s">
        <v>999</v>
      </c>
      <c r="AD362" s="6" t="s">
        <v>1003</v>
      </c>
    </row>
    <row r="363" spans="1:30" x14ac:dyDescent="0.35">
      <c r="A363" s="4" t="s">
        <v>55</v>
      </c>
      <c r="B363" s="5" t="s">
        <v>1131</v>
      </c>
      <c r="C363" s="5" t="s">
        <v>86</v>
      </c>
      <c r="D363" s="5" t="s">
        <v>979</v>
      </c>
      <c r="E363" s="5" t="s">
        <v>1142</v>
      </c>
      <c r="F363" s="5" t="s">
        <v>1041</v>
      </c>
      <c r="G363" s="5" t="s">
        <v>999</v>
      </c>
      <c r="H363" s="5" t="s">
        <v>591</v>
      </c>
      <c r="I363" s="5" t="s">
        <v>615</v>
      </c>
      <c r="J363" s="5" t="s">
        <v>984</v>
      </c>
      <c r="K363" s="5" t="s">
        <v>591</v>
      </c>
      <c r="L363" s="5" t="s">
        <v>271</v>
      </c>
      <c r="M363" s="5" t="s">
        <v>1118</v>
      </c>
      <c r="N363" s="5" t="s">
        <v>210</v>
      </c>
      <c r="O363" s="5" t="s">
        <v>1143</v>
      </c>
      <c r="P363" s="5" t="s">
        <v>936</v>
      </c>
      <c r="Q363" s="5" t="s">
        <v>1144</v>
      </c>
      <c r="R363" s="5" t="s">
        <v>1066</v>
      </c>
      <c r="S363" s="5" t="s">
        <v>821</v>
      </c>
      <c r="T363" s="5" t="s">
        <v>997</v>
      </c>
      <c r="U363" s="5" t="s">
        <v>947</v>
      </c>
      <c r="V363" s="5" t="s">
        <v>555</v>
      </c>
      <c r="W363" s="5" t="s">
        <v>561</v>
      </c>
      <c r="X363" s="5" t="s">
        <v>1108</v>
      </c>
      <c r="Y363" s="5" t="s">
        <v>786</v>
      </c>
      <c r="Z363" s="5" t="s">
        <v>966</v>
      </c>
      <c r="AA363" s="5" t="s">
        <v>922</v>
      </c>
      <c r="AB363" s="5" t="s">
        <v>1046</v>
      </c>
      <c r="AC363" s="5" t="s">
        <v>618</v>
      </c>
      <c r="AD363" s="6" t="s">
        <v>1015</v>
      </c>
    </row>
    <row r="364" spans="1:30" x14ac:dyDescent="0.35">
      <c r="A364" s="4" t="s">
        <v>74</v>
      </c>
      <c r="B364" s="5" t="s">
        <v>1131</v>
      </c>
      <c r="C364" s="5" t="s">
        <v>86</v>
      </c>
      <c r="D364" s="5" t="s">
        <v>1109</v>
      </c>
      <c r="E364" s="5" t="s">
        <v>1145</v>
      </c>
      <c r="F364" s="5" t="s">
        <v>908</v>
      </c>
      <c r="G364" s="5" t="s">
        <v>1013</v>
      </c>
      <c r="H364" s="5" t="s">
        <v>929</v>
      </c>
      <c r="I364" s="5" t="s">
        <v>1056</v>
      </c>
      <c r="J364" s="5" t="s">
        <v>771</v>
      </c>
      <c r="K364" s="5" t="s">
        <v>830</v>
      </c>
      <c r="L364" s="5" t="s">
        <v>300</v>
      </c>
      <c r="M364" s="5" t="s">
        <v>1026</v>
      </c>
      <c r="N364" s="5" t="s">
        <v>993</v>
      </c>
      <c r="O364" s="5" t="s">
        <v>1146</v>
      </c>
      <c r="P364" s="5" t="s">
        <v>190</v>
      </c>
      <c r="Q364" s="5" t="s">
        <v>1034</v>
      </c>
      <c r="R364" s="5" t="s">
        <v>1147</v>
      </c>
      <c r="S364" s="5" t="s">
        <v>927</v>
      </c>
      <c r="T364" s="5" t="s">
        <v>1148</v>
      </c>
      <c r="U364" s="5" t="s">
        <v>947</v>
      </c>
      <c r="V364" s="5" t="s">
        <v>949</v>
      </c>
      <c r="W364" s="5" t="s">
        <v>1054</v>
      </c>
      <c r="X364" s="5" t="s">
        <v>566</v>
      </c>
      <c r="Y364" s="5" t="s">
        <v>760</v>
      </c>
      <c r="Z364" s="5" t="s">
        <v>533</v>
      </c>
      <c r="AA364" s="5" t="s">
        <v>958</v>
      </c>
      <c r="AB364" s="5" t="s">
        <v>1115</v>
      </c>
      <c r="AC364" s="5" t="s">
        <v>957</v>
      </c>
      <c r="AD364" s="6" t="s">
        <v>1041</v>
      </c>
    </row>
    <row r="365" spans="1:30" x14ac:dyDescent="0.35">
      <c r="A365" s="4" t="s">
        <v>30</v>
      </c>
      <c r="B365" s="5" t="s">
        <v>1131</v>
      </c>
      <c r="C365" s="5" t="s">
        <v>108</v>
      </c>
      <c r="D365" s="5" t="s">
        <v>204</v>
      </c>
      <c r="E365" s="5" t="s">
        <v>1016</v>
      </c>
      <c r="F365" s="5" t="s">
        <v>964</v>
      </c>
      <c r="G365" s="5" t="s">
        <v>190</v>
      </c>
      <c r="H365" s="5" t="s">
        <v>959</v>
      </c>
      <c r="I365" s="5" t="s">
        <v>768</v>
      </c>
      <c r="J365" s="5" t="s">
        <v>608</v>
      </c>
      <c r="K365" s="5" t="s">
        <v>820</v>
      </c>
      <c r="L365" s="5" t="s">
        <v>202</v>
      </c>
      <c r="M365" s="5" t="s">
        <v>1138</v>
      </c>
      <c r="N365" s="5" t="s">
        <v>1136</v>
      </c>
      <c r="O365" s="5" t="s">
        <v>1139</v>
      </c>
      <c r="P365" s="5" t="s">
        <v>1051</v>
      </c>
      <c r="Q365" s="5" t="s">
        <v>981</v>
      </c>
      <c r="R365" s="5" t="s">
        <v>1075</v>
      </c>
      <c r="S365" s="5" t="s">
        <v>1140</v>
      </c>
      <c r="T365" s="5" t="s">
        <v>918</v>
      </c>
      <c r="U365" s="5" t="s">
        <v>49</v>
      </c>
      <c r="V365" s="5" t="s">
        <v>1046</v>
      </c>
      <c r="W365" s="5" t="s">
        <v>1126</v>
      </c>
      <c r="X365" s="5" t="s">
        <v>1040</v>
      </c>
      <c r="Y365" s="5" t="s">
        <v>971</v>
      </c>
      <c r="Z365" s="5" t="s">
        <v>962</v>
      </c>
      <c r="AA365" s="5" t="s">
        <v>1088</v>
      </c>
      <c r="AB365" s="5" t="s">
        <v>936</v>
      </c>
      <c r="AC365" s="5" t="s">
        <v>999</v>
      </c>
      <c r="AD365" s="6" t="s">
        <v>1003</v>
      </c>
    </row>
    <row r="366" spans="1:30" x14ac:dyDescent="0.35">
      <c r="A366" s="4" t="s">
        <v>55</v>
      </c>
      <c r="B366" s="5" t="s">
        <v>1131</v>
      </c>
      <c r="C366" s="5" t="s">
        <v>108</v>
      </c>
      <c r="D366" s="5" t="s">
        <v>979</v>
      </c>
      <c r="E366" s="5" t="s">
        <v>1142</v>
      </c>
      <c r="F366" s="5" t="s">
        <v>1041</v>
      </c>
      <c r="G366" s="5" t="s">
        <v>999</v>
      </c>
      <c r="H366" s="5" t="s">
        <v>591</v>
      </c>
      <c r="I366" s="5" t="s">
        <v>615</v>
      </c>
      <c r="J366" s="5" t="s">
        <v>975</v>
      </c>
      <c r="K366" s="5" t="s">
        <v>591</v>
      </c>
      <c r="L366" s="5" t="s">
        <v>271</v>
      </c>
      <c r="M366" s="5" t="s">
        <v>1118</v>
      </c>
      <c r="N366" s="5" t="s">
        <v>210</v>
      </c>
      <c r="O366" s="5" t="s">
        <v>1143</v>
      </c>
      <c r="P366" s="5" t="s">
        <v>1108</v>
      </c>
      <c r="Q366" s="5" t="s">
        <v>1144</v>
      </c>
      <c r="R366" s="5" t="s">
        <v>895</v>
      </c>
      <c r="S366" s="5" t="s">
        <v>821</v>
      </c>
      <c r="T366" s="5" t="s">
        <v>997</v>
      </c>
      <c r="U366" s="5" t="s">
        <v>947</v>
      </c>
      <c r="V366" s="5" t="s">
        <v>838</v>
      </c>
      <c r="W366" s="5" t="s">
        <v>561</v>
      </c>
      <c r="X366" s="5" t="s">
        <v>1108</v>
      </c>
      <c r="Y366" s="5" t="s">
        <v>786</v>
      </c>
      <c r="Z366" s="5" t="s">
        <v>966</v>
      </c>
      <c r="AA366" s="5" t="s">
        <v>922</v>
      </c>
      <c r="AB366" s="5" t="s">
        <v>1023</v>
      </c>
      <c r="AC366" s="5" t="s">
        <v>618</v>
      </c>
      <c r="AD366" s="6" t="s">
        <v>1015</v>
      </c>
    </row>
    <row r="367" spans="1:30" x14ac:dyDescent="0.35">
      <c r="A367" s="4" t="s">
        <v>74</v>
      </c>
      <c r="B367" s="5" t="s">
        <v>1131</v>
      </c>
      <c r="C367" s="5" t="s">
        <v>108</v>
      </c>
      <c r="D367" s="5" t="s">
        <v>1109</v>
      </c>
      <c r="E367" s="5" t="s">
        <v>1145</v>
      </c>
      <c r="F367" s="5" t="s">
        <v>908</v>
      </c>
      <c r="G367" s="5" t="s">
        <v>1013</v>
      </c>
      <c r="H367" s="5" t="s">
        <v>1098</v>
      </c>
      <c r="I367" s="5" t="s">
        <v>1056</v>
      </c>
      <c r="J367" s="5" t="s">
        <v>705</v>
      </c>
      <c r="K367" s="5" t="s">
        <v>924</v>
      </c>
      <c r="L367" s="5" t="s">
        <v>300</v>
      </c>
      <c r="M367" s="5" t="s">
        <v>1026</v>
      </c>
      <c r="N367" s="5" t="s">
        <v>993</v>
      </c>
      <c r="O367" s="5" t="s">
        <v>1146</v>
      </c>
      <c r="P367" s="5" t="s">
        <v>190</v>
      </c>
      <c r="Q367" s="5" t="s">
        <v>1034</v>
      </c>
      <c r="R367" s="5" t="s">
        <v>900</v>
      </c>
      <c r="S367" s="5" t="s">
        <v>927</v>
      </c>
      <c r="T367" s="5" t="s">
        <v>1148</v>
      </c>
      <c r="U367" s="5" t="s">
        <v>947</v>
      </c>
      <c r="V367" s="5" t="s">
        <v>336</v>
      </c>
      <c r="W367" s="5" t="s">
        <v>1054</v>
      </c>
      <c r="X367" s="5" t="s">
        <v>566</v>
      </c>
      <c r="Y367" s="5" t="s">
        <v>760</v>
      </c>
      <c r="Z367" s="5" t="s">
        <v>533</v>
      </c>
      <c r="AA367" s="5" t="s">
        <v>958</v>
      </c>
      <c r="AB367" s="5" t="s">
        <v>1115</v>
      </c>
      <c r="AC367" s="5" t="s">
        <v>957</v>
      </c>
      <c r="AD367" s="6" t="s">
        <v>1041</v>
      </c>
    </row>
    <row r="368" spans="1:30" x14ac:dyDescent="0.35">
      <c r="A368" s="4" t="s">
        <v>30</v>
      </c>
      <c r="B368" s="5" t="s">
        <v>1131</v>
      </c>
      <c r="C368" s="5" t="s">
        <v>124</v>
      </c>
      <c r="D368" s="5" t="s">
        <v>822</v>
      </c>
      <c r="E368" s="5" t="s">
        <v>1123</v>
      </c>
      <c r="F368" s="5" t="s">
        <v>624</v>
      </c>
      <c r="G368" s="5" t="s">
        <v>997</v>
      </c>
      <c r="H368" s="5" t="s">
        <v>1088</v>
      </c>
      <c r="I368" s="5" t="s">
        <v>565</v>
      </c>
      <c r="J368" s="5" t="s">
        <v>567</v>
      </c>
      <c r="K368" s="5" t="s">
        <v>962</v>
      </c>
      <c r="L368" s="5" t="s">
        <v>188</v>
      </c>
      <c r="M368" s="5" t="s">
        <v>1149</v>
      </c>
      <c r="N368" s="5" t="s">
        <v>997</v>
      </c>
      <c r="O368" s="5" t="s">
        <v>968</v>
      </c>
      <c r="P368" s="5" t="s">
        <v>990</v>
      </c>
      <c r="Q368" s="5" t="s">
        <v>1034</v>
      </c>
      <c r="R368" s="5" t="s">
        <v>1005</v>
      </c>
      <c r="S368" s="5" t="s">
        <v>1150</v>
      </c>
      <c r="T368" s="5" t="s">
        <v>877</v>
      </c>
      <c r="U368" s="5" t="s">
        <v>901</v>
      </c>
      <c r="V368" s="5" t="s">
        <v>1023</v>
      </c>
      <c r="W368" s="5" t="s">
        <v>1081</v>
      </c>
      <c r="X368" s="5" t="s">
        <v>472</v>
      </c>
      <c r="Y368" s="5" t="s">
        <v>812</v>
      </c>
      <c r="Z368" s="5" t="s">
        <v>680</v>
      </c>
      <c r="AA368" s="5" t="s">
        <v>1072</v>
      </c>
      <c r="AB368" s="5" t="s">
        <v>1137</v>
      </c>
      <c r="AC368" s="5" t="s">
        <v>1027</v>
      </c>
      <c r="AD368" s="6" t="s">
        <v>782</v>
      </c>
    </row>
    <row r="369" spans="1:30" x14ac:dyDescent="0.35">
      <c r="A369" s="4" t="s">
        <v>55</v>
      </c>
      <c r="B369" s="5" t="s">
        <v>1131</v>
      </c>
      <c r="C369" s="5" t="s">
        <v>124</v>
      </c>
      <c r="D369" s="5" t="s">
        <v>1051</v>
      </c>
      <c r="E369" s="5" t="s">
        <v>1094</v>
      </c>
      <c r="F369" s="5" t="s">
        <v>323</v>
      </c>
      <c r="G369" s="5" t="s">
        <v>782</v>
      </c>
      <c r="H369" s="5" t="s">
        <v>626</v>
      </c>
      <c r="I369" s="5" t="s">
        <v>1098</v>
      </c>
      <c r="J369" s="5" t="s">
        <v>1103</v>
      </c>
      <c r="K369" s="5" t="s">
        <v>979</v>
      </c>
      <c r="L369" s="5" t="s">
        <v>309</v>
      </c>
      <c r="M369" s="5" t="s">
        <v>808</v>
      </c>
      <c r="N369" s="5" t="s">
        <v>450</v>
      </c>
      <c r="O369" s="5" t="s">
        <v>810</v>
      </c>
      <c r="P369" s="5" t="s">
        <v>949</v>
      </c>
      <c r="Q369" s="5" t="s">
        <v>1151</v>
      </c>
      <c r="R369" s="5" t="s">
        <v>1115</v>
      </c>
      <c r="S369" s="5" t="s">
        <v>969</v>
      </c>
      <c r="T369" s="5" t="s">
        <v>1027</v>
      </c>
      <c r="U369" s="5" t="s">
        <v>908</v>
      </c>
      <c r="V369" s="5" t="s">
        <v>949</v>
      </c>
      <c r="W369" s="5" t="s">
        <v>989</v>
      </c>
      <c r="X369" s="5" t="s">
        <v>1023</v>
      </c>
      <c r="Y369" s="5" t="s">
        <v>951</v>
      </c>
      <c r="Z369" s="5" t="s">
        <v>911</v>
      </c>
      <c r="AA369" s="5" t="s">
        <v>1054</v>
      </c>
      <c r="AB369" s="5" t="s">
        <v>566</v>
      </c>
      <c r="AC369" s="5" t="s">
        <v>945</v>
      </c>
      <c r="AD369" s="6" t="s">
        <v>586</v>
      </c>
    </row>
    <row r="370" spans="1:30" x14ac:dyDescent="0.35">
      <c r="A370" s="4" t="s">
        <v>74</v>
      </c>
      <c r="B370" s="5" t="s">
        <v>1131</v>
      </c>
      <c r="C370" s="5" t="s">
        <v>124</v>
      </c>
      <c r="D370" s="5" t="s">
        <v>688</v>
      </c>
      <c r="E370" s="5" t="s">
        <v>1152</v>
      </c>
      <c r="F370" s="5" t="s">
        <v>989</v>
      </c>
      <c r="G370" s="5" t="s">
        <v>887</v>
      </c>
      <c r="H370" s="5" t="s">
        <v>621</v>
      </c>
      <c r="I370" s="5" t="s">
        <v>1015</v>
      </c>
      <c r="J370" s="5" t="s">
        <v>790</v>
      </c>
      <c r="K370" s="5" t="s">
        <v>869</v>
      </c>
      <c r="L370" s="5" t="s">
        <v>346</v>
      </c>
      <c r="M370" s="5" t="s">
        <v>1125</v>
      </c>
      <c r="N370" s="5" t="s">
        <v>1085</v>
      </c>
      <c r="O370" s="5" t="s">
        <v>904</v>
      </c>
      <c r="P370" s="5" t="s">
        <v>999</v>
      </c>
      <c r="Q370" s="5" t="s">
        <v>847</v>
      </c>
      <c r="R370" s="5" t="s">
        <v>1119</v>
      </c>
      <c r="S370" s="5" t="s">
        <v>1098</v>
      </c>
      <c r="T370" s="5" t="s">
        <v>1153</v>
      </c>
      <c r="U370" s="5" t="s">
        <v>908</v>
      </c>
      <c r="V370" s="5" t="s">
        <v>814</v>
      </c>
      <c r="W370" s="5" t="s">
        <v>1050</v>
      </c>
      <c r="X370" s="5" t="s">
        <v>943</v>
      </c>
      <c r="Y370" s="5" t="s">
        <v>764</v>
      </c>
      <c r="Z370" s="5" t="s">
        <v>515</v>
      </c>
      <c r="AA370" s="5" t="s">
        <v>523</v>
      </c>
      <c r="AB370" s="5" t="s">
        <v>893</v>
      </c>
      <c r="AC370" s="5" t="s">
        <v>958</v>
      </c>
      <c r="AD370" s="6" t="s">
        <v>229</v>
      </c>
    </row>
    <row r="371" spans="1:30" x14ac:dyDescent="0.35">
      <c r="A371" s="4" t="s">
        <v>30</v>
      </c>
      <c r="B371" s="5" t="s">
        <v>1131</v>
      </c>
      <c r="C371" s="5" t="s">
        <v>137</v>
      </c>
      <c r="D371" s="5" t="s">
        <v>680</v>
      </c>
      <c r="E371" s="5" t="s">
        <v>1058</v>
      </c>
      <c r="F371" s="5" t="s">
        <v>830</v>
      </c>
      <c r="G371" s="5" t="s">
        <v>1067</v>
      </c>
      <c r="H371" s="5" t="s">
        <v>822</v>
      </c>
      <c r="I371" s="5" t="s">
        <v>971</v>
      </c>
      <c r="J371" s="5" t="s">
        <v>651</v>
      </c>
      <c r="K371" s="5" t="s">
        <v>621</v>
      </c>
      <c r="L371" s="5" t="s">
        <v>271</v>
      </c>
      <c r="M371" s="5" t="s">
        <v>1154</v>
      </c>
      <c r="N371" s="5" t="s">
        <v>927</v>
      </c>
      <c r="O371" s="5" t="s">
        <v>1155</v>
      </c>
      <c r="P371" s="5" t="s">
        <v>986</v>
      </c>
      <c r="Q371" s="5" t="s">
        <v>1113</v>
      </c>
      <c r="R371" s="5" t="s">
        <v>894</v>
      </c>
      <c r="S371" s="5" t="s">
        <v>1156</v>
      </c>
      <c r="T371" s="5" t="s">
        <v>938</v>
      </c>
      <c r="U371" s="5" t="s">
        <v>901</v>
      </c>
      <c r="V371" s="5" t="s">
        <v>1048</v>
      </c>
      <c r="W371" s="5" t="s">
        <v>662</v>
      </c>
      <c r="X371" s="5" t="s">
        <v>884</v>
      </c>
      <c r="Y371" s="5" t="s">
        <v>917</v>
      </c>
      <c r="Z371" s="5" t="s">
        <v>688</v>
      </c>
      <c r="AA371" s="5" t="s">
        <v>1066</v>
      </c>
      <c r="AB371" s="5" t="s">
        <v>1017</v>
      </c>
      <c r="AC371" s="5" t="s">
        <v>580</v>
      </c>
      <c r="AD371" s="6" t="s">
        <v>662</v>
      </c>
    </row>
    <row r="372" spans="1:30" x14ac:dyDescent="0.35">
      <c r="A372" s="4" t="s">
        <v>55</v>
      </c>
      <c r="B372" s="5" t="s">
        <v>1131</v>
      </c>
      <c r="C372" s="5" t="s">
        <v>137</v>
      </c>
      <c r="D372" s="5" t="s">
        <v>979</v>
      </c>
      <c r="E372" s="5" t="s">
        <v>1060</v>
      </c>
      <c r="F372" s="5" t="s">
        <v>1055</v>
      </c>
      <c r="G372" s="5" t="s">
        <v>1072</v>
      </c>
      <c r="H372" s="5" t="s">
        <v>742</v>
      </c>
      <c r="I372" s="5" t="s">
        <v>984</v>
      </c>
      <c r="J372" s="5" t="s">
        <v>943</v>
      </c>
      <c r="K372" s="5" t="s">
        <v>544</v>
      </c>
      <c r="L372" s="5" t="s">
        <v>347</v>
      </c>
      <c r="M372" s="5" t="s">
        <v>1157</v>
      </c>
      <c r="N372" s="5" t="s">
        <v>923</v>
      </c>
      <c r="O372" s="5" t="s">
        <v>1158</v>
      </c>
      <c r="P372" s="5" t="s">
        <v>241</v>
      </c>
      <c r="Q372" s="5" t="s">
        <v>1159</v>
      </c>
      <c r="R372" s="5" t="s">
        <v>1036</v>
      </c>
      <c r="S372" s="5" t="s">
        <v>1084</v>
      </c>
      <c r="T372" s="5" t="s">
        <v>929</v>
      </c>
      <c r="U372" s="5" t="s">
        <v>598</v>
      </c>
      <c r="V372" s="5" t="s">
        <v>861</v>
      </c>
      <c r="W372" s="5" t="s">
        <v>817</v>
      </c>
      <c r="X372" s="5" t="s">
        <v>948</v>
      </c>
      <c r="Y372" s="5" t="s">
        <v>477</v>
      </c>
      <c r="Z372" s="5" t="s">
        <v>561</v>
      </c>
      <c r="AA372" s="5" t="s">
        <v>1051</v>
      </c>
      <c r="AB372" s="5" t="s">
        <v>1105</v>
      </c>
      <c r="AC372" s="5" t="s">
        <v>858</v>
      </c>
      <c r="AD372" s="6" t="s">
        <v>997</v>
      </c>
    </row>
    <row r="373" spans="1:30" x14ac:dyDescent="0.35">
      <c r="A373" s="7" t="s">
        <v>74</v>
      </c>
      <c r="B373" s="8" t="s">
        <v>1131</v>
      </c>
      <c r="C373" s="8" t="s">
        <v>137</v>
      </c>
      <c r="D373" s="8" t="s">
        <v>565</v>
      </c>
      <c r="E373" s="8" t="s">
        <v>1160</v>
      </c>
      <c r="F373" s="8" t="s">
        <v>680</v>
      </c>
      <c r="G373" s="8" t="s">
        <v>580</v>
      </c>
      <c r="H373" s="8" t="s">
        <v>618</v>
      </c>
      <c r="I373" s="8" t="s">
        <v>591</v>
      </c>
      <c r="J373" s="8" t="s">
        <v>690</v>
      </c>
      <c r="K373" s="8" t="s">
        <v>598</v>
      </c>
      <c r="L373" s="8" t="s">
        <v>298</v>
      </c>
      <c r="M373" s="8" t="s">
        <v>1161</v>
      </c>
      <c r="N373" s="8" t="s">
        <v>869</v>
      </c>
      <c r="O373" s="8" t="s">
        <v>890</v>
      </c>
      <c r="P373" s="8" t="s">
        <v>1081</v>
      </c>
      <c r="Q373" s="8" t="s">
        <v>1162</v>
      </c>
      <c r="R373" s="8" t="s">
        <v>1150</v>
      </c>
      <c r="S373" s="8" t="s">
        <v>1093</v>
      </c>
      <c r="T373" s="8" t="s">
        <v>1147</v>
      </c>
      <c r="U373" s="8" t="s">
        <v>598</v>
      </c>
      <c r="V373" s="8" t="s">
        <v>555</v>
      </c>
      <c r="W373" s="8" t="s">
        <v>908</v>
      </c>
      <c r="X373" s="8" t="s">
        <v>1153</v>
      </c>
      <c r="Y373" s="8" t="s">
        <v>851</v>
      </c>
      <c r="Z373" s="8" t="s">
        <v>224</v>
      </c>
      <c r="AA373" s="8" t="s">
        <v>1029</v>
      </c>
      <c r="AB373" s="8" t="s">
        <v>685</v>
      </c>
      <c r="AC373" s="8" t="s">
        <v>611</v>
      </c>
      <c r="AD373" s="9" t="s">
        <v>1081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5E64F-2AA4-4190-974C-752B4507B8B2}">
  <dimension ref="A1:L5"/>
  <sheetViews>
    <sheetView workbookViewId="0">
      <selection activeCell="B5" sqref="B5"/>
    </sheetView>
  </sheetViews>
  <sheetFormatPr defaultRowHeight="14.5" x14ac:dyDescent="0.35"/>
  <sheetData>
    <row r="1" spans="1:12" x14ac:dyDescent="0.35">
      <c r="A1" t="s">
        <v>1166</v>
      </c>
      <c r="F1" t="s">
        <v>1167</v>
      </c>
      <c r="K1" t="s">
        <v>1168</v>
      </c>
    </row>
    <row r="2" spans="1:12" x14ac:dyDescent="0.35">
      <c r="B2">
        <f>AVERAGE('Working Data'!G260,'Working Data'!G266,'Working Data'!G269,'Working Data'!G272,'Working Data'!G275,'Working Data'!G278,'Working Data'!G281,'Working Data'!G284,'Working Data'!G287,'Working Data'!G290,'Working Data'!G293)</f>
        <v>145.70909090909092</v>
      </c>
      <c r="G2">
        <f>AVERAGE('Working Data'!G261,'Working Data'!G267,'Working Data'!G269,'Working Data'!G272,'Working Data'!G275,'Working Data'!G278,'Working Data'!G281,'Working Data'!G284,'Working Data'!G287,'Working Data'!G290,'Working Data'!G293)</f>
        <v>146.53636363636363</v>
      </c>
      <c r="L2">
        <f>AVERAGE('Working Data'!G262,'Working Data'!G268,'Working Data'!G271,'Working Data'!G274,'Working Data'!G277,'Working Data'!G280,'Working Data'!G283,'Working Data'!G286,'Working Data'!G289,'Working Data'!F292,'Working Data'!F295)</f>
        <v>147.82222222222222</v>
      </c>
    </row>
    <row r="4" spans="1:12" x14ac:dyDescent="0.35">
      <c r="A4" t="s">
        <v>1170</v>
      </c>
      <c r="F4" t="s">
        <v>1171</v>
      </c>
      <c r="K4" t="s">
        <v>1172</v>
      </c>
    </row>
    <row r="5" spans="1:12" x14ac:dyDescent="0.35">
      <c r="B5">
        <f>AVERAGE('Working Data'!I266,'Working Data'!I269,'Working Data'!I272,'Working Data'!I275,'Working Data'!I278,'Working Data'!I281,'Working Data'!I284,'Working Data'!I287,'Working Data'!I290,'Working Data'!I293)</f>
        <v>187.6</v>
      </c>
      <c r="G5">
        <f>AVERAGE('Working Data'!I267,'Working Data'!I270,'Working Data'!I273,'Working Data'!I276,'Working Data'!I279,'Working Data'!I282,'Working Data'!I285,'Working Data'!I288,'Working Data'!I291,'Working Data'!I294)</f>
        <v>195.32999999999998</v>
      </c>
      <c r="L5">
        <f>AVERAGE('Working Data'!I268,'Working Data'!I271,'Working Data'!I274,'Working Data'!I277,'Working Data'!I280,'Working Data'!I283,'Working Data'!I286,'Working Data'!I290,'Working Data'!I293,'Working Data'!I295)</f>
        <v>189.99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46C23-344A-49D8-8ED0-F3A2BE2F42FD}">
  <dimension ref="A1:BN373"/>
  <sheetViews>
    <sheetView topLeftCell="AW1" workbookViewId="0">
      <selection sqref="A1:BN6"/>
    </sheetView>
  </sheetViews>
  <sheetFormatPr defaultRowHeight="14.5" x14ac:dyDescent="0.35"/>
  <sheetData>
    <row r="1" spans="1:66" x14ac:dyDescent="0.35">
      <c r="A1" s="1" t="s">
        <v>0</v>
      </c>
      <c r="B1" s="10" t="s">
        <v>1</v>
      </c>
      <c r="C1" s="11" t="s">
        <v>1163</v>
      </c>
      <c r="D1" s="10" t="s">
        <v>2</v>
      </c>
      <c r="E1" s="11" t="s">
        <v>1164</v>
      </c>
      <c r="F1" s="10" t="s">
        <v>3</v>
      </c>
      <c r="G1" s="11" t="s">
        <v>1165</v>
      </c>
      <c r="H1" s="10" t="s">
        <v>4</v>
      </c>
      <c r="I1" s="11" t="s">
        <v>1169</v>
      </c>
      <c r="J1" s="10" t="s">
        <v>5</v>
      </c>
      <c r="K1" s="11" t="s">
        <v>1173</v>
      </c>
      <c r="L1" s="10" t="s">
        <v>6</v>
      </c>
      <c r="M1" s="11" t="s">
        <v>1174</v>
      </c>
      <c r="N1" s="10" t="s">
        <v>7</v>
      </c>
      <c r="O1" s="11" t="s">
        <v>1175</v>
      </c>
      <c r="P1" s="10" t="s">
        <v>8</v>
      </c>
      <c r="Q1" s="11" t="s">
        <v>1176</v>
      </c>
      <c r="R1" s="10" t="s">
        <v>9</v>
      </c>
      <c r="S1" s="11" t="s">
        <v>1177</v>
      </c>
      <c r="T1" s="10" t="s">
        <v>10</v>
      </c>
      <c r="U1" s="11" t="s">
        <v>1178</v>
      </c>
      <c r="V1" s="10" t="s">
        <v>11</v>
      </c>
      <c r="W1" s="11" t="s">
        <v>1179</v>
      </c>
      <c r="X1" s="10" t="s">
        <v>12</v>
      </c>
      <c r="Y1" s="11" t="s">
        <v>1180</v>
      </c>
      <c r="Z1" s="10" t="s">
        <v>13</v>
      </c>
      <c r="AA1" s="11" t="s">
        <v>1181</v>
      </c>
      <c r="AB1" s="10" t="s">
        <v>14</v>
      </c>
      <c r="AC1" s="11" t="s">
        <v>1182</v>
      </c>
      <c r="AD1" s="10" t="s">
        <v>15</v>
      </c>
      <c r="AE1" s="11" t="s">
        <v>1183</v>
      </c>
      <c r="AF1" s="14" t="s">
        <v>1184</v>
      </c>
      <c r="AG1" s="10" t="s">
        <v>16</v>
      </c>
      <c r="AH1" s="11" t="s">
        <v>1185</v>
      </c>
      <c r="AI1" s="14" t="s">
        <v>1186</v>
      </c>
      <c r="AJ1" s="10" t="s">
        <v>17</v>
      </c>
      <c r="AK1" s="11" t="s">
        <v>1188</v>
      </c>
      <c r="AL1" s="10" t="s">
        <v>18</v>
      </c>
      <c r="AM1" s="11" t="s">
        <v>1189</v>
      </c>
      <c r="AN1" s="10" t="s">
        <v>19</v>
      </c>
      <c r="AO1" s="11" t="s">
        <v>1187</v>
      </c>
      <c r="AP1" s="14" t="s">
        <v>1190</v>
      </c>
      <c r="AQ1" s="10" t="s">
        <v>20</v>
      </c>
      <c r="AR1" s="11" t="s">
        <v>1191</v>
      </c>
      <c r="AS1" s="10" t="s">
        <v>21</v>
      </c>
      <c r="AT1" s="11" t="s">
        <v>1192</v>
      </c>
      <c r="AU1" s="10" t="s">
        <v>22</v>
      </c>
      <c r="AV1" s="11" t="s">
        <v>1193</v>
      </c>
      <c r="AW1" s="14" t="s">
        <v>1194</v>
      </c>
      <c r="AX1" s="10" t="s">
        <v>23</v>
      </c>
      <c r="AY1" s="11" t="s">
        <v>1195</v>
      </c>
      <c r="AZ1" s="10" t="s">
        <v>24</v>
      </c>
      <c r="BA1" s="11" t="s">
        <v>1196</v>
      </c>
      <c r="BB1" s="10" t="s">
        <v>25</v>
      </c>
      <c r="BC1" s="11" t="s">
        <v>1197</v>
      </c>
      <c r="BD1" s="10" t="s">
        <v>26</v>
      </c>
      <c r="BE1" s="11" t="s">
        <v>1198</v>
      </c>
      <c r="BF1" s="10" t="s">
        <v>27</v>
      </c>
      <c r="BG1" s="11" t="s">
        <v>1199</v>
      </c>
      <c r="BH1" s="14" t="s">
        <v>1200</v>
      </c>
      <c r="BI1" s="10" t="s">
        <v>28</v>
      </c>
      <c r="BJ1" s="11" t="s">
        <v>1201</v>
      </c>
      <c r="BK1" s="14" t="s">
        <v>1202</v>
      </c>
      <c r="BL1" s="10" t="s">
        <v>29</v>
      </c>
      <c r="BM1" s="13" t="s">
        <v>1203</v>
      </c>
      <c r="BN1" s="12"/>
    </row>
    <row r="2" spans="1:66" x14ac:dyDescent="0.35">
      <c r="A2" s="2" t="s">
        <v>30</v>
      </c>
      <c r="B2" t="s">
        <v>31</v>
      </c>
      <c r="C2">
        <f>VALUE(B2)</f>
        <v>2013</v>
      </c>
      <c r="D2" t="s">
        <v>32</v>
      </c>
      <c r="E2">
        <f>MONTH(DATEVALUE(D2&amp;"1"))</f>
        <v>1</v>
      </c>
      <c r="F2" t="s">
        <v>33</v>
      </c>
      <c r="G2">
        <f>VALUE(F2)</f>
        <v>107.5</v>
      </c>
      <c r="H2" t="s">
        <v>34</v>
      </c>
      <c r="I2">
        <f>VALUE(H2)</f>
        <v>106.3</v>
      </c>
      <c r="J2" t="s">
        <v>35</v>
      </c>
      <c r="K2">
        <f>VALUE(J2)</f>
        <v>108.1</v>
      </c>
      <c r="L2" t="s">
        <v>36</v>
      </c>
      <c r="M2">
        <f>VALUE(L2)</f>
        <v>104.9</v>
      </c>
      <c r="N2" t="s">
        <v>37</v>
      </c>
      <c r="O2">
        <f>VALUE(N2)</f>
        <v>106.1</v>
      </c>
      <c r="P2" t="s">
        <v>38</v>
      </c>
      <c r="Q2">
        <f>VALUE(P2)</f>
        <v>103.9</v>
      </c>
      <c r="R2" t="s">
        <v>39</v>
      </c>
      <c r="S2">
        <f>VALUE(R2)</f>
        <v>101.9</v>
      </c>
      <c r="T2" t="s">
        <v>37</v>
      </c>
      <c r="U2">
        <f>VALUE(T2)</f>
        <v>106.1</v>
      </c>
      <c r="V2" t="s">
        <v>40</v>
      </c>
      <c r="W2">
        <f>VALUE(V2)</f>
        <v>106.8</v>
      </c>
      <c r="X2" t="s">
        <v>41</v>
      </c>
      <c r="Y2">
        <f>VALUE(X2)</f>
        <v>103.1</v>
      </c>
      <c r="Z2" t="s">
        <v>42</v>
      </c>
      <c r="AA2">
        <f>VALUE(Z2)</f>
        <v>104.8</v>
      </c>
      <c r="AB2" t="s">
        <v>43</v>
      </c>
      <c r="AC2">
        <f>VALUE(AB2)</f>
        <v>106.7</v>
      </c>
      <c r="AD2" t="s">
        <v>44</v>
      </c>
      <c r="AE2">
        <f>VALUE(AD2)</f>
        <v>105.5</v>
      </c>
      <c r="AF2">
        <f>AVERAGEA(G2,I2,K2,M2,O2,Q2,S2,U2,W2,Y2,AA2,AC2,AE2)</f>
        <v>105.5153846153846</v>
      </c>
      <c r="AG2" t="s">
        <v>45</v>
      </c>
      <c r="AH2">
        <f>VALUE(AG2)</f>
        <v>105.1</v>
      </c>
      <c r="AI2">
        <f>AVERAGE(AH2)</f>
        <v>105.1</v>
      </c>
      <c r="AJ2" t="s">
        <v>46</v>
      </c>
      <c r="AK2">
        <f>VALUE(AJ2)</f>
        <v>106.5</v>
      </c>
      <c r="AL2" t="s">
        <v>47</v>
      </c>
      <c r="AM2" s="15">
        <f>VALUE(AL2)</f>
        <v>105.8</v>
      </c>
      <c r="AN2" t="s">
        <v>48</v>
      </c>
      <c r="AO2">
        <f>VALUE(AN2)</f>
        <v>106.4</v>
      </c>
      <c r="AP2">
        <f>AVERAGE(AK2,AM2,AO2)</f>
        <v>106.23333333333335</v>
      </c>
      <c r="AQ2" t="s">
        <v>49</v>
      </c>
      <c r="AR2">
        <f>AR4</f>
        <v>100.3</v>
      </c>
      <c r="AS2" t="s">
        <v>44</v>
      </c>
      <c r="AT2">
        <f>VALUE(AS2)</f>
        <v>105.5</v>
      </c>
      <c r="AU2" t="s">
        <v>42</v>
      </c>
      <c r="AV2">
        <f>VALUE(AU2)</f>
        <v>104.8</v>
      </c>
      <c r="AW2">
        <f>AVERAGE(AR2,AT2,AV2)</f>
        <v>103.53333333333335</v>
      </c>
      <c r="AX2" t="s">
        <v>50</v>
      </c>
      <c r="AY2">
        <f>VALUE(AX2)</f>
        <v>104</v>
      </c>
      <c r="AZ2" t="s">
        <v>51</v>
      </c>
      <c r="BA2">
        <f>VALUE(AZ2)</f>
        <v>103.3</v>
      </c>
      <c r="BB2" t="s">
        <v>52</v>
      </c>
      <c r="BC2">
        <f>VALUE(BB2)</f>
        <v>103.4</v>
      </c>
      <c r="BD2" t="s">
        <v>53</v>
      </c>
      <c r="BE2">
        <f>VALUE(BD2)</f>
        <v>103.8</v>
      </c>
      <c r="BF2" t="s">
        <v>54</v>
      </c>
      <c r="BG2">
        <f>VALUE(BF2)</f>
        <v>104.7</v>
      </c>
      <c r="BH2">
        <f>AVERAGE(AY2,BA2,BC2,BE2,BG2)</f>
        <v>103.84</v>
      </c>
      <c r="BI2" t="s">
        <v>50</v>
      </c>
      <c r="BJ2">
        <f>VALUE(BI2)</f>
        <v>104</v>
      </c>
      <c r="BK2">
        <f>AVERAGE(BJ2)</f>
        <v>104</v>
      </c>
      <c r="BL2" s="3" t="s">
        <v>45</v>
      </c>
      <c r="BM2">
        <f>VALUE(BL2)</f>
        <v>105.1</v>
      </c>
    </row>
    <row r="3" spans="1:66" x14ac:dyDescent="0.35">
      <c r="A3" s="4" t="s">
        <v>55</v>
      </c>
      <c r="B3" s="5" t="s">
        <v>31</v>
      </c>
      <c r="C3">
        <f t="shared" ref="C3:C66" si="0">VALUE(B3)</f>
        <v>2013</v>
      </c>
      <c r="D3" s="5" t="s">
        <v>32</v>
      </c>
      <c r="E3">
        <f t="shared" ref="E3:E66" si="1">MONTH(DATEVALUE(D3&amp;"1"))</f>
        <v>1</v>
      </c>
      <c r="F3" s="5" t="s">
        <v>56</v>
      </c>
      <c r="G3">
        <f t="shared" ref="G3:G66" si="2">VALUE(F3)</f>
        <v>110.5</v>
      </c>
      <c r="H3" s="5" t="s">
        <v>57</v>
      </c>
      <c r="I3">
        <f t="shared" ref="I3:I66" si="3">VALUE(H3)</f>
        <v>109.1</v>
      </c>
      <c r="J3" s="5" t="s">
        <v>58</v>
      </c>
      <c r="K3">
        <f t="shared" ref="K3:K66" si="4">VALUE(J3)</f>
        <v>113</v>
      </c>
      <c r="L3" s="5" t="s">
        <v>59</v>
      </c>
      <c r="M3">
        <f t="shared" ref="M3:M66" si="5">VALUE(L3)</f>
        <v>103.6</v>
      </c>
      <c r="N3" s="5" t="s">
        <v>52</v>
      </c>
      <c r="O3">
        <f t="shared" ref="O3:O66" si="6">VALUE(N3)</f>
        <v>103.4</v>
      </c>
      <c r="P3" s="5" t="s">
        <v>60</v>
      </c>
      <c r="Q3">
        <f t="shared" ref="Q3:Q66" si="7">VALUE(P3)</f>
        <v>102.3</v>
      </c>
      <c r="R3" s="5" t="s">
        <v>61</v>
      </c>
      <c r="S3">
        <f t="shared" ref="S3:S66" si="8">VALUE(R3)</f>
        <v>102.9</v>
      </c>
      <c r="T3" s="5" t="s">
        <v>47</v>
      </c>
      <c r="U3">
        <f t="shared" ref="U3:U66" si="9">VALUE(T3)</f>
        <v>105.8</v>
      </c>
      <c r="V3" s="5" t="s">
        <v>45</v>
      </c>
      <c r="W3">
        <f t="shared" ref="W3:W66" si="10">VALUE(V3)</f>
        <v>105.1</v>
      </c>
      <c r="X3" s="5" t="s">
        <v>62</v>
      </c>
      <c r="Y3">
        <f t="shared" ref="Y3:Y66" si="11">VALUE(X3)</f>
        <v>101.8</v>
      </c>
      <c r="Z3" s="5" t="s">
        <v>45</v>
      </c>
      <c r="AA3">
        <f t="shared" ref="AA3:AA66" si="12">VALUE(Z3)</f>
        <v>105.1</v>
      </c>
      <c r="AB3" s="5" t="s">
        <v>63</v>
      </c>
      <c r="AC3">
        <f t="shared" ref="AC3:AC66" si="13">VALUE(AB3)</f>
        <v>107.9</v>
      </c>
      <c r="AD3" s="5" t="s">
        <v>64</v>
      </c>
      <c r="AE3">
        <f t="shared" ref="AE3:AE66" si="14">VALUE(AD3)</f>
        <v>105.9</v>
      </c>
      <c r="AF3">
        <f t="shared" ref="AF3:AF66" si="15">AVERAGEA(G3,I3,K3,M3,O3,Q3,S3,U3,W3,Y3,AA3,AC3,AE3)</f>
        <v>105.87692307692308</v>
      </c>
      <c r="AG3" s="5" t="s">
        <v>65</v>
      </c>
      <c r="AH3">
        <f t="shared" ref="AH3:AH66" si="16">VALUE(AG3)</f>
        <v>105.2</v>
      </c>
      <c r="AI3">
        <f t="shared" ref="AI3:AI66" si="17">AVERAGE(AH3)</f>
        <v>105.2</v>
      </c>
      <c r="AJ3" s="5" t="s">
        <v>64</v>
      </c>
      <c r="AK3">
        <f t="shared" ref="AK3:AK66" si="18">VALUE(AJ3)</f>
        <v>105.9</v>
      </c>
      <c r="AL3" s="5" t="s">
        <v>66</v>
      </c>
      <c r="AM3">
        <f t="shared" ref="AM3:AM66" si="19">VALUE(AL3)</f>
        <v>105</v>
      </c>
      <c r="AN3" s="5" t="s">
        <v>47</v>
      </c>
      <c r="AO3">
        <f t="shared" ref="AO3:AO66" si="20">VALUE(AN3)</f>
        <v>105.8</v>
      </c>
      <c r="AP3">
        <f t="shared" ref="AP3:AP66" si="21">AVERAGE(AK3,AM3,AO3)</f>
        <v>105.56666666666666</v>
      </c>
      <c r="AQ3" s="5" t="s">
        <v>67</v>
      </c>
      <c r="AR3">
        <f t="shared" ref="AR3:AR66" si="22">VALUE(AQ3)</f>
        <v>100.3</v>
      </c>
      <c r="AS3" s="5" t="s">
        <v>68</v>
      </c>
      <c r="AT3">
        <f t="shared" ref="AT3:AT66" si="23">VALUE(AS3)</f>
        <v>105.4</v>
      </c>
      <c r="AU3" s="5" t="s">
        <v>42</v>
      </c>
      <c r="AV3">
        <f t="shared" ref="AV3:AV66" si="24">VALUE(AU3)</f>
        <v>104.8</v>
      </c>
      <c r="AW3">
        <f t="shared" ref="AW3:AW66" si="25">AVERAGE(AR3,AT3,AV3)</f>
        <v>103.5</v>
      </c>
      <c r="AX3" s="5" t="s">
        <v>69</v>
      </c>
      <c r="AY3">
        <f t="shared" ref="AY3:AY66" si="26">VALUE(AX3)</f>
        <v>104.1</v>
      </c>
      <c r="AZ3" s="5" t="s">
        <v>70</v>
      </c>
      <c r="BA3">
        <f t="shared" ref="BA3:BA66" si="27">VALUE(AZ3)</f>
        <v>103.2</v>
      </c>
      <c r="BB3" s="5" t="s">
        <v>61</v>
      </c>
      <c r="BC3">
        <f t="shared" ref="BC3:BC66" si="28">VALUE(BB3)</f>
        <v>102.9</v>
      </c>
      <c r="BD3" s="5" t="s">
        <v>71</v>
      </c>
      <c r="BE3">
        <f t="shared" ref="BE3:BE66" si="29">VALUE(BD3)</f>
        <v>103.5</v>
      </c>
      <c r="BF3" s="5" t="s">
        <v>72</v>
      </c>
      <c r="BG3">
        <f t="shared" ref="BG3:BG66" si="30">VALUE(BF3)</f>
        <v>104.3</v>
      </c>
      <c r="BH3">
        <f t="shared" ref="BH3:BH66" si="31">AVERAGE(AY3,BA3,BC3,BE3,BG3)</f>
        <v>103.6</v>
      </c>
      <c r="BI3" s="5" t="s">
        <v>73</v>
      </c>
      <c r="BJ3">
        <f t="shared" ref="BJ3:BJ66" si="32">VALUE(BI3)</f>
        <v>103.7</v>
      </c>
      <c r="BK3">
        <f t="shared" ref="BK3:BK66" si="33">AVERAGE(BJ3)</f>
        <v>103.7</v>
      </c>
      <c r="BL3" s="6" t="s">
        <v>50</v>
      </c>
      <c r="BM3">
        <f t="shared" ref="BM3:BM66" si="34">VALUE(BL3)</f>
        <v>104</v>
      </c>
    </row>
    <row r="4" spans="1:66" x14ac:dyDescent="0.35">
      <c r="A4" s="4" t="s">
        <v>74</v>
      </c>
      <c r="B4" s="5" t="s">
        <v>31</v>
      </c>
      <c r="C4">
        <f t="shared" si="0"/>
        <v>2013</v>
      </c>
      <c r="D4" s="5" t="s">
        <v>32</v>
      </c>
      <c r="E4">
        <f t="shared" si="1"/>
        <v>1</v>
      </c>
      <c r="F4" s="5" t="s">
        <v>75</v>
      </c>
      <c r="G4">
        <f t="shared" si="2"/>
        <v>108.4</v>
      </c>
      <c r="H4" s="5" t="s">
        <v>76</v>
      </c>
      <c r="I4">
        <f t="shared" si="3"/>
        <v>107.3</v>
      </c>
      <c r="J4" s="5" t="s">
        <v>77</v>
      </c>
      <c r="K4">
        <f t="shared" si="4"/>
        <v>110</v>
      </c>
      <c r="L4" s="5" t="s">
        <v>78</v>
      </c>
      <c r="M4">
        <f t="shared" si="5"/>
        <v>104.4</v>
      </c>
      <c r="N4" s="5" t="s">
        <v>45</v>
      </c>
      <c r="O4">
        <f t="shared" si="6"/>
        <v>105.1</v>
      </c>
      <c r="P4" s="5" t="s">
        <v>70</v>
      </c>
      <c r="Q4">
        <f t="shared" si="7"/>
        <v>103.2</v>
      </c>
      <c r="R4" s="5" t="s">
        <v>79</v>
      </c>
      <c r="S4">
        <f t="shared" si="8"/>
        <v>102.2</v>
      </c>
      <c r="T4" s="5" t="s">
        <v>80</v>
      </c>
      <c r="U4">
        <f t="shared" si="9"/>
        <v>106</v>
      </c>
      <c r="V4" s="5" t="s">
        <v>81</v>
      </c>
      <c r="W4">
        <f t="shared" si="10"/>
        <v>106.2</v>
      </c>
      <c r="X4" s="5" t="s">
        <v>82</v>
      </c>
      <c r="Y4">
        <f t="shared" si="11"/>
        <v>102.7</v>
      </c>
      <c r="Z4" s="5" t="s">
        <v>36</v>
      </c>
      <c r="AA4">
        <f t="shared" si="12"/>
        <v>104.9</v>
      </c>
      <c r="AB4" s="5" t="s">
        <v>76</v>
      </c>
      <c r="AC4">
        <f t="shared" si="13"/>
        <v>107.3</v>
      </c>
      <c r="AD4" s="5" t="s">
        <v>83</v>
      </c>
      <c r="AE4">
        <f t="shared" si="14"/>
        <v>105.6</v>
      </c>
      <c r="AF4">
        <f t="shared" si="15"/>
        <v>105.63846153846156</v>
      </c>
      <c r="AG4" s="5" t="s">
        <v>45</v>
      </c>
      <c r="AH4">
        <f t="shared" si="16"/>
        <v>105.1</v>
      </c>
      <c r="AI4">
        <f t="shared" si="17"/>
        <v>105.1</v>
      </c>
      <c r="AJ4" s="5" t="s">
        <v>34</v>
      </c>
      <c r="AK4">
        <f t="shared" si="18"/>
        <v>106.3</v>
      </c>
      <c r="AL4" s="5" t="s">
        <v>44</v>
      </c>
      <c r="AM4">
        <f t="shared" si="19"/>
        <v>105.5</v>
      </c>
      <c r="AN4" s="5" t="s">
        <v>81</v>
      </c>
      <c r="AO4">
        <f t="shared" si="20"/>
        <v>106.2</v>
      </c>
      <c r="AP4">
        <f t="shared" si="21"/>
        <v>106</v>
      </c>
      <c r="AQ4" s="5" t="s">
        <v>67</v>
      </c>
      <c r="AR4">
        <f t="shared" si="22"/>
        <v>100.3</v>
      </c>
      <c r="AS4" s="5" t="s">
        <v>44</v>
      </c>
      <c r="AT4">
        <f t="shared" si="23"/>
        <v>105.5</v>
      </c>
      <c r="AU4" s="5" t="s">
        <v>42</v>
      </c>
      <c r="AV4">
        <f t="shared" si="24"/>
        <v>104.8</v>
      </c>
      <c r="AW4">
        <f t="shared" si="25"/>
        <v>103.53333333333335</v>
      </c>
      <c r="AX4" s="5" t="s">
        <v>50</v>
      </c>
      <c r="AY4">
        <f t="shared" si="26"/>
        <v>104</v>
      </c>
      <c r="AZ4" s="5" t="s">
        <v>70</v>
      </c>
      <c r="BA4">
        <f t="shared" si="27"/>
        <v>103.2</v>
      </c>
      <c r="BB4" s="5" t="s">
        <v>41</v>
      </c>
      <c r="BC4">
        <f t="shared" si="28"/>
        <v>103.1</v>
      </c>
      <c r="BD4" s="5" t="s">
        <v>59</v>
      </c>
      <c r="BE4">
        <f t="shared" si="29"/>
        <v>103.6</v>
      </c>
      <c r="BF4" s="5" t="s">
        <v>84</v>
      </c>
      <c r="BG4">
        <f t="shared" si="30"/>
        <v>104.5</v>
      </c>
      <c r="BH4">
        <f t="shared" si="31"/>
        <v>103.67999999999999</v>
      </c>
      <c r="BI4" s="5" t="s">
        <v>38</v>
      </c>
      <c r="BJ4">
        <f t="shared" si="32"/>
        <v>103.9</v>
      </c>
      <c r="BK4">
        <f t="shared" si="33"/>
        <v>103.9</v>
      </c>
      <c r="BL4" s="6" t="s">
        <v>85</v>
      </c>
      <c r="BM4">
        <f t="shared" si="34"/>
        <v>104.6</v>
      </c>
    </row>
    <row r="5" spans="1:66" x14ac:dyDescent="0.35">
      <c r="A5" s="4" t="s">
        <v>30</v>
      </c>
      <c r="B5" s="5" t="s">
        <v>31</v>
      </c>
      <c r="C5">
        <f t="shared" si="0"/>
        <v>2013</v>
      </c>
      <c r="D5" s="5" t="s">
        <v>86</v>
      </c>
      <c r="E5">
        <f t="shared" si="1"/>
        <v>2</v>
      </c>
      <c r="F5" s="5" t="s">
        <v>87</v>
      </c>
      <c r="G5">
        <f t="shared" si="2"/>
        <v>109.2</v>
      </c>
      <c r="H5" s="5" t="s">
        <v>88</v>
      </c>
      <c r="I5">
        <f t="shared" si="3"/>
        <v>108.7</v>
      </c>
      <c r="J5" s="5" t="s">
        <v>89</v>
      </c>
      <c r="K5">
        <f t="shared" si="4"/>
        <v>110.2</v>
      </c>
      <c r="L5" s="5" t="s">
        <v>68</v>
      </c>
      <c r="M5">
        <f t="shared" si="5"/>
        <v>105.4</v>
      </c>
      <c r="N5" s="5" t="s">
        <v>43</v>
      </c>
      <c r="O5">
        <f t="shared" si="6"/>
        <v>106.7</v>
      </c>
      <c r="P5" s="5" t="s">
        <v>50</v>
      </c>
      <c r="Q5">
        <f t="shared" si="7"/>
        <v>104</v>
      </c>
      <c r="R5" s="5" t="s">
        <v>90</v>
      </c>
      <c r="S5">
        <f t="shared" si="8"/>
        <v>102.4</v>
      </c>
      <c r="T5" s="5" t="s">
        <v>64</v>
      </c>
      <c r="U5">
        <f t="shared" si="9"/>
        <v>105.9</v>
      </c>
      <c r="V5" s="5" t="s">
        <v>91</v>
      </c>
      <c r="W5">
        <f t="shared" si="10"/>
        <v>105.7</v>
      </c>
      <c r="X5" s="5" t="s">
        <v>41</v>
      </c>
      <c r="Y5">
        <f t="shared" si="11"/>
        <v>103.1</v>
      </c>
      <c r="Z5" s="5" t="s">
        <v>45</v>
      </c>
      <c r="AA5">
        <f t="shared" si="12"/>
        <v>105.1</v>
      </c>
      <c r="AB5" s="5" t="s">
        <v>92</v>
      </c>
      <c r="AC5">
        <f t="shared" si="13"/>
        <v>107.7</v>
      </c>
      <c r="AD5" s="5" t="s">
        <v>34</v>
      </c>
      <c r="AE5">
        <f t="shared" si="14"/>
        <v>106.3</v>
      </c>
      <c r="AF5">
        <f t="shared" si="15"/>
        <v>106.18461538461537</v>
      </c>
      <c r="AG5" s="5" t="s">
        <v>83</v>
      </c>
      <c r="AH5">
        <f t="shared" si="16"/>
        <v>105.6</v>
      </c>
      <c r="AI5">
        <f t="shared" si="17"/>
        <v>105.6</v>
      </c>
      <c r="AJ5" s="5" t="s">
        <v>93</v>
      </c>
      <c r="AK5">
        <f t="shared" si="18"/>
        <v>107.1</v>
      </c>
      <c r="AL5" s="5" t="s">
        <v>34</v>
      </c>
      <c r="AM5">
        <f t="shared" si="19"/>
        <v>106.3</v>
      </c>
      <c r="AN5" s="5" t="s">
        <v>94</v>
      </c>
      <c r="AO5">
        <f t="shared" si="20"/>
        <v>107</v>
      </c>
      <c r="AP5">
        <f t="shared" si="21"/>
        <v>106.8</v>
      </c>
      <c r="AQ5" s="5" t="s">
        <v>49</v>
      </c>
      <c r="AR5">
        <f>AR7</f>
        <v>100.4</v>
      </c>
      <c r="AS5" s="5" t="s">
        <v>81</v>
      </c>
      <c r="AT5">
        <f t="shared" si="23"/>
        <v>106.2</v>
      </c>
      <c r="AU5" s="5" t="s">
        <v>65</v>
      </c>
      <c r="AV5">
        <f t="shared" si="24"/>
        <v>105.2</v>
      </c>
      <c r="AW5">
        <f t="shared" si="25"/>
        <v>103.93333333333334</v>
      </c>
      <c r="AX5" s="5" t="s">
        <v>78</v>
      </c>
      <c r="AY5">
        <f t="shared" si="26"/>
        <v>104.4</v>
      </c>
      <c r="AZ5" s="5" t="s">
        <v>38</v>
      </c>
      <c r="BA5">
        <f t="shared" si="27"/>
        <v>103.9</v>
      </c>
      <c r="BB5" s="5" t="s">
        <v>50</v>
      </c>
      <c r="BC5">
        <f t="shared" si="28"/>
        <v>104</v>
      </c>
      <c r="BD5" s="5" t="s">
        <v>69</v>
      </c>
      <c r="BE5">
        <f t="shared" si="29"/>
        <v>104.1</v>
      </c>
      <c r="BF5" s="5" t="s">
        <v>85</v>
      </c>
      <c r="BG5">
        <f t="shared" si="30"/>
        <v>104.6</v>
      </c>
      <c r="BH5">
        <f t="shared" si="31"/>
        <v>104.2</v>
      </c>
      <c r="BI5" s="5" t="s">
        <v>78</v>
      </c>
      <c r="BJ5">
        <f t="shared" si="32"/>
        <v>104.4</v>
      </c>
      <c r="BK5">
        <f t="shared" si="33"/>
        <v>104.4</v>
      </c>
      <c r="BL5" s="6" t="s">
        <v>47</v>
      </c>
      <c r="BM5">
        <f t="shared" si="34"/>
        <v>105.8</v>
      </c>
    </row>
    <row r="6" spans="1:66" x14ac:dyDescent="0.35">
      <c r="A6" s="4" t="s">
        <v>55</v>
      </c>
      <c r="B6" s="5" t="s">
        <v>31</v>
      </c>
      <c r="C6">
        <f t="shared" si="0"/>
        <v>2013</v>
      </c>
      <c r="D6" s="5" t="s">
        <v>86</v>
      </c>
      <c r="E6">
        <f t="shared" si="1"/>
        <v>2</v>
      </c>
      <c r="F6" s="5" t="s">
        <v>95</v>
      </c>
      <c r="G6">
        <f t="shared" si="2"/>
        <v>112.9</v>
      </c>
      <c r="H6" s="5" t="s">
        <v>95</v>
      </c>
      <c r="I6">
        <f t="shared" si="3"/>
        <v>112.9</v>
      </c>
      <c r="J6" s="5" t="s">
        <v>96</v>
      </c>
      <c r="K6">
        <f t="shared" si="4"/>
        <v>116.9</v>
      </c>
      <c r="L6" s="5" t="s">
        <v>50</v>
      </c>
      <c r="M6">
        <f t="shared" si="5"/>
        <v>104</v>
      </c>
      <c r="N6" s="5" t="s">
        <v>71</v>
      </c>
      <c r="O6">
        <f t="shared" si="6"/>
        <v>103.5</v>
      </c>
      <c r="P6" s="5" t="s">
        <v>41</v>
      </c>
      <c r="Q6">
        <f t="shared" si="7"/>
        <v>103.1</v>
      </c>
      <c r="R6" s="5" t="s">
        <v>36</v>
      </c>
      <c r="S6">
        <f t="shared" si="8"/>
        <v>104.9</v>
      </c>
      <c r="T6" s="5" t="s">
        <v>69</v>
      </c>
      <c r="U6">
        <f t="shared" si="9"/>
        <v>104.1</v>
      </c>
      <c r="V6" s="5" t="s">
        <v>53</v>
      </c>
      <c r="W6">
        <f t="shared" si="10"/>
        <v>103.8</v>
      </c>
      <c r="X6" s="5" t="s">
        <v>60</v>
      </c>
      <c r="Y6">
        <f t="shared" si="11"/>
        <v>102.3</v>
      </c>
      <c r="Z6" s="5" t="s">
        <v>80</v>
      </c>
      <c r="AA6">
        <f t="shared" si="12"/>
        <v>106</v>
      </c>
      <c r="AB6" s="5" t="s">
        <v>97</v>
      </c>
      <c r="AC6">
        <f t="shared" si="13"/>
        <v>109</v>
      </c>
      <c r="AD6" s="5" t="s">
        <v>98</v>
      </c>
      <c r="AE6">
        <f t="shared" si="14"/>
        <v>107.2</v>
      </c>
      <c r="AF6">
        <f t="shared" si="15"/>
        <v>106.96923076923078</v>
      </c>
      <c r="AG6" s="5" t="s">
        <v>80</v>
      </c>
      <c r="AH6">
        <f t="shared" si="16"/>
        <v>106</v>
      </c>
      <c r="AI6">
        <f t="shared" si="17"/>
        <v>106</v>
      </c>
      <c r="AJ6" s="5" t="s">
        <v>99</v>
      </c>
      <c r="AK6">
        <f t="shared" si="18"/>
        <v>106.6</v>
      </c>
      <c r="AL6" s="5" t="s">
        <v>44</v>
      </c>
      <c r="AM6">
        <f t="shared" si="19"/>
        <v>105.5</v>
      </c>
      <c r="AN6" s="5" t="s">
        <v>48</v>
      </c>
      <c r="AO6">
        <f t="shared" si="20"/>
        <v>106.4</v>
      </c>
      <c r="AP6">
        <f t="shared" si="21"/>
        <v>106.16666666666667</v>
      </c>
      <c r="AQ6" s="5" t="s">
        <v>100</v>
      </c>
      <c r="AR6">
        <f t="shared" si="22"/>
        <v>100.4</v>
      </c>
      <c r="AS6" s="5" t="s">
        <v>91</v>
      </c>
      <c r="AT6">
        <f t="shared" si="23"/>
        <v>105.7</v>
      </c>
      <c r="AU6" s="5" t="s">
        <v>65</v>
      </c>
      <c r="AV6">
        <f t="shared" si="24"/>
        <v>105.2</v>
      </c>
      <c r="AW6">
        <f t="shared" si="25"/>
        <v>103.76666666666667</v>
      </c>
      <c r="AX6" s="5" t="s">
        <v>54</v>
      </c>
      <c r="AY6">
        <f t="shared" si="26"/>
        <v>104.7</v>
      </c>
      <c r="AZ6" s="5" t="s">
        <v>78</v>
      </c>
      <c r="BA6">
        <f t="shared" si="27"/>
        <v>104.4</v>
      </c>
      <c r="BB6" s="5" t="s">
        <v>51</v>
      </c>
      <c r="BC6">
        <f t="shared" si="28"/>
        <v>103.3</v>
      </c>
      <c r="BD6" s="5" t="s">
        <v>73</v>
      </c>
      <c r="BE6">
        <f t="shared" si="29"/>
        <v>103.7</v>
      </c>
      <c r="BF6" s="5" t="s">
        <v>72</v>
      </c>
      <c r="BG6">
        <f t="shared" si="30"/>
        <v>104.3</v>
      </c>
      <c r="BH6">
        <f t="shared" si="31"/>
        <v>104.08</v>
      </c>
      <c r="BI6" s="5" t="s">
        <v>72</v>
      </c>
      <c r="BJ6">
        <f t="shared" si="32"/>
        <v>104.3</v>
      </c>
      <c r="BK6">
        <f t="shared" si="33"/>
        <v>104.3</v>
      </c>
      <c r="BL6" s="6" t="s">
        <v>54</v>
      </c>
      <c r="BM6">
        <f t="shared" si="34"/>
        <v>104.7</v>
      </c>
    </row>
    <row r="7" spans="1:66" x14ac:dyDescent="0.35">
      <c r="A7" s="4" t="s">
        <v>74</v>
      </c>
      <c r="B7" s="5" t="s">
        <v>31</v>
      </c>
      <c r="C7">
        <f t="shared" si="0"/>
        <v>2013</v>
      </c>
      <c r="D7" s="5" t="s">
        <v>86</v>
      </c>
      <c r="E7">
        <f t="shared" si="1"/>
        <v>2</v>
      </c>
      <c r="F7" s="5" t="s">
        <v>101</v>
      </c>
      <c r="G7">
        <f t="shared" si="2"/>
        <v>110.4</v>
      </c>
      <c r="H7" s="5" t="s">
        <v>89</v>
      </c>
      <c r="I7">
        <f t="shared" si="3"/>
        <v>110.2</v>
      </c>
      <c r="J7" s="5" t="s">
        <v>102</v>
      </c>
      <c r="K7">
        <f t="shared" si="4"/>
        <v>112.8</v>
      </c>
      <c r="L7" s="5" t="s">
        <v>36</v>
      </c>
      <c r="M7">
        <f t="shared" si="5"/>
        <v>104.9</v>
      </c>
      <c r="N7" s="5" t="s">
        <v>44</v>
      </c>
      <c r="O7">
        <f t="shared" si="6"/>
        <v>105.5</v>
      </c>
      <c r="P7" s="5" t="s">
        <v>59</v>
      </c>
      <c r="Q7">
        <f t="shared" si="7"/>
        <v>103.6</v>
      </c>
      <c r="R7" s="5" t="s">
        <v>70</v>
      </c>
      <c r="S7">
        <f t="shared" si="8"/>
        <v>103.2</v>
      </c>
      <c r="T7" s="5" t="s">
        <v>103</v>
      </c>
      <c r="U7">
        <f t="shared" si="9"/>
        <v>105.3</v>
      </c>
      <c r="V7" s="5" t="s">
        <v>45</v>
      </c>
      <c r="W7">
        <f t="shared" si="10"/>
        <v>105.1</v>
      </c>
      <c r="X7" s="5" t="s">
        <v>104</v>
      </c>
      <c r="Y7">
        <f t="shared" si="11"/>
        <v>102.8</v>
      </c>
      <c r="Z7" s="5" t="s">
        <v>44</v>
      </c>
      <c r="AA7">
        <f t="shared" si="12"/>
        <v>105.5</v>
      </c>
      <c r="AB7" s="5" t="s">
        <v>105</v>
      </c>
      <c r="AC7">
        <f t="shared" si="13"/>
        <v>108.3</v>
      </c>
      <c r="AD7" s="5" t="s">
        <v>99</v>
      </c>
      <c r="AE7">
        <f t="shared" si="14"/>
        <v>106.6</v>
      </c>
      <c r="AF7">
        <f t="shared" si="15"/>
        <v>106.47692307692309</v>
      </c>
      <c r="AG7" s="5" t="s">
        <v>91</v>
      </c>
      <c r="AH7">
        <f t="shared" si="16"/>
        <v>105.7</v>
      </c>
      <c r="AI7">
        <f t="shared" si="17"/>
        <v>105.7</v>
      </c>
      <c r="AJ7" s="5" t="s">
        <v>106</v>
      </c>
      <c r="AK7">
        <f t="shared" si="18"/>
        <v>106.9</v>
      </c>
      <c r="AL7" s="5" t="s">
        <v>80</v>
      </c>
      <c r="AM7">
        <f t="shared" si="19"/>
        <v>106</v>
      </c>
      <c r="AN7" s="5" t="s">
        <v>40</v>
      </c>
      <c r="AO7">
        <f t="shared" si="20"/>
        <v>106.8</v>
      </c>
      <c r="AP7">
        <f t="shared" si="21"/>
        <v>106.56666666666666</v>
      </c>
      <c r="AQ7" s="5" t="s">
        <v>100</v>
      </c>
      <c r="AR7">
        <f t="shared" si="22"/>
        <v>100.4</v>
      </c>
      <c r="AS7" s="5" t="s">
        <v>80</v>
      </c>
      <c r="AT7">
        <f t="shared" si="23"/>
        <v>106</v>
      </c>
      <c r="AU7" s="5" t="s">
        <v>65</v>
      </c>
      <c r="AV7">
        <f t="shared" si="24"/>
        <v>105.2</v>
      </c>
      <c r="AW7">
        <f t="shared" si="25"/>
        <v>103.86666666666667</v>
      </c>
      <c r="AX7" s="5" t="s">
        <v>84</v>
      </c>
      <c r="AY7">
        <f t="shared" si="26"/>
        <v>104.5</v>
      </c>
      <c r="AZ7" s="5" t="s">
        <v>107</v>
      </c>
      <c r="BA7">
        <f t="shared" si="27"/>
        <v>104.2</v>
      </c>
      <c r="BB7" s="5" t="s">
        <v>59</v>
      </c>
      <c r="BC7">
        <f t="shared" si="28"/>
        <v>103.6</v>
      </c>
      <c r="BD7" s="5" t="s">
        <v>38</v>
      </c>
      <c r="BE7">
        <f t="shared" si="29"/>
        <v>103.9</v>
      </c>
      <c r="BF7" s="5" t="s">
        <v>84</v>
      </c>
      <c r="BG7">
        <f t="shared" si="30"/>
        <v>104.5</v>
      </c>
      <c r="BH7">
        <f t="shared" si="31"/>
        <v>104.13999999999999</v>
      </c>
      <c r="BI7" s="5" t="s">
        <v>78</v>
      </c>
      <c r="BJ7">
        <f t="shared" si="32"/>
        <v>104.4</v>
      </c>
      <c r="BK7">
        <f t="shared" si="33"/>
        <v>104.4</v>
      </c>
      <c r="BL7" s="6" t="s">
        <v>103</v>
      </c>
      <c r="BM7">
        <f t="shared" si="34"/>
        <v>105.3</v>
      </c>
    </row>
    <row r="8" spans="1:66" x14ac:dyDescent="0.35">
      <c r="A8" s="4" t="s">
        <v>30</v>
      </c>
      <c r="B8" s="5" t="s">
        <v>31</v>
      </c>
      <c r="C8">
        <f t="shared" si="0"/>
        <v>2013</v>
      </c>
      <c r="D8" s="5" t="s">
        <v>108</v>
      </c>
      <c r="E8">
        <f t="shared" si="1"/>
        <v>3</v>
      </c>
      <c r="F8" s="5" t="s">
        <v>89</v>
      </c>
      <c r="G8">
        <f t="shared" si="2"/>
        <v>110.2</v>
      </c>
      <c r="H8" s="5" t="s">
        <v>109</v>
      </c>
      <c r="I8">
        <f t="shared" si="3"/>
        <v>108.8</v>
      </c>
      <c r="J8" s="5" t="s">
        <v>110</v>
      </c>
      <c r="K8">
        <f t="shared" si="4"/>
        <v>109.9</v>
      </c>
      <c r="L8" s="5" t="s">
        <v>83</v>
      </c>
      <c r="M8">
        <f t="shared" si="5"/>
        <v>105.6</v>
      </c>
      <c r="N8" s="5" t="s">
        <v>81</v>
      </c>
      <c r="O8">
        <f t="shared" si="6"/>
        <v>106.2</v>
      </c>
      <c r="P8" s="5" t="s">
        <v>91</v>
      </c>
      <c r="Q8">
        <f t="shared" si="7"/>
        <v>105.7</v>
      </c>
      <c r="R8" s="5" t="s">
        <v>111</v>
      </c>
      <c r="S8">
        <f t="shared" si="8"/>
        <v>101.4</v>
      </c>
      <c r="T8" s="5" t="s">
        <v>91</v>
      </c>
      <c r="U8">
        <f t="shared" si="9"/>
        <v>105.7</v>
      </c>
      <c r="V8" s="5" t="s">
        <v>66</v>
      </c>
      <c r="W8">
        <f t="shared" si="10"/>
        <v>105</v>
      </c>
      <c r="X8" s="5" t="s">
        <v>51</v>
      </c>
      <c r="Y8">
        <f t="shared" si="11"/>
        <v>103.3</v>
      </c>
      <c r="Z8" s="5" t="s">
        <v>83</v>
      </c>
      <c r="AA8">
        <f t="shared" si="12"/>
        <v>105.6</v>
      </c>
      <c r="AB8" s="5" t="s">
        <v>112</v>
      </c>
      <c r="AC8">
        <f t="shared" si="13"/>
        <v>108.2</v>
      </c>
      <c r="AD8" s="5" t="s">
        <v>99</v>
      </c>
      <c r="AE8">
        <f t="shared" si="14"/>
        <v>106.6</v>
      </c>
      <c r="AF8">
        <f t="shared" si="15"/>
        <v>106.32307692307693</v>
      </c>
      <c r="AG8" s="5" t="s">
        <v>46</v>
      </c>
      <c r="AH8">
        <f t="shared" si="16"/>
        <v>106.5</v>
      </c>
      <c r="AI8">
        <f t="shared" si="17"/>
        <v>106.5</v>
      </c>
      <c r="AJ8" s="5" t="s">
        <v>113</v>
      </c>
      <c r="AK8">
        <f t="shared" si="18"/>
        <v>107.6</v>
      </c>
      <c r="AL8" s="5" t="s">
        <v>40</v>
      </c>
      <c r="AM8">
        <f t="shared" si="19"/>
        <v>106.8</v>
      </c>
      <c r="AN8" s="5" t="s">
        <v>33</v>
      </c>
      <c r="AO8">
        <f t="shared" si="20"/>
        <v>107.5</v>
      </c>
      <c r="AP8">
        <f t="shared" si="21"/>
        <v>107.3</v>
      </c>
      <c r="AQ8" s="5" t="s">
        <v>49</v>
      </c>
      <c r="AR8">
        <f>AR10</f>
        <v>100.4</v>
      </c>
      <c r="AS8" s="5" t="s">
        <v>37</v>
      </c>
      <c r="AT8">
        <f t="shared" si="23"/>
        <v>106.1</v>
      </c>
      <c r="AU8" s="5" t="s">
        <v>83</v>
      </c>
      <c r="AV8">
        <f t="shared" si="24"/>
        <v>105.6</v>
      </c>
      <c r="AW8">
        <f t="shared" si="25"/>
        <v>104.03333333333335</v>
      </c>
      <c r="AX8" s="5" t="s">
        <v>54</v>
      </c>
      <c r="AY8">
        <f t="shared" si="26"/>
        <v>104.7</v>
      </c>
      <c r="AZ8" s="5" t="s">
        <v>85</v>
      </c>
      <c r="BA8">
        <f t="shared" si="27"/>
        <v>104.6</v>
      </c>
      <c r="BB8" s="5" t="s">
        <v>50</v>
      </c>
      <c r="BC8">
        <f t="shared" si="28"/>
        <v>104</v>
      </c>
      <c r="BD8" s="5" t="s">
        <v>72</v>
      </c>
      <c r="BE8">
        <f t="shared" si="29"/>
        <v>104.3</v>
      </c>
      <c r="BF8" s="5" t="s">
        <v>72</v>
      </c>
      <c r="BG8">
        <f t="shared" si="30"/>
        <v>104.3</v>
      </c>
      <c r="BH8">
        <f t="shared" si="31"/>
        <v>104.38</v>
      </c>
      <c r="BI8" s="5" t="s">
        <v>85</v>
      </c>
      <c r="BJ8">
        <f t="shared" si="32"/>
        <v>104.6</v>
      </c>
      <c r="BK8">
        <f t="shared" si="33"/>
        <v>104.6</v>
      </c>
      <c r="BL8" s="6" t="s">
        <v>80</v>
      </c>
      <c r="BM8">
        <f t="shared" si="34"/>
        <v>106</v>
      </c>
    </row>
    <row r="9" spans="1:66" x14ac:dyDescent="0.35">
      <c r="A9" s="4" t="s">
        <v>55</v>
      </c>
      <c r="B9" s="5" t="s">
        <v>31</v>
      </c>
      <c r="C9">
        <f t="shared" si="0"/>
        <v>2013</v>
      </c>
      <c r="D9" s="5" t="s">
        <v>108</v>
      </c>
      <c r="E9">
        <f t="shared" si="1"/>
        <v>3</v>
      </c>
      <c r="F9" s="5" t="s">
        <v>114</v>
      </c>
      <c r="G9">
        <f t="shared" si="2"/>
        <v>113.9</v>
      </c>
      <c r="H9" s="5" t="s">
        <v>115</v>
      </c>
      <c r="I9">
        <f t="shared" si="3"/>
        <v>111.4</v>
      </c>
      <c r="J9" s="5" t="s">
        <v>116</v>
      </c>
      <c r="K9">
        <f t="shared" si="4"/>
        <v>113.2</v>
      </c>
      <c r="L9" s="5" t="s">
        <v>72</v>
      </c>
      <c r="M9">
        <f t="shared" si="5"/>
        <v>104.3</v>
      </c>
      <c r="N9" s="5" t="s">
        <v>82</v>
      </c>
      <c r="O9">
        <f t="shared" si="6"/>
        <v>102.7</v>
      </c>
      <c r="P9" s="5" t="s">
        <v>36</v>
      </c>
      <c r="Q9">
        <f t="shared" si="7"/>
        <v>104.9</v>
      </c>
      <c r="R9" s="5" t="s">
        <v>53</v>
      </c>
      <c r="S9">
        <f t="shared" si="8"/>
        <v>103.8</v>
      </c>
      <c r="T9" s="5" t="s">
        <v>71</v>
      </c>
      <c r="U9">
        <f t="shared" si="9"/>
        <v>103.5</v>
      </c>
      <c r="V9" s="5" t="s">
        <v>117</v>
      </c>
      <c r="W9">
        <f t="shared" si="10"/>
        <v>102.6</v>
      </c>
      <c r="X9" s="5" t="s">
        <v>90</v>
      </c>
      <c r="Y9">
        <f t="shared" si="11"/>
        <v>102.4</v>
      </c>
      <c r="Z9" s="5" t="s">
        <v>94</v>
      </c>
      <c r="AA9">
        <f t="shared" si="12"/>
        <v>107</v>
      </c>
      <c r="AB9" s="5" t="s">
        <v>118</v>
      </c>
      <c r="AC9">
        <f t="shared" si="13"/>
        <v>109.8</v>
      </c>
      <c r="AD9" s="5" t="s">
        <v>76</v>
      </c>
      <c r="AE9">
        <f t="shared" si="14"/>
        <v>107.3</v>
      </c>
      <c r="AF9">
        <f t="shared" si="15"/>
        <v>106.67692307692307</v>
      </c>
      <c r="AG9" s="5" t="s">
        <v>40</v>
      </c>
      <c r="AH9">
        <f t="shared" si="16"/>
        <v>106.8</v>
      </c>
      <c r="AI9">
        <f t="shared" si="17"/>
        <v>106.8</v>
      </c>
      <c r="AJ9" s="5" t="s">
        <v>98</v>
      </c>
      <c r="AK9">
        <f t="shared" si="18"/>
        <v>107.2</v>
      </c>
      <c r="AL9" s="5" t="s">
        <v>80</v>
      </c>
      <c r="AM9">
        <f t="shared" si="19"/>
        <v>106</v>
      </c>
      <c r="AN9" s="5" t="s">
        <v>94</v>
      </c>
      <c r="AO9">
        <f t="shared" si="20"/>
        <v>107</v>
      </c>
      <c r="AP9">
        <f t="shared" si="21"/>
        <v>106.73333333333333</v>
      </c>
      <c r="AQ9" s="5" t="s">
        <v>100</v>
      </c>
      <c r="AR9">
        <f t="shared" si="22"/>
        <v>100.4</v>
      </c>
      <c r="AS9" s="5" t="s">
        <v>80</v>
      </c>
      <c r="AT9">
        <f t="shared" si="23"/>
        <v>106</v>
      </c>
      <c r="AU9" s="5" t="s">
        <v>91</v>
      </c>
      <c r="AV9">
        <f t="shared" si="24"/>
        <v>105.7</v>
      </c>
      <c r="AW9">
        <f t="shared" si="25"/>
        <v>104.03333333333335</v>
      </c>
      <c r="AX9" s="5" t="s">
        <v>65</v>
      </c>
      <c r="AY9">
        <f t="shared" si="26"/>
        <v>105.2</v>
      </c>
      <c r="AZ9" s="5" t="s">
        <v>44</v>
      </c>
      <c r="BA9">
        <f t="shared" si="27"/>
        <v>105.5</v>
      </c>
      <c r="BB9" s="5" t="s">
        <v>71</v>
      </c>
      <c r="BC9">
        <f t="shared" si="28"/>
        <v>103.5</v>
      </c>
      <c r="BD9" s="5" t="s">
        <v>53</v>
      </c>
      <c r="BE9">
        <f t="shared" si="29"/>
        <v>103.8</v>
      </c>
      <c r="BF9" s="5" t="s">
        <v>107</v>
      </c>
      <c r="BG9">
        <f t="shared" si="30"/>
        <v>104.2</v>
      </c>
      <c r="BH9">
        <f t="shared" si="31"/>
        <v>104.44000000000001</v>
      </c>
      <c r="BI9" s="5" t="s">
        <v>36</v>
      </c>
      <c r="BJ9">
        <f t="shared" si="32"/>
        <v>104.9</v>
      </c>
      <c r="BK9">
        <f t="shared" si="33"/>
        <v>104.9</v>
      </c>
      <c r="BL9" s="6" t="s">
        <v>66</v>
      </c>
      <c r="BM9">
        <f t="shared" si="34"/>
        <v>105</v>
      </c>
    </row>
    <row r="10" spans="1:66" x14ac:dyDescent="0.35">
      <c r="A10" s="4" t="s">
        <v>74</v>
      </c>
      <c r="B10" s="5" t="s">
        <v>31</v>
      </c>
      <c r="C10">
        <f t="shared" si="0"/>
        <v>2013</v>
      </c>
      <c r="D10" s="5" t="s">
        <v>108</v>
      </c>
      <c r="E10">
        <f t="shared" si="1"/>
        <v>3</v>
      </c>
      <c r="F10" s="5" t="s">
        <v>115</v>
      </c>
      <c r="G10">
        <f t="shared" si="2"/>
        <v>111.4</v>
      </c>
      <c r="H10" s="5" t="s">
        <v>119</v>
      </c>
      <c r="I10">
        <f t="shared" si="3"/>
        <v>109.7</v>
      </c>
      <c r="J10" s="5" t="s">
        <v>120</v>
      </c>
      <c r="K10">
        <f t="shared" si="4"/>
        <v>111.2</v>
      </c>
      <c r="L10" s="5" t="s">
        <v>45</v>
      </c>
      <c r="M10">
        <f t="shared" si="5"/>
        <v>105.1</v>
      </c>
      <c r="N10" s="5" t="s">
        <v>36</v>
      </c>
      <c r="O10">
        <f t="shared" si="6"/>
        <v>104.9</v>
      </c>
      <c r="P10" s="5" t="s">
        <v>103</v>
      </c>
      <c r="Q10">
        <f t="shared" si="7"/>
        <v>105.3</v>
      </c>
      <c r="R10" s="5" t="s">
        <v>79</v>
      </c>
      <c r="S10">
        <f t="shared" si="8"/>
        <v>102.2</v>
      </c>
      <c r="T10" s="5" t="s">
        <v>66</v>
      </c>
      <c r="U10">
        <f t="shared" si="9"/>
        <v>105</v>
      </c>
      <c r="V10" s="5" t="s">
        <v>107</v>
      </c>
      <c r="W10">
        <f t="shared" si="10"/>
        <v>104.2</v>
      </c>
      <c r="X10" s="5" t="s">
        <v>121</v>
      </c>
      <c r="Y10">
        <f t="shared" si="11"/>
        <v>103</v>
      </c>
      <c r="Z10" s="5" t="s">
        <v>81</v>
      </c>
      <c r="AA10">
        <f t="shared" si="12"/>
        <v>106.2</v>
      </c>
      <c r="AB10" s="5" t="s">
        <v>122</v>
      </c>
      <c r="AC10">
        <f t="shared" si="13"/>
        <v>108.9</v>
      </c>
      <c r="AD10" s="5" t="s">
        <v>106</v>
      </c>
      <c r="AE10">
        <f t="shared" si="14"/>
        <v>106.9</v>
      </c>
      <c r="AF10">
        <f t="shared" si="15"/>
        <v>106.46153846153848</v>
      </c>
      <c r="AG10" s="5" t="s">
        <v>99</v>
      </c>
      <c r="AH10">
        <f t="shared" si="16"/>
        <v>106.6</v>
      </c>
      <c r="AI10">
        <f t="shared" si="17"/>
        <v>106.6</v>
      </c>
      <c r="AJ10" s="5" t="s">
        <v>123</v>
      </c>
      <c r="AK10">
        <f t="shared" si="18"/>
        <v>107.4</v>
      </c>
      <c r="AL10" s="5" t="s">
        <v>46</v>
      </c>
      <c r="AM10">
        <f t="shared" si="19"/>
        <v>106.5</v>
      </c>
      <c r="AN10" s="5" t="s">
        <v>76</v>
      </c>
      <c r="AO10">
        <f t="shared" si="20"/>
        <v>107.3</v>
      </c>
      <c r="AP10">
        <f t="shared" si="21"/>
        <v>107.06666666666666</v>
      </c>
      <c r="AQ10" s="5" t="s">
        <v>100</v>
      </c>
      <c r="AR10">
        <f t="shared" si="22"/>
        <v>100.4</v>
      </c>
      <c r="AS10" s="5" t="s">
        <v>37</v>
      </c>
      <c r="AT10">
        <f t="shared" si="23"/>
        <v>106.1</v>
      </c>
      <c r="AU10" s="5" t="s">
        <v>83</v>
      </c>
      <c r="AV10">
        <f t="shared" si="24"/>
        <v>105.6</v>
      </c>
      <c r="AW10">
        <f t="shared" si="25"/>
        <v>104.03333333333335</v>
      </c>
      <c r="AX10" s="5" t="s">
        <v>36</v>
      </c>
      <c r="AY10">
        <f t="shared" si="26"/>
        <v>104.9</v>
      </c>
      <c r="AZ10" s="5" t="s">
        <v>45</v>
      </c>
      <c r="BA10">
        <f t="shared" si="27"/>
        <v>105.1</v>
      </c>
      <c r="BB10" s="5" t="s">
        <v>73</v>
      </c>
      <c r="BC10">
        <f t="shared" si="28"/>
        <v>103.7</v>
      </c>
      <c r="BD10" s="5" t="s">
        <v>50</v>
      </c>
      <c r="BE10">
        <f t="shared" si="29"/>
        <v>104</v>
      </c>
      <c r="BF10" s="5" t="s">
        <v>72</v>
      </c>
      <c r="BG10">
        <f t="shared" si="30"/>
        <v>104.3</v>
      </c>
      <c r="BH10">
        <f t="shared" si="31"/>
        <v>104.4</v>
      </c>
      <c r="BI10" s="5" t="s">
        <v>54</v>
      </c>
      <c r="BJ10">
        <f t="shared" si="32"/>
        <v>104.7</v>
      </c>
      <c r="BK10">
        <f t="shared" si="33"/>
        <v>104.7</v>
      </c>
      <c r="BL10" s="6" t="s">
        <v>44</v>
      </c>
      <c r="BM10">
        <f t="shared" si="34"/>
        <v>105.5</v>
      </c>
    </row>
    <row r="11" spans="1:66" x14ac:dyDescent="0.35">
      <c r="A11" s="4" t="s">
        <v>30</v>
      </c>
      <c r="B11" s="5" t="s">
        <v>31</v>
      </c>
      <c r="C11">
        <f t="shared" si="0"/>
        <v>2013</v>
      </c>
      <c r="D11" s="5" t="s">
        <v>124</v>
      </c>
      <c r="E11">
        <f t="shared" si="1"/>
        <v>4</v>
      </c>
      <c r="F11" s="5" t="s">
        <v>89</v>
      </c>
      <c r="G11">
        <f t="shared" si="2"/>
        <v>110.2</v>
      </c>
      <c r="H11" s="5" t="s">
        <v>125</v>
      </c>
      <c r="I11">
        <f t="shared" si="3"/>
        <v>109.5</v>
      </c>
      <c r="J11" s="5" t="s">
        <v>106</v>
      </c>
      <c r="K11">
        <f t="shared" si="4"/>
        <v>106.9</v>
      </c>
      <c r="L11" s="5" t="s">
        <v>34</v>
      </c>
      <c r="M11">
        <f t="shared" si="5"/>
        <v>106.3</v>
      </c>
      <c r="N11" s="5" t="s">
        <v>91</v>
      </c>
      <c r="O11">
        <f t="shared" si="6"/>
        <v>105.7</v>
      </c>
      <c r="P11" s="5" t="s">
        <v>105</v>
      </c>
      <c r="Q11">
        <f t="shared" si="7"/>
        <v>108.3</v>
      </c>
      <c r="R11" s="5" t="s">
        <v>52</v>
      </c>
      <c r="S11">
        <f t="shared" si="8"/>
        <v>103.4</v>
      </c>
      <c r="T11" s="5" t="s">
        <v>91</v>
      </c>
      <c r="U11">
        <f t="shared" si="9"/>
        <v>105.7</v>
      </c>
      <c r="V11" s="5" t="s">
        <v>107</v>
      </c>
      <c r="W11">
        <f t="shared" si="10"/>
        <v>104.2</v>
      </c>
      <c r="X11" s="5" t="s">
        <v>70</v>
      </c>
      <c r="Y11">
        <f t="shared" si="11"/>
        <v>103.2</v>
      </c>
      <c r="Z11" s="5" t="s">
        <v>46</v>
      </c>
      <c r="AA11">
        <f t="shared" si="12"/>
        <v>106.5</v>
      </c>
      <c r="AB11" s="5" t="s">
        <v>109</v>
      </c>
      <c r="AC11">
        <f t="shared" si="13"/>
        <v>108.8</v>
      </c>
      <c r="AD11" s="5" t="s">
        <v>93</v>
      </c>
      <c r="AE11">
        <f t="shared" si="14"/>
        <v>107.1</v>
      </c>
      <c r="AF11">
        <f t="shared" si="15"/>
        <v>106.6</v>
      </c>
      <c r="AG11" s="5" t="s">
        <v>93</v>
      </c>
      <c r="AH11">
        <f t="shared" si="16"/>
        <v>107.1</v>
      </c>
      <c r="AI11">
        <f t="shared" si="17"/>
        <v>107.1</v>
      </c>
      <c r="AJ11" s="5" t="s">
        <v>35</v>
      </c>
      <c r="AK11">
        <f t="shared" si="18"/>
        <v>108.1</v>
      </c>
      <c r="AL11" s="5" t="s">
        <v>123</v>
      </c>
      <c r="AM11">
        <f t="shared" si="19"/>
        <v>107.4</v>
      </c>
      <c r="AN11" s="5" t="s">
        <v>126</v>
      </c>
      <c r="AO11">
        <f t="shared" si="20"/>
        <v>108</v>
      </c>
      <c r="AP11">
        <f t="shared" si="21"/>
        <v>107.83333333333333</v>
      </c>
      <c r="AQ11" s="5" t="s">
        <v>49</v>
      </c>
      <c r="AR11">
        <f>AR13</f>
        <v>100.5</v>
      </c>
      <c r="AS11" s="5" t="s">
        <v>46</v>
      </c>
      <c r="AT11">
        <f t="shared" si="23"/>
        <v>106.5</v>
      </c>
      <c r="AU11" s="5" t="s">
        <v>37</v>
      </c>
      <c r="AV11">
        <f t="shared" si="24"/>
        <v>106.1</v>
      </c>
      <c r="AW11">
        <f t="shared" si="25"/>
        <v>104.36666666666667</v>
      </c>
      <c r="AX11" s="5" t="s">
        <v>45</v>
      </c>
      <c r="AY11">
        <f t="shared" si="26"/>
        <v>105.1</v>
      </c>
      <c r="AZ11" s="5" t="s">
        <v>78</v>
      </c>
      <c r="BA11">
        <f t="shared" si="27"/>
        <v>104.4</v>
      </c>
      <c r="BB11" s="5" t="s">
        <v>84</v>
      </c>
      <c r="BC11">
        <f t="shared" si="28"/>
        <v>104.5</v>
      </c>
      <c r="BD11" s="5" t="s">
        <v>42</v>
      </c>
      <c r="BE11">
        <f t="shared" si="29"/>
        <v>104.8</v>
      </c>
      <c r="BF11" s="5" t="s">
        <v>82</v>
      </c>
      <c r="BG11">
        <f t="shared" si="30"/>
        <v>102.7</v>
      </c>
      <c r="BH11">
        <f t="shared" si="31"/>
        <v>104.3</v>
      </c>
      <c r="BI11" s="5" t="s">
        <v>85</v>
      </c>
      <c r="BJ11">
        <f t="shared" si="32"/>
        <v>104.6</v>
      </c>
      <c r="BK11">
        <f t="shared" si="33"/>
        <v>104.6</v>
      </c>
      <c r="BL11" s="6" t="s">
        <v>48</v>
      </c>
      <c r="BM11">
        <f t="shared" si="34"/>
        <v>106.4</v>
      </c>
    </row>
    <row r="12" spans="1:66" x14ac:dyDescent="0.35">
      <c r="A12" s="4" t="s">
        <v>55</v>
      </c>
      <c r="B12" s="5" t="s">
        <v>31</v>
      </c>
      <c r="C12">
        <f t="shared" si="0"/>
        <v>2013</v>
      </c>
      <c r="D12" s="5" t="s">
        <v>124</v>
      </c>
      <c r="E12">
        <f t="shared" si="1"/>
        <v>4</v>
      </c>
      <c r="F12" s="5" t="s">
        <v>127</v>
      </c>
      <c r="G12">
        <f t="shared" si="2"/>
        <v>114.6</v>
      </c>
      <c r="H12" s="5" t="s">
        <v>128</v>
      </c>
      <c r="I12">
        <f t="shared" si="3"/>
        <v>113.4</v>
      </c>
      <c r="J12" s="5" t="s">
        <v>80</v>
      </c>
      <c r="K12">
        <f t="shared" si="4"/>
        <v>106</v>
      </c>
      <c r="L12" s="5" t="s">
        <v>54</v>
      </c>
      <c r="M12">
        <f t="shared" si="5"/>
        <v>104.7</v>
      </c>
      <c r="N12" s="5" t="s">
        <v>129</v>
      </c>
      <c r="O12">
        <f t="shared" si="6"/>
        <v>102.1</v>
      </c>
      <c r="P12" s="5" t="s">
        <v>125</v>
      </c>
      <c r="Q12">
        <f t="shared" si="7"/>
        <v>109.5</v>
      </c>
      <c r="R12" s="5" t="s">
        <v>119</v>
      </c>
      <c r="S12">
        <f t="shared" si="8"/>
        <v>109.7</v>
      </c>
      <c r="T12" s="5" t="s">
        <v>85</v>
      </c>
      <c r="U12">
        <f t="shared" si="9"/>
        <v>104.6</v>
      </c>
      <c r="V12" s="5" t="s">
        <v>130</v>
      </c>
      <c r="W12">
        <f t="shared" si="10"/>
        <v>102</v>
      </c>
      <c r="X12" s="5" t="s">
        <v>71</v>
      </c>
      <c r="Y12">
        <f t="shared" si="11"/>
        <v>103.5</v>
      </c>
      <c r="Z12" s="5" t="s">
        <v>112</v>
      </c>
      <c r="AA12">
        <f t="shared" si="12"/>
        <v>108.2</v>
      </c>
      <c r="AB12" s="5" t="s">
        <v>131</v>
      </c>
      <c r="AC12">
        <f t="shared" si="13"/>
        <v>110.6</v>
      </c>
      <c r="AD12" s="5" t="s">
        <v>109</v>
      </c>
      <c r="AE12">
        <f t="shared" si="14"/>
        <v>108.8</v>
      </c>
      <c r="AF12">
        <f t="shared" si="15"/>
        <v>107.5153846153846</v>
      </c>
      <c r="AG12" s="5" t="s">
        <v>132</v>
      </c>
      <c r="AH12">
        <f t="shared" si="16"/>
        <v>108.5</v>
      </c>
      <c r="AI12">
        <f t="shared" si="17"/>
        <v>108.5</v>
      </c>
      <c r="AJ12" s="5" t="s">
        <v>63</v>
      </c>
      <c r="AK12">
        <f t="shared" si="18"/>
        <v>107.9</v>
      </c>
      <c r="AL12" s="5" t="s">
        <v>48</v>
      </c>
      <c r="AM12">
        <f t="shared" si="19"/>
        <v>106.4</v>
      </c>
      <c r="AN12" s="5" t="s">
        <v>92</v>
      </c>
      <c r="AO12">
        <f t="shared" si="20"/>
        <v>107.7</v>
      </c>
      <c r="AP12">
        <f t="shared" si="21"/>
        <v>107.33333333333333</v>
      </c>
      <c r="AQ12" s="5" t="s">
        <v>133</v>
      </c>
      <c r="AR12">
        <f t="shared" si="22"/>
        <v>100.5</v>
      </c>
      <c r="AS12" s="5" t="s">
        <v>48</v>
      </c>
      <c r="AT12">
        <f t="shared" si="23"/>
        <v>106.4</v>
      </c>
      <c r="AU12" s="5" t="s">
        <v>46</v>
      </c>
      <c r="AV12">
        <f t="shared" si="24"/>
        <v>106.5</v>
      </c>
      <c r="AW12">
        <f t="shared" si="25"/>
        <v>104.46666666666665</v>
      </c>
      <c r="AX12" s="5" t="s">
        <v>91</v>
      </c>
      <c r="AY12">
        <f t="shared" si="26"/>
        <v>105.7</v>
      </c>
      <c r="AZ12" s="5" t="s">
        <v>66</v>
      </c>
      <c r="BA12">
        <f t="shared" si="27"/>
        <v>105</v>
      </c>
      <c r="BB12" s="5" t="s">
        <v>50</v>
      </c>
      <c r="BC12">
        <f t="shared" si="28"/>
        <v>104</v>
      </c>
      <c r="BD12" s="5" t="s">
        <v>65</v>
      </c>
      <c r="BE12">
        <f t="shared" si="29"/>
        <v>105.2</v>
      </c>
      <c r="BF12" s="5" t="s">
        <v>70</v>
      </c>
      <c r="BG12">
        <f t="shared" si="30"/>
        <v>103.2</v>
      </c>
      <c r="BH12">
        <f t="shared" si="31"/>
        <v>104.62</v>
      </c>
      <c r="BI12" s="5" t="s">
        <v>45</v>
      </c>
      <c r="BJ12">
        <f t="shared" si="32"/>
        <v>105.1</v>
      </c>
      <c r="BK12">
        <f t="shared" si="33"/>
        <v>105.1</v>
      </c>
      <c r="BL12" s="6" t="s">
        <v>91</v>
      </c>
      <c r="BM12">
        <f t="shared" si="34"/>
        <v>105.7</v>
      </c>
    </row>
    <row r="13" spans="1:66" x14ac:dyDescent="0.35">
      <c r="A13" s="4" t="s">
        <v>74</v>
      </c>
      <c r="B13" s="5" t="s">
        <v>31</v>
      </c>
      <c r="C13">
        <f t="shared" si="0"/>
        <v>2013</v>
      </c>
      <c r="D13" s="5" t="s">
        <v>124</v>
      </c>
      <c r="E13">
        <f t="shared" si="1"/>
        <v>4</v>
      </c>
      <c r="F13" s="5" t="s">
        <v>134</v>
      </c>
      <c r="G13">
        <f t="shared" si="2"/>
        <v>111.6</v>
      </c>
      <c r="H13" s="5" t="s">
        <v>135</v>
      </c>
      <c r="I13">
        <f t="shared" si="3"/>
        <v>110.9</v>
      </c>
      <c r="J13" s="5" t="s">
        <v>99</v>
      </c>
      <c r="K13">
        <f t="shared" si="4"/>
        <v>106.6</v>
      </c>
      <c r="L13" s="5" t="s">
        <v>91</v>
      </c>
      <c r="M13">
        <f t="shared" si="5"/>
        <v>105.7</v>
      </c>
      <c r="N13" s="5" t="s">
        <v>78</v>
      </c>
      <c r="O13">
        <f t="shared" si="6"/>
        <v>104.4</v>
      </c>
      <c r="P13" s="5" t="s">
        <v>122</v>
      </c>
      <c r="Q13">
        <f t="shared" si="7"/>
        <v>108.9</v>
      </c>
      <c r="R13" s="5" t="s">
        <v>44</v>
      </c>
      <c r="S13">
        <f t="shared" si="8"/>
        <v>105.5</v>
      </c>
      <c r="T13" s="5" t="s">
        <v>103</v>
      </c>
      <c r="U13">
        <f t="shared" si="9"/>
        <v>105.3</v>
      </c>
      <c r="V13" s="5" t="s">
        <v>71</v>
      </c>
      <c r="W13">
        <f t="shared" si="10"/>
        <v>103.5</v>
      </c>
      <c r="X13" s="5" t="s">
        <v>51</v>
      </c>
      <c r="Y13">
        <f t="shared" si="11"/>
        <v>103.3</v>
      </c>
      <c r="Z13" s="5" t="s">
        <v>98</v>
      </c>
      <c r="AA13">
        <f t="shared" si="12"/>
        <v>107.2</v>
      </c>
      <c r="AB13" s="5" t="s">
        <v>136</v>
      </c>
      <c r="AC13">
        <f t="shared" si="13"/>
        <v>109.6</v>
      </c>
      <c r="AD13" s="5" t="s">
        <v>92</v>
      </c>
      <c r="AE13">
        <f t="shared" si="14"/>
        <v>107.7</v>
      </c>
      <c r="AF13">
        <f t="shared" si="15"/>
        <v>106.93846153846154</v>
      </c>
      <c r="AG13" s="5" t="s">
        <v>33</v>
      </c>
      <c r="AH13">
        <f t="shared" si="16"/>
        <v>107.5</v>
      </c>
      <c r="AI13">
        <f t="shared" si="17"/>
        <v>107.5</v>
      </c>
      <c r="AJ13" s="5" t="s">
        <v>126</v>
      </c>
      <c r="AK13">
        <f t="shared" si="18"/>
        <v>108</v>
      </c>
      <c r="AL13" s="5" t="s">
        <v>94</v>
      </c>
      <c r="AM13">
        <f t="shared" si="19"/>
        <v>107</v>
      </c>
      <c r="AN13" s="5" t="s">
        <v>63</v>
      </c>
      <c r="AO13">
        <f t="shared" si="20"/>
        <v>107.9</v>
      </c>
      <c r="AP13">
        <f t="shared" si="21"/>
        <v>107.63333333333333</v>
      </c>
      <c r="AQ13" s="5" t="s">
        <v>133</v>
      </c>
      <c r="AR13">
        <f t="shared" si="22"/>
        <v>100.5</v>
      </c>
      <c r="AS13" s="5" t="s">
        <v>46</v>
      </c>
      <c r="AT13">
        <f t="shared" si="23"/>
        <v>106.5</v>
      </c>
      <c r="AU13" s="5" t="s">
        <v>34</v>
      </c>
      <c r="AV13">
        <f t="shared" si="24"/>
        <v>106.3</v>
      </c>
      <c r="AW13">
        <f t="shared" si="25"/>
        <v>104.43333333333334</v>
      </c>
      <c r="AX13" s="5" t="s">
        <v>103</v>
      </c>
      <c r="AY13">
        <f t="shared" si="26"/>
        <v>105.3</v>
      </c>
      <c r="AZ13" s="5" t="s">
        <v>54</v>
      </c>
      <c r="BA13">
        <f t="shared" si="27"/>
        <v>104.7</v>
      </c>
      <c r="BB13" s="5" t="s">
        <v>107</v>
      </c>
      <c r="BC13">
        <f t="shared" si="28"/>
        <v>104.2</v>
      </c>
      <c r="BD13" s="5" t="s">
        <v>66</v>
      </c>
      <c r="BE13">
        <f t="shared" si="29"/>
        <v>105</v>
      </c>
      <c r="BF13" s="5" t="s">
        <v>61</v>
      </c>
      <c r="BG13">
        <f t="shared" si="30"/>
        <v>102.9</v>
      </c>
      <c r="BH13">
        <f t="shared" si="31"/>
        <v>104.42</v>
      </c>
      <c r="BI13" s="5" t="s">
        <v>42</v>
      </c>
      <c r="BJ13">
        <f t="shared" si="32"/>
        <v>104.8</v>
      </c>
      <c r="BK13">
        <f t="shared" si="33"/>
        <v>104.8</v>
      </c>
      <c r="BL13" s="6" t="s">
        <v>37</v>
      </c>
      <c r="BM13">
        <f t="shared" si="34"/>
        <v>106.1</v>
      </c>
    </row>
    <row r="14" spans="1:66" x14ac:dyDescent="0.35">
      <c r="A14" s="4" t="s">
        <v>30</v>
      </c>
      <c r="B14" s="5" t="s">
        <v>31</v>
      </c>
      <c r="C14">
        <f t="shared" si="0"/>
        <v>2013</v>
      </c>
      <c r="D14" s="5" t="s">
        <v>137</v>
      </c>
      <c r="E14">
        <f t="shared" si="1"/>
        <v>5</v>
      </c>
      <c r="F14" s="5" t="s">
        <v>135</v>
      </c>
      <c r="G14">
        <f t="shared" si="2"/>
        <v>110.9</v>
      </c>
      <c r="H14" s="5" t="s">
        <v>118</v>
      </c>
      <c r="I14">
        <f t="shared" si="3"/>
        <v>109.8</v>
      </c>
      <c r="J14" s="5" t="s">
        <v>64</v>
      </c>
      <c r="K14">
        <f t="shared" si="4"/>
        <v>105.9</v>
      </c>
      <c r="L14" s="5" t="s">
        <v>33</v>
      </c>
      <c r="M14">
        <f t="shared" si="5"/>
        <v>107.5</v>
      </c>
      <c r="N14" s="5" t="s">
        <v>103</v>
      </c>
      <c r="O14">
        <f t="shared" si="6"/>
        <v>105.3</v>
      </c>
      <c r="P14" s="5" t="s">
        <v>35</v>
      </c>
      <c r="Q14">
        <f t="shared" si="7"/>
        <v>108.1</v>
      </c>
      <c r="R14" s="5" t="s">
        <v>76</v>
      </c>
      <c r="S14">
        <f t="shared" si="8"/>
        <v>107.3</v>
      </c>
      <c r="T14" s="5" t="s">
        <v>37</v>
      </c>
      <c r="U14">
        <f t="shared" si="9"/>
        <v>106.1</v>
      </c>
      <c r="V14" s="5" t="s">
        <v>73</v>
      </c>
      <c r="W14">
        <f t="shared" si="10"/>
        <v>103.7</v>
      </c>
      <c r="X14" s="5" t="s">
        <v>50</v>
      </c>
      <c r="Y14">
        <f t="shared" si="11"/>
        <v>104</v>
      </c>
      <c r="Z14" s="5" t="s">
        <v>123</v>
      </c>
      <c r="AA14">
        <f t="shared" si="12"/>
        <v>107.4</v>
      </c>
      <c r="AB14" s="5" t="s">
        <v>110</v>
      </c>
      <c r="AC14">
        <f t="shared" si="13"/>
        <v>109.9</v>
      </c>
      <c r="AD14" s="5" t="s">
        <v>35</v>
      </c>
      <c r="AE14">
        <f t="shared" si="14"/>
        <v>108.1</v>
      </c>
      <c r="AF14">
        <f t="shared" si="15"/>
        <v>107.23076923076923</v>
      </c>
      <c r="AG14" s="5" t="s">
        <v>35</v>
      </c>
      <c r="AH14">
        <f t="shared" si="16"/>
        <v>108.1</v>
      </c>
      <c r="AI14">
        <f t="shared" si="17"/>
        <v>108.1</v>
      </c>
      <c r="AJ14" s="5" t="s">
        <v>109</v>
      </c>
      <c r="AK14">
        <f t="shared" si="18"/>
        <v>108.8</v>
      </c>
      <c r="AL14" s="5" t="s">
        <v>63</v>
      </c>
      <c r="AM14">
        <f t="shared" si="19"/>
        <v>107.9</v>
      </c>
      <c r="AN14" s="5" t="s">
        <v>138</v>
      </c>
      <c r="AO14">
        <f t="shared" si="20"/>
        <v>108.6</v>
      </c>
      <c r="AP14">
        <f t="shared" si="21"/>
        <v>108.43333333333332</v>
      </c>
      <c r="AQ14" s="5" t="s">
        <v>49</v>
      </c>
      <c r="AR14">
        <f>AR16</f>
        <v>100.5</v>
      </c>
      <c r="AS14" s="5" t="s">
        <v>33</v>
      </c>
      <c r="AT14">
        <f t="shared" si="23"/>
        <v>107.5</v>
      </c>
      <c r="AU14" s="5" t="s">
        <v>40</v>
      </c>
      <c r="AV14">
        <f t="shared" si="24"/>
        <v>106.8</v>
      </c>
      <c r="AW14">
        <f t="shared" si="25"/>
        <v>104.93333333333334</v>
      </c>
      <c r="AX14" s="5" t="s">
        <v>91</v>
      </c>
      <c r="AY14">
        <f t="shared" si="26"/>
        <v>105.7</v>
      </c>
      <c r="AZ14" s="5" t="s">
        <v>69</v>
      </c>
      <c r="BA14">
        <f t="shared" si="27"/>
        <v>104.1</v>
      </c>
      <c r="BB14" s="5" t="s">
        <v>66</v>
      </c>
      <c r="BC14">
        <f t="shared" si="28"/>
        <v>105</v>
      </c>
      <c r="BD14" s="5" t="s">
        <v>44</v>
      </c>
      <c r="BE14">
        <f t="shared" si="29"/>
        <v>105.5</v>
      </c>
      <c r="BF14" s="5" t="s">
        <v>129</v>
      </c>
      <c r="BG14">
        <f t="shared" si="30"/>
        <v>102.1</v>
      </c>
      <c r="BH14">
        <f t="shared" si="31"/>
        <v>104.47999999999999</v>
      </c>
      <c r="BI14" s="5" t="s">
        <v>42</v>
      </c>
      <c r="BJ14">
        <f t="shared" si="32"/>
        <v>104.8</v>
      </c>
      <c r="BK14">
        <f t="shared" si="33"/>
        <v>104.8</v>
      </c>
      <c r="BL14" s="6" t="s">
        <v>98</v>
      </c>
      <c r="BM14">
        <f t="shared" si="34"/>
        <v>107.2</v>
      </c>
    </row>
    <row r="15" spans="1:66" x14ac:dyDescent="0.35">
      <c r="A15" s="4" t="s">
        <v>55</v>
      </c>
      <c r="B15" s="5" t="s">
        <v>31</v>
      </c>
      <c r="C15">
        <f t="shared" si="0"/>
        <v>2013</v>
      </c>
      <c r="D15" s="5" t="s">
        <v>137</v>
      </c>
      <c r="E15">
        <f t="shared" si="1"/>
        <v>5</v>
      </c>
      <c r="F15" s="5" t="s">
        <v>139</v>
      </c>
      <c r="G15">
        <f t="shared" si="2"/>
        <v>115.4</v>
      </c>
      <c r="H15" s="5" t="s">
        <v>140</v>
      </c>
      <c r="I15">
        <f t="shared" si="3"/>
        <v>114.2</v>
      </c>
      <c r="J15" s="5" t="s">
        <v>82</v>
      </c>
      <c r="K15">
        <f t="shared" si="4"/>
        <v>102.7</v>
      </c>
      <c r="L15" s="5" t="s">
        <v>44</v>
      </c>
      <c r="M15">
        <f t="shared" si="5"/>
        <v>105.5</v>
      </c>
      <c r="N15" s="5" t="s">
        <v>141</v>
      </c>
      <c r="O15">
        <f t="shared" si="6"/>
        <v>101.5</v>
      </c>
      <c r="P15" s="5" t="s">
        <v>131</v>
      </c>
      <c r="Q15">
        <f t="shared" si="7"/>
        <v>110.6</v>
      </c>
      <c r="R15" s="5" t="s">
        <v>142</v>
      </c>
      <c r="S15">
        <f t="shared" si="8"/>
        <v>123.7</v>
      </c>
      <c r="T15" s="5" t="s">
        <v>65</v>
      </c>
      <c r="U15">
        <f t="shared" si="9"/>
        <v>105.2</v>
      </c>
      <c r="V15" s="5" t="s">
        <v>39</v>
      </c>
      <c r="W15">
        <f t="shared" si="10"/>
        <v>101.9</v>
      </c>
      <c r="X15" s="5" t="s">
        <v>66</v>
      </c>
      <c r="Y15">
        <f t="shared" si="11"/>
        <v>105</v>
      </c>
      <c r="Z15" s="5" t="s">
        <v>57</v>
      </c>
      <c r="AA15">
        <f t="shared" si="12"/>
        <v>109.1</v>
      </c>
      <c r="AB15" s="5" t="s">
        <v>143</v>
      </c>
      <c r="AC15">
        <f t="shared" si="13"/>
        <v>111.3</v>
      </c>
      <c r="AD15" s="5" t="s">
        <v>144</v>
      </c>
      <c r="AE15">
        <f t="shared" si="14"/>
        <v>111.1</v>
      </c>
      <c r="AF15">
        <f t="shared" si="15"/>
        <v>109.0153846153846</v>
      </c>
      <c r="AG15" s="5" t="s">
        <v>118</v>
      </c>
      <c r="AH15">
        <f t="shared" si="16"/>
        <v>109.8</v>
      </c>
      <c r="AI15">
        <f t="shared" si="17"/>
        <v>109.8</v>
      </c>
      <c r="AJ15" s="5" t="s">
        <v>132</v>
      </c>
      <c r="AK15">
        <f t="shared" si="18"/>
        <v>108.5</v>
      </c>
      <c r="AL15" s="5" t="s">
        <v>43</v>
      </c>
      <c r="AM15">
        <f t="shared" si="19"/>
        <v>106.7</v>
      </c>
      <c r="AN15" s="5" t="s">
        <v>105</v>
      </c>
      <c r="AO15">
        <f t="shared" si="20"/>
        <v>108.3</v>
      </c>
      <c r="AP15">
        <f t="shared" si="21"/>
        <v>107.83333333333333</v>
      </c>
      <c r="AQ15" s="5" t="s">
        <v>133</v>
      </c>
      <c r="AR15">
        <f t="shared" si="22"/>
        <v>100.5</v>
      </c>
      <c r="AS15" s="5" t="s">
        <v>98</v>
      </c>
      <c r="AT15">
        <f t="shared" si="23"/>
        <v>107.2</v>
      </c>
      <c r="AU15" s="5" t="s">
        <v>93</v>
      </c>
      <c r="AV15">
        <f t="shared" si="24"/>
        <v>107.1</v>
      </c>
      <c r="AW15">
        <f t="shared" si="25"/>
        <v>104.93333333333332</v>
      </c>
      <c r="AX15" s="5" t="s">
        <v>81</v>
      </c>
      <c r="AY15">
        <f t="shared" si="26"/>
        <v>106.2</v>
      </c>
      <c r="AZ15" s="5" t="s">
        <v>38</v>
      </c>
      <c r="BA15">
        <f t="shared" si="27"/>
        <v>103.9</v>
      </c>
      <c r="BB15" s="5" t="s">
        <v>85</v>
      </c>
      <c r="BC15">
        <f t="shared" si="28"/>
        <v>104.6</v>
      </c>
      <c r="BD15" s="5" t="s">
        <v>91</v>
      </c>
      <c r="BE15">
        <f t="shared" si="29"/>
        <v>105.7</v>
      </c>
      <c r="BF15" s="5" t="s">
        <v>117</v>
      </c>
      <c r="BG15">
        <f t="shared" si="30"/>
        <v>102.6</v>
      </c>
      <c r="BH15">
        <f t="shared" si="31"/>
        <v>104.6</v>
      </c>
      <c r="BI15" s="5" t="s">
        <v>36</v>
      </c>
      <c r="BJ15">
        <f t="shared" si="32"/>
        <v>104.9</v>
      </c>
      <c r="BK15">
        <f t="shared" si="33"/>
        <v>104.9</v>
      </c>
      <c r="BL15" s="6" t="s">
        <v>99</v>
      </c>
      <c r="BM15">
        <f t="shared" si="34"/>
        <v>106.6</v>
      </c>
    </row>
    <row r="16" spans="1:66" x14ac:dyDescent="0.35">
      <c r="A16" s="4" t="s">
        <v>74</v>
      </c>
      <c r="B16" s="5" t="s">
        <v>31</v>
      </c>
      <c r="C16">
        <f t="shared" si="0"/>
        <v>2013</v>
      </c>
      <c r="D16" s="5" t="s">
        <v>137</v>
      </c>
      <c r="E16">
        <f t="shared" si="1"/>
        <v>5</v>
      </c>
      <c r="F16" s="5" t="s">
        <v>145</v>
      </c>
      <c r="G16">
        <f t="shared" si="2"/>
        <v>112.3</v>
      </c>
      <c r="H16" s="5" t="s">
        <v>143</v>
      </c>
      <c r="I16">
        <f t="shared" si="3"/>
        <v>111.3</v>
      </c>
      <c r="J16" s="5" t="s">
        <v>54</v>
      </c>
      <c r="K16">
        <f t="shared" si="4"/>
        <v>104.7</v>
      </c>
      <c r="L16" s="5" t="s">
        <v>40</v>
      </c>
      <c r="M16">
        <f t="shared" si="5"/>
        <v>106.8</v>
      </c>
      <c r="N16" s="5" t="s">
        <v>38</v>
      </c>
      <c r="O16">
        <f t="shared" si="6"/>
        <v>103.9</v>
      </c>
      <c r="P16" s="5" t="s">
        <v>146</v>
      </c>
      <c r="Q16">
        <f t="shared" si="7"/>
        <v>109.3</v>
      </c>
      <c r="R16" s="5" t="s">
        <v>95</v>
      </c>
      <c r="S16">
        <f t="shared" si="8"/>
        <v>112.9</v>
      </c>
      <c r="T16" s="5" t="s">
        <v>47</v>
      </c>
      <c r="U16">
        <f t="shared" si="9"/>
        <v>105.8</v>
      </c>
      <c r="V16" s="5" t="s">
        <v>41</v>
      </c>
      <c r="W16">
        <f t="shared" si="10"/>
        <v>103.1</v>
      </c>
      <c r="X16" s="5" t="s">
        <v>72</v>
      </c>
      <c r="Y16">
        <f t="shared" si="11"/>
        <v>104.3</v>
      </c>
      <c r="Z16" s="5" t="s">
        <v>35</v>
      </c>
      <c r="AA16">
        <f t="shared" si="12"/>
        <v>108.1</v>
      </c>
      <c r="AB16" s="5" t="s">
        <v>56</v>
      </c>
      <c r="AC16">
        <f t="shared" si="13"/>
        <v>110.5</v>
      </c>
      <c r="AD16" s="5" t="s">
        <v>87</v>
      </c>
      <c r="AE16">
        <f t="shared" si="14"/>
        <v>109.2</v>
      </c>
      <c r="AF16">
        <f t="shared" si="15"/>
        <v>107.86153846153844</v>
      </c>
      <c r="AG16" s="5" t="s">
        <v>138</v>
      </c>
      <c r="AH16">
        <f t="shared" si="16"/>
        <v>108.6</v>
      </c>
      <c r="AI16">
        <f t="shared" si="17"/>
        <v>108.6</v>
      </c>
      <c r="AJ16" s="5" t="s">
        <v>88</v>
      </c>
      <c r="AK16">
        <f t="shared" si="18"/>
        <v>108.7</v>
      </c>
      <c r="AL16" s="5" t="s">
        <v>123</v>
      </c>
      <c r="AM16">
        <f t="shared" si="19"/>
        <v>107.4</v>
      </c>
      <c r="AN16" s="5" t="s">
        <v>132</v>
      </c>
      <c r="AO16">
        <f t="shared" si="20"/>
        <v>108.5</v>
      </c>
      <c r="AP16">
        <f t="shared" si="21"/>
        <v>108.2</v>
      </c>
      <c r="AQ16" s="5" t="s">
        <v>133</v>
      </c>
      <c r="AR16">
        <f t="shared" si="22"/>
        <v>100.5</v>
      </c>
      <c r="AS16" s="5" t="s">
        <v>123</v>
      </c>
      <c r="AT16">
        <f t="shared" si="23"/>
        <v>107.4</v>
      </c>
      <c r="AU16" s="5" t="s">
        <v>106</v>
      </c>
      <c r="AV16">
        <f t="shared" si="24"/>
        <v>106.9</v>
      </c>
      <c r="AW16">
        <f t="shared" si="25"/>
        <v>104.93333333333334</v>
      </c>
      <c r="AX16" s="5" t="s">
        <v>64</v>
      </c>
      <c r="AY16">
        <f t="shared" si="26"/>
        <v>105.9</v>
      </c>
      <c r="AZ16" s="5" t="s">
        <v>50</v>
      </c>
      <c r="BA16">
        <f t="shared" si="27"/>
        <v>104</v>
      </c>
      <c r="BB16" s="5" t="s">
        <v>42</v>
      </c>
      <c r="BC16">
        <f t="shared" si="28"/>
        <v>104.8</v>
      </c>
      <c r="BD16" s="5" t="s">
        <v>83</v>
      </c>
      <c r="BE16">
        <f t="shared" si="29"/>
        <v>105.6</v>
      </c>
      <c r="BF16" s="5" t="s">
        <v>60</v>
      </c>
      <c r="BG16">
        <f t="shared" si="30"/>
        <v>102.3</v>
      </c>
      <c r="BH16">
        <f t="shared" si="31"/>
        <v>104.51999999999998</v>
      </c>
      <c r="BI16" s="5" t="s">
        <v>42</v>
      </c>
      <c r="BJ16">
        <f t="shared" si="32"/>
        <v>104.8</v>
      </c>
      <c r="BK16">
        <f t="shared" si="33"/>
        <v>104.8</v>
      </c>
      <c r="BL16" s="6" t="s">
        <v>106</v>
      </c>
      <c r="BM16">
        <f t="shared" si="34"/>
        <v>106.9</v>
      </c>
    </row>
    <row r="17" spans="1:65" x14ac:dyDescent="0.35">
      <c r="A17" s="4" t="s">
        <v>30</v>
      </c>
      <c r="B17" s="5" t="s">
        <v>31</v>
      </c>
      <c r="C17">
        <f t="shared" si="0"/>
        <v>2013</v>
      </c>
      <c r="D17" s="5" t="s">
        <v>147</v>
      </c>
      <c r="E17">
        <f t="shared" si="1"/>
        <v>6</v>
      </c>
      <c r="F17" s="5" t="s">
        <v>145</v>
      </c>
      <c r="G17">
        <f t="shared" si="2"/>
        <v>112.3</v>
      </c>
      <c r="H17" s="5" t="s">
        <v>148</v>
      </c>
      <c r="I17">
        <f t="shared" si="3"/>
        <v>112.1</v>
      </c>
      <c r="J17" s="5" t="s">
        <v>35</v>
      </c>
      <c r="K17">
        <f t="shared" si="4"/>
        <v>108.1</v>
      </c>
      <c r="L17" s="5" t="s">
        <v>105</v>
      </c>
      <c r="M17">
        <f t="shared" si="5"/>
        <v>108.3</v>
      </c>
      <c r="N17" s="5" t="s">
        <v>64</v>
      </c>
      <c r="O17">
        <f t="shared" si="6"/>
        <v>105.9</v>
      </c>
      <c r="P17" s="5" t="s">
        <v>87</v>
      </c>
      <c r="Q17">
        <f t="shared" si="7"/>
        <v>109.2</v>
      </c>
      <c r="R17" s="5" t="s">
        <v>149</v>
      </c>
      <c r="S17">
        <f t="shared" si="8"/>
        <v>118</v>
      </c>
      <c r="T17" s="5" t="s">
        <v>40</v>
      </c>
      <c r="U17">
        <f t="shared" si="9"/>
        <v>106.8</v>
      </c>
      <c r="V17" s="5" t="s">
        <v>69</v>
      </c>
      <c r="W17">
        <f t="shared" si="10"/>
        <v>104.1</v>
      </c>
      <c r="X17" s="5" t="s">
        <v>68</v>
      </c>
      <c r="Y17">
        <f t="shared" si="11"/>
        <v>105.4</v>
      </c>
      <c r="Z17" s="5" t="s">
        <v>112</v>
      </c>
      <c r="AA17">
        <f t="shared" si="12"/>
        <v>108.2</v>
      </c>
      <c r="AB17" s="5" t="s">
        <v>150</v>
      </c>
      <c r="AC17">
        <f t="shared" si="13"/>
        <v>111</v>
      </c>
      <c r="AD17" s="5" t="s">
        <v>131</v>
      </c>
      <c r="AE17">
        <f t="shared" si="14"/>
        <v>110.6</v>
      </c>
      <c r="AF17">
        <f t="shared" si="15"/>
        <v>109.23076923076923</v>
      </c>
      <c r="AG17" s="5" t="s">
        <v>97</v>
      </c>
      <c r="AH17">
        <f t="shared" si="16"/>
        <v>109</v>
      </c>
      <c r="AI17">
        <f t="shared" si="17"/>
        <v>109</v>
      </c>
      <c r="AJ17" s="5" t="s">
        <v>119</v>
      </c>
      <c r="AK17">
        <f t="shared" si="18"/>
        <v>109.7</v>
      </c>
      <c r="AL17" s="5" t="s">
        <v>109</v>
      </c>
      <c r="AM17">
        <f t="shared" si="19"/>
        <v>108.8</v>
      </c>
      <c r="AN17" s="5" t="s">
        <v>125</v>
      </c>
      <c r="AO17">
        <f t="shared" si="20"/>
        <v>109.5</v>
      </c>
      <c r="AP17">
        <f t="shared" si="21"/>
        <v>109.33333333333333</v>
      </c>
      <c r="AQ17" s="5" t="s">
        <v>49</v>
      </c>
      <c r="AR17">
        <f>AR19</f>
        <v>106.6</v>
      </c>
      <c r="AS17" s="5" t="s">
        <v>132</v>
      </c>
      <c r="AT17">
        <f t="shared" si="23"/>
        <v>108.5</v>
      </c>
      <c r="AU17" s="5" t="s">
        <v>33</v>
      </c>
      <c r="AV17">
        <f t="shared" si="24"/>
        <v>107.5</v>
      </c>
      <c r="AW17">
        <f t="shared" si="25"/>
        <v>107.53333333333335</v>
      </c>
      <c r="AX17" s="5" t="s">
        <v>34</v>
      </c>
      <c r="AY17">
        <f t="shared" si="26"/>
        <v>106.3</v>
      </c>
      <c r="AZ17" s="5" t="s">
        <v>66</v>
      </c>
      <c r="BA17">
        <f t="shared" si="27"/>
        <v>105</v>
      </c>
      <c r="BB17" s="5" t="s">
        <v>83</v>
      </c>
      <c r="BC17">
        <f t="shared" si="28"/>
        <v>105.6</v>
      </c>
      <c r="BD17" s="5" t="s">
        <v>46</v>
      </c>
      <c r="BE17">
        <f t="shared" si="29"/>
        <v>106.5</v>
      </c>
      <c r="BF17" s="5" t="s">
        <v>151</v>
      </c>
      <c r="BG17">
        <f t="shared" si="30"/>
        <v>102.5</v>
      </c>
      <c r="BH17">
        <f t="shared" si="31"/>
        <v>105.17999999999999</v>
      </c>
      <c r="BI17" s="5" t="s">
        <v>44</v>
      </c>
      <c r="BJ17">
        <f t="shared" si="32"/>
        <v>105.5</v>
      </c>
      <c r="BK17">
        <f t="shared" si="33"/>
        <v>105.5</v>
      </c>
      <c r="BL17" s="6" t="s">
        <v>122</v>
      </c>
      <c r="BM17">
        <f t="shared" si="34"/>
        <v>108.9</v>
      </c>
    </row>
    <row r="18" spans="1:65" x14ac:dyDescent="0.35">
      <c r="A18" s="4" t="s">
        <v>55</v>
      </c>
      <c r="B18" s="5" t="s">
        <v>31</v>
      </c>
      <c r="C18">
        <f t="shared" si="0"/>
        <v>2013</v>
      </c>
      <c r="D18" s="5" t="s">
        <v>147</v>
      </c>
      <c r="E18">
        <f t="shared" si="1"/>
        <v>6</v>
      </c>
      <c r="F18" s="5" t="s">
        <v>152</v>
      </c>
      <c r="G18">
        <f t="shared" si="2"/>
        <v>117</v>
      </c>
      <c r="H18" s="5" t="s">
        <v>153</v>
      </c>
      <c r="I18">
        <f t="shared" si="3"/>
        <v>120.1</v>
      </c>
      <c r="J18" s="5" t="s">
        <v>154</v>
      </c>
      <c r="K18">
        <f t="shared" si="4"/>
        <v>112.5</v>
      </c>
      <c r="L18" s="5" t="s">
        <v>76</v>
      </c>
      <c r="M18">
        <f t="shared" si="5"/>
        <v>107.3</v>
      </c>
      <c r="N18" s="5" t="s">
        <v>155</v>
      </c>
      <c r="O18">
        <f t="shared" si="6"/>
        <v>101.3</v>
      </c>
      <c r="P18" s="5" t="s">
        <v>156</v>
      </c>
      <c r="Q18">
        <f t="shared" si="7"/>
        <v>112.4</v>
      </c>
      <c r="R18" s="5" t="s">
        <v>157</v>
      </c>
      <c r="S18">
        <f t="shared" si="8"/>
        <v>143.6</v>
      </c>
      <c r="T18" s="5" t="s">
        <v>68</v>
      </c>
      <c r="U18">
        <f t="shared" si="9"/>
        <v>105.4</v>
      </c>
      <c r="V18" s="5" t="s">
        <v>111</v>
      </c>
      <c r="W18">
        <f t="shared" si="10"/>
        <v>101.4</v>
      </c>
      <c r="X18" s="5" t="s">
        <v>48</v>
      </c>
      <c r="Y18">
        <f t="shared" si="11"/>
        <v>106.4</v>
      </c>
      <c r="Z18" s="5" t="s">
        <v>77</v>
      </c>
      <c r="AA18">
        <f t="shared" si="12"/>
        <v>110</v>
      </c>
      <c r="AB18" s="5" t="s">
        <v>158</v>
      </c>
      <c r="AC18">
        <f t="shared" si="13"/>
        <v>112.2</v>
      </c>
      <c r="AD18" s="5" t="s">
        <v>159</v>
      </c>
      <c r="AE18">
        <f t="shared" si="14"/>
        <v>115</v>
      </c>
      <c r="AF18">
        <f t="shared" si="15"/>
        <v>112.66153846153847</v>
      </c>
      <c r="AG18" s="5" t="s">
        <v>135</v>
      </c>
      <c r="AH18">
        <f t="shared" si="16"/>
        <v>110.9</v>
      </c>
      <c r="AI18">
        <f t="shared" si="17"/>
        <v>110.9</v>
      </c>
      <c r="AJ18" s="5" t="s">
        <v>87</v>
      </c>
      <c r="AK18">
        <f t="shared" si="18"/>
        <v>109.2</v>
      </c>
      <c r="AL18" s="5" t="s">
        <v>98</v>
      </c>
      <c r="AM18">
        <f t="shared" si="19"/>
        <v>107.2</v>
      </c>
      <c r="AN18" s="5" t="s">
        <v>122</v>
      </c>
      <c r="AO18">
        <f t="shared" si="20"/>
        <v>108.9</v>
      </c>
      <c r="AP18">
        <f t="shared" si="21"/>
        <v>108.43333333333334</v>
      </c>
      <c r="AQ18" s="5" t="s">
        <v>99</v>
      </c>
      <c r="AR18">
        <f t="shared" si="22"/>
        <v>106.6</v>
      </c>
      <c r="AS18" s="5" t="s">
        <v>126</v>
      </c>
      <c r="AT18">
        <f t="shared" si="23"/>
        <v>108</v>
      </c>
      <c r="AU18" s="5" t="s">
        <v>92</v>
      </c>
      <c r="AV18">
        <f t="shared" si="24"/>
        <v>107.7</v>
      </c>
      <c r="AW18">
        <f t="shared" si="25"/>
        <v>107.43333333333334</v>
      </c>
      <c r="AX18" s="5" t="s">
        <v>46</v>
      </c>
      <c r="AY18">
        <f t="shared" si="26"/>
        <v>106.5</v>
      </c>
      <c r="AZ18" s="5" t="s">
        <v>65</v>
      </c>
      <c r="BA18">
        <f t="shared" si="27"/>
        <v>105.2</v>
      </c>
      <c r="BB18" s="5" t="s">
        <v>65</v>
      </c>
      <c r="BC18">
        <f t="shared" si="28"/>
        <v>105.2</v>
      </c>
      <c r="BD18" s="5" t="s">
        <v>35</v>
      </c>
      <c r="BE18">
        <f t="shared" si="29"/>
        <v>108.1</v>
      </c>
      <c r="BF18" s="5" t="s">
        <v>51</v>
      </c>
      <c r="BG18">
        <f t="shared" si="30"/>
        <v>103.3</v>
      </c>
      <c r="BH18">
        <f t="shared" si="31"/>
        <v>105.66</v>
      </c>
      <c r="BI18" s="5" t="s">
        <v>37</v>
      </c>
      <c r="BJ18">
        <f t="shared" si="32"/>
        <v>106.1</v>
      </c>
      <c r="BK18">
        <f t="shared" si="33"/>
        <v>106.1</v>
      </c>
      <c r="BL18" s="6" t="s">
        <v>119</v>
      </c>
      <c r="BM18">
        <f t="shared" si="34"/>
        <v>109.7</v>
      </c>
    </row>
    <row r="19" spans="1:65" x14ac:dyDescent="0.35">
      <c r="A19" s="4" t="s">
        <v>74</v>
      </c>
      <c r="B19" s="5" t="s">
        <v>31</v>
      </c>
      <c r="C19">
        <f t="shared" si="0"/>
        <v>2013</v>
      </c>
      <c r="D19" s="5" t="s">
        <v>147</v>
      </c>
      <c r="E19">
        <f t="shared" si="1"/>
        <v>6</v>
      </c>
      <c r="F19" s="5" t="s">
        <v>160</v>
      </c>
      <c r="G19">
        <f t="shared" si="2"/>
        <v>113.8</v>
      </c>
      <c r="H19" s="5" t="s">
        <v>161</v>
      </c>
      <c r="I19">
        <f t="shared" si="3"/>
        <v>114.9</v>
      </c>
      <c r="J19" s="5" t="s">
        <v>118</v>
      </c>
      <c r="K19">
        <f t="shared" si="4"/>
        <v>109.8</v>
      </c>
      <c r="L19" s="5" t="s">
        <v>63</v>
      </c>
      <c r="M19">
        <f t="shared" si="5"/>
        <v>107.9</v>
      </c>
      <c r="N19" s="5" t="s">
        <v>107</v>
      </c>
      <c r="O19">
        <f t="shared" si="6"/>
        <v>104.2</v>
      </c>
      <c r="P19" s="5" t="s">
        <v>162</v>
      </c>
      <c r="Q19">
        <f t="shared" si="7"/>
        <v>110.7</v>
      </c>
      <c r="R19" s="5" t="s">
        <v>163</v>
      </c>
      <c r="S19">
        <f t="shared" si="8"/>
        <v>126.7</v>
      </c>
      <c r="T19" s="5" t="s">
        <v>34</v>
      </c>
      <c r="U19">
        <f t="shared" si="9"/>
        <v>106.3</v>
      </c>
      <c r="V19" s="5" t="s">
        <v>70</v>
      </c>
      <c r="W19">
        <f t="shared" si="10"/>
        <v>103.2</v>
      </c>
      <c r="X19" s="5" t="s">
        <v>91</v>
      </c>
      <c r="Y19">
        <f t="shared" si="11"/>
        <v>105.7</v>
      </c>
      <c r="Z19" s="5" t="s">
        <v>97</v>
      </c>
      <c r="AA19">
        <f t="shared" si="12"/>
        <v>109</v>
      </c>
      <c r="AB19" s="5" t="s">
        <v>134</v>
      </c>
      <c r="AC19">
        <f t="shared" si="13"/>
        <v>111.6</v>
      </c>
      <c r="AD19" s="5" t="s">
        <v>158</v>
      </c>
      <c r="AE19">
        <f t="shared" si="14"/>
        <v>112.2</v>
      </c>
      <c r="AF19">
        <f t="shared" si="15"/>
        <v>110.46153846153847</v>
      </c>
      <c r="AG19" s="5" t="s">
        <v>125</v>
      </c>
      <c r="AH19">
        <f t="shared" si="16"/>
        <v>109.5</v>
      </c>
      <c r="AI19">
        <f t="shared" si="17"/>
        <v>109.5</v>
      </c>
      <c r="AJ19" s="5" t="s">
        <v>125</v>
      </c>
      <c r="AK19">
        <f t="shared" si="18"/>
        <v>109.5</v>
      </c>
      <c r="AL19" s="5" t="s">
        <v>35</v>
      </c>
      <c r="AM19">
        <f t="shared" si="19"/>
        <v>108.1</v>
      </c>
      <c r="AN19" s="5" t="s">
        <v>146</v>
      </c>
      <c r="AO19">
        <f t="shared" si="20"/>
        <v>109.3</v>
      </c>
      <c r="AP19">
        <f t="shared" si="21"/>
        <v>108.96666666666665</v>
      </c>
      <c r="AQ19" s="5" t="s">
        <v>99</v>
      </c>
      <c r="AR19">
        <f t="shared" si="22"/>
        <v>106.6</v>
      </c>
      <c r="AS19" s="5" t="s">
        <v>105</v>
      </c>
      <c r="AT19">
        <f t="shared" si="23"/>
        <v>108.3</v>
      </c>
      <c r="AU19" s="5" t="s">
        <v>113</v>
      </c>
      <c r="AV19">
        <f t="shared" si="24"/>
        <v>107.6</v>
      </c>
      <c r="AW19">
        <f t="shared" si="25"/>
        <v>107.5</v>
      </c>
      <c r="AX19" s="5" t="s">
        <v>48</v>
      </c>
      <c r="AY19">
        <f t="shared" si="26"/>
        <v>106.4</v>
      </c>
      <c r="AZ19" s="5" t="s">
        <v>45</v>
      </c>
      <c r="BA19">
        <f t="shared" si="27"/>
        <v>105.1</v>
      </c>
      <c r="BB19" s="5" t="s">
        <v>68</v>
      </c>
      <c r="BC19">
        <f t="shared" si="28"/>
        <v>105.4</v>
      </c>
      <c r="BD19" s="5" t="s">
        <v>123</v>
      </c>
      <c r="BE19">
        <f t="shared" si="29"/>
        <v>107.4</v>
      </c>
      <c r="BF19" s="5" t="s">
        <v>104</v>
      </c>
      <c r="BG19">
        <f t="shared" si="30"/>
        <v>102.8</v>
      </c>
      <c r="BH19">
        <f t="shared" si="31"/>
        <v>105.41999999999999</v>
      </c>
      <c r="BI19" s="5" t="s">
        <v>47</v>
      </c>
      <c r="BJ19">
        <f t="shared" si="32"/>
        <v>105.8</v>
      </c>
      <c r="BK19">
        <f t="shared" si="33"/>
        <v>105.8</v>
      </c>
      <c r="BL19" s="6" t="s">
        <v>146</v>
      </c>
      <c r="BM19">
        <f t="shared" si="34"/>
        <v>109.3</v>
      </c>
    </row>
    <row r="20" spans="1:65" x14ac:dyDescent="0.35">
      <c r="A20" s="4" t="s">
        <v>30</v>
      </c>
      <c r="B20" s="5" t="s">
        <v>31</v>
      </c>
      <c r="C20">
        <f t="shared" si="0"/>
        <v>2013</v>
      </c>
      <c r="D20" s="5" t="s">
        <v>164</v>
      </c>
      <c r="E20">
        <f t="shared" si="1"/>
        <v>7</v>
      </c>
      <c r="F20" s="5" t="s">
        <v>128</v>
      </c>
      <c r="G20">
        <f t="shared" si="2"/>
        <v>113.4</v>
      </c>
      <c r="H20" s="5" t="s">
        <v>161</v>
      </c>
      <c r="I20">
        <f t="shared" si="3"/>
        <v>114.9</v>
      </c>
      <c r="J20" s="5" t="s">
        <v>56</v>
      </c>
      <c r="K20">
        <f t="shared" si="4"/>
        <v>110.5</v>
      </c>
      <c r="L20" s="5" t="s">
        <v>146</v>
      </c>
      <c r="M20">
        <f t="shared" si="5"/>
        <v>109.3</v>
      </c>
      <c r="N20" s="5" t="s">
        <v>81</v>
      </c>
      <c r="O20">
        <f t="shared" si="6"/>
        <v>106.2</v>
      </c>
      <c r="P20" s="5" t="s">
        <v>165</v>
      </c>
      <c r="Q20">
        <f t="shared" si="7"/>
        <v>110.3</v>
      </c>
      <c r="R20" s="5" t="s">
        <v>166</v>
      </c>
      <c r="S20">
        <f t="shared" si="8"/>
        <v>129.19999999999999</v>
      </c>
      <c r="T20" s="5" t="s">
        <v>93</v>
      </c>
      <c r="U20">
        <f t="shared" si="9"/>
        <v>107.1</v>
      </c>
      <c r="V20" s="5">
        <v>104.3</v>
      </c>
      <c r="W20">
        <f t="shared" si="10"/>
        <v>104.3</v>
      </c>
      <c r="X20" s="5" t="s">
        <v>48</v>
      </c>
      <c r="Y20">
        <f t="shared" si="11"/>
        <v>106.4</v>
      </c>
      <c r="Z20" s="5" t="s">
        <v>57</v>
      </c>
      <c r="AA20">
        <f t="shared" si="12"/>
        <v>109.1</v>
      </c>
      <c r="AB20" s="5" t="s">
        <v>148</v>
      </c>
      <c r="AC20">
        <f t="shared" si="13"/>
        <v>112.1</v>
      </c>
      <c r="AD20" s="5" t="s">
        <v>167</v>
      </c>
      <c r="AE20">
        <f t="shared" si="14"/>
        <v>113.1</v>
      </c>
      <c r="AF20">
        <f t="shared" si="15"/>
        <v>111.22307692307689</v>
      </c>
      <c r="AG20" s="5" t="s">
        <v>118</v>
      </c>
      <c r="AH20">
        <f t="shared" si="16"/>
        <v>109.8</v>
      </c>
      <c r="AI20">
        <f t="shared" si="17"/>
        <v>109.8</v>
      </c>
      <c r="AJ20" s="5" t="s">
        <v>56</v>
      </c>
      <c r="AK20">
        <f t="shared" si="18"/>
        <v>110.5</v>
      </c>
      <c r="AL20" s="5" t="s">
        <v>125</v>
      </c>
      <c r="AM20">
        <f t="shared" si="19"/>
        <v>109.5</v>
      </c>
      <c r="AN20" s="5" t="s">
        <v>165</v>
      </c>
      <c r="AO20">
        <f t="shared" si="20"/>
        <v>110.3</v>
      </c>
      <c r="AP20">
        <f t="shared" si="21"/>
        <v>110.10000000000001</v>
      </c>
      <c r="AQ20" s="5" t="s">
        <v>49</v>
      </c>
      <c r="AR20">
        <f>AR22</f>
        <v>107.7</v>
      </c>
      <c r="AS20" s="5" t="s">
        <v>125</v>
      </c>
      <c r="AT20">
        <f t="shared" si="23"/>
        <v>109.5</v>
      </c>
      <c r="AU20" s="5" t="s">
        <v>105</v>
      </c>
      <c r="AV20">
        <f t="shared" si="24"/>
        <v>108.3</v>
      </c>
      <c r="AW20">
        <f t="shared" si="25"/>
        <v>108.5</v>
      </c>
      <c r="AX20" s="5" t="s">
        <v>106</v>
      </c>
      <c r="AY20">
        <f t="shared" si="26"/>
        <v>106.9</v>
      </c>
      <c r="AZ20" s="5" t="s">
        <v>40</v>
      </c>
      <c r="BA20">
        <f t="shared" si="27"/>
        <v>106.8</v>
      </c>
      <c r="BB20" s="5" t="s">
        <v>48</v>
      </c>
      <c r="BC20">
        <f t="shared" si="28"/>
        <v>106.4</v>
      </c>
      <c r="BD20" s="5" t="s">
        <v>168</v>
      </c>
      <c r="BE20">
        <f t="shared" si="29"/>
        <v>107.8</v>
      </c>
      <c r="BF20" s="5" t="s">
        <v>151</v>
      </c>
      <c r="BG20">
        <f t="shared" si="30"/>
        <v>102.5</v>
      </c>
      <c r="BH20">
        <f t="shared" si="31"/>
        <v>106.08000000000001</v>
      </c>
      <c r="BI20" s="5" t="s">
        <v>46</v>
      </c>
      <c r="BJ20">
        <f t="shared" si="32"/>
        <v>106.5</v>
      </c>
      <c r="BK20">
        <f t="shared" si="33"/>
        <v>106.5</v>
      </c>
      <c r="BL20" s="6" t="s">
        <v>162</v>
      </c>
      <c r="BM20">
        <f t="shared" si="34"/>
        <v>110.7</v>
      </c>
    </row>
    <row r="21" spans="1:65" x14ac:dyDescent="0.35">
      <c r="A21" s="4" t="s">
        <v>55</v>
      </c>
      <c r="B21" s="5" t="s">
        <v>31</v>
      </c>
      <c r="C21">
        <f t="shared" si="0"/>
        <v>2013</v>
      </c>
      <c r="D21" s="5" t="s">
        <v>164</v>
      </c>
      <c r="E21">
        <f t="shared" si="1"/>
        <v>7</v>
      </c>
      <c r="F21" s="5" t="s">
        <v>169</v>
      </c>
      <c r="G21">
        <f t="shared" si="2"/>
        <v>117.8</v>
      </c>
      <c r="H21" s="5" t="s">
        <v>170</v>
      </c>
      <c r="I21">
        <f t="shared" si="3"/>
        <v>119.2</v>
      </c>
      <c r="J21" s="5" t="s">
        <v>171</v>
      </c>
      <c r="K21">
        <f t="shared" si="4"/>
        <v>114</v>
      </c>
      <c r="L21" s="5" t="s">
        <v>105</v>
      </c>
      <c r="M21">
        <f t="shared" si="5"/>
        <v>108.3</v>
      </c>
      <c r="N21" s="5" t="s">
        <v>172</v>
      </c>
      <c r="O21">
        <f t="shared" si="6"/>
        <v>101.1</v>
      </c>
      <c r="P21" s="5" t="s">
        <v>116</v>
      </c>
      <c r="Q21">
        <f t="shared" si="7"/>
        <v>113.2</v>
      </c>
      <c r="R21" s="5" t="s">
        <v>173</v>
      </c>
      <c r="S21">
        <f t="shared" si="8"/>
        <v>160.9</v>
      </c>
      <c r="T21" s="5" t="s">
        <v>45</v>
      </c>
      <c r="U21">
        <f t="shared" si="9"/>
        <v>105.1</v>
      </c>
      <c r="V21" s="5" t="s">
        <v>155</v>
      </c>
      <c r="W21">
        <f t="shared" si="10"/>
        <v>101.3</v>
      </c>
      <c r="X21" s="5" t="s">
        <v>33</v>
      </c>
      <c r="Y21">
        <f t="shared" si="11"/>
        <v>107.5</v>
      </c>
      <c r="Z21" s="5" t="s">
        <v>101</v>
      </c>
      <c r="AA21">
        <f t="shared" si="12"/>
        <v>110.4</v>
      </c>
      <c r="AB21" s="5" t="s">
        <v>167</v>
      </c>
      <c r="AC21">
        <f t="shared" si="13"/>
        <v>113.1</v>
      </c>
      <c r="AD21" s="5" t="s">
        <v>174</v>
      </c>
      <c r="AE21">
        <f t="shared" si="14"/>
        <v>117.5</v>
      </c>
      <c r="AF21">
        <f t="shared" si="15"/>
        <v>114.56923076923077</v>
      </c>
      <c r="AG21" s="5" t="s">
        <v>175</v>
      </c>
      <c r="AH21">
        <f t="shared" si="16"/>
        <v>111.7</v>
      </c>
      <c r="AI21">
        <f t="shared" si="17"/>
        <v>111.7</v>
      </c>
      <c r="AJ21" s="5" t="s">
        <v>118</v>
      </c>
      <c r="AK21">
        <f t="shared" si="18"/>
        <v>109.8</v>
      </c>
      <c r="AL21" s="5" t="s">
        <v>168</v>
      </c>
      <c r="AM21">
        <f t="shared" si="19"/>
        <v>107.8</v>
      </c>
      <c r="AN21" s="5" t="s">
        <v>125</v>
      </c>
      <c r="AO21">
        <f t="shared" si="20"/>
        <v>109.5</v>
      </c>
      <c r="AP21">
        <f t="shared" si="21"/>
        <v>109.03333333333335</v>
      </c>
      <c r="AQ21" s="5" t="s">
        <v>92</v>
      </c>
      <c r="AR21">
        <f t="shared" si="22"/>
        <v>107.7</v>
      </c>
      <c r="AS21" s="5" t="s">
        <v>138</v>
      </c>
      <c r="AT21">
        <f t="shared" si="23"/>
        <v>108.6</v>
      </c>
      <c r="AU21" s="5" t="s">
        <v>35</v>
      </c>
      <c r="AV21">
        <f t="shared" si="24"/>
        <v>108.1</v>
      </c>
      <c r="AW21">
        <f t="shared" si="25"/>
        <v>108.13333333333333</v>
      </c>
      <c r="AX21" s="5" t="s">
        <v>93</v>
      </c>
      <c r="AY21">
        <f t="shared" si="26"/>
        <v>107.1</v>
      </c>
      <c r="AZ21" s="5" t="s">
        <v>76</v>
      </c>
      <c r="BA21">
        <f t="shared" si="27"/>
        <v>107.3</v>
      </c>
      <c r="BB21" s="5" t="s">
        <v>64</v>
      </c>
      <c r="BC21">
        <f t="shared" si="28"/>
        <v>105.9</v>
      </c>
      <c r="BD21" s="5" t="s">
        <v>176</v>
      </c>
      <c r="BE21">
        <f t="shared" si="29"/>
        <v>110.1</v>
      </c>
      <c r="BF21" s="5" t="s">
        <v>70</v>
      </c>
      <c r="BG21">
        <f t="shared" si="30"/>
        <v>103.2</v>
      </c>
      <c r="BH21">
        <f t="shared" si="31"/>
        <v>106.72</v>
      </c>
      <c r="BI21" s="5" t="s">
        <v>76</v>
      </c>
      <c r="BJ21">
        <f t="shared" si="32"/>
        <v>107.3</v>
      </c>
      <c r="BK21">
        <f t="shared" si="33"/>
        <v>107.3</v>
      </c>
      <c r="BL21" s="6" t="s">
        <v>115</v>
      </c>
      <c r="BM21">
        <f t="shared" si="34"/>
        <v>111.4</v>
      </c>
    </row>
    <row r="22" spans="1:65" x14ac:dyDescent="0.35">
      <c r="A22" s="4" t="s">
        <v>74</v>
      </c>
      <c r="B22" s="5" t="s">
        <v>31</v>
      </c>
      <c r="C22">
        <f t="shared" si="0"/>
        <v>2013</v>
      </c>
      <c r="D22" s="5" t="s">
        <v>164</v>
      </c>
      <c r="E22">
        <f t="shared" si="1"/>
        <v>7</v>
      </c>
      <c r="F22" s="5" t="s">
        <v>177</v>
      </c>
      <c r="G22">
        <f t="shared" si="2"/>
        <v>114.8</v>
      </c>
      <c r="H22" s="5" t="s">
        <v>178</v>
      </c>
      <c r="I22">
        <f t="shared" si="3"/>
        <v>116.4</v>
      </c>
      <c r="J22" s="5" t="s">
        <v>179</v>
      </c>
      <c r="K22">
        <f t="shared" si="4"/>
        <v>111.9</v>
      </c>
      <c r="L22" s="5" t="s">
        <v>122</v>
      </c>
      <c r="M22">
        <f t="shared" si="5"/>
        <v>108.9</v>
      </c>
      <c r="N22" s="5" t="s">
        <v>72</v>
      </c>
      <c r="O22">
        <f t="shared" si="6"/>
        <v>104.3</v>
      </c>
      <c r="P22" s="5" t="s">
        <v>175</v>
      </c>
      <c r="Q22">
        <f t="shared" si="7"/>
        <v>111.7</v>
      </c>
      <c r="R22" s="5" t="s">
        <v>180</v>
      </c>
      <c r="S22">
        <f t="shared" si="8"/>
        <v>140</v>
      </c>
      <c r="T22" s="5" t="s">
        <v>48</v>
      </c>
      <c r="U22">
        <f t="shared" si="9"/>
        <v>106.4</v>
      </c>
      <c r="V22" s="5" t="s">
        <v>51</v>
      </c>
      <c r="W22">
        <f t="shared" si="10"/>
        <v>103.3</v>
      </c>
      <c r="X22" s="5" t="s">
        <v>40</v>
      </c>
      <c r="Y22">
        <f t="shared" si="11"/>
        <v>106.8</v>
      </c>
      <c r="Z22" s="5" t="s">
        <v>136</v>
      </c>
      <c r="AA22">
        <f t="shared" si="12"/>
        <v>109.6</v>
      </c>
      <c r="AB22" s="5" t="s">
        <v>181</v>
      </c>
      <c r="AC22">
        <f t="shared" si="13"/>
        <v>112.6</v>
      </c>
      <c r="AD22" s="5" t="s">
        <v>182</v>
      </c>
      <c r="AE22">
        <f t="shared" si="14"/>
        <v>114.7</v>
      </c>
      <c r="AF22">
        <f t="shared" si="15"/>
        <v>112.41538461538461</v>
      </c>
      <c r="AG22" s="5" t="s">
        <v>165</v>
      </c>
      <c r="AH22">
        <f t="shared" si="16"/>
        <v>110.3</v>
      </c>
      <c r="AI22">
        <f t="shared" si="17"/>
        <v>110.3</v>
      </c>
      <c r="AJ22" s="5" t="s">
        <v>89</v>
      </c>
      <c r="AK22">
        <f t="shared" si="18"/>
        <v>110.2</v>
      </c>
      <c r="AL22" s="5" t="s">
        <v>109</v>
      </c>
      <c r="AM22">
        <f t="shared" si="19"/>
        <v>108.8</v>
      </c>
      <c r="AN22" s="5" t="s">
        <v>77</v>
      </c>
      <c r="AO22">
        <f t="shared" si="20"/>
        <v>110</v>
      </c>
      <c r="AP22">
        <f t="shared" si="21"/>
        <v>109.66666666666667</v>
      </c>
      <c r="AQ22" s="5" t="s">
        <v>92</v>
      </c>
      <c r="AR22">
        <f t="shared" si="22"/>
        <v>107.7</v>
      </c>
      <c r="AS22" s="5" t="s">
        <v>87</v>
      </c>
      <c r="AT22">
        <f t="shared" si="23"/>
        <v>109.2</v>
      </c>
      <c r="AU22" s="5" t="s">
        <v>112</v>
      </c>
      <c r="AV22">
        <f t="shared" si="24"/>
        <v>108.2</v>
      </c>
      <c r="AW22">
        <f t="shared" si="25"/>
        <v>108.36666666666667</v>
      </c>
      <c r="AX22" s="5" t="s">
        <v>94</v>
      </c>
      <c r="AY22">
        <f t="shared" si="26"/>
        <v>107</v>
      </c>
      <c r="AZ22" s="5" t="s">
        <v>93</v>
      </c>
      <c r="BA22">
        <f t="shared" si="27"/>
        <v>107.1</v>
      </c>
      <c r="BB22" s="5" t="s">
        <v>37</v>
      </c>
      <c r="BC22">
        <f t="shared" si="28"/>
        <v>106.1</v>
      </c>
      <c r="BD22" s="5" t="s">
        <v>57</v>
      </c>
      <c r="BE22">
        <f t="shared" si="29"/>
        <v>109.1</v>
      </c>
      <c r="BF22" s="5" t="s">
        <v>104</v>
      </c>
      <c r="BG22">
        <f t="shared" si="30"/>
        <v>102.8</v>
      </c>
      <c r="BH22">
        <f t="shared" si="31"/>
        <v>106.41999999999999</v>
      </c>
      <c r="BI22" s="5" t="s">
        <v>106</v>
      </c>
      <c r="BJ22">
        <f t="shared" si="32"/>
        <v>106.9</v>
      </c>
      <c r="BK22">
        <f t="shared" si="33"/>
        <v>106.9</v>
      </c>
      <c r="BL22" s="6" t="s">
        <v>150</v>
      </c>
      <c r="BM22">
        <f t="shared" si="34"/>
        <v>111</v>
      </c>
    </row>
    <row r="23" spans="1:65" x14ac:dyDescent="0.35">
      <c r="A23" s="4" t="s">
        <v>30</v>
      </c>
      <c r="B23" s="5" t="s">
        <v>31</v>
      </c>
      <c r="C23">
        <f t="shared" si="0"/>
        <v>2013</v>
      </c>
      <c r="D23" s="5" t="s">
        <v>183</v>
      </c>
      <c r="E23">
        <f t="shared" si="1"/>
        <v>8</v>
      </c>
      <c r="F23" s="5" t="s">
        <v>184</v>
      </c>
      <c r="G23">
        <f t="shared" si="2"/>
        <v>114.3</v>
      </c>
      <c r="H23" s="5" t="s">
        <v>139</v>
      </c>
      <c r="I23">
        <f t="shared" si="3"/>
        <v>115.4</v>
      </c>
      <c r="J23" s="5" t="s">
        <v>144</v>
      </c>
      <c r="K23">
        <f t="shared" si="4"/>
        <v>111.1</v>
      </c>
      <c r="L23" s="5" t="s">
        <v>77</v>
      </c>
      <c r="M23">
        <f t="shared" si="5"/>
        <v>110</v>
      </c>
      <c r="N23" s="5" t="s">
        <v>48</v>
      </c>
      <c r="O23">
        <f t="shared" si="6"/>
        <v>106.4</v>
      </c>
      <c r="P23" s="5" t="s">
        <v>185</v>
      </c>
      <c r="Q23">
        <f t="shared" si="7"/>
        <v>110.8</v>
      </c>
      <c r="R23" s="5" t="s">
        <v>186</v>
      </c>
      <c r="S23">
        <f t="shared" si="8"/>
        <v>138.9</v>
      </c>
      <c r="T23" s="5" t="s">
        <v>123</v>
      </c>
      <c r="U23">
        <f t="shared" si="9"/>
        <v>107.4</v>
      </c>
      <c r="V23" s="5" t="s">
        <v>69</v>
      </c>
      <c r="W23">
        <f t="shared" si="10"/>
        <v>104.1</v>
      </c>
      <c r="X23" s="5" t="s">
        <v>106</v>
      </c>
      <c r="Y23">
        <f t="shared" si="11"/>
        <v>106.9</v>
      </c>
      <c r="Z23" s="5" t="s">
        <v>119</v>
      </c>
      <c r="AA23">
        <f t="shared" si="12"/>
        <v>109.7</v>
      </c>
      <c r="AB23" s="5" t="s">
        <v>181</v>
      </c>
      <c r="AC23">
        <f t="shared" si="13"/>
        <v>112.6</v>
      </c>
      <c r="AD23" s="5" t="s">
        <v>161</v>
      </c>
      <c r="AE23">
        <f t="shared" si="14"/>
        <v>114.9</v>
      </c>
      <c r="AF23">
        <f t="shared" si="15"/>
        <v>112.5</v>
      </c>
      <c r="AG23" s="5" t="s">
        <v>162</v>
      </c>
      <c r="AH23">
        <f t="shared" si="16"/>
        <v>110.7</v>
      </c>
      <c r="AI23">
        <f t="shared" si="17"/>
        <v>110.7</v>
      </c>
      <c r="AJ23" s="5" t="s">
        <v>143</v>
      </c>
      <c r="AK23">
        <f t="shared" si="18"/>
        <v>111.3</v>
      </c>
      <c r="AL23" s="5" t="s">
        <v>89</v>
      </c>
      <c r="AM23">
        <f t="shared" si="19"/>
        <v>110.2</v>
      </c>
      <c r="AN23" s="5" t="s">
        <v>144</v>
      </c>
      <c r="AO23">
        <f t="shared" si="20"/>
        <v>111.1</v>
      </c>
      <c r="AP23">
        <f t="shared" si="21"/>
        <v>110.86666666666667</v>
      </c>
      <c r="AQ23" s="5" t="s">
        <v>49</v>
      </c>
      <c r="AR23">
        <f>AR25</f>
        <v>108.9</v>
      </c>
      <c r="AS23" s="5" t="s">
        <v>110</v>
      </c>
      <c r="AT23">
        <f t="shared" si="23"/>
        <v>109.9</v>
      </c>
      <c r="AU23" s="5" t="s">
        <v>88</v>
      </c>
      <c r="AV23">
        <f t="shared" si="24"/>
        <v>108.7</v>
      </c>
      <c r="AW23">
        <f t="shared" si="25"/>
        <v>109.16666666666667</v>
      </c>
      <c r="AX23" s="5" t="s">
        <v>33</v>
      </c>
      <c r="AY23">
        <f t="shared" si="26"/>
        <v>107.5</v>
      </c>
      <c r="AZ23" s="5" t="s">
        <v>168</v>
      </c>
      <c r="BA23">
        <f t="shared" si="27"/>
        <v>107.8</v>
      </c>
      <c r="BB23" s="5" t="s">
        <v>40</v>
      </c>
      <c r="BC23">
        <f t="shared" si="28"/>
        <v>106.8</v>
      </c>
      <c r="BD23" s="5" t="s">
        <v>88</v>
      </c>
      <c r="BE23">
        <f t="shared" si="29"/>
        <v>108.7</v>
      </c>
      <c r="BF23" s="5" t="s">
        <v>66</v>
      </c>
      <c r="BG23">
        <f t="shared" si="30"/>
        <v>105</v>
      </c>
      <c r="BH23">
        <f t="shared" si="31"/>
        <v>107.16</v>
      </c>
      <c r="BI23" s="5" t="s">
        <v>33</v>
      </c>
      <c r="BJ23">
        <f t="shared" si="32"/>
        <v>107.5</v>
      </c>
      <c r="BK23">
        <f t="shared" si="33"/>
        <v>107.5</v>
      </c>
      <c r="BL23" s="6" t="s">
        <v>148</v>
      </c>
      <c r="BM23">
        <f t="shared" si="34"/>
        <v>112.1</v>
      </c>
    </row>
    <row r="24" spans="1:65" x14ac:dyDescent="0.35">
      <c r="A24" s="4" t="s">
        <v>55</v>
      </c>
      <c r="B24" s="5" t="s">
        <v>31</v>
      </c>
      <c r="C24">
        <f t="shared" si="0"/>
        <v>2013</v>
      </c>
      <c r="D24" s="5" t="s">
        <v>183</v>
      </c>
      <c r="E24">
        <f t="shared" si="1"/>
        <v>8</v>
      </c>
      <c r="F24" s="5" t="s">
        <v>187</v>
      </c>
      <c r="G24">
        <f t="shared" si="2"/>
        <v>118.3</v>
      </c>
      <c r="H24" s="5" t="s">
        <v>188</v>
      </c>
      <c r="I24">
        <f t="shared" si="3"/>
        <v>120.4</v>
      </c>
      <c r="J24" s="5" t="s">
        <v>189</v>
      </c>
      <c r="K24">
        <f t="shared" si="4"/>
        <v>112.7</v>
      </c>
      <c r="L24" s="5" t="s">
        <v>122</v>
      </c>
      <c r="M24">
        <f t="shared" si="5"/>
        <v>108.9</v>
      </c>
      <c r="N24" s="5" t="s">
        <v>172</v>
      </c>
      <c r="O24">
        <f t="shared" si="6"/>
        <v>101.1</v>
      </c>
      <c r="P24" s="5" t="s">
        <v>88</v>
      </c>
      <c r="Q24">
        <f t="shared" si="7"/>
        <v>108.7</v>
      </c>
      <c r="R24" s="5" t="s">
        <v>190</v>
      </c>
      <c r="S24">
        <f t="shared" si="8"/>
        <v>177</v>
      </c>
      <c r="T24" s="5" t="s">
        <v>54</v>
      </c>
      <c r="U24">
        <f t="shared" si="9"/>
        <v>104.7</v>
      </c>
      <c r="V24" s="5" t="s">
        <v>191</v>
      </c>
      <c r="W24">
        <f t="shared" si="10"/>
        <v>101</v>
      </c>
      <c r="X24" s="5" t="s">
        <v>132</v>
      </c>
      <c r="Y24">
        <f t="shared" si="11"/>
        <v>108.5</v>
      </c>
      <c r="Z24" s="5" t="s">
        <v>135</v>
      </c>
      <c r="AA24">
        <f t="shared" si="12"/>
        <v>110.9</v>
      </c>
      <c r="AB24" s="5" t="s">
        <v>184</v>
      </c>
      <c r="AC24">
        <f t="shared" si="13"/>
        <v>114.3</v>
      </c>
      <c r="AD24" s="5" t="s">
        <v>192</v>
      </c>
      <c r="AE24">
        <f t="shared" si="14"/>
        <v>119.6</v>
      </c>
      <c r="AF24">
        <f t="shared" si="15"/>
        <v>115.85384615384616</v>
      </c>
      <c r="AG24" s="5" t="s">
        <v>156</v>
      </c>
      <c r="AH24">
        <f t="shared" si="16"/>
        <v>112.4</v>
      </c>
      <c r="AI24">
        <f t="shared" si="17"/>
        <v>112.4</v>
      </c>
      <c r="AJ24" s="5" t="s">
        <v>131</v>
      </c>
      <c r="AK24">
        <f t="shared" si="18"/>
        <v>110.6</v>
      </c>
      <c r="AL24" s="5" t="s">
        <v>105</v>
      </c>
      <c r="AM24">
        <f t="shared" si="19"/>
        <v>108.3</v>
      </c>
      <c r="AN24" s="5" t="s">
        <v>89</v>
      </c>
      <c r="AO24">
        <f t="shared" si="20"/>
        <v>110.2</v>
      </c>
      <c r="AP24">
        <f t="shared" si="21"/>
        <v>109.69999999999999</v>
      </c>
      <c r="AQ24" s="5" t="s">
        <v>122</v>
      </c>
      <c r="AR24">
        <f t="shared" si="22"/>
        <v>108.9</v>
      </c>
      <c r="AS24" s="5" t="s">
        <v>146</v>
      </c>
      <c r="AT24">
        <f t="shared" si="23"/>
        <v>109.3</v>
      </c>
      <c r="AU24" s="5" t="s">
        <v>88</v>
      </c>
      <c r="AV24">
        <f t="shared" si="24"/>
        <v>108.7</v>
      </c>
      <c r="AW24">
        <f t="shared" si="25"/>
        <v>108.96666666666665</v>
      </c>
      <c r="AX24" s="5" t="s">
        <v>113</v>
      </c>
      <c r="AY24">
        <f t="shared" si="26"/>
        <v>107.6</v>
      </c>
      <c r="AZ24" s="5" t="s">
        <v>35</v>
      </c>
      <c r="BA24">
        <f t="shared" si="27"/>
        <v>108.1</v>
      </c>
      <c r="BB24" s="5" t="s">
        <v>46</v>
      </c>
      <c r="BC24">
        <f t="shared" si="28"/>
        <v>106.5</v>
      </c>
      <c r="BD24" s="5" t="s">
        <v>185</v>
      </c>
      <c r="BE24">
        <f t="shared" si="29"/>
        <v>110.8</v>
      </c>
      <c r="BF24" s="5" t="s">
        <v>80</v>
      </c>
      <c r="BG24">
        <f t="shared" si="30"/>
        <v>106</v>
      </c>
      <c r="BH24">
        <f t="shared" si="31"/>
        <v>107.8</v>
      </c>
      <c r="BI24" s="5" t="s">
        <v>105</v>
      </c>
      <c r="BJ24">
        <f t="shared" si="32"/>
        <v>108.3</v>
      </c>
      <c r="BK24">
        <f t="shared" si="33"/>
        <v>108.3</v>
      </c>
      <c r="BL24" s="6" t="s">
        <v>189</v>
      </c>
      <c r="BM24">
        <f t="shared" si="34"/>
        <v>112.7</v>
      </c>
    </row>
    <row r="25" spans="1:65" x14ac:dyDescent="0.35">
      <c r="A25" s="4" t="s">
        <v>74</v>
      </c>
      <c r="B25" s="5" t="s">
        <v>31</v>
      </c>
      <c r="C25">
        <f t="shared" si="0"/>
        <v>2013</v>
      </c>
      <c r="D25" s="5" t="s">
        <v>183</v>
      </c>
      <c r="E25">
        <f t="shared" si="1"/>
        <v>8</v>
      </c>
      <c r="F25" s="5" t="s">
        <v>193</v>
      </c>
      <c r="G25">
        <f t="shared" si="2"/>
        <v>115.6</v>
      </c>
      <c r="H25" s="5" t="s">
        <v>194</v>
      </c>
      <c r="I25">
        <f t="shared" si="3"/>
        <v>117.2</v>
      </c>
      <c r="J25" s="5" t="s">
        <v>175</v>
      </c>
      <c r="K25">
        <f t="shared" si="4"/>
        <v>111.7</v>
      </c>
      <c r="L25" s="5" t="s">
        <v>136</v>
      </c>
      <c r="M25">
        <f t="shared" si="5"/>
        <v>109.6</v>
      </c>
      <c r="N25" s="5" t="s">
        <v>84</v>
      </c>
      <c r="O25">
        <f t="shared" si="6"/>
        <v>104.5</v>
      </c>
      <c r="P25" s="5" t="s">
        <v>118</v>
      </c>
      <c r="Q25">
        <f t="shared" si="7"/>
        <v>109.8</v>
      </c>
      <c r="R25" s="5" t="s">
        <v>195</v>
      </c>
      <c r="S25">
        <f t="shared" si="8"/>
        <v>151.80000000000001</v>
      </c>
      <c r="T25" s="5" t="s">
        <v>46</v>
      </c>
      <c r="U25">
        <f t="shared" si="9"/>
        <v>106.5</v>
      </c>
      <c r="V25" s="5" t="s">
        <v>41</v>
      </c>
      <c r="W25">
        <f t="shared" si="10"/>
        <v>103.1</v>
      </c>
      <c r="X25" s="5" t="s">
        <v>123</v>
      </c>
      <c r="Y25">
        <f t="shared" si="11"/>
        <v>107.4</v>
      </c>
      <c r="Z25" s="5" t="s">
        <v>89</v>
      </c>
      <c r="AA25">
        <f t="shared" si="12"/>
        <v>110.2</v>
      </c>
      <c r="AB25" s="5" t="s">
        <v>128</v>
      </c>
      <c r="AC25">
        <f t="shared" si="13"/>
        <v>113.4</v>
      </c>
      <c r="AD25" s="5" t="s">
        <v>196</v>
      </c>
      <c r="AE25">
        <f t="shared" si="14"/>
        <v>116.6</v>
      </c>
      <c r="AF25">
        <f t="shared" si="15"/>
        <v>113.64615384615385</v>
      </c>
      <c r="AG25" s="5" t="s">
        <v>120</v>
      </c>
      <c r="AH25">
        <f t="shared" si="16"/>
        <v>111.2</v>
      </c>
      <c r="AI25">
        <f t="shared" si="17"/>
        <v>111.2</v>
      </c>
      <c r="AJ25" s="5" t="s">
        <v>150</v>
      </c>
      <c r="AK25">
        <f t="shared" si="18"/>
        <v>111</v>
      </c>
      <c r="AL25" s="5" t="s">
        <v>197</v>
      </c>
      <c r="AM25">
        <f t="shared" si="19"/>
        <v>109.4</v>
      </c>
      <c r="AN25" s="5" t="s">
        <v>162</v>
      </c>
      <c r="AO25">
        <f t="shared" si="20"/>
        <v>110.7</v>
      </c>
      <c r="AP25">
        <f t="shared" si="21"/>
        <v>110.36666666666667</v>
      </c>
      <c r="AQ25" s="5" t="s">
        <v>122</v>
      </c>
      <c r="AR25">
        <f t="shared" si="22"/>
        <v>108.9</v>
      </c>
      <c r="AS25" s="5" t="s">
        <v>119</v>
      </c>
      <c r="AT25">
        <f t="shared" si="23"/>
        <v>109.7</v>
      </c>
      <c r="AU25" s="5" t="s">
        <v>88</v>
      </c>
      <c r="AV25">
        <f t="shared" si="24"/>
        <v>108.7</v>
      </c>
      <c r="AW25">
        <f t="shared" si="25"/>
        <v>109.10000000000001</v>
      </c>
      <c r="AX25" s="5" t="s">
        <v>33</v>
      </c>
      <c r="AY25">
        <f t="shared" si="26"/>
        <v>107.5</v>
      </c>
      <c r="AZ25" s="5" t="s">
        <v>126</v>
      </c>
      <c r="BA25">
        <f t="shared" si="27"/>
        <v>108</v>
      </c>
      <c r="BB25" s="5" t="s">
        <v>99</v>
      </c>
      <c r="BC25">
        <f t="shared" si="28"/>
        <v>106.6</v>
      </c>
      <c r="BD25" s="5" t="s">
        <v>110</v>
      </c>
      <c r="BE25">
        <f t="shared" si="29"/>
        <v>109.9</v>
      </c>
      <c r="BF25" s="5" t="s">
        <v>68</v>
      </c>
      <c r="BG25">
        <f t="shared" si="30"/>
        <v>105.4</v>
      </c>
      <c r="BH25">
        <f t="shared" si="31"/>
        <v>107.47999999999999</v>
      </c>
      <c r="BI25" s="5" t="s">
        <v>63</v>
      </c>
      <c r="BJ25">
        <f t="shared" si="32"/>
        <v>107.9</v>
      </c>
      <c r="BK25">
        <f t="shared" si="33"/>
        <v>107.9</v>
      </c>
      <c r="BL25" s="6" t="s">
        <v>156</v>
      </c>
      <c r="BM25">
        <f t="shared" si="34"/>
        <v>112.4</v>
      </c>
    </row>
    <row r="26" spans="1:65" x14ac:dyDescent="0.35">
      <c r="A26" s="4" t="s">
        <v>30</v>
      </c>
      <c r="B26" s="5" t="s">
        <v>31</v>
      </c>
      <c r="C26">
        <f t="shared" si="0"/>
        <v>2013</v>
      </c>
      <c r="D26" s="5" t="s">
        <v>198</v>
      </c>
      <c r="E26">
        <f t="shared" si="1"/>
        <v>9</v>
      </c>
      <c r="F26" s="5" t="s">
        <v>139</v>
      </c>
      <c r="G26">
        <f t="shared" si="2"/>
        <v>115.4</v>
      </c>
      <c r="H26" s="5" t="s">
        <v>199</v>
      </c>
      <c r="I26">
        <f t="shared" si="3"/>
        <v>115.7</v>
      </c>
      <c r="J26" s="5" t="s">
        <v>175</v>
      </c>
      <c r="K26">
        <f t="shared" si="4"/>
        <v>111.7</v>
      </c>
      <c r="L26" s="5" t="s">
        <v>150</v>
      </c>
      <c r="M26">
        <f t="shared" si="5"/>
        <v>111</v>
      </c>
      <c r="N26" s="5" t="s">
        <v>123</v>
      </c>
      <c r="O26">
        <f t="shared" si="6"/>
        <v>107.4</v>
      </c>
      <c r="P26" s="5" t="s">
        <v>135</v>
      </c>
      <c r="Q26">
        <f t="shared" si="7"/>
        <v>110.9</v>
      </c>
      <c r="R26" s="5" t="s">
        <v>200</v>
      </c>
      <c r="S26">
        <f t="shared" si="8"/>
        <v>154</v>
      </c>
      <c r="T26" s="5" t="s">
        <v>35</v>
      </c>
      <c r="U26">
        <f t="shared" si="9"/>
        <v>108.1</v>
      </c>
      <c r="V26" s="5" t="s">
        <v>107</v>
      </c>
      <c r="W26">
        <f t="shared" si="10"/>
        <v>104.2</v>
      </c>
      <c r="X26" s="5" t="s">
        <v>63</v>
      </c>
      <c r="Y26">
        <f t="shared" si="11"/>
        <v>107.9</v>
      </c>
      <c r="Z26" s="5" t="s">
        <v>101</v>
      </c>
      <c r="AA26">
        <f t="shared" si="12"/>
        <v>110.4</v>
      </c>
      <c r="AB26" s="5" t="s">
        <v>171</v>
      </c>
      <c r="AC26">
        <f t="shared" si="13"/>
        <v>114</v>
      </c>
      <c r="AD26" s="5" t="s">
        <v>169</v>
      </c>
      <c r="AE26">
        <f t="shared" si="14"/>
        <v>117.8</v>
      </c>
      <c r="AF26">
        <f t="shared" si="15"/>
        <v>114.50000000000001</v>
      </c>
      <c r="AG26" s="5" t="s">
        <v>175</v>
      </c>
      <c r="AH26">
        <f t="shared" si="16"/>
        <v>111.7</v>
      </c>
      <c r="AI26">
        <f t="shared" si="17"/>
        <v>111.7</v>
      </c>
      <c r="AJ26" s="5" t="s">
        <v>189</v>
      </c>
      <c r="AK26">
        <f t="shared" si="18"/>
        <v>112.7</v>
      </c>
      <c r="AL26" s="5" t="s">
        <v>115</v>
      </c>
      <c r="AM26">
        <f t="shared" si="19"/>
        <v>111.4</v>
      </c>
      <c r="AN26" s="5" t="s">
        <v>154</v>
      </c>
      <c r="AO26">
        <f t="shared" si="20"/>
        <v>112.5</v>
      </c>
      <c r="AP26">
        <f t="shared" si="21"/>
        <v>112.2</v>
      </c>
      <c r="AQ26" s="5" t="s">
        <v>49</v>
      </c>
      <c r="AR26">
        <f>AR28</f>
        <v>109.7</v>
      </c>
      <c r="AS26" s="5" t="s">
        <v>144</v>
      </c>
      <c r="AT26">
        <f t="shared" si="23"/>
        <v>111.1</v>
      </c>
      <c r="AU26" s="5" t="s">
        <v>136</v>
      </c>
      <c r="AV26">
        <f t="shared" si="24"/>
        <v>109.6</v>
      </c>
      <c r="AW26">
        <f t="shared" si="25"/>
        <v>110.13333333333333</v>
      </c>
      <c r="AX26" s="5" t="s">
        <v>105</v>
      </c>
      <c r="AY26">
        <f t="shared" si="26"/>
        <v>108.3</v>
      </c>
      <c r="AZ26" s="5" t="s">
        <v>146</v>
      </c>
      <c r="BA26">
        <f t="shared" si="27"/>
        <v>109.3</v>
      </c>
      <c r="BB26" s="5" t="s">
        <v>92</v>
      </c>
      <c r="BC26">
        <f t="shared" si="28"/>
        <v>107.7</v>
      </c>
      <c r="BD26" s="5" t="s">
        <v>118</v>
      </c>
      <c r="BE26">
        <f t="shared" si="29"/>
        <v>109.8</v>
      </c>
      <c r="BF26" s="5" t="s">
        <v>43</v>
      </c>
      <c r="BG26">
        <f t="shared" si="30"/>
        <v>106.7</v>
      </c>
      <c r="BH26">
        <f t="shared" si="31"/>
        <v>108.36000000000001</v>
      </c>
      <c r="BI26" s="5" t="s">
        <v>88</v>
      </c>
      <c r="BJ26">
        <f t="shared" si="32"/>
        <v>108.7</v>
      </c>
      <c r="BK26">
        <f t="shared" si="33"/>
        <v>108.7</v>
      </c>
      <c r="BL26" s="6" t="s">
        <v>140</v>
      </c>
      <c r="BM26">
        <f t="shared" si="34"/>
        <v>114.2</v>
      </c>
    </row>
    <row r="27" spans="1:65" x14ac:dyDescent="0.35">
      <c r="A27" s="4" t="s">
        <v>55</v>
      </c>
      <c r="B27" s="5" t="s">
        <v>31</v>
      </c>
      <c r="C27">
        <f t="shared" si="0"/>
        <v>2013</v>
      </c>
      <c r="D27" s="5" t="s">
        <v>198</v>
      </c>
      <c r="E27">
        <f t="shared" si="1"/>
        <v>9</v>
      </c>
      <c r="F27" s="5" t="s">
        <v>201</v>
      </c>
      <c r="G27">
        <f t="shared" si="2"/>
        <v>118.6</v>
      </c>
      <c r="H27" s="5" t="s">
        <v>202</v>
      </c>
      <c r="I27">
        <f t="shared" si="3"/>
        <v>119.1</v>
      </c>
      <c r="J27" s="5" t="s">
        <v>116</v>
      </c>
      <c r="K27">
        <f t="shared" si="4"/>
        <v>113.2</v>
      </c>
      <c r="L27" s="5" t="s">
        <v>136</v>
      </c>
      <c r="M27">
        <f t="shared" si="5"/>
        <v>109.6</v>
      </c>
      <c r="N27" s="5" t="s">
        <v>203</v>
      </c>
      <c r="O27">
        <f t="shared" si="6"/>
        <v>101.7</v>
      </c>
      <c r="P27" s="5" t="s">
        <v>70</v>
      </c>
      <c r="Q27">
        <f t="shared" si="7"/>
        <v>103.2</v>
      </c>
      <c r="R27" s="5" t="s">
        <v>204</v>
      </c>
      <c r="S27">
        <f t="shared" si="8"/>
        <v>174.3</v>
      </c>
      <c r="T27" s="5" t="s">
        <v>45</v>
      </c>
      <c r="U27">
        <f t="shared" si="9"/>
        <v>105.1</v>
      </c>
      <c r="V27" s="5" t="s">
        <v>205</v>
      </c>
      <c r="W27">
        <f t="shared" si="10"/>
        <v>100.8</v>
      </c>
      <c r="X27" s="5" t="s">
        <v>57</v>
      </c>
      <c r="Y27">
        <f t="shared" si="11"/>
        <v>109.1</v>
      </c>
      <c r="Z27" s="5" t="s">
        <v>144</v>
      </c>
      <c r="AA27">
        <f t="shared" si="12"/>
        <v>111.1</v>
      </c>
      <c r="AB27" s="5" t="s">
        <v>139</v>
      </c>
      <c r="AC27">
        <f t="shared" si="13"/>
        <v>115.4</v>
      </c>
      <c r="AD27" s="5" t="s">
        <v>170</v>
      </c>
      <c r="AE27">
        <f t="shared" si="14"/>
        <v>119.2</v>
      </c>
      <c r="AF27">
        <f t="shared" si="15"/>
        <v>115.41538461538462</v>
      </c>
      <c r="AG27" s="5" t="s">
        <v>95</v>
      </c>
      <c r="AH27">
        <f t="shared" si="16"/>
        <v>112.9</v>
      </c>
      <c r="AI27">
        <f t="shared" si="17"/>
        <v>112.9</v>
      </c>
      <c r="AJ27" s="5" t="s">
        <v>115</v>
      </c>
      <c r="AK27">
        <f t="shared" si="18"/>
        <v>111.4</v>
      </c>
      <c r="AL27" s="5" t="s">
        <v>97</v>
      </c>
      <c r="AM27">
        <f t="shared" si="19"/>
        <v>109</v>
      </c>
      <c r="AN27" s="5" t="s">
        <v>144</v>
      </c>
      <c r="AO27">
        <f t="shared" si="20"/>
        <v>111.1</v>
      </c>
      <c r="AP27">
        <f t="shared" si="21"/>
        <v>110.5</v>
      </c>
      <c r="AQ27" s="5" t="s">
        <v>119</v>
      </c>
      <c r="AR27">
        <f t="shared" si="22"/>
        <v>109.7</v>
      </c>
      <c r="AS27" s="5" t="s">
        <v>125</v>
      </c>
      <c r="AT27">
        <f t="shared" si="23"/>
        <v>109.5</v>
      </c>
      <c r="AU27" s="5" t="s">
        <v>136</v>
      </c>
      <c r="AV27">
        <f t="shared" si="24"/>
        <v>109.6</v>
      </c>
      <c r="AW27">
        <f t="shared" si="25"/>
        <v>109.59999999999998</v>
      </c>
      <c r="AX27" s="5" t="s">
        <v>63</v>
      </c>
      <c r="AY27">
        <f t="shared" si="26"/>
        <v>107.9</v>
      </c>
      <c r="AZ27" s="5" t="s">
        <v>101</v>
      </c>
      <c r="BA27">
        <f t="shared" si="27"/>
        <v>110.4</v>
      </c>
      <c r="BB27" s="5" t="s">
        <v>123</v>
      </c>
      <c r="BC27">
        <f t="shared" si="28"/>
        <v>107.4</v>
      </c>
      <c r="BD27" s="5" t="s">
        <v>120</v>
      </c>
      <c r="BE27">
        <f t="shared" si="29"/>
        <v>111.2</v>
      </c>
      <c r="BF27" s="5" t="s">
        <v>106</v>
      </c>
      <c r="BG27">
        <f t="shared" si="30"/>
        <v>106.9</v>
      </c>
      <c r="BH27">
        <f t="shared" si="31"/>
        <v>108.76000000000002</v>
      </c>
      <c r="BI27" s="5" t="s">
        <v>197</v>
      </c>
      <c r="BJ27">
        <f t="shared" si="32"/>
        <v>109.4</v>
      </c>
      <c r="BK27">
        <f t="shared" si="33"/>
        <v>109.4</v>
      </c>
      <c r="BL27" s="6" t="s">
        <v>116</v>
      </c>
      <c r="BM27">
        <f t="shared" si="34"/>
        <v>113.2</v>
      </c>
    </row>
    <row r="28" spans="1:65" x14ac:dyDescent="0.35">
      <c r="A28" s="4" t="s">
        <v>74</v>
      </c>
      <c r="B28" s="5" t="s">
        <v>31</v>
      </c>
      <c r="C28">
        <f t="shared" si="0"/>
        <v>2013</v>
      </c>
      <c r="D28" s="5" t="s">
        <v>198</v>
      </c>
      <c r="E28">
        <f t="shared" si="1"/>
        <v>9</v>
      </c>
      <c r="F28" s="5" t="s">
        <v>178</v>
      </c>
      <c r="G28">
        <f t="shared" si="2"/>
        <v>116.4</v>
      </c>
      <c r="H28" s="5" t="s">
        <v>96</v>
      </c>
      <c r="I28">
        <f t="shared" si="3"/>
        <v>116.9</v>
      </c>
      <c r="J28" s="5" t="s">
        <v>145</v>
      </c>
      <c r="K28">
        <f t="shared" si="4"/>
        <v>112.3</v>
      </c>
      <c r="L28" s="5" t="s">
        <v>56</v>
      </c>
      <c r="M28">
        <f t="shared" si="5"/>
        <v>110.5</v>
      </c>
      <c r="N28" s="5" t="s">
        <v>103</v>
      </c>
      <c r="O28">
        <f t="shared" si="6"/>
        <v>105.3</v>
      </c>
      <c r="P28" s="5" t="s">
        <v>76</v>
      </c>
      <c r="Q28">
        <f t="shared" si="7"/>
        <v>107.3</v>
      </c>
      <c r="R28" s="5" t="s">
        <v>173</v>
      </c>
      <c r="S28">
        <f t="shared" si="8"/>
        <v>160.9</v>
      </c>
      <c r="T28" s="5" t="s">
        <v>93</v>
      </c>
      <c r="U28">
        <f t="shared" si="9"/>
        <v>107.1</v>
      </c>
      <c r="V28" s="5" t="s">
        <v>41</v>
      </c>
      <c r="W28">
        <f t="shared" si="10"/>
        <v>103.1</v>
      </c>
      <c r="X28" s="5" t="s">
        <v>105</v>
      </c>
      <c r="Y28">
        <f t="shared" si="11"/>
        <v>108.3</v>
      </c>
      <c r="Z28" s="5" t="s">
        <v>162</v>
      </c>
      <c r="AA28">
        <f t="shared" si="12"/>
        <v>110.7</v>
      </c>
      <c r="AB28" s="5" t="s">
        <v>127</v>
      </c>
      <c r="AC28">
        <f t="shared" si="13"/>
        <v>114.6</v>
      </c>
      <c r="AD28" s="5" t="s">
        <v>187</v>
      </c>
      <c r="AE28">
        <f t="shared" si="14"/>
        <v>118.3</v>
      </c>
      <c r="AF28">
        <f t="shared" si="15"/>
        <v>114.74615384615383</v>
      </c>
      <c r="AG28" s="5" t="s">
        <v>206</v>
      </c>
      <c r="AH28">
        <f t="shared" si="16"/>
        <v>112</v>
      </c>
      <c r="AI28">
        <f t="shared" si="17"/>
        <v>112</v>
      </c>
      <c r="AJ28" s="5" t="s">
        <v>158</v>
      </c>
      <c r="AK28">
        <f t="shared" si="18"/>
        <v>112.2</v>
      </c>
      <c r="AL28" s="5" t="s">
        <v>101</v>
      </c>
      <c r="AM28">
        <f t="shared" si="19"/>
        <v>110.4</v>
      </c>
      <c r="AN28" s="5" t="s">
        <v>179</v>
      </c>
      <c r="AO28">
        <f t="shared" si="20"/>
        <v>111.9</v>
      </c>
      <c r="AP28">
        <f t="shared" si="21"/>
        <v>111.5</v>
      </c>
      <c r="AQ28" s="5" t="s">
        <v>119</v>
      </c>
      <c r="AR28">
        <f t="shared" si="22"/>
        <v>109.7</v>
      </c>
      <c r="AS28" s="5" t="s">
        <v>56</v>
      </c>
      <c r="AT28">
        <f t="shared" si="23"/>
        <v>110.5</v>
      </c>
      <c r="AU28" s="5" t="s">
        <v>136</v>
      </c>
      <c r="AV28">
        <f t="shared" si="24"/>
        <v>109.6</v>
      </c>
      <c r="AW28">
        <f t="shared" si="25"/>
        <v>109.93333333333332</v>
      </c>
      <c r="AX28" s="5" t="s">
        <v>35</v>
      </c>
      <c r="AY28">
        <f t="shared" si="26"/>
        <v>108.1</v>
      </c>
      <c r="AZ28" s="5" t="s">
        <v>110</v>
      </c>
      <c r="BA28">
        <f t="shared" si="27"/>
        <v>109.9</v>
      </c>
      <c r="BB28" s="5" t="s">
        <v>33</v>
      </c>
      <c r="BC28">
        <f t="shared" si="28"/>
        <v>107.5</v>
      </c>
      <c r="BD28" s="5" t="s">
        <v>131</v>
      </c>
      <c r="BE28">
        <f t="shared" si="29"/>
        <v>110.6</v>
      </c>
      <c r="BF28" s="5" t="s">
        <v>40</v>
      </c>
      <c r="BG28">
        <f t="shared" si="30"/>
        <v>106.8</v>
      </c>
      <c r="BH28">
        <f t="shared" si="31"/>
        <v>108.58</v>
      </c>
      <c r="BI28" s="5" t="s">
        <v>97</v>
      </c>
      <c r="BJ28">
        <f t="shared" si="32"/>
        <v>109</v>
      </c>
      <c r="BK28">
        <f t="shared" si="33"/>
        <v>109</v>
      </c>
      <c r="BL28" s="6" t="s">
        <v>207</v>
      </c>
      <c r="BM28">
        <f t="shared" si="34"/>
        <v>113.7</v>
      </c>
    </row>
    <row r="29" spans="1:65" x14ac:dyDescent="0.35">
      <c r="A29" s="4" t="s">
        <v>30</v>
      </c>
      <c r="B29" s="5" t="s">
        <v>31</v>
      </c>
      <c r="C29">
        <f t="shared" si="0"/>
        <v>2013</v>
      </c>
      <c r="D29" s="5" t="s">
        <v>208</v>
      </c>
      <c r="E29">
        <f t="shared" si="1"/>
        <v>10</v>
      </c>
      <c r="F29" s="5" t="s">
        <v>209</v>
      </c>
      <c r="G29">
        <f t="shared" si="2"/>
        <v>116.3</v>
      </c>
      <c r="H29" s="5" t="s">
        <v>139</v>
      </c>
      <c r="I29">
        <f t="shared" si="3"/>
        <v>115.4</v>
      </c>
      <c r="J29" s="5" t="s">
        <v>181</v>
      </c>
      <c r="K29">
        <f t="shared" si="4"/>
        <v>112.6</v>
      </c>
      <c r="L29" s="5" t="s">
        <v>175</v>
      </c>
      <c r="M29">
        <f t="shared" si="5"/>
        <v>111.7</v>
      </c>
      <c r="N29" s="5" t="s">
        <v>92</v>
      </c>
      <c r="O29">
        <f t="shared" si="6"/>
        <v>107.7</v>
      </c>
      <c r="P29" s="5" t="s">
        <v>116</v>
      </c>
      <c r="Q29">
        <f t="shared" si="7"/>
        <v>113.2</v>
      </c>
      <c r="R29" s="5" t="s">
        <v>210</v>
      </c>
      <c r="S29">
        <f t="shared" si="8"/>
        <v>164.9</v>
      </c>
      <c r="T29" s="5" t="s">
        <v>105</v>
      </c>
      <c r="U29">
        <f t="shared" si="9"/>
        <v>108.3</v>
      </c>
      <c r="V29" s="5" t="s">
        <v>38</v>
      </c>
      <c r="W29">
        <f t="shared" si="10"/>
        <v>103.9</v>
      </c>
      <c r="X29" s="5" t="s">
        <v>112</v>
      </c>
      <c r="Y29">
        <f t="shared" si="11"/>
        <v>108.2</v>
      </c>
      <c r="Z29" s="5" t="s">
        <v>144</v>
      </c>
      <c r="AA29">
        <f t="shared" si="12"/>
        <v>111.1</v>
      </c>
      <c r="AB29" s="5" t="s">
        <v>161</v>
      </c>
      <c r="AC29">
        <f t="shared" si="13"/>
        <v>114.9</v>
      </c>
      <c r="AD29" s="5" t="s">
        <v>211</v>
      </c>
      <c r="AE29">
        <f t="shared" si="14"/>
        <v>119.8</v>
      </c>
      <c r="AF29">
        <f t="shared" si="15"/>
        <v>116</v>
      </c>
      <c r="AG29" s="5" t="s">
        <v>158</v>
      </c>
      <c r="AH29">
        <f t="shared" si="16"/>
        <v>112.2</v>
      </c>
      <c r="AI29">
        <f t="shared" si="17"/>
        <v>112.2</v>
      </c>
      <c r="AJ29" s="5" t="s">
        <v>212</v>
      </c>
      <c r="AK29">
        <f t="shared" si="18"/>
        <v>113.6</v>
      </c>
      <c r="AL29" s="5" t="s">
        <v>145</v>
      </c>
      <c r="AM29">
        <f t="shared" si="19"/>
        <v>112.3</v>
      </c>
      <c r="AN29" s="5" t="s">
        <v>128</v>
      </c>
      <c r="AO29">
        <f t="shared" si="20"/>
        <v>113.4</v>
      </c>
      <c r="AP29">
        <f t="shared" si="21"/>
        <v>113.09999999999998</v>
      </c>
      <c r="AQ29" s="5" t="s">
        <v>49</v>
      </c>
      <c r="AR29">
        <f>AR31</f>
        <v>110.5</v>
      </c>
      <c r="AS29" s="5" t="s">
        <v>134</v>
      </c>
      <c r="AT29">
        <f t="shared" si="23"/>
        <v>111.6</v>
      </c>
      <c r="AU29" s="5" t="s">
        <v>101</v>
      </c>
      <c r="AV29">
        <f t="shared" si="24"/>
        <v>110.4</v>
      </c>
      <c r="AW29">
        <f t="shared" si="25"/>
        <v>110.83333333333333</v>
      </c>
      <c r="AX29" s="5" t="s">
        <v>122</v>
      </c>
      <c r="AY29">
        <f t="shared" si="26"/>
        <v>108.9</v>
      </c>
      <c r="AZ29" s="5" t="s">
        <v>146</v>
      </c>
      <c r="BA29">
        <f t="shared" si="27"/>
        <v>109.3</v>
      </c>
      <c r="BB29" s="5" t="s">
        <v>105</v>
      </c>
      <c r="BC29">
        <f t="shared" si="28"/>
        <v>108.3</v>
      </c>
      <c r="BD29" s="5" t="s">
        <v>89</v>
      </c>
      <c r="BE29">
        <f t="shared" si="29"/>
        <v>110.2</v>
      </c>
      <c r="BF29" s="5" t="s">
        <v>33</v>
      </c>
      <c r="BG29">
        <f t="shared" si="30"/>
        <v>107.5</v>
      </c>
      <c r="BH29">
        <f t="shared" si="31"/>
        <v>108.84</v>
      </c>
      <c r="BI29" s="5" t="s">
        <v>57</v>
      </c>
      <c r="BJ29">
        <f t="shared" si="32"/>
        <v>109.1</v>
      </c>
      <c r="BK29">
        <f t="shared" si="33"/>
        <v>109.1</v>
      </c>
      <c r="BL29" s="6" t="s">
        <v>213</v>
      </c>
      <c r="BM29">
        <f t="shared" si="34"/>
        <v>115.5</v>
      </c>
    </row>
    <row r="30" spans="1:65" x14ac:dyDescent="0.35">
      <c r="A30" s="4" t="s">
        <v>55</v>
      </c>
      <c r="B30" s="5" t="s">
        <v>31</v>
      </c>
      <c r="C30">
        <f t="shared" si="0"/>
        <v>2013</v>
      </c>
      <c r="D30" s="5" t="s">
        <v>208</v>
      </c>
      <c r="E30">
        <f t="shared" si="1"/>
        <v>10</v>
      </c>
      <c r="F30" s="5" t="s">
        <v>214</v>
      </c>
      <c r="G30">
        <f t="shared" si="2"/>
        <v>118.9</v>
      </c>
      <c r="H30" s="5" t="s">
        <v>215</v>
      </c>
      <c r="I30">
        <f t="shared" si="3"/>
        <v>118.1</v>
      </c>
      <c r="J30" s="5" t="s">
        <v>216</v>
      </c>
      <c r="K30">
        <f t="shared" si="4"/>
        <v>114.5</v>
      </c>
      <c r="L30" s="5" t="s">
        <v>101</v>
      </c>
      <c r="M30">
        <f t="shared" si="5"/>
        <v>110.4</v>
      </c>
      <c r="N30" s="5" t="s">
        <v>60</v>
      </c>
      <c r="O30">
        <f t="shared" si="6"/>
        <v>102.3</v>
      </c>
      <c r="P30" s="5" t="s">
        <v>81</v>
      </c>
      <c r="Q30">
        <f t="shared" si="7"/>
        <v>106.2</v>
      </c>
      <c r="R30" s="5" t="s">
        <v>217</v>
      </c>
      <c r="S30">
        <f t="shared" si="8"/>
        <v>183.5</v>
      </c>
      <c r="T30" s="5" t="s">
        <v>103</v>
      </c>
      <c r="U30">
        <f t="shared" si="9"/>
        <v>105.3</v>
      </c>
      <c r="V30" s="5" t="s">
        <v>218</v>
      </c>
      <c r="W30">
        <f t="shared" si="10"/>
        <v>100.2</v>
      </c>
      <c r="X30" s="5" t="s">
        <v>136</v>
      </c>
      <c r="Y30">
        <f t="shared" si="11"/>
        <v>109.6</v>
      </c>
      <c r="Z30" s="5" t="s">
        <v>115</v>
      </c>
      <c r="AA30">
        <f t="shared" si="12"/>
        <v>111.4</v>
      </c>
      <c r="AB30" s="5" t="s">
        <v>219</v>
      </c>
      <c r="AC30">
        <f t="shared" si="13"/>
        <v>116</v>
      </c>
      <c r="AD30" s="5" t="s">
        <v>220</v>
      </c>
      <c r="AE30">
        <f t="shared" si="14"/>
        <v>120.8</v>
      </c>
      <c r="AF30">
        <f t="shared" si="15"/>
        <v>116.7076923076923</v>
      </c>
      <c r="AG30" s="5" t="s">
        <v>221</v>
      </c>
      <c r="AH30">
        <f t="shared" si="16"/>
        <v>113.5</v>
      </c>
      <c r="AI30">
        <f t="shared" si="17"/>
        <v>113.5</v>
      </c>
      <c r="AJ30" s="5" t="s">
        <v>154</v>
      </c>
      <c r="AK30">
        <f t="shared" si="18"/>
        <v>112.5</v>
      </c>
      <c r="AL30" s="5" t="s">
        <v>119</v>
      </c>
      <c r="AM30">
        <f t="shared" si="19"/>
        <v>109.7</v>
      </c>
      <c r="AN30" s="5" t="s">
        <v>206</v>
      </c>
      <c r="AO30">
        <f t="shared" si="20"/>
        <v>112</v>
      </c>
      <c r="AP30">
        <f t="shared" si="21"/>
        <v>111.39999999999999</v>
      </c>
      <c r="AQ30" s="5" t="s">
        <v>56</v>
      </c>
      <c r="AR30">
        <f t="shared" si="22"/>
        <v>110.5</v>
      </c>
      <c r="AS30" s="5" t="s">
        <v>119</v>
      </c>
      <c r="AT30">
        <f t="shared" si="23"/>
        <v>109.7</v>
      </c>
      <c r="AU30" s="5" t="s">
        <v>89</v>
      </c>
      <c r="AV30">
        <f t="shared" si="24"/>
        <v>110.2</v>
      </c>
      <c r="AW30">
        <f t="shared" si="25"/>
        <v>110.13333333333333</v>
      </c>
      <c r="AX30" s="5" t="s">
        <v>112</v>
      </c>
      <c r="AY30">
        <f t="shared" si="26"/>
        <v>108.2</v>
      </c>
      <c r="AZ30" s="5" t="s">
        <v>119</v>
      </c>
      <c r="BA30">
        <f t="shared" si="27"/>
        <v>109.7</v>
      </c>
      <c r="BB30" s="5" t="s">
        <v>126</v>
      </c>
      <c r="BC30">
        <f t="shared" si="28"/>
        <v>108</v>
      </c>
      <c r="BD30" s="5" t="s">
        <v>143</v>
      </c>
      <c r="BE30">
        <f t="shared" si="29"/>
        <v>111.3</v>
      </c>
      <c r="BF30" s="5" t="s">
        <v>76</v>
      </c>
      <c r="BG30">
        <f t="shared" si="30"/>
        <v>107.3</v>
      </c>
      <c r="BH30">
        <f t="shared" si="31"/>
        <v>108.9</v>
      </c>
      <c r="BI30" s="5" t="s">
        <v>197</v>
      </c>
      <c r="BJ30">
        <f t="shared" si="32"/>
        <v>109.4</v>
      </c>
      <c r="BK30">
        <f t="shared" si="33"/>
        <v>109.4</v>
      </c>
      <c r="BL30" s="6" t="s">
        <v>171</v>
      </c>
      <c r="BM30">
        <f t="shared" si="34"/>
        <v>114</v>
      </c>
    </row>
    <row r="31" spans="1:65" x14ac:dyDescent="0.35">
      <c r="A31" s="4" t="s">
        <v>74</v>
      </c>
      <c r="B31" s="5" t="s">
        <v>31</v>
      </c>
      <c r="C31">
        <f t="shared" si="0"/>
        <v>2013</v>
      </c>
      <c r="D31" s="5" t="s">
        <v>208</v>
      </c>
      <c r="E31">
        <f t="shared" si="1"/>
        <v>10</v>
      </c>
      <c r="F31" s="5" t="s">
        <v>222</v>
      </c>
      <c r="G31">
        <f t="shared" si="2"/>
        <v>117.1</v>
      </c>
      <c r="H31" s="5" t="s">
        <v>209</v>
      </c>
      <c r="I31">
        <f t="shared" si="3"/>
        <v>116.3</v>
      </c>
      <c r="J31" s="5" t="s">
        <v>223</v>
      </c>
      <c r="K31">
        <f t="shared" si="4"/>
        <v>113.3</v>
      </c>
      <c r="L31" s="5" t="s">
        <v>120</v>
      </c>
      <c r="M31">
        <f t="shared" si="5"/>
        <v>111.2</v>
      </c>
      <c r="N31" s="5" t="s">
        <v>91</v>
      </c>
      <c r="O31">
        <f t="shared" si="6"/>
        <v>105.7</v>
      </c>
      <c r="P31" s="5" t="s">
        <v>110</v>
      </c>
      <c r="Q31">
        <f t="shared" si="7"/>
        <v>109.9</v>
      </c>
      <c r="R31" s="5" t="s">
        <v>224</v>
      </c>
      <c r="S31">
        <f t="shared" si="8"/>
        <v>171.2</v>
      </c>
      <c r="T31" s="5" t="s">
        <v>76</v>
      </c>
      <c r="U31">
        <f t="shared" si="9"/>
        <v>107.3</v>
      </c>
      <c r="V31" s="5" t="s">
        <v>82</v>
      </c>
      <c r="W31">
        <f t="shared" si="10"/>
        <v>102.7</v>
      </c>
      <c r="X31" s="5" t="s">
        <v>88</v>
      </c>
      <c r="Y31">
        <f t="shared" si="11"/>
        <v>108.7</v>
      </c>
      <c r="Z31" s="5" t="s">
        <v>120</v>
      </c>
      <c r="AA31">
        <f t="shared" si="12"/>
        <v>111.2</v>
      </c>
      <c r="AB31" s="5" t="s">
        <v>139</v>
      </c>
      <c r="AC31">
        <f t="shared" si="13"/>
        <v>115.4</v>
      </c>
      <c r="AD31" s="5" t="s">
        <v>225</v>
      </c>
      <c r="AE31">
        <f t="shared" si="14"/>
        <v>120.2</v>
      </c>
      <c r="AF31">
        <f t="shared" si="15"/>
        <v>116.16923076923079</v>
      </c>
      <c r="AG31" s="5" t="s">
        <v>154</v>
      </c>
      <c r="AH31">
        <f t="shared" si="16"/>
        <v>112.5</v>
      </c>
      <c r="AI31">
        <f t="shared" si="17"/>
        <v>112.5</v>
      </c>
      <c r="AJ31" s="5" t="s">
        <v>116</v>
      </c>
      <c r="AK31">
        <f t="shared" si="18"/>
        <v>113.2</v>
      </c>
      <c r="AL31" s="5" t="s">
        <v>120</v>
      </c>
      <c r="AM31">
        <f t="shared" si="19"/>
        <v>111.2</v>
      </c>
      <c r="AN31" s="5" t="s">
        <v>102</v>
      </c>
      <c r="AO31">
        <f t="shared" si="20"/>
        <v>112.8</v>
      </c>
      <c r="AP31">
        <f t="shared" si="21"/>
        <v>112.39999999999999</v>
      </c>
      <c r="AQ31" s="5" t="s">
        <v>56</v>
      </c>
      <c r="AR31">
        <f t="shared" si="22"/>
        <v>110.5</v>
      </c>
      <c r="AS31" s="5" t="s">
        <v>135</v>
      </c>
      <c r="AT31">
        <f t="shared" si="23"/>
        <v>110.9</v>
      </c>
      <c r="AU31" s="5" t="s">
        <v>165</v>
      </c>
      <c r="AV31">
        <f t="shared" si="24"/>
        <v>110.3</v>
      </c>
      <c r="AW31">
        <f t="shared" si="25"/>
        <v>110.56666666666666</v>
      </c>
      <c r="AX31" s="5" t="s">
        <v>138</v>
      </c>
      <c r="AY31">
        <f t="shared" si="26"/>
        <v>108.6</v>
      </c>
      <c r="AZ31" s="5" t="s">
        <v>125</v>
      </c>
      <c r="BA31">
        <f t="shared" si="27"/>
        <v>109.5</v>
      </c>
      <c r="BB31" s="5" t="s">
        <v>35</v>
      </c>
      <c r="BC31">
        <f t="shared" si="28"/>
        <v>108.1</v>
      </c>
      <c r="BD31" s="5" t="s">
        <v>185</v>
      </c>
      <c r="BE31">
        <f t="shared" si="29"/>
        <v>110.8</v>
      </c>
      <c r="BF31" s="5" t="s">
        <v>123</v>
      </c>
      <c r="BG31">
        <f t="shared" si="30"/>
        <v>107.4</v>
      </c>
      <c r="BH31">
        <f t="shared" si="31"/>
        <v>108.88</v>
      </c>
      <c r="BI31" s="5" t="s">
        <v>87</v>
      </c>
      <c r="BJ31">
        <f t="shared" si="32"/>
        <v>109.2</v>
      </c>
      <c r="BK31">
        <f t="shared" si="33"/>
        <v>109.2</v>
      </c>
      <c r="BL31" s="6" t="s">
        <v>177</v>
      </c>
      <c r="BM31">
        <f t="shared" si="34"/>
        <v>114.8</v>
      </c>
    </row>
    <row r="32" spans="1:65" x14ac:dyDescent="0.35">
      <c r="A32" s="4" t="s">
        <v>30</v>
      </c>
      <c r="B32" s="5" t="s">
        <v>31</v>
      </c>
      <c r="C32">
        <f t="shared" si="0"/>
        <v>2013</v>
      </c>
      <c r="D32" s="5" t="s">
        <v>226</v>
      </c>
      <c r="E32">
        <f t="shared" si="1"/>
        <v>11</v>
      </c>
      <c r="F32" s="5" t="s">
        <v>227</v>
      </c>
      <c r="G32">
        <f t="shared" si="2"/>
        <v>117.3</v>
      </c>
      <c r="H32" s="5" t="s">
        <v>161</v>
      </c>
      <c r="I32">
        <f t="shared" si="3"/>
        <v>114.9</v>
      </c>
      <c r="J32" s="5" t="s">
        <v>228</v>
      </c>
      <c r="K32">
        <f t="shared" si="4"/>
        <v>116.2</v>
      </c>
      <c r="L32" s="5" t="s">
        <v>102</v>
      </c>
      <c r="M32">
        <f t="shared" si="5"/>
        <v>112.8</v>
      </c>
      <c r="N32" s="5" t="s">
        <v>122</v>
      </c>
      <c r="O32">
        <f t="shared" si="6"/>
        <v>108.9</v>
      </c>
      <c r="P32" s="5" t="s">
        <v>196</v>
      </c>
      <c r="Q32">
        <f t="shared" si="7"/>
        <v>116.6</v>
      </c>
      <c r="R32" s="5" t="s">
        <v>229</v>
      </c>
      <c r="S32">
        <f t="shared" si="8"/>
        <v>178.1</v>
      </c>
      <c r="T32" s="5" t="s">
        <v>57</v>
      </c>
      <c r="U32">
        <f t="shared" si="9"/>
        <v>109.1</v>
      </c>
      <c r="V32" s="5" t="s">
        <v>59</v>
      </c>
      <c r="W32">
        <f t="shared" si="10"/>
        <v>103.6</v>
      </c>
      <c r="X32" s="5" t="s">
        <v>97</v>
      </c>
      <c r="Y32">
        <f t="shared" si="11"/>
        <v>109</v>
      </c>
      <c r="Z32" s="5" t="s">
        <v>230</v>
      </c>
      <c r="AA32">
        <f t="shared" si="12"/>
        <v>111.8</v>
      </c>
      <c r="AB32" s="5" t="s">
        <v>219</v>
      </c>
      <c r="AC32">
        <f t="shared" si="13"/>
        <v>116</v>
      </c>
      <c r="AD32" s="5" t="s">
        <v>231</v>
      </c>
      <c r="AE32">
        <f t="shared" si="14"/>
        <v>122.5</v>
      </c>
      <c r="AF32">
        <f t="shared" si="15"/>
        <v>118.21538461538461</v>
      </c>
      <c r="AG32" s="5" t="s">
        <v>102</v>
      </c>
      <c r="AH32">
        <f t="shared" si="16"/>
        <v>112.8</v>
      </c>
      <c r="AI32">
        <f t="shared" si="17"/>
        <v>112.8</v>
      </c>
      <c r="AJ32" s="5" t="s">
        <v>127</v>
      </c>
      <c r="AK32">
        <f t="shared" si="18"/>
        <v>114.6</v>
      </c>
      <c r="AL32" s="5" t="s">
        <v>167</v>
      </c>
      <c r="AM32">
        <f t="shared" si="19"/>
        <v>113.1</v>
      </c>
      <c r="AN32" s="5" t="s">
        <v>232</v>
      </c>
      <c r="AO32">
        <f t="shared" si="20"/>
        <v>114.4</v>
      </c>
      <c r="AP32">
        <f t="shared" si="21"/>
        <v>114.03333333333335</v>
      </c>
      <c r="AQ32" s="5" t="s">
        <v>49</v>
      </c>
      <c r="AR32">
        <f>AR34</f>
        <v>111.1</v>
      </c>
      <c r="AS32" s="5" t="s">
        <v>181</v>
      </c>
      <c r="AT32">
        <f t="shared" si="23"/>
        <v>112.6</v>
      </c>
      <c r="AU32" s="5" t="s">
        <v>143</v>
      </c>
      <c r="AV32">
        <f t="shared" si="24"/>
        <v>111.3</v>
      </c>
      <c r="AW32">
        <f t="shared" si="25"/>
        <v>111.66666666666667</v>
      </c>
      <c r="AX32" s="5" t="s">
        <v>119</v>
      </c>
      <c r="AY32">
        <f t="shared" si="26"/>
        <v>109.7</v>
      </c>
      <c r="AZ32" s="5" t="s">
        <v>136</v>
      </c>
      <c r="BA32">
        <f t="shared" si="27"/>
        <v>109.6</v>
      </c>
      <c r="BB32" s="5" t="s">
        <v>88</v>
      </c>
      <c r="BC32">
        <f t="shared" si="28"/>
        <v>108.7</v>
      </c>
      <c r="BD32" s="5" t="s">
        <v>150</v>
      </c>
      <c r="BE32">
        <f t="shared" si="29"/>
        <v>111</v>
      </c>
      <c r="BF32" s="5" t="s">
        <v>112</v>
      </c>
      <c r="BG32">
        <f t="shared" si="30"/>
        <v>108.2</v>
      </c>
      <c r="BH32">
        <f t="shared" si="31"/>
        <v>109.44000000000001</v>
      </c>
      <c r="BI32" s="5" t="s">
        <v>118</v>
      </c>
      <c r="BJ32">
        <f t="shared" si="32"/>
        <v>109.8</v>
      </c>
      <c r="BK32">
        <f t="shared" si="33"/>
        <v>109.8</v>
      </c>
      <c r="BL32" s="6" t="s">
        <v>233</v>
      </c>
      <c r="BM32">
        <f t="shared" si="34"/>
        <v>117.4</v>
      </c>
    </row>
    <row r="33" spans="1:65" x14ac:dyDescent="0.35">
      <c r="A33" s="4" t="s">
        <v>55</v>
      </c>
      <c r="B33" s="5" t="s">
        <v>31</v>
      </c>
      <c r="C33">
        <f t="shared" si="0"/>
        <v>2013</v>
      </c>
      <c r="D33" s="5" t="s">
        <v>234</v>
      </c>
      <c r="E33">
        <f t="shared" si="1"/>
        <v>11</v>
      </c>
      <c r="F33" s="5" t="s">
        <v>211</v>
      </c>
      <c r="G33">
        <f t="shared" si="2"/>
        <v>119.8</v>
      </c>
      <c r="H33" s="5" t="s">
        <v>209</v>
      </c>
      <c r="I33">
        <f t="shared" si="3"/>
        <v>116.3</v>
      </c>
      <c r="J33" s="5" t="s">
        <v>235</v>
      </c>
      <c r="K33">
        <f t="shared" si="4"/>
        <v>122.6</v>
      </c>
      <c r="L33" s="5" t="s">
        <v>206</v>
      </c>
      <c r="M33">
        <f t="shared" si="5"/>
        <v>112</v>
      </c>
      <c r="N33" s="5" t="s">
        <v>70</v>
      </c>
      <c r="O33">
        <f t="shared" si="6"/>
        <v>103.2</v>
      </c>
      <c r="P33" s="5" t="s">
        <v>77</v>
      </c>
      <c r="Q33">
        <f t="shared" si="7"/>
        <v>110</v>
      </c>
      <c r="R33" s="5" t="s">
        <v>236</v>
      </c>
      <c r="S33">
        <f t="shared" si="8"/>
        <v>192.8</v>
      </c>
      <c r="T33" s="5" t="s">
        <v>34</v>
      </c>
      <c r="U33">
        <f t="shared" si="9"/>
        <v>106.3</v>
      </c>
      <c r="V33" s="5" t="s">
        <v>237</v>
      </c>
      <c r="W33">
        <f t="shared" si="10"/>
        <v>99.5</v>
      </c>
      <c r="X33" s="5" t="s">
        <v>165</v>
      </c>
      <c r="Y33">
        <f t="shared" si="11"/>
        <v>110.3</v>
      </c>
      <c r="Z33" s="5" t="s">
        <v>230</v>
      </c>
      <c r="AA33">
        <f t="shared" si="12"/>
        <v>111.8</v>
      </c>
      <c r="AB33" s="5" t="s">
        <v>222</v>
      </c>
      <c r="AC33">
        <f t="shared" si="13"/>
        <v>117.1</v>
      </c>
      <c r="AD33" s="5" t="s">
        <v>238</v>
      </c>
      <c r="AE33">
        <f t="shared" si="14"/>
        <v>122.9</v>
      </c>
      <c r="AF33">
        <f t="shared" si="15"/>
        <v>118.8153846153846</v>
      </c>
      <c r="AG33" s="5" t="s">
        <v>239</v>
      </c>
      <c r="AH33">
        <f t="shared" si="16"/>
        <v>114.1</v>
      </c>
      <c r="AI33">
        <f t="shared" si="17"/>
        <v>114.1</v>
      </c>
      <c r="AJ33" s="5" t="s">
        <v>221</v>
      </c>
      <c r="AK33">
        <f t="shared" si="18"/>
        <v>113.5</v>
      </c>
      <c r="AL33" s="5" t="s">
        <v>165</v>
      </c>
      <c r="AM33">
        <f t="shared" si="19"/>
        <v>110.3</v>
      </c>
      <c r="AN33" s="5" t="s">
        <v>58</v>
      </c>
      <c r="AO33">
        <f t="shared" si="20"/>
        <v>113</v>
      </c>
      <c r="AP33">
        <f t="shared" si="21"/>
        <v>112.26666666666667</v>
      </c>
      <c r="AQ33" s="5" t="s">
        <v>144</v>
      </c>
      <c r="AR33">
        <f t="shared" si="22"/>
        <v>111.1</v>
      </c>
      <c r="AS33" s="5" t="s">
        <v>77</v>
      </c>
      <c r="AT33">
        <f t="shared" si="23"/>
        <v>110</v>
      </c>
      <c r="AU33" s="5" t="s">
        <v>135</v>
      </c>
      <c r="AV33">
        <f t="shared" si="24"/>
        <v>110.9</v>
      </c>
      <c r="AW33">
        <f t="shared" si="25"/>
        <v>110.66666666666667</v>
      </c>
      <c r="AX33" s="5" t="s">
        <v>138</v>
      </c>
      <c r="AY33">
        <f t="shared" si="26"/>
        <v>108.6</v>
      </c>
      <c r="AZ33" s="5" t="s">
        <v>125</v>
      </c>
      <c r="BA33">
        <f t="shared" si="27"/>
        <v>109.5</v>
      </c>
      <c r="BB33" s="5" t="s">
        <v>132</v>
      </c>
      <c r="BC33">
        <f t="shared" si="28"/>
        <v>108.5</v>
      </c>
      <c r="BD33" s="5" t="s">
        <v>143</v>
      </c>
      <c r="BE33">
        <f t="shared" si="29"/>
        <v>111.3</v>
      </c>
      <c r="BF33" s="5" t="s">
        <v>63</v>
      </c>
      <c r="BG33">
        <f t="shared" si="30"/>
        <v>107.9</v>
      </c>
      <c r="BH33">
        <f t="shared" si="31"/>
        <v>109.16000000000001</v>
      </c>
      <c r="BI33" s="5" t="s">
        <v>136</v>
      </c>
      <c r="BJ33">
        <f t="shared" si="32"/>
        <v>109.6</v>
      </c>
      <c r="BK33">
        <f t="shared" si="33"/>
        <v>109.6</v>
      </c>
      <c r="BL33" s="6" t="s">
        <v>159</v>
      </c>
      <c r="BM33">
        <f t="shared" si="34"/>
        <v>115</v>
      </c>
    </row>
    <row r="34" spans="1:65" x14ac:dyDescent="0.35">
      <c r="A34" s="4" t="s">
        <v>74</v>
      </c>
      <c r="B34" s="5" t="s">
        <v>31</v>
      </c>
      <c r="C34">
        <f t="shared" si="0"/>
        <v>2013</v>
      </c>
      <c r="D34" s="5" t="s">
        <v>234</v>
      </c>
      <c r="E34">
        <f t="shared" si="1"/>
        <v>11</v>
      </c>
      <c r="F34" s="5" t="s">
        <v>215</v>
      </c>
      <c r="G34">
        <f t="shared" si="2"/>
        <v>118.1</v>
      </c>
      <c r="H34" s="5" t="s">
        <v>139</v>
      </c>
      <c r="I34">
        <f t="shared" si="3"/>
        <v>115.4</v>
      </c>
      <c r="J34" s="5" t="s">
        <v>240</v>
      </c>
      <c r="K34">
        <f t="shared" si="4"/>
        <v>118.7</v>
      </c>
      <c r="L34" s="5" t="s">
        <v>154</v>
      </c>
      <c r="M34">
        <f t="shared" si="5"/>
        <v>112.5</v>
      </c>
      <c r="N34" s="5" t="s">
        <v>40</v>
      </c>
      <c r="O34">
        <f t="shared" si="6"/>
        <v>106.8</v>
      </c>
      <c r="P34" s="5" t="s">
        <v>221</v>
      </c>
      <c r="Q34">
        <f t="shared" si="7"/>
        <v>113.5</v>
      </c>
      <c r="R34" s="5" t="s">
        <v>241</v>
      </c>
      <c r="S34">
        <f t="shared" si="8"/>
        <v>183.1</v>
      </c>
      <c r="T34" s="5" t="s">
        <v>112</v>
      </c>
      <c r="U34">
        <f t="shared" si="9"/>
        <v>108.2</v>
      </c>
      <c r="V34" s="5" t="s">
        <v>79</v>
      </c>
      <c r="W34">
        <f t="shared" si="10"/>
        <v>102.2</v>
      </c>
      <c r="X34" s="5" t="s">
        <v>197</v>
      </c>
      <c r="Y34">
        <f t="shared" si="11"/>
        <v>109.4</v>
      </c>
      <c r="Z34" s="5" t="s">
        <v>230</v>
      </c>
      <c r="AA34">
        <f t="shared" si="12"/>
        <v>111.8</v>
      </c>
      <c r="AB34" s="5" t="s">
        <v>242</v>
      </c>
      <c r="AC34">
        <f t="shared" si="13"/>
        <v>116.5</v>
      </c>
      <c r="AD34" s="5" t="s">
        <v>235</v>
      </c>
      <c r="AE34">
        <f t="shared" si="14"/>
        <v>122.6</v>
      </c>
      <c r="AF34">
        <f t="shared" si="15"/>
        <v>118.36923076923077</v>
      </c>
      <c r="AG34" s="5" t="s">
        <v>167</v>
      </c>
      <c r="AH34">
        <f t="shared" si="16"/>
        <v>113.1</v>
      </c>
      <c r="AI34">
        <f t="shared" si="17"/>
        <v>113.1</v>
      </c>
      <c r="AJ34" s="5" t="s">
        <v>140</v>
      </c>
      <c r="AK34">
        <f t="shared" si="18"/>
        <v>114.2</v>
      </c>
      <c r="AL34" s="5" t="s">
        <v>179</v>
      </c>
      <c r="AM34">
        <f t="shared" si="19"/>
        <v>111.9</v>
      </c>
      <c r="AN34" s="5" t="s">
        <v>160</v>
      </c>
      <c r="AO34">
        <f t="shared" si="20"/>
        <v>113.8</v>
      </c>
      <c r="AP34">
        <f t="shared" si="21"/>
        <v>113.30000000000001</v>
      </c>
      <c r="AQ34" s="5" t="s">
        <v>144</v>
      </c>
      <c r="AR34">
        <f t="shared" si="22"/>
        <v>111.1</v>
      </c>
      <c r="AS34" s="5" t="s">
        <v>134</v>
      </c>
      <c r="AT34">
        <f t="shared" si="23"/>
        <v>111.6</v>
      </c>
      <c r="AU34" s="5" t="s">
        <v>144</v>
      </c>
      <c r="AV34">
        <f t="shared" si="24"/>
        <v>111.1</v>
      </c>
      <c r="AW34">
        <f t="shared" si="25"/>
        <v>111.26666666666665</v>
      </c>
      <c r="AX34" s="5" t="s">
        <v>146</v>
      </c>
      <c r="AY34">
        <f t="shared" si="26"/>
        <v>109.3</v>
      </c>
      <c r="AZ34" s="5" t="s">
        <v>125</v>
      </c>
      <c r="BA34">
        <f t="shared" si="27"/>
        <v>109.5</v>
      </c>
      <c r="BB34" s="5" t="s">
        <v>138</v>
      </c>
      <c r="BC34">
        <f t="shared" si="28"/>
        <v>108.6</v>
      </c>
      <c r="BD34" s="5" t="s">
        <v>120</v>
      </c>
      <c r="BE34">
        <f t="shared" si="29"/>
        <v>111.2</v>
      </c>
      <c r="BF34" s="5" t="s">
        <v>35</v>
      </c>
      <c r="BG34">
        <f t="shared" si="30"/>
        <v>108.1</v>
      </c>
      <c r="BH34">
        <f t="shared" si="31"/>
        <v>109.33999999999999</v>
      </c>
      <c r="BI34" s="5" t="s">
        <v>119</v>
      </c>
      <c r="BJ34">
        <f t="shared" si="32"/>
        <v>109.7</v>
      </c>
      <c r="BK34">
        <f t="shared" si="33"/>
        <v>109.7</v>
      </c>
      <c r="BL34" s="6" t="s">
        <v>209</v>
      </c>
      <c r="BM34">
        <f t="shared" si="34"/>
        <v>116.3</v>
      </c>
    </row>
    <row r="35" spans="1:65" x14ac:dyDescent="0.35">
      <c r="A35" s="4" t="s">
        <v>30</v>
      </c>
      <c r="B35" s="5" t="s">
        <v>31</v>
      </c>
      <c r="C35">
        <f t="shared" si="0"/>
        <v>2013</v>
      </c>
      <c r="D35" s="5" t="s">
        <v>243</v>
      </c>
      <c r="E35">
        <f t="shared" si="1"/>
        <v>12</v>
      </c>
      <c r="F35" s="5" t="s">
        <v>244</v>
      </c>
      <c r="G35">
        <f t="shared" si="2"/>
        <v>118.4</v>
      </c>
      <c r="H35" s="5" t="s">
        <v>245</v>
      </c>
      <c r="I35">
        <f t="shared" si="3"/>
        <v>115.9</v>
      </c>
      <c r="J35" s="5" t="s">
        <v>188</v>
      </c>
      <c r="K35">
        <f t="shared" si="4"/>
        <v>120.4</v>
      </c>
      <c r="L35" s="5" t="s">
        <v>160</v>
      </c>
      <c r="M35">
        <f t="shared" si="5"/>
        <v>113.8</v>
      </c>
      <c r="N35" s="5" t="s">
        <v>125</v>
      </c>
      <c r="O35">
        <f t="shared" si="6"/>
        <v>109.5</v>
      </c>
      <c r="P35" s="5" t="s">
        <v>213</v>
      </c>
      <c r="Q35">
        <f t="shared" si="7"/>
        <v>115.5</v>
      </c>
      <c r="R35" s="5" t="s">
        <v>246</v>
      </c>
      <c r="S35">
        <f t="shared" si="8"/>
        <v>145.69999999999999</v>
      </c>
      <c r="T35" s="5" t="s">
        <v>125</v>
      </c>
      <c r="U35">
        <f t="shared" si="9"/>
        <v>109.5</v>
      </c>
      <c r="V35" s="5" t="s">
        <v>61</v>
      </c>
      <c r="W35">
        <f t="shared" si="10"/>
        <v>102.9</v>
      </c>
      <c r="X35" s="5" t="s">
        <v>118</v>
      </c>
      <c r="Y35">
        <f t="shared" si="11"/>
        <v>109.8</v>
      </c>
      <c r="Z35" s="5" t="s">
        <v>148</v>
      </c>
      <c r="AA35">
        <f t="shared" si="12"/>
        <v>112.1</v>
      </c>
      <c r="AB35" s="5" t="s">
        <v>247</v>
      </c>
      <c r="AC35">
        <f t="shared" si="13"/>
        <v>116.8</v>
      </c>
      <c r="AD35" s="5" t="s">
        <v>240</v>
      </c>
      <c r="AE35">
        <f t="shared" si="14"/>
        <v>118.7</v>
      </c>
      <c r="AF35">
        <f t="shared" si="15"/>
        <v>116.07692307692308</v>
      </c>
      <c r="AG35" s="5" t="s">
        <v>212</v>
      </c>
      <c r="AH35">
        <f t="shared" si="16"/>
        <v>113.6</v>
      </c>
      <c r="AI35">
        <f t="shared" si="17"/>
        <v>113.6</v>
      </c>
      <c r="AJ35" s="5" t="s">
        <v>248</v>
      </c>
      <c r="AK35">
        <f t="shared" si="18"/>
        <v>115.8</v>
      </c>
      <c r="AL35" s="5" t="s">
        <v>171</v>
      </c>
      <c r="AM35">
        <f t="shared" si="19"/>
        <v>114</v>
      </c>
      <c r="AN35" s="5" t="s">
        <v>213</v>
      </c>
      <c r="AO35">
        <f t="shared" si="20"/>
        <v>115.5</v>
      </c>
      <c r="AP35">
        <f t="shared" si="21"/>
        <v>115.10000000000001</v>
      </c>
      <c r="AQ35" s="5" t="s">
        <v>49</v>
      </c>
      <c r="AR35">
        <f>AR37</f>
        <v>110.7</v>
      </c>
      <c r="AS35" s="5" t="s">
        <v>102</v>
      </c>
      <c r="AT35">
        <f t="shared" si="23"/>
        <v>112.8</v>
      </c>
      <c r="AU35" s="5" t="s">
        <v>148</v>
      </c>
      <c r="AV35">
        <f t="shared" si="24"/>
        <v>112.1</v>
      </c>
      <c r="AW35">
        <f t="shared" si="25"/>
        <v>111.86666666666667</v>
      </c>
      <c r="AX35" s="5" t="s">
        <v>176</v>
      </c>
      <c r="AY35">
        <f t="shared" si="26"/>
        <v>110.1</v>
      </c>
      <c r="AZ35" s="5" t="s">
        <v>110</v>
      </c>
      <c r="BA35">
        <f t="shared" si="27"/>
        <v>109.9</v>
      </c>
      <c r="BB35" s="5" t="s">
        <v>87</v>
      </c>
      <c r="BC35">
        <f t="shared" si="28"/>
        <v>109.2</v>
      </c>
      <c r="BD35" s="5" t="s">
        <v>134</v>
      </c>
      <c r="BE35">
        <f t="shared" si="29"/>
        <v>111.6</v>
      </c>
      <c r="BF35" s="5" t="s">
        <v>35</v>
      </c>
      <c r="BG35">
        <f t="shared" si="30"/>
        <v>108.1</v>
      </c>
      <c r="BH35">
        <f t="shared" si="31"/>
        <v>109.78</v>
      </c>
      <c r="BI35" s="5" t="s">
        <v>176</v>
      </c>
      <c r="BJ35">
        <f t="shared" si="32"/>
        <v>110.1</v>
      </c>
      <c r="BK35">
        <f t="shared" si="33"/>
        <v>110.1</v>
      </c>
      <c r="BL35" s="6" t="s">
        <v>213</v>
      </c>
      <c r="BM35">
        <f t="shared" si="34"/>
        <v>115.5</v>
      </c>
    </row>
    <row r="36" spans="1:65" x14ac:dyDescent="0.35">
      <c r="A36" s="4" t="s">
        <v>55</v>
      </c>
      <c r="B36" s="5" t="s">
        <v>31</v>
      </c>
      <c r="C36">
        <f t="shared" si="0"/>
        <v>2013</v>
      </c>
      <c r="D36" s="5" t="s">
        <v>243</v>
      </c>
      <c r="E36">
        <f t="shared" si="1"/>
        <v>12</v>
      </c>
      <c r="F36" s="5" t="s">
        <v>249</v>
      </c>
      <c r="G36">
        <f t="shared" si="2"/>
        <v>120.5</v>
      </c>
      <c r="H36" s="5" t="s">
        <v>215</v>
      </c>
      <c r="I36">
        <f t="shared" si="3"/>
        <v>118.1</v>
      </c>
      <c r="J36" s="5" t="s">
        <v>250</v>
      </c>
      <c r="K36">
        <f t="shared" si="4"/>
        <v>128.5</v>
      </c>
      <c r="L36" s="5" t="s">
        <v>102</v>
      </c>
      <c r="M36">
        <f t="shared" si="5"/>
        <v>112.8</v>
      </c>
      <c r="N36" s="5" t="s">
        <v>52</v>
      </c>
      <c r="O36">
        <f t="shared" si="6"/>
        <v>103.4</v>
      </c>
      <c r="P36" s="5" t="s">
        <v>162</v>
      </c>
      <c r="Q36">
        <f t="shared" si="7"/>
        <v>110.7</v>
      </c>
      <c r="R36" s="5" t="s">
        <v>251</v>
      </c>
      <c r="S36">
        <f t="shared" si="8"/>
        <v>144.80000000000001</v>
      </c>
      <c r="T36" s="5" t="s">
        <v>93</v>
      </c>
      <c r="U36">
        <f t="shared" si="9"/>
        <v>107.1</v>
      </c>
      <c r="V36" s="5" t="s">
        <v>252</v>
      </c>
      <c r="W36">
        <f t="shared" si="10"/>
        <v>98.6</v>
      </c>
      <c r="X36" s="5" t="s">
        <v>179</v>
      </c>
      <c r="Y36">
        <f t="shared" si="11"/>
        <v>111.9</v>
      </c>
      <c r="Z36" s="5" t="s">
        <v>148</v>
      </c>
      <c r="AA36">
        <f t="shared" si="12"/>
        <v>112.1</v>
      </c>
      <c r="AB36" s="5" t="s">
        <v>215</v>
      </c>
      <c r="AC36">
        <f t="shared" si="13"/>
        <v>118.1</v>
      </c>
      <c r="AD36" s="5" t="s">
        <v>169</v>
      </c>
      <c r="AE36">
        <f t="shared" si="14"/>
        <v>117.8</v>
      </c>
      <c r="AF36">
        <f t="shared" si="15"/>
        <v>115.72307692307693</v>
      </c>
      <c r="AG36" s="5" t="s">
        <v>159</v>
      </c>
      <c r="AH36">
        <f t="shared" si="16"/>
        <v>115</v>
      </c>
      <c r="AI36">
        <f t="shared" si="17"/>
        <v>115</v>
      </c>
      <c r="AJ36" s="5" t="s">
        <v>140</v>
      </c>
      <c r="AK36">
        <f t="shared" si="18"/>
        <v>114.2</v>
      </c>
      <c r="AL36" s="5" t="s">
        <v>135</v>
      </c>
      <c r="AM36">
        <f t="shared" si="19"/>
        <v>110.9</v>
      </c>
      <c r="AN36" s="5" t="s">
        <v>207</v>
      </c>
      <c r="AO36">
        <f t="shared" si="20"/>
        <v>113.7</v>
      </c>
      <c r="AP36">
        <f t="shared" si="21"/>
        <v>112.93333333333334</v>
      </c>
      <c r="AQ36" s="5" t="s">
        <v>162</v>
      </c>
      <c r="AR36">
        <f t="shared" si="22"/>
        <v>110.7</v>
      </c>
      <c r="AS36" s="5" t="s">
        <v>101</v>
      </c>
      <c r="AT36">
        <f t="shared" si="23"/>
        <v>110.4</v>
      </c>
      <c r="AU36" s="5" t="s">
        <v>143</v>
      </c>
      <c r="AV36">
        <f t="shared" si="24"/>
        <v>111.3</v>
      </c>
      <c r="AW36">
        <f t="shared" si="25"/>
        <v>110.80000000000001</v>
      </c>
      <c r="AX36" s="5" t="s">
        <v>97</v>
      </c>
      <c r="AY36">
        <f t="shared" si="26"/>
        <v>109</v>
      </c>
      <c r="AZ36" s="5" t="s">
        <v>119</v>
      </c>
      <c r="BA36">
        <f t="shared" si="27"/>
        <v>109.7</v>
      </c>
      <c r="BB36" s="5" t="s">
        <v>122</v>
      </c>
      <c r="BC36">
        <f t="shared" si="28"/>
        <v>108.9</v>
      </c>
      <c r="BD36" s="5" t="s">
        <v>115</v>
      </c>
      <c r="BE36">
        <f t="shared" si="29"/>
        <v>111.4</v>
      </c>
      <c r="BF36" s="5" t="s">
        <v>92</v>
      </c>
      <c r="BG36">
        <f t="shared" si="30"/>
        <v>107.7</v>
      </c>
      <c r="BH36">
        <f t="shared" si="31"/>
        <v>109.34</v>
      </c>
      <c r="BI36" s="5" t="s">
        <v>118</v>
      </c>
      <c r="BJ36">
        <f t="shared" si="32"/>
        <v>109.8</v>
      </c>
      <c r="BK36">
        <f t="shared" si="33"/>
        <v>109.8</v>
      </c>
      <c r="BL36" s="6" t="s">
        <v>223</v>
      </c>
      <c r="BM36">
        <f t="shared" si="34"/>
        <v>113.3</v>
      </c>
    </row>
    <row r="37" spans="1:65" x14ac:dyDescent="0.35">
      <c r="A37" s="4" t="s">
        <v>74</v>
      </c>
      <c r="B37" s="5" t="s">
        <v>31</v>
      </c>
      <c r="C37">
        <f t="shared" si="0"/>
        <v>2013</v>
      </c>
      <c r="D37" s="5" t="s">
        <v>243</v>
      </c>
      <c r="E37">
        <f t="shared" si="1"/>
        <v>12</v>
      </c>
      <c r="F37" s="5" t="s">
        <v>202</v>
      </c>
      <c r="G37">
        <f t="shared" si="2"/>
        <v>119.1</v>
      </c>
      <c r="H37" s="5" t="s">
        <v>253</v>
      </c>
      <c r="I37">
        <f t="shared" si="3"/>
        <v>116.7</v>
      </c>
      <c r="J37" s="5" t="s">
        <v>254</v>
      </c>
      <c r="K37">
        <f t="shared" si="4"/>
        <v>123.5</v>
      </c>
      <c r="L37" s="5" t="s">
        <v>128</v>
      </c>
      <c r="M37">
        <f t="shared" si="5"/>
        <v>113.4</v>
      </c>
      <c r="N37" s="5" t="s">
        <v>76</v>
      </c>
      <c r="O37">
        <f t="shared" si="6"/>
        <v>107.3</v>
      </c>
      <c r="P37" s="5" t="s">
        <v>223</v>
      </c>
      <c r="Q37">
        <f t="shared" si="7"/>
        <v>113.3</v>
      </c>
      <c r="R37" s="5" t="s">
        <v>255</v>
      </c>
      <c r="S37">
        <f t="shared" si="8"/>
        <v>145.4</v>
      </c>
      <c r="T37" s="5" t="s">
        <v>88</v>
      </c>
      <c r="U37">
        <f t="shared" si="9"/>
        <v>108.7</v>
      </c>
      <c r="V37" s="5" t="s">
        <v>141</v>
      </c>
      <c r="W37">
        <f t="shared" si="10"/>
        <v>101.5</v>
      </c>
      <c r="X37" s="5" t="s">
        <v>56</v>
      </c>
      <c r="Y37">
        <f t="shared" si="11"/>
        <v>110.5</v>
      </c>
      <c r="Z37" s="5" t="s">
        <v>148</v>
      </c>
      <c r="AA37">
        <f t="shared" si="12"/>
        <v>112.1</v>
      </c>
      <c r="AB37" s="5" t="s">
        <v>233</v>
      </c>
      <c r="AC37">
        <f t="shared" si="13"/>
        <v>117.4</v>
      </c>
      <c r="AD37" s="5" t="s">
        <v>244</v>
      </c>
      <c r="AE37">
        <f t="shared" si="14"/>
        <v>118.4</v>
      </c>
      <c r="AF37">
        <f t="shared" si="15"/>
        <v>115.94615384615386</v>
      </c>
      <c r="AG37" s="5" t="s">
        <v>171</v>
      </c>
      <c r="AH37">
        <f t="shared" si="16"/>
        <v>114</v>
      </c>
      <c r="AI37">
        <f t="shared" si="17"/>
        <v>114</v>
      </c>
      <c r="AJ37" s="5" t="s">
        <v>256</v>
      </c>
      <c r="AK37">
        <f t="shared" si="18"/>
        <v>115.2</v>
      </c>
      <c r="AL37" s="5" t="s">
        <v>189</v>
      </c>
      <c r="AM37">
        <f t="shared" si="19"/>
        <v>112.7</v>
      </c>
      <c r="AN37" s="5" t="s">
        <v>177</v>
      </c>
      <c r="AO37">
        <f t="shared" si="20"/>
        <v>114.8</v>
      </c>
      <c r="AP37">
        <f t="shared" si="21"/>
        <v>114.23333333333333</v>
      </c>
      <c r="AQ37" s="5" t="s">
        <v>162</v>
      </c>
      <c r="AR37">
        <f t="shared" si="22"/>
        <v>110.7</v>
      </c>
      <c r="AS37" s="5" t="s">
        <v>179</v>
      </c>
      <c r="AT37">
        <f t="shared" si="23"/>
        <v>111.9</v>
      </c>
      <c r="AU37" s="5" t="s">
        <v>175</v>
      </c>
      <c r="AV37">
        <f t="shared" si="24"/>
        <v>111.7</v>
      </c>
      <c r="AW37">
        <f t="shared" si="25"/>
        <v>111.43333333333334</v>
      </c>
      <c r="AX37" s="5" t="s">
        <v>119</v>
      </c>
      <c r="AY37">
        <f t="shared" si="26"/>
        <v>109.7</v>
      </c>
      <c r="AZ37" s="5" t="s">
        <v>118</v>
      </c>
      <c r="BA37">
        <f t="shared" si="27"/>
        <v>109.8</v>
      </c>
      <c r="BB37" s="5" t="s">
        <v>97</v>
      </c>
      <c r="BC37">
        <f t="shared" si="28"/>
        <v>109</v>
      </c>
      <c r="BD37" s="5" t="s">
        <v>257</v>
      </c>
      <c r="BE37">
        <f t="shared" si="29"/>
        <v>111.5</v>
      </c>
      <c r="BF37" s="5" t="s">
        <v>63</v>
      </c>
      <c r="BG37">
        <f t="shared" si="30"/>
        <v>107.9</v>
      </c>
      <c r="BH37">
        <f t="shared" si="31"/>
        <v>109.58</v>
      </c>
      <c r="BI37" s="5" t="s">
        <v>77</v>
      </c>
      <c r="BJ37">
        <f t="shared" si="32"/>
        <v>110</v>
      </c>
      <c r="BK37">
        <f t="shared" si="33"/>
        <v>110</v>
      </c>
      <c r="BL37" s="6" t="s">
        <v>216</v>
      </c>
      <c r="BM37">
        <f t="shared" si="34"/>
        <v>114.5</v>
      </c>
    </row>
    <row r="38" spans="1:65" x14ac:dyDescent="0.35">
      <c r="A38" s="4" t="s">
        <v>30</v>
      </c>
      <c r="B38" s="5" t="s">
        <v>258</v>
      </c>
      <c r="C38">
        <f t="shared" si="0"/>
        <v>2014</v>
      </c>
      <c r="D38" s="5" t="s">
        <v>32</v>
      </c>
      <c r="E38">
        <f t="shared" si="1"/>
        <v>1</v>
      </c>
      <c r="F38" s="5" t="s">
        <v>214</v>
      </c>
      <c r="G38">
        <f t="shared" si="2"/>
        <v>118.9</v>
      </c>
      <c r="H38" s="5" t="s">
        <v>222</v>
      </c>
      <c r="I38">
        <f t="shared" si="3"/>
        <v>117.1</v>
      </c>
      <c r="J38" s="5" t="s">
        <v>249</v>
      </c>
      <c r="K38">
        <f t="shared" si="4"/>
        <v>120.5</v>
      </c>
      <c r="L38" s="5" t="s">
        <v>232</v>
      </c>
      <c r="M38">
        <f t="shared" si="5"/>
        <v>114.4</v>
      </c>
      <c r="N38" s="5" t="s">
        <v>97</v>
      </c>
      <c r="O38">
        <f t="shared" si="6"/>
        <v>109</v>
      </c>
      <c r="P38" s="5" t="s">
        <v>213</v>
      </c>
      <c r="Q38">
        <f t="shared" si="7"/>
        <v>115.5</v>
      </c>
      <c r="R38" s="5" t="s">
        <v>259</v>
      </c>
      <c r="S38">
        <f t="shared" si="8"/>
        <v>123.9</v>
      </c>
      <c r="T38" s="5" t="s">
        <v>136</v>
      </c>
      <c r="U38">
        <f t="shared" si="9"/>
        <v>109.6</v>
      </c>
      <c r="V38" s="5" t="s">
        <v>62</v>
      </c>
      <c r="W38">
        <f t="shared" si="10"/>
        <v>101.8</v>
      </c>
      <c r="X38" s="5" t="s">
        <v>89</v>
      </c>
      <c r="Y38">
        <f t="shared" si="11"/>
        <v>110.2</v>
      </c>
      <c r="Z38" s="5" t="s">
        <v>156</v>
      </c>
      <c r="AA38">
        <f t="shared" si="12"/>
        <v>112.4</v>
      </c>
      <c r="AB38" s="5" t="s">
        <v>227</v>
      </c>
      <c r="AC38">
        <f t="shared" si="13"/>
        <v>117.3</v>
      </c>
      <c r="AD38" s="5" t="s">
        <v>219</v>
      </c>
      <c r="AE38">
        <f t="shared" si="14"/>
        <v>116</v>
      </c>
      <c r="AF38">
        <f t="shared" si="15"/>
        <v>114.35384615384616</v>
      </c>
      <c r="AG38" s="5" t="s">
        <v>171</v>
      </c>
      <c r="AH38">
        <f t="shared" si="16"/>
        <v>114</v>
      </c>
      <c r="AI38">
        <f t="shared" si="17"/>
        <v>114</v>
      </c>
      <c r="AJ38" s="5" t="s">
        <v>242</v>
      </c>
      <c r="AK38">
        <f t="shared" si="18"/>
        <v>116.5</v>
      </c>
      <c r="AL38" s="5" t="s">
        <v>216</v>
      </c>
      <c r="AM38">
        <f t="shared" si="19"/>
        <v>114.5</v>
      </c>
      <c r="AN38" s="5" t="s">
        <v>228</v>
      </c>
      <c r="AO38">
        <f t="shared" si="20"/>
        <v>116.2</v>
      </c>
      <c r="AP38">
        <f t="shared" si="21"/>
        <v>115.73333333333333</v>
      </c>
      <c r="AQ38" s="5" t="s">
        <v>49</v>
      </c>
      <c r="AR38">
        <f>AR40</f>
        <v>111.6</v>
      </c>
      <c r="AS38" s="5" t="s">
        <v>58</v>
      </c>
      <c r="AT38">
        <f t="shared" si="23"/>
        <v>113</v>
      </c>
      <c r="AU38" s="5" t="s">
        <v>181</v>
      </c>
      <c r="AV38">
        <f t="shared" si="24"/>
        <v>112.6</v>
      </c>
      <c r="AW38">
        <f t="shared" si="25"/>
        <v>112.39999999999999</v>
      </c>
      <c r="AX38" s="5" t="s">
        <v>131</v>
      </c>
      <c r="AY38">
        <f t="shared" si="26"/>
        <v>110.6</v>
      </c>
      <c r="AZ38" s="5" t="s">
        <v>56</v>
      </c>
      <c r="BA38">
        <f t="shared" si="27"/>
        <v>110.5</v>
      </c>
      <c r="BB38" s="5" t="s">
        <v>136</v>
      </c>
      <c r="BC38">
        <f t="shared" si="28"/>
        <v>109.6</v>
      </c>
      <c r="BD38" s="5" t="s">
        <v>230</v>
      </c>
      <c r="BE38">
        <f t="shared" si="29"/>
        <v>111.8</v>
      </c>
      <c r="BF38" s="5" t="s">
        <v>105</v>
      </c>
      <c r="BG38">
        <f t="shared" si="30"/>
        <v>108.3</v>
      </c>
      <c r="BH38">
        <f t="shared" si="31"/>
        <v>110.16</v>
      </c>
      <c r="BI38" s="5" t="s">
        <v>131</v>
      </c>
      <c r="BJ38">
        <f t="shared" si="32"/>
        <v>110.6</v>
      </c>
      <c r="BK38">
        <f t="shared" si="33"/>
        <v>110.6</v>
      </c>
      <c r="BL38" s="6" t="s">
        <v>140</v>
      </c>
      <c r="BM38">
        <f t="shared" si="34"/>
        <v>114.2</v>
      </c>
    </row>
    <row r="39" spans="1:65" x14ac:dyDescent="0.35">
      <c r="A39" s="4" t="s">
        <v>55</v>
      </c>
      <c r="B39" s="5" t="s">
        <v>258</v>
      </c>
      <c r="C39">
        <f t="shared" si="0"/>
        <v>2014</v>
      </c>
      <c r="D39" s="5" t="s">
        <v>32</v>
      </c>
      <c r="E39">
        <f t="shared" si="1"/>
        <v>1</v>
      </c>
      <c r="F39" s="5" t="s">
        <v>260</v>
      </c>
      <c r="G39">
        <f t="shared" si="2"/>
        <v>121.2</v>
      </c>
      <c r="H39" s="5" t="s">
        <v>261</v>
      </c>
      <c r="I39">
        <f t="shared" si="3"/>
        <v>122</v>
      </c>
      <c r="J39" s="5" t="s">
        <v>262</v>
      </c>
      <c r="K39">
        <f t="shared" si="4"/>
        <v>129.9</v>
      </c>
      <c r="L39" s="5" t="s">
        <v>212</v>
      </c>
      <c r="M39">
        <f t="shared" si="5"/>
        <v>113.6</v>
      </c>
      <c r="N39" s="5" t="s">
        <v>61</v>
      </c>
      <c r="O39">
        <f t="shared" si="6"/>
        <v>102.9</v>
      </c>
      <c r="P39" s="5" t="s">
        <v>148</v>
      </c>
      <c r="Q39">
        <f t="shared" si="7"/>
        <v>112.1</v>
      </c>
      <c r="R39" s="5" t="s">
        <v>214</v>
      </c>
      <c r="S39">
        <f t="shared" si="8"/>
        <v>118.9</v>
      </c>
      <c r="T39" s="5" t="s">
        <v>33</v>
      </c>
      <c r="U39">
        <f t="shared" si="9"/>
        <v>107.5</v>
      </c>
      <c r="V39" s="5" t="s">
        <v>263</v>
      </c>
      <c r="W39">
        <f t="shared" si="10"/>
        <v>96.9</v>
      </c>
      <c r="X39" s="5" t="s">
        <v>189</v>
      </c>
      <c r="Y39">
        <f t="shared" si="11"/>
        <v>112.7</v>
      </c>
      <c r="Z39" s="5" t="s">
        <v>148</v>
      </c>
      <c r="AA39">
        <f t="shared" si="12"/>
        <v>112.1</v>
      </c>
      <c r="AB39" s="5" t="s">
        <v>264</v>
      </c>
      <c r="AC39">
        <f t="shared" si="13"/>
        <v>119</v>
      </c>
      <c r="AD39" s="5" t="s">
        <v>213</v>
      </c>
      <c r="AE39">
        <f t="shared" si="14"/>
        <v>115.5</v>
      </c>
      <c r="AF39">
        <f t="shared" si="15"/>
        <v>114.17692307692307</v>
      </c>
      <c r="AG39" s="5" t="s">
        <v>199</v>
      </c>
      <c r="AH39">
        <f t="shared" si="16"/>
        <v>115.7</v>
      </c>
      <c r="AI39">
        <f t="shared" si="17"/>
        <v>115.7</v>
      </c>
      <c r="AJ39" s="5" t="s">
        <v>177</v>
      </c>
      <c r="AK39">
        <f t="shared" si="18"/>
        <v>114.8</v>
      </c>
      <c r="AL39" s="5" t="s">
        <v>143</v>
      </c>
      <c r="AM39">
        <f t="shared" si="19"/>
        <v>111.3</v>
      </c>
      <c r="AN39" s="5" t="s">
        <v>184</v>
      </c>
      <c r="AO39">
        <f t="shared" si="20"/>
        <v>114.3</v>
      </c>
      <c r="AP39">
        <f t="shared" si="21"/>
        <v>113.46666666666665</v>
      </c>
      <c r="AQ39" s="5" t="s">
        <v>134</v>
      </c>
      <c r="AR39">
        <f t="shared" si="22"/>
        <v>111.6</v>
      </c>
      <c r="AS39" s="5" t="s">
        <v>150</v>
      </c>
      <c r="AT39">
        <f t="shared" si="23"/>
        <v>111</v>
      </c>
      <c r="AU39" s="5" t="s">
        <v>179</v>
      </c>
      <c r="AV39">
        <f t="shared" si="24"/>
        <v>111.9</v>
      </c>
      <c r="AW39">
        <f t="shared" si="25"/>
        <v>111.5</v>
      </c>
      <c r="AX39" s="5" t="s">
        <v>119</v>
      </c>
      <c r="AY39">
        <f t="shared" si="26"/>
        <v>109.7</v>
      </c>
      <c r="AZ39" s="5" t="s">
        <v>185</v>
      </c>
      <c r="BA39">
        <f t="shared" si="27"/>
        <v>110.8</v>
      </c>
      <c r="BB39" s="5" t="s">
        <v>118</v>
      </c>
      <c r="BC39">
        <f t="shared" si="28"/>
        <v>109.8</v>
      </c>
      <c r="BD39" s="5" t="s">
        <v>257</v>
      </c>
      <c r="BE39">
        <f t="shared" si="29"/>
        <v>111.5</v>
      </c>
      <c r="BF39" s="5" t="s">
        <v>126</v>
      </c>
      <c r="BG39">
        <f t="shared" si="30"/>
        <v>108</v>
      </c>
      <c r="BH39">
        <f t="shared" si="31"/>
        <v>109.96</v>
      </c>
      <c r="BI39" s="5" t="s">
        <v>56</v>
      </c>
      <c r="BJ39">
        <f t="shared" si="32"/>
        <v>110.5</v>
      </c>
      <c r="BK39">
        <f t="shared" si="33"/>
        <v>110.5</v>
      </c>
      <c r="BL39" s="6" t="s">
        <v>95</v>
      </c>
      <c r="BM39">
        <f t="shared" si="34"/>
        <v>112.9</v>
      </c>
    </row>
    <row r="40" spans="1:65" x14ac:dyDescent="0.35">
      <c r="A40" s="4" t="s">
        <v>74</v>
      </c>
      <c r="B40" s="5" t="s">
        <v>258</v>
      </c>
      <c r="C40">
        <f t="shared" si="0"/>
        <v>2014</v>
      </c>
      <c r="D40" s="5" t="s">
        <v>32</v>
      </c>
      <c r="E40">
        <f t="shared" si="1"/>
        <v>1</v>
      </c>
      <c r="F40" s="5" t="s">
        <v>192</v>
      </c>
      <c r="G40">
        <f t="shared" si="2"/>
        <v>119.6</v>
      </c>
      <c r="H40" s="5" t="s">
        <v>265</v>
      </c>
      <c r="I40">
        <f t="shared" si="3"/>
        <v>118.8</v>
      </c>
      <c r="J40" s="5" t="s">
        <v>266</v>
      </c>
      <c r="K40">
        <f t="shared" si="4"/>
        <v>124.1</v>
      </c>
      <c r="L40" s="5" t="s">
        <v>239</v>
      </c>
      <c r="M40">
        <f t="shared" si="5"/>
        <v>114.1</v>
      </c>
      <c r="N40" s="5" t="s">
        <v>40</v>
      </c>
      <c r="O40">
        <f t="shared" si="6"/>
        <v>106.8</v>
      </c>
      <c r="P40" s="5" t="s">
        <v>114</v>
      </c>
      <c r="Q40">
        <f t="shared" si="7"/>
        <v>113.9</v>
      </c>
      <c r="R40" s="5" t="s">
        <v>267</v>
      </c>
      <c r="S40">
        <f t="shared" si="8"/>
        <v>122.2</v>
      </c>
      <c r="T40" s="5" t="s">
        <v>122</v>
      </c>
      <c r="U40">
        <f t="shared" si="9"/>
        <v>108.9</v>
      </c>
      <c r="V40" s="5" t="s">
        <v>218</v>
      </c>
      <c r="W40">
        <f t="shared" si="10"/>
        <v>100.2</v>
      </c>
      <c r="X40" s="5" t="s">
        <v>150</v>
      </c>
      <c r="Y40">
        <f t="shared" si="11"/>
        <v>111</v>
      </c>
      <c r="Z40" s="5" t="s">
        <v>145</v>
      </c>
      <c r="AA40">
        <f t="shared" si="12"/>
        <v>112.3</v>
      </c>
      <c r="AB40" s="5" t="s">
        <v>215</v>
      </c>
      <c r="AC40">
        <f t="shared" si="13"/>
        <v>118.1</v>
      </c>
      <c r="AD40" s="5" t="s">
        <v>248</v>
      </c>
      <c r="AE40">
        <f t="shared" si="14"/>
        <v>115.8</v>
      </c>
      <c r="AF40">
        <f t="shared" si="15"/>
        <v>114.29230769230767</v>
      </c>
      <c r="AG40" s="5" t="s">
        <v>216</v>
      </c>
      <c r="AH40">
        <f t="shared" si="16"/>
        <v>114.5</v>
      </c>
      <c r="AI40">
        <f t="shared" si="17"/>
        <v>114.5</v>
      </c>
      <c r="AJ40" s="5" t="s">
        <v>248</v>
      </c>
      <c r="AK40">
        <f t="shared" si="18"/>
        <v>115.8</v>
      </c>
      <c r="AL40" s="5" t="s">
        <v>116</v>
      </c>
      <c r="AM40">
        <f t="shared" si="19"/>
        <v>113.2</v>
      </c>
      <c r="AN40" s="5" t="s">
        <v>139</v>
      </c>
      <c r="AO40">
        <f t="shared" si="20"/>
        <v>115.4</v>
      </c>
      <c r="AP40">
        <f t="shared" si="21"/>
        <v>114.8</v>
      </c>
      <c r="AQ40" s="5" t="s">
        <v>134</v>
      </c>
      <c r="AR40">
        <f t="shared" si="22"/>
        <v>111.6</v>
      </c>
      <c r="AS40" s="5" t="s">
        <v>158</v>
      </c>
      <c r="AT40">
        <f t="shared" si="23"/>
        <v>112.2</v>
      </c>
      <c r="AU40" s="5" t="s">
        <v>145</v>
      </c>
      <c r="AV40">
        <f t="shared" si="24"/>
        <v>112.3</v>
      </c>
      <c r="AW40">
        <f t="shared" si="25"/>
        <v>112.03333333333335</v>
      </c>
      <c r="AX40" s="5" t="s">
        <v>165</v>
      </c>
      <c r="AY40">
        <f t="shared" si="26"/>
        <v>110.3</v>
      </c>
      <c r="AZ40" s="5" t="s">
        <v>162</v>
      </c>
      <c r="BA40">
        <f t="shared" si="27"/>
        <v>110.7</v>
      </c>
      <c r="BB40" s="5" t="s">
        <v>119</v>
      </c>
      <c r="BC40">
        <f t="shared" si="28"/>
        <v>109.7</v>
      </c>
      <c r="BD40" s="5" t="s">
        <v>134</v>
      </c>
      <c r="BE40">
        <f t="shared" si="29"/>
        <v>111.6</v>
      </c>
      <c r="BF40" s="5" t="s">
        <v>112</v>
      </c>
      <c r="BG40">
        <f t="shared" si="30"/>
        <v>108.2</v>
      </c>
      <c r="BH40">
        <f t="shared" si="31"/>
        <v>110.1</v>
      </c>
      <c r="BI40" s="5" t="s">
        <v>131</v>
      </c>
      <c r="BJ40">
        <f t="shared" si="32"/>
        <v>110.6</v>
      </c>
      <c r="BK40">
        <f t="shared" si="33"/>
        <v>110.6</v>
      </c>
      <c r="BL40" s="6" t="s">
        <v>212</v>
      </c>
      <c r="BM40">
        <f t="shared" si="34"/>
        <v>113.6</v>
      </c>
    </row>
    <row r="41" spans="1:65" x14ac:dyDescent="0.35">
      <c r="A41" s="4" t="s">
        <v>30</v>
      </c>
      <c r="B41" s="5" t="s">
        <v>258</v>
      </c>
      <c r="C41">
        <f t="shared" si="0"/>
        <v>2014</v>
      </c>
      <c r="D41" s="5" t="s">
        <v>86</v>
      </c>
      <c r="E41">
        <f t="shared" si="1"/>
        <v>2</v>
      </c>
      <c r="F41" s="5" t="s">
        <v>268</v>
      </c>
      <c r="G41">
        <f t="shared" si="2"/>
        <v>119.4</v>
      </c>
      <c r="H41" s="5" t="s">
        <v>269</v>
      </c>
      <c r="I41">
        <f t="shared" si="3"/>
        <v>117.7</v>
      </c>
      <c r="J41" s="5" t="s">
        <v>260</v>
      </c>
      <c r="K41">
        <f t="shared" si="4"/>
        <v>121.2</v>
      </c>
      <c r="L41" s="5" t="s">
        <v>159</v>
      </c>
      <c r="M41">
        <f t="shared" si="5"/>
        <v>115</v>
      </c>
      <c r="N41" s="5" t="s">
        <v>97</v>
      </c>
      <c r="O41">
        <f t="shared" si="6"/>
        <v>109</v>
      </c>
      <c r="P41" s="5" t="s">
        <v>196</v>
      </c>
      <c r="Q41">
        <f t="shared" si="7"/>
        <v>116.6</v>
      </c>
      <c r="R41" s="5" t="s">
        <v>219</v>
      </c>
      <c r="S41">
        <f t="shared" si="8"/>
        <v>116</v>
      </c>
      <c r="T41" s="5" t="s">
        <v>118</v>
      </c>
      <c r="U41">
        <f t="shared" si="9"/>
        <v>109.8</v>
      </c>
      <c r="V41" s="5" t="s">
        <v>172</v>
      </c>
      <c r="W41">
        <f t="shared" si="10"/>
        <v>101.1</v>
      </c>
      <c r="X41" s="5" t="s">
        <v>101</v>
      </c>
      <c r="Y41">
        <f t="shared" si="11"/>
        <v>110.4</v>
      </c>
      <c r="Z41" s="5" t="s">
        <v>95</v>
      </c>
      <c r="AA41">
        <f t="shared" si="12"/>
        <v>112.9</v>
      </c>
      <c r="AB41" s="5" t="s">
        <v>169</v>
      </c>
      <c r="AC41">
        <f t="shared" si="13"/>
        <v>117.8</v>
      </c>
      <c r="AD41" s="5" t="s">
        <v>270</v>
      </c>
      <c r="AE41">
        <f t="shared" si="14"/>
        <v>115.3</v>
      </c>
      <c r="AF41">
        <f t="shared" si="15"/>
        <v>114.01538461538462</v>
      </c>
      <c r="AG41" s="5" t="s">
        <v>140</v>
      </c>
      <c r="AH41">
        <f t="shared" si="16"/>
        <v>114.2</v>
      </c>
      <c r="AI41">
        <f t="shared" si="17"/>
        <v>114.2</v>
      </c>
      <c r="AJ41" s="5" t="s">
        <v>222</v>
      </c>
      <c r="AK41">
        <f t="shared" si="18"/>
        <v>117.1</v>
      </c>
      <c r="AL41" s="5" t="s">
        <v>216</v>
      </c>
      <c r="AM41">
        <f t="shared" si="19"/>
        <v>114.5</v>
      </c>
      <c r="AN41" s="5" t="s">
        <v>253</v>
      </c>
      <c r="AO41">
        <f t="shared" si="20"/>
        <v>116.7</v>
      </c>
      <c r="AP41">
        <f t="shared" si="21"/>
        <v>116.10000000000001</v>
      </c>
      <c r="AQ41" s="5" t="s">
        <v>49</v>
      </c>
      <c r="AR41">
        <f>AR43</f>
        <v>112.5</v>
      </c>
      <c r="AS41" s="5" t="s">
        <v>116</v>
      </c>
      <c r="AT41">
        <f t="shared" si="23"/>
        <v>113.2</v>
      </c>
      <c r="AU41" s="5" t="s">
        <v>95</v>
      </c>
      <c r="AV41">
        <f t="shared" si="24"/>
        <v>112.9</v>
      </c>
      <c r="AW41">
        <f t="shared" si="25"/>
        <v>112.86666666666667</v>
      </c>
      <c r="AX41" s="5" t="s">
        <v>135</v>
      </c>
      <c r="AY41">
        <f t="shared" si="26"/>
        <v>110.9</v>
      </c>
      <c r="AZ41" s="5" t="s">
        <v>185</v>
      </c>
      <c r="BA41">
        <f t="shared" si="27"/>
        <v>110.8</v>
      </c>
      <c r="BB41" s="5" t="s">
        <v>110</v>
      </c>
      <c r="BC41">
        <f t="shared" si="28"/>
        <v>109.9</v>
      </c>
      <c r="BD41" s="5" t="s">
        <v>206</v>
      </c>
      <c r="BE41">
        <f t="shared" si="29"/>
        <v>112</v>
      </c>
      <c r="BF41" s="5" t="s">
        <v>88</v>
      </c>
      <c r="BG41">
        <f t="shared" si="30"/>
        <v>108.7</v>
      </c>
      <c r="BH41">
        <f t="shared" si="31"/>
        <v>110.46000000000001</v>
      </c>
      <c r="BI41" s="5" t="s">
        <v>135</v>
      </c>
      <c r="BJ41">
        <f t="shared" si="32"/>
        <v>110.9</v>
      </c>
      <c r="BK41">
        <f t="shared" si="33"/>
        <v>110.9</v>
      </c>
      <c r="BL41" s="6" t="s">
        <v>171</v>
      </c>
      <c r="BM41">
        <f t="shared" si="34"/>
        <v>114</v>
      </c>
    </row>
    <row r="42" spans="1:65" x14ac:dyDescent="0.35">
      <c r="A42" s="4" t="s">
        <v>55</v>
      </c>
      <c r="B42" s="5" t="s">
        <v>258</v>
      </c>
      <c r="C42">
        <f t="shared" si="0"/>
        <v>2014</v>
      </c>
      <c r="D42" s="5" t="s">
        <v>86</v>
      </c>
      <c r="E42">
        <f t="shared" si="1"/>
        <v>2</v>
      </c>
      <c r="F42" s="5" t="s">
        <v>271</v>
      </c>
      <c r="G42">
        <f t="shared" si="2"/>
        <v>121.9</v>
      </c>
      <c r="H42" s="5" t="s">
        <v>261</v>
      </c>
      <c r="I42">
        <f t="shared" si="3"/>
        <v>122</v>
      </c>
      <c r="J42" s="5" t="s">
        <v>272</v>
      </c>
      <c r="K42">
        <f t="shared" si="4"/>
        <v>124.5</v>
      </c>
      <c r="L42" s="5" t="s">
        <v>256</v>
      </c>
      <c r="M42">
        <f t="shared" si="5"/>
        <v>115.2</v>
      </c>
      <c r="N42" s="5" t="s">
        <v>151</v>
      </c>
      <c r="O42">
        <f t="shared" si="6"/>
        <v>102.5</v>
      </c>
      <c r="P42" s="5" t="s">
        <v>239</v>
      </c>
      <c r="Q42">
        <f t="shared" si="7"/>
        <v>114.1</v>
      </c>
      <c r="R42" s="5" t="s">
        <v>257</v>
      </c>
      <c r="S42">
        <f t="shared" si="8"/>
        <v>111.5</v>
      </c>
      <c r="T42" s="5" t="s">
        <v>112</v>
      </c>
      <c r="U42">
        <f t="shared" si="9"/>
        <v>108.2</v>
      </c>
      <c r="V42" s="5" t="s">
        <v>273</v>
      </c>
      <c r="W42">
        <f t="shared" si="10"/>
        <v>95.4</v>
      </c>
      <c r="X42" s="5" t="s">
        <v>221</v>
      </c>
      <c r="Y42">
        <f t="shared" si="11"/>
        <v>113.5</v>
      </c>
      <c r="Z42" s="5" t="s">
        <v>148</v>
      </c>
      <c r="AA42">
        <f t="shared" si="12"/>
        <v>112.1</v>
      </c>
      <c r="AB42" s="5" t="s">
        <v>274</v>
      </c>
      <c r="AC42">
        <f t="shared" si="13"/>
        <v>119.9</v>
      </c>
      <c r="AD42" s="5" t="s">
        <v>256</v>
      </c>
      <c r="AE42">
        <f t="shared" si="14"/>
        <v>115.2</v>
      </c>
      <c r="AF42">
        <f t="shared" si="15"/>
        <v>113.53846153846153</v>
      </c>
      <c r="AG42" s="5" t="s">
        <v>228</v>
      </c>
      <c r="AH42">
        <f t="shared" si="16"/>
        <v>116.2</v>
      </c>
      <c r="AI42">
        <f t="shared" si="17"/>
        <v>116.2</v>
      </c>
      <c r="AJ42" s="5" t="s">
        <v>270</v>
      </c>
      <c r="AK42">
        <f t="shared" si="18"/>
        <v>115.3</v>
      </c>
      <c r="AL42" s="5" t="s">
        <v>175</v>
      </c>
      <c r="AM42">
        <f t="shared" si="19"/>
        <v>111.7</v>
      </c>
      <c r="AN42" s="5" t="s">
        <v>182</v>
      </c>
      <c r="AO42">
        <f t="shared" si="20"/>
        <v>114.7</v>
      </c>
      <c r="AP42">
        <f t="shared" si="21"/>
        <v>113.89999999999999</v>
      </c>
      <c r="AQ42" s="5" t="s">
        <v>154</v>
      </c>
      <c r="AR42">
        <f t="shared" si="22"/>
        <v>112.5</v>
      </c>
      <c r="AS42" s="5" t="s">
        <v>144</v>
      </c>
      <c r="AT42">
        <f t="shared" si="23"/>
        <v>111.1</v>
      </c>
      <c r="AU42" s="5" t="s">
        <v>181</v>
      </c>
      <c r="AV42">
        <f t="shared" si="24"/>
        <v>112.6</v>
      </c>
      <c r="AW42">
        <f t="shared" si="25"/>
        <v>112.06666666666666</v>
      </c>
      <c r="AX42" s="5" t="s">
        <v>101</v>
      </c>
      <c r="AY42">
        <f t="shared" si="26"/>
        <v>110.4</v>
      </c>
      <c r="AZ42" s="5" t="s">
        <v>143</v>
      </c>
      <c r="BA42">
        <f t="shared" si="27"/>
        <v>111.3</v>
      </c>
      <c r="BB42" s="5" t="s">
        <v>165</v>
      </c>
      <c r="BC42">
        <f t="shared" si="28"/>
        <v>110.3</v>
      </c>
      <c r="BD42" s="5" t="s">
        <v>134</v>
      </c>
      <c r="BE42">
        <f t="shared" si="29"/>
        <v>111.6</v>
      </c>
      <c r="BF42" s="5" t="s">
        <v>88</v>
      </c>
      <c r="BG42">
        <f t="shared" si="30"/>
        <v>108.7</v>
      </c>
      <c r="BH42">
        <f t="shared" si="31"/>
        <v>110.46000000000001</v>
      </c>
      <c r="BI42" s="5" t="s">
        <v>150</v>
      </c>
      <c r="BJ42">
        <f t="shared" si="32"/>
        <v>111</v>
      </c>
      <c r="BK42">
        <f t="shared" si="33"/>
        <v>111</v>
      </c>
      <c r="BL42" s="6" t="s">
        <v>167</v>
      </c>
      <c r="BM42">
        <f t="shared" si="34"/>
        <v>113.1</v>
      </c>
    </row>
    <row r="43" spans="1:65" x14ac:dyDescent="0.35">
      <c r="A43" s="4" t="s">
        <v>74</v>
      </c>
      <c r="B43" s="5" t="s">
        <v>258</v>
      </c>
      <c r="C43">
        <f t="shared" si="0"/>
        <v>2014</v>
      </c>
      <c r="D43" s="5" t="s">
        <v>86</v>
      </c>
      <c r="E43">
        <f t="shared" si="1"/>
        <v>2</v>
      </c>
      <c r="F43" s="5" t="s">
        <v>225</v>
      </c>
      <c r="G43">
        <f t="shared" si="2"/>
        <v>120.2</v>
      </c>
      <c r="H43" s="5" t="s">
        <v>170</v>
      </c>
      <c r="I43">
        <f t="shared" si="3"/>
        <v>119.2</v>
      </c>
      <c r="J43" s="5" t="s">
        <v>231</v>
      </c>
      <c r="K43">
        <f t="shared" si="4"/>
        <v>122.5</v>
      </c>
      <c r="L43" s="5" t="s">
        <v>275</v>
      </c>
      <c r="M43">
        <f t="shared" si="5"/>
        <v>115.1</v>
      </c>
      <c r="N43" s="5" t="s">
        <v>99</v>
      </c>
      <c r="O43">
        <f t="shared" si="6"/>
        <v>106.6</v>
      </c>
      <c r="P43" s="5" t="s">
        <v>139</v>
      </c>
      <c r="Q43">
        <f t="shared" si="7"/>
        <v>115.4</v>
      </c>
      <c r="R43" s="5" t="s">
        <v>216</v>
      </c>
      <c r="S43">
        <f t="shared" si="8"/>
        <v>114.5</v>
      </c>
      <c r="T43" s="5" t="s">
        <v>146</v>
      </c>
      <c r="U43">
        <f t="shared" si="9"/>
        <v>109.3</v>
      </c>
      <c r="V43" s="5" t="s">
        <v>276</v>
      </c>
      <c r="W43">
        <f t="shared" si="10"/>
        <v>99.2</v>
      </c>
      <c r="X43" s="5" t="s">
        <v>115</v>
      </c>
      <c r="Y43">
        <f t="shared" si="11"/>
        <v>111.4</v>
      </c>
      <c r="Z43" s="5" t="s">
        <v>181</v>
      </c>
      <c r="AA43">
        <f t="shared" si="12"/>
        <v>112.6</v>
      </c>
      <c r="AB43" s="5" t="s">
        <v>265</v>
      </c>
      <c r="AC43">
        <f t="shared" si="13"/>
        <v>118.8</v>
      </c>
      <c r="AD43" s="5" t="s">
        <v>270</v>
      </c>
      <c r="AE43">
        <f t="shared" si="14"/>
        <v>115.3</v>
      </c>
      <c r="AF43">
        <f t="shared" si="15"/>
        <v>113.85384615384615</v>
      </c>
      <c r="AG43" s="5" t="s">
        <v>182</v>
      </c>
      <c r="AH43">
        <f t="shared" si="16"/>
        <v>114.7</v>
      </c>
      <c r="AI43">
        <f t="shared" si="17"/>
        <v>114.7</v>
      </c>
      <c r="AJ43" s="5" t="s">
        <v>178</v>
      </c>
      <c r="AK43">
        <f t="shared" si="18"/>
        <v>116.4</v>
      </c>
      <c r="AL43" s="5" t="s">
        <v>223</v>
      </c>
      <c r="AM43">
        <f t="shared" si="19"/>
        <v>113.3</v>
      </c>
      <c r="AN43" s="5" t="s">
        <v>245</v>
      </c>
      <c r="AO43">
        <f t="shared" si="20"/>
        <v>115.9</v>
      </c>
      <c r="AP43">
        <f t="shared" si="21"/>
        <v>115.2</v>
      </c>
      <c r="AQ43" s="5" t="s">
        <v>154</v>
      </c>
      <c r="AR43">
        <f t="shared" si="22"/>
        <v>112.5</v>
      </c>
      <c r="AS43" s="5" t="s">
        <v>156</v>
      </c>
      <c r="AT43">
        <f t="shared" si="23"/>
        <v>112.4</v>
      </c>
      <c r="AU43" s="5" t="s">
        <v>102</v>
      </c>
      <c r="AV43">
        <f t="shared" si="24"/>
        <v>112.8</v>
      </c>
      <c r="AW43">
        <f t="shared" si="25"/>
        <v>112.56666666666666</v>
      </c>
      <c r="AX43" s="5" t="s">
        <v>162</v>
      </c>
      <c r="AY43">
        <f t="shared" si="26"/>
        <v>110.7</v>
      </c>
      <c r="AZ43" s="5" t="s">
        <v>144</v>
      </c>
      <c r="BA43">
        <f t="shared" si="27"/>
        <v>111.1</v>
      </c>
      <c r="BB43" s="5" t="s">
        <v>176</v>
      </c>
      <c r="BC43">
        <f t="shared" si="28"/>
        <v>110.1</v>
      </c>
      <c r="BD43" s="5" t="s">
        <v>230</v>
      </c>
      <c r="BE43">
        <f t="shared" si="29"/>
        <v>111.8</v>
      </c>
      <c r="BF43" s="5" t="s">
        <v>88</v>
      </c>
      <c r="BG43">
        <f t="shared" si="30"/>
        <v>108.7</v>
      </c>
      <c r="BH43">
        <f t="shared" si="31"/>
        <v>110.47999999999999</v>
      </c>
      <c r="BI43" s="5" t="s">
        <v>135</v>
      </c>
      <c r="BJ43">
        <f t="shared" si="32"/>
        <v>110.9</v>
      </c>
      <c r="BK43">
        <f t="shared" si="33"/>
        <v>110.9</v>
      </c>
      <c r="BL43" s="6" t="s">
        <v>212</v>
      </c>
      <c r="BM43">
        <f t="shared" si="34"/>
        <v>113.6</v>
      </c>
    </row>
    <row r="44" spans="1:65" x14ac:dyDescent="0.35">
      <c r="A44" s="4" t="s">
        <v>30</v>
      </c>
      <c r="B44" s="5" t="s">
        <v>258</v>
      </c>
      <c r="C44">
        <f t="shared" si="0"/>
        <v>2014</v>
      </c>
      <c r="D44" s="5" t="s">
        <v>108</v>
      </c>
      <c r="E44">
        <f t="shared" si="1"/>
        <v>3</v>
      </c>
      <c r="F44" s="5" t="s">
        <v>153</v>
      </c>
      <c r="G44">
        <f t="shared" si="2"/>
        <v>120.1</v>
      </c>
      <c r="H44" s="5" t="s">
        <v>215</v>
      </c>
      <c r="I44">
        <f t="shared" si="3"/>
        <v>118.1</v>
      </c>
      <c r="J44" s="5" t="s">
        <v>277</v>
      </c>
      <c r="K44">
        <f t="shared" si="4"/>
        <v>120.7</v>
      </c>
      <c r="L44" s="5" t="s">
        <v>278</v>
      </c>
      <c r="M44">
        <f t="shared" si="5"/>
        <v>116.1</v>
      </c>
      <c r="N44" s="5" t="s">
        <v>146</v>
      </c>
      <c r="O44">
        <f t="shared" si="6"/>
        <v>109.3</v>
      </c>
      <c r="P44" s="5" t="s">
        <v>192</v>
      </c>
      <c r="Q44">
        <f t="shared" si="7"/>
        <v>119.6</v>
      </c>
      <c r="R44" s="5" t="s">
        <v>279</v>
      </c>
      <c r="S44">
        <f t="shared" si="8"/>
        <v>117.9</v>
      </c>
      <c r="T44" s="5" t="s">
        <v>89</v>
      </c>
      <c r="U44">
        <f t="shared" si="9"/>
        <v>110.2</v>
      </c>
      <c r="V44" s="5" t="s">
        <v>280</v>
      </c>
      <c r="W44">
        <f t="shared" si="10"/>
        <v>101.2</v>
      </c>
      <c r="X44" s="5" t="s">
        <v>162</v>
      </c>
      <c r="Y44">
        <f t="shared" si="11"/>
        <v>110.7</v>
      </c>
      <c r="Z44" s="5" t="s">
        <v>58</v>
      </c>
      <c r="AA44">
        <f t="shared" si="12"/>
        <v>113</v>
      </c>
      <c r="AB44" s="5" t="s">
        <v>187</v>
      </c>
      <c r="AC44">
        <f t="shared" si="13"/>
        <v>118.3</v>
      </c>
      <c r="AD44" s="5" t="s">
        <v>228</v>
      </c>
      <c r="AE44">
        <f t="shared" si="14"/>
        <v>116.2</v>
      </c>
      <c r="AF44">
        <f t="shared" si="15"/>
        <v>114.72307692307693</v>
      </c>
      <c r="AG44" s="5" t="s">
        <v>127</v>
      </c>
      <c r="AH44">
        <f t="shared" si="16"/>
        <v>114.6</v>
      </c>
      <c r="AI44">
        <f t="shared" si="17"/>
        <v>114.6</v>
      </c>
      <c r="AJ44" s="5" t="s">
        <v>174</v>
      </c>
      <c r="AK44">
        <f t="shared" si="18"/>
        <v>117.5</v>
      </c>
      <c r="AL44" s="5" t="s">
        <v>161</v>
      </c>
      <c r="AM44">
        <f t="shared" si="19"/>
        <v>114.9</v>
      </c>
      <c r="AN44" s="5" t="s">
        <v>194</v>
      </c>
      <c r="AO44">
        <f t="shared" si="20"/>
        <v>117.2</v>
      </c>
      <c r="AP44">
        <f t="shared" si="21"/>
        <v>116.53333333333335</v>
      </c>
      <c r="AQ44" s="5" t="s">
        <v>49</v>
      </c>
      <c r="AR44">
        <f>AR46</f>
        <v>113.2</v>
      </c>
      <c r="AS44" s="5" t="s">
        <v>128</v>
      </c>
      <c r="AT44">
        <f t="shared" si="23"/>
        <v>113.4</v>
      </c>
      <c r="AU44" s="5" t="s">
        <v>128</v>
      </c>
      <c r="AV44">
        <f t="shared" si="24"/>
        <v>113.4</v>
      </c>
      <c r="AW44">
        <f t="shared" si="25"/>
        <v>113.33333333333333</v>
      </c>
      <c r="AX44" s="5" t="s">
        <v>115</v>
      </c>
      <c r="AY44">
        <f t="shared" si="26"/>
        <v>111.4</v>
      </c>
      <c r="AZ44" s="5" t="s">
        <v>120</v>
      </c>
      <c r="BA44">
        <f t="shared" si="27"/>
        <v>111.2</v>
      </c>
      <c r="BB44" s="5" t="s">
        <v>89</v>
      </c>
      <c r="BC44">
        <f t="shared" si="28"/>
        <v>110.2</v>
      </c>
      <c r="BD44" s="5" t="s">
        <v>156</v>
      </c>
      <c r="BE44">
        <f t="shared" si="29"/>
        <v>112.4</v>
      </c>
      <c r="BF44" s="5" t="s">
        <v>122</v>
      </c>
      <c r="BG44">
        <f t="shared" si="30"/>
        <v>108.9</v>
      </c>
      <c r="BH44">
        <f t="shared" si="31"/>
        <v>110.82000000000001</v>
      </c>
      <c r="BI44" s="5" t="s">
        <v>143</v>
      </c>
      <c r="BJ44">
        <f t="shared" si="32"/>
        <v>111.3</v>
      </c>
      <c r="BK44">
        <f t="shared" si="33"/>
        <v>111.3</v>
      </c>
      <c r="BL44" s="6" t="s">
        <v>127</v>
      </c>
      <c r="BM44">
        <f t="shared" si="34"/>
        <v>114.6</v>
      </c>
    </row>
    <row r="45" spans="1:65" x14ac:dyDescent="0.35">
      <c r="A45" s="4" t="s">
        <v>55</v>
      </c>
      <c r="B45" s="5" t="s">
        <v>258</v>
      </c>
      <c r="C45">
        <f t="shared" si="0"/>
        <v>2014</v>
      </c>
      <c r="D45" s="5" t="s">
        <v>108</v>
      </c>
      <c r="E45">
        <f t="shared" si="1"/>
        <v>3</v>
      </c>
      <c r="F45" s="5" t="s">
        <v>281</v>
      </c>
      <c r="G45">
        <f t="shared" si="2"/>
        <v>122.1</v>
      </c>
      <c r="H45" s="5" t="s">
        <v>282</v>
      </c>
      <c r="I45">
        <f t="shared" si="3"/>
        <v>121.4</v>
      </c>
      <c r="J45" s="5" t="s">
        <v>283</v>
      </c>
      <c r="K45">
        <f t="shared" si="4"/>
        <v>121.5</v>
      </c>
      <c r="L45" s="5" t="s">
        <v>228</v>
      </c>
      <c r="M45">
        <f t="shared" si="5"/>
        <v>116.2</v>
      </c>
      <c r="N45" s="5" t="s">
        <v>104</v>
      </c>
      <c r="O45">
        <f t="shared" si="6"/>
        <v>102.8</v>
      </c>
      <c r="P45" s="5" t="s">
        <v>269</v>
      </c>
      <c r="Q45">
        <f t="shared" si="7"/>
        <v>117.7</v>
      </c>
      <c r="R45" s="5" t="s">
        <v>223</v>
      </c>
      <c r="S45">
        <f t="shared" si="8"/>
        <v>113.3</v>
      </c>
      <c r="T45" s="5" t="s">
        <v>122</v>
      </c>
      <c r="U45">
        <f t="shared" si="9"/>
        <v>108.9</v>
      </c>
      <c r="V45" s="5" t="s">
        <v>284</v>
      </c>
      <c r="W45">
        <f t="shared" si="10"/>
        <v>96.3</v>
      </c>
      <c r="X45" s="5" t="s">
        <v>239</v>
      </c>
      <c r="Y45">
        <f t="shared" si="11"/>
        <v>114.1</v>
      </c>
      <c r="Z45" s="5" t="s">
        <v>158</v>
      </c>
      <c r="AA45">
        <f t="shared" si="12"/>
        <v>112.2</v>
      </c>
      <c r="AB45" s="5" t="s">
        <v>249</v>
      </c>
      <c r="AC45">
        <f t="shared" si="13"/>
        <v>120.5</v>
      </c>
      <c r="AD45" s="5" t="s">
        <v>219</v>
      </c>
      <c r="AE45">
        <f t="shared" si="14"/>
        <v>116</v>
      </c>
      <c r="AF45">
        <f t="shared" si="15"/>
        <v>114.07692307692308</v>
      </c>
      <c r="AG45" s="5" t="s">
        <v>253</v>
      </c>
      <c r="AH45">
        <f t="shared" si="16"/>
        <v>116.7</v>
      </c>
      <c r="AI45">
        <f t="shared" si="17"/>
        <v>116.7</v>
      </c>
      <c r="AJ45" s="5" t="s">
        <v>248</v>
      </c>
      <c r="AK45">
        <f t="shared" si="18"/>
        <v>115.8</v>
      </c>
      <c r="AL45" s="5" t="s">
        <v>148</v>
      </c>
      <c r="AM45">
        <f t="shared" si="19"/>
        <v>112.1</v>
      </c>
      <c r="AN45" s="5" t="s">
        <v>256</v>
      </c>
      <c r="AO45">
        <f t="shared" si="20"/>
        <v>115.2</v>
      </c>
      <c r="AP45">
        <f t="shared" si="21"/>
        <v>114.36666666666666</v>
      </c>
      <c r="AQ45" s="5" t="s">
        <v>116</v>
      </c>
      <c r="AR45">
        <f t="shared" si="22"/>
        <v>113.2</v>
      </c>
      <c r="AS45" s="5" t="s">
        <v>135</v>
      </c>
      <c r="AT45">
        <f t="shared" si="23"/>
        <v>110.9</v>
      </c>
      <c r="AU45" s="5" t="s">
        <v>58</v>
      </c>
      <c r="AV45">
        <f t="shared" si="24"/>
        <v>113</v>
      </c>
      <c r="AW45">
        <f t="shared" si="25"/>
        <v>112.36666666666667</v>
      </c>
      <c r="AX45" s="5" t="s">
        <v>185</v>
      </c>
      <c r="AY45">
        <f t="shared" si="26"/>
        <v>110.8</v>
      </c>
      <c r="AZ45" s="5" t="s">
        <v>134</v>
      </c>
      <c r="BA45">
        <f t="shared" si="27"/>
        <v>111.6</v>
      </c>
      <c r="BB45" s="5" t="s">
        <v>135</v>
      </c>
      <c r="BC45">
        <f t="shared" si="28"/>
        <v>110.9</v>
      </c>
      <c r="BD45" s="5" t="s">
        <v>230</v>
      </c>
      <c r="BE45">
        <f t="shared" si="29"/>
        <v>111.8</v>
      </c>
      <c r="BF45" s="5" t="s">
        <v>87</v>
      </c>
      <c r="BG45">
        <f t="shared" si="30"/>
        <v>109.2</v>
      </c>
      <c r="BH45">
        <f t="shared" si="31"/>
        <v>110.85999999999999</v>
      </c>
      <c r="BI45" s="5" t="s">
        <v>115</v>
      </c>
      <c r="BJ45">
        <f t="shared" si="32"/>
        <v>111.4</v>
      </c>
      <c r="BK45">
        <f t="shared" si="33"/>
        <v>111.4</v>
      </c>
      <c r="BL45" s="6" t="s">
        <v>207</v>
      </c>
      <c r="BM45">
        <f t="shared" si="34"/>
        <v>113.7</v>
      </c>
    </row>
    <row r="46" spans="1:65" x14ac:dyDescent="0.35">
      <c r="A46" s="4" t="s">
        <v>74</v>
      </c>
      <c r="B46" s="5" t="s">
        <v>258</v>
      </c>
      <c r="C46">
        <f t="shared" si="0"/>
        <v>2014</v>
      </c>
      <c r="D46" s="5" t="s">
        <v>108</v>
      </c>
      <c r="E46">
        <f t="shared" si="1"/>
        <v>3</v>
      </c>
      <c r="F46" s="5" t="s">
        <v>277</v>
      </c>
      <c r="G46">
        <f t="shared" si="2"/>
        <v>120.7</v>
      </c>
      <c r="H46" s="5" t="s">
        <v>286</v>
      </c>
      <c r="I46">
        <f t="shared" si="3"/>
        <v>119.3</v>
      </c>
      <c r="J46" s="5" t="s">
        <v>287</v>
      </c>
      <c r="K46">
        <f t="shared" si="4"/>
        <v>121</v>
      </c>
      <c r="L46" s="5" t="s">
        <v>278</v>
      </c>
      <c r="M46">
        <f t="shared" si="5"/>
        <v>116.1</v>
      </c>
      <c r="N46" s="5" t="s">
        <v>106</v>
      </c>
      <c r="O46">
        <f t="shared" si="6"/>
        <v>106.9</v>
      </c>
      <c r="P46" s="5" t="s">
        <v>240</v>
      </c>
      <c r="Q46">
        <f t="shared" si="7"/>
        <v>118.7</v>
      </c>
      <c r="R46" s="5" t="s">
        <v>209</v>
      </c>
      <c r="S46">
        <f t="shared" si="8"/>
        <v>116.3</v>
      </c>
      <c r="T46" s="5" t="s">
        <v>118</v>
      </c>
      <c r="U46">
        <f t="shared" si="9"/>
        <v>109.8</v>
      </c>
      <c r="V46" s="5" t="s">
        <v>288</v>
      </c>
      <c r="W46">
        <f t="shared" si="10"/>
        <v>99.6</v>
      </c>
      <c r="X46" s="5" t="s">
        <v>230</v>
      </c>
      <c r="Y46">
        <f t="shared" si="11"/>
        <v>111.8</v>
      </c>
      <c r="Z46" s="5" t="s">
        <v>189</v>
      </c>
      <c r="AA46">
        <f t="shared" si="12"/>
        <v>112.7</v>
      </c>
      <c r="AB46" s="5" t="s">
        <v>286</v>
      </c>
      <c r="AC46">
        <f t="shared" si="13"/>
        <v>119.3</v>
      </c>
      <c r="AD46" s="5" t="s">
        <v>278</v>
      </c>
      <c r="AE46">
        <f t="shared" si="14"/>
        <v>116.1</v>
      </c>
      <c r="AF46">
        <f t="shared" si="15"/>
        <v>114.48461538461537</v>
      </c>
      <c r="AG46" s="5" t="s">
        <v>256</v>
      </c>
      <c r="AH46">
        <f t="shared" si="16"/>
        <v>115.2</v>
      </c>
      <c r="AI46">
        <f t="shared" si="17"/>
        <v>115.2</v>
      </c>
      <c r="AJ46" s="5" t="s">
        <v>247</v>
      </c>
      <c r="AK46">
        <f t="shared" si="18"/>
        <v>116.8</v>
      </c>
      <c r="AL46" s="5" t="s">
        <v>207</v>
      </c>
      <c r="AM46">
        <f t="shared" si="19"/>
        <v>113.7</v>
      </c>
      <c r="AN46" s="5" t="s">
        <v>178</v>
      </c>
      <c r="AO46">
        <f t="shared" si="20"/>
        <v>116.4</v>
      </c>
      <c r="AP46">
        <f t="shared" si="21"/>
        <v>115.63333333333333</v>
      </c>
      <c r="AQ46" s="5" t="s">
        <v>116</v>
      </c>
      <c r="AR46">
        <f t="shared" si="22"/>
        <v>113.2</v>
      </c>
      <c r="AS46" s="5" t="s">
        <v>154</v>
      </c>
      <c r="AT46">
        <f t="shared" si="23"/>
        <v>112.5</v>
      </c>
      <c r="AU46" s="5" t="s">
        <v>116</v>
      </c>
      <c r="AV46">
        <f t="shared" si="24"/>
        <v>113.2</v>
      </c>
      <c r="AW46">
        <f t="shared" si="25"/>
        <v>112.96666666666665</v>
      </c>
      <c r="AX46" s="5" t="s">
        <v>120</v>
      </c>
      <c r="AY46">
        <f t="shared" si="26"/>
        <v>111.2</v>
      </c>
      <c r="AZ46" s="5" t="s">
        <v>115</v>
      </c>
      <c r="BA46">
        <f t="shared" si="27"/>
        <v>111.4</v>
      </c>
      <c r="BB46" s="5" t="s">
        <v>131</v>
      </c>
      <c r="BC46">
        <f t="shared" si="28"/>
        <v>110.6</v>
      </c>
      <c r="BD46" s="5" t="s">
        <v>206</v>
      </c>
      <c r="BE46">
        <f t="shared" si="29"/>
        <v>112</v>
      </c>
      <c r="BF46" s="5" t="s">
        <v>97</v>
      </c>
      <c r="BG46">
        <f t="shared" si="30"/>
        <v>109</v>
      </c>
      <c r="BH46">
        <f t="shared" si="31"/>
        <v>110.84</v>
      </c>
      <c r="BI46" s="5" t="s">
        <v>143</v>
      </c>
      <c r="BJ46">
        <f t="shared" si="32"/>
        <v>111.3</v>
      </c>
      <c r="BK46">
        <f t="shared" si="33"/>
        <v>111.3</v>
      </c>
      <c r="BL46" s="6" t="s">
        <v>140</v>
      </c>
      <c r="BM46">
        <f t="shared" si="34"/>
        <v>114.2</v>
      </c>
    </row>
    <row r="47" spans="1:65" x14ac:dyDescent="0.35">
      <c r="A47" s="4" t="s">
        <v>30</v>
      </c>
      <c r="B47" s="5" t="s">
        <v>258</v>
      </c>
      <c r="C47">
        <f t="shared" si="0"/>
        <v>2014</v>
      </c>
      <c r="D47" s="5" t="s">
        <v>124</v>
      </c>
      <c r="E47">
        <f t="shared" si="1"/>
        <v>4</v>
      </c>
      <c r="F47" s="5" t="s">
        <v>225</v>
      </c>
      <c r="G47">
        <f t="shared" si="2"/>
        <v>120.2</v>
      </c>
      <c r="H47" s="5" t="s">
        <v>214</v>
      </c>
      <c r="I47">
        <f t="shared" si="3"/>
        <v>118.9</v>
      </c>
      <c r="J47" s="5" t="s">
        <v>215</v>
      </c>
      <c r="K47">
        <f t="shared" si="4"/>
        <v>118.1</v>
      </c>
      <c r="L47" s="5" t="s">
        <v>152</v>
      </c>
      <c r="M47">
        <f t="shared" si="5"/>
        <v>117</v>
      </c>
      <c r="N47" s="5" t="s">
        <v>119</v>
      </c>
      <c r="O47">
        <f t="shared" si="6"/>
        <v>109.7</v>
      </c>
      <c r="P47" s="5" t="s">
        <v>289</v>
      </c>
      <c r="Q47">
        <f t="shared" si="7"/>
        <v>125.5</v>
      </c>
      <c r="R47" s="5" t="s">
        <v>249</v>
      </c>
      <c r="S47">
        <f t="shared" si="8"/>
        <v>120.5</v>
      </c>
      <c r="T47" s="5" t="s">
        <v>150</v>
      </c>
      <c r="U47">
        <f t="shared" si="9"/>
        <v>111</v>
      </c>
      <c r="V47" s="5" t="s">
        <v>117</v>
      </c>
      <c r="W47">
        <f t="shared" si="10"/>
        <v>102.6</v>
      </c>
      <c r="X47" s="5" t="s">
        <v>120</v>
      </c>
      <c r="Y47">
        <f t="shared" si="11"/>
        <v>111.2</v>
      </c>
      <c r="Z47" s="5" t="s">
        <v>221</v>
      </c>
      <c r="AA47">
        <f t="shared" si="12"/>
        <v>113.5</v>
      </c>
      <c r="AB47" s="5" t="s">
        <v>240</v>
      </c>
      <c r="AC47">
        <f t="shared" si="13"/>
        <v>118.7</v>
      </c>
      <c r="AD47" s="5" t="s">
        <v>194</v>
      </c>
      <c r="AE47">
        <f t="shared" si="14"/>
        <v>117.2</v>
      </c>
      <c r="AF47">
        <f t="shared" si="15"/>
        <v>115.70000000000002</v>
      </c>
      <c r="AG47" s="5" t="s">
        <v>139</v>
      </c>
      <c r="AH47">
        <f t="shared" si="16"/>
        <v>115.4</v>
      </c>
      <c r="AI47">
        <f t="shared" si="17"/>
        <v>115.4</v>
      </c>
      <c r="AJ47" s="5" t="s">
        <v>215</v>
      </c>
      <c r="AK47">
        <f t="shared" si="18"/>
        <v>118.1</v>
      </c>
      <c r="AL47" s="5" t="s">
        <v>278</v>
      </c>
      <c r="AM47">
        <f t="shared" si="19"/>
        <v>116.1</v>
      </c>
      <c r="AN47" s="5" t="s">
        <v>169</v>
      </c>
      <c r="AO47">
        <f t="shared" si="20"/>
        <v>117.8</v>
      </c>
      <c r="AP47">
        <f t="shared" si="21"/>
        <v>117.33333333333333</v>
      </c>
      <c r="AQ47" s="5" t="s">
        <v>49</v>
      </c>
      <c r="AR47">
        <f>AR49</f>
        <v>113.9</v>
      </c>
      <c r="AS47" s="5" t="s">
        <v>128</v>
      </c>
      <c r="AT47">
        <f t="shared" si="23"/>
        <v>113.4</v>
      </c>
      <c r="AU47" s="5" t="s">
        <v>207</v>
      </c>
      <c r="AV47">
        <f t="shared" si="24"/>
        <v>113.7</v>
      </c>
      <c r="AW47">
        <f t="shared" si="25"/>
        <v>113.66666666666667</v>
      </c>
      <c r="AX47" s="5" t="s">
        <v>230</v>
      </c>
      <c r="AY47">
        <f t="shared" si="26"/>
        <v>111.8</v>
      </c>
      <c r="AZ47" s="5" t="s">
        <v>120</v>
      </c>
      <c r="BA47">
        <f t="shared" si="27"/>
        <v>111.2</v>
      </c>
      <c r="BB47" s="5" t="s">
        <v>56</v>
      </c>
      <c r="BC47">
        <f t="shared" si="28"/>
        <v>110.5</v>
      </c>
      <c r="BD47" s="5" t="s">
        <v>58</v>
      </c>
      <c r="BE47">
        <f t="shared" si="29"/>
        <v>113</v>
      </c>
      <c r="BF47" s="5" t="s">
        <v>122</v>
      </c>
      <c r="BG47">
        <f t="shared" si="30"/>
        <v>108.9</v>
      </c>
      <c r="BH47">
        <f t="shared" si="31"/>
        <v>111.08</v>
      </c>
      <c r="BI47" s="5" t="s">
        <v>257</v>
      </c>
      <c r="BJ47">
        <f t="shared" si="32"/>
        <v>111.5</v>
      </c>
      <c r="BK47">
        <f t="shared" si="33"/>
        <v>111.5</v>
      </c>
      <c r="BL47" s="6" t="s">
        <v>139</v>
      </c>
      <c r="BM47">
        <f t="shared" si="34"/>
        <v>115.4</v>
      </c>
    </row>
    <row r="48" spans="1:65" x14ac:dyDescent="0.35">
      <c r="A48" s="4" t="s">
        <v>55</v>
      </c>
      <c r="B48" s="5" t="s">
        <v>258</v>
      </c>
      <c r="C48">
        <f t="shared" si="0"/>
        <v>2014</v>
      </c>
      <c r="D48" s="5" t="s">
        <v>124</v>
      </c>
      <c r="E48">
        <f t="shared" si="1"/>
        <v>4</v>
      </c>
      <c r="F48" s="5" t="s">
        <v>231</v>
      </c>
      <c r="G48">
        <f t="shared" si="2"/>
        <v>122.5</v>
      </c>
      <c r="H48" s="5" t="s">
        <v>290</v>
      </c>
      <c r="I48">
        <f t="shared" si="3"/>
        <v>121.7</v>
      </c>
      <c r="J48" s="5" t="s">
        <v>223</v>
      </c>
      <c r="K48">
        <f t="shared" si="4"/>
        <v>113.3</v>
      </c>
      <c r="L48" s="5" t="s">
        <v>152</v>
      </c>
      <c r="M48">
        <f t="shared" si="5"/>
        <v>117</v>
      </c>
      <c r="N48" s="5" t="s">
        <v>41</v>
      </c>
      <c r="O48">
        <f t="shared" si="6"/>
        <v>103.1</v>
      </c>
      <c r="P48" s="5" t="s">
        <v>163</v>
      </c>
      <c r="Q48">
        <f t="shared" si="7"/>
        <v>126.7</v>
      </c>
      <c r="R48" s="5" t="s">
        <v>260</v>
      </c>
      <c r="S48">
        <f t="shared" si="8"/>
        <v>121.2</v>
      </c>
      <c r="T48" s="5" t="s">
        <v>150</v>
      </c>
      <c r="U48">
        <f t="shared" si="9"/>
        <v>111</v>
      </c>
      <c r="V48" s="5" t="s">
        <v>67</v>
      </c>
      <c r="W48">
        <f t="shared" si="10"/>
        <v>100.3</v>
      </c>
      <c r="X48" s="5" t="s">
        <v>270</v>
      </c>
      <c r="Y48">
        <f t="shared" si="11"/>
        <v>115.3</v>
      </c>
      <c r="Z48" s="5" t="s">
        <v>189</v>
      </c>
      <c r="AA48">
        <f t="shared" si="12"/>
        <v>112.7</v>
      </c>
      <c r="AB48" s="5" t="s">
        <v>287</v>
      </c>
      <c r="AC48">
        <f t="shared" si="13"/>
        <v>121</v>
      </c>
      <c r="AD48" s="5" t="s">
        <v>291</v>
      </c>
      <c r="AE48">
        <f t="shared" si="14"/>
        <v>118.2</v>
      </c>
      <c r="AF48">
        <f t="shared" si="15"/>
        <v>115.69230769230771</v>
      </c>
      <c r="AG48" s="5" t="s">
        <v>292</v>
      </c>
      <c r="AH48">
        <f t="shared" si="16"/>
        <v>117.6</v>
      </c>
      <c r="AI48">
        <f t="shared" si="17"/>
        <v>117.6</v>
      </c>
      <c r="AJ48" s="5" t="s">
        <v>209</v>
      </c>
      <c r="AK48">
        <f t="shared" si="18"/>
        <v>116.3</v>
      </c>
      <c r="AL48" s="5" t="s">
        <v>154</v>
      </c>
      <c r="AM48">
        <f t="shared" si="19"/>
        <v>112.5</v>
      </c>
      <c r="AN48" s="5" t="s">
        <v>199</v>
      </c>
      <c r="AO48">
        <f t="shared" si="20"/>
        <v>115.7</v>
      </c>
      <c r="AP48">
        <f t="shared" si="21"/>
        <v>114.83333333333333</v>
      </c>
      <c r="AQ48" s="5" t="s">
        <v>114</v>
      </c>
      <c r="AR48">
        <f t="shared" si="22"/>
        <v>113.9</v>
      </c>
      <c r="AS48" s="5" t="s">
        <v>135</v>
      </c>
      <c r="AT48">
        <f t="shared" si="23"/>
        <v>110.9</v>
      </c>
      <c r="AU48" s="5" t="s">
        <v>128</v>
      </c>
      <c r="AV48">
        <f t="shared" si="24"/>
        <v>113.4</v>
      </c>
      <c r="AW48">
        <f t="shared" si="25"/>
        <v>112.73333333333335</v>
      </c>
      <c r="AX48" s="5" t="s">
        <v>150</v>
      </c>
      <c r="AY48">
        <f t="shared" si="26"/>
        <v>111</v>
      </c>
      <c r="AZ48" s="5" t="s">
        <v>120</v>
      </c>
      <c r="BA48">
        <f t="shared" si="27"/>
        <v>111.2</v>
      </c>
      <c r="BB48" s="5" t="s">
        <v>120</v>
      </c>
      <c r="BC48">
        <f t="shared" si="28"/>
        <v>111.2</v>
      </c>
      <c r="BD48" s="5" t="s">
        <v>154</v>
      </c>
      <c r="BE48">
        <f t="shared" si="29"/>
        <v>112.5</v>
      </c>
      <c r="BF48" s="5" t="s">
        <v>57</v>
      </c>
      <c r="BG48">
        <f t="shared" si="30"/>
        <v>109.1</v>
      </c>
      <c r="BH48">
        <f t="shared" si="31"/>
        <v>111</v>
      </c>
      <c r="BI48" s="5" t="s">
        <v>115</v>
      </c>
      <c r="BJ48">
        <f t="shared" si="32"/>
        <v>111.4</v>
      </c>
      <c r="BK48">
        <f t="shared" si="33"/>
        <v>111.4</v>
      </c>
      <c r="BL48" s="6" t="s">
        <v>182</v>
      </c>
      <c r="BM48">
        <f t="shared" si="34"/>
        <v>114.7</v>
      </c>
    </row>
    <row r="49" spans="1:65" x14ac:dyDescent="0.35">
      <c r="A49" s="4" t="s">
        <v>74</v>
      </c>
      <c r="B49" s="5" t="s">
        <v>258</v>
      </c>
      <c r="C49">
        <f t="shared" si="0"/>
        <v>2014</v>
      </c>
      <c r="D49" s="5" t="s">
        <v>124</v>
      </c>
      <c r="E49">
        <f t="shared" si="1"/>
        <v>4</v>
      </c>
      <c r="F49" s="5" t="s">
        <v>293</v>
      </c>
      <c r="G49">
        <f t="shared" si="2"/>
        <v>120.9</v>
      </c>
      <c r="H49" s="5" t="s">
        <v>274</v>
      </c>
      <c r="I49">
        <f t="shared" si="3"/>
        <v>119.9</v>
      </c>
      <c r="J49" s="5" t="s">
        <v>228</v>
      </c>
      <c r="K49">
        <f t="shared" si="4"/>
        <v>116.2</v>
      </c>
      <c r="L49" s="5" t="s">
        <v>152</v>
      </c>
      <c r="M49">
        <f t="shared" si="5"/>
        <v>117</v>
      </c>
      <c r="N49" s="5" t="s">
        <v>76</v>
      </c>
      <c r="O49">
        <f t="shared" si="6"/>
        <v>107.3</v>
      </c>
      <c r="P49" s="5" t="s">
        <v>294</v>
      </c>
      <c r="Q49">
        <f t="shared" si="7"/>
        <v>126.1</v>
      </c>
      <c r="R49" s="5" t="s">
        <v>277</v>
      </c>
      <c r="S49">
        <f t="shared" si="8"/>
        <v>120.7</v>
      </c>
      <c r="T49" s="5" t="s">
        <v>150</v>
      </c>
      <c r="U49">
        <f t="shared" si="9"/>
        <v>111</v>
      </c>
      <c r="V49" s="5" t="s">
        <v>62</v>
      </c>
      <c r="W49">
        <f t="shared" si="10"/>
        <v>101.8</v>
      </c>
      <c r="X49" s="5" t="s">
        <v>181</v>
      </c>
      <c r="Y49">
        <f t="shared" si="11"/>
        <v>112.6</v>
      </c>
      <c r="Z49" s="5" t="s">
        <v>116</v>
      </c>
      <c r="AA49">
        <f t="shared" si="12"/>
        <v>113.2</v>
      </c>
      <c r="AB49" s="5" t="s">
        <v>211</v>
      </c>
      <c r="AC49">
        <f t="shared" si="13"/>
        <v>119.8</v>
      </c>
      <c r="AD49" s="5" t="s">
        <v>292</v>
      </c>
      <c r="AE49">
        <f t="shared" si="14"/>
        <v>117.6</v>
      </c>
      <c r="AF49">
        <f t="shared" si="15"/>
        <v>115.69999999999999</v>
      </c>
      <c r="AG49" s="5" t="s">
        <v>219</v>
      </c>
      <c r="AH49">
        <f t="shared" si="16"/>
        <v>116</v>
      </c>
      <c r="AI49">
        <f t="shared" si="17"/>
        <v>116</v>
      </c>
      <c r="AJ49" s="5" t="s">
        <v>233</v>
      </c>
      <c r="AK49">
        <f t="shared" si="18"/>
        <v>117.4</v>
      </c>
      <c r="AL49" s="5" t="s">
        <v>127</v>
      </c>
      <c r="AM49">
        <f t="shared" si="19"/>
        <v>114.6</v>
      </c>
      <c r="AN49" s="5" t="s">
        <v>152</v>
      </c>
      <c r="AO49">
        <f t="shared" si="20"/>
        <v>117</v>
      </c>
      <c r="AP49">
        <f t="shared" si="21"/>
        <v>116.33333333333333</v>
      </c>
      <c r="AQ49" s="5" t="s">
        <v>114</v>
      </c>
      <c r="AR49">
        <f t="shared" si="22"/>
        <v>113.9</v>
      </c>
      <c r="AS49" s="5" t="s">
        <v>154</v>
      </c>
      <c r="AT49">
        <f t="shared" si="23"/>
        <v>112.5</v>
      </c>
      <c r="AU49" s="5" t="s">
        <v>212</v>
      </c>
      <c r="AV49">
        <f t="shared" si="24"/>
        <v>113.6</v>
      </c>
      <c r="AW49">
        <f t="shared" si="25"/>
        <v>113.33333333333333</v>
      </c>
      <c r="AX49" s="5" t="s">
        <v>257</v>
      </c>
      <c r="AY49">
        <f t="shared" si="26"/>
        <v>111.5</v>
      </c>
      <c r="AZ49" s="5" t="s">
        <v>120</v>
      </c>
      <c r="BA49">
        <f t="shared" si="27"/>
        <v>111.2</v>
      </c>
      <c r="BB49" s="5" t="s">
        <v>135</v>
      </c>
      <c r="BC49">
        <f t="shared" si="28"/>
        <v>110.9</v>
      </c>
      <c r="BD49" s="5" t="s">
        <v>189</v>
      </c>
      <c r="BE49">
        <f t="shared" si="29"/>
        <v>112.7</v>
      </c>
      <c r="BF49" s="5" t="s">
        <v>97</v>
      </c>
      <c r="BG49">
        <f t="shared" si="30"/>
        <v>109</v>
      </c>
      <c r="BH49">
        <f t="shared" si="31"/>
        <v>111.05999999999999</v>
      </c>
      <c r="BI49" s="5" t="s">
        <v>257</v>
      </c>
      <c r="BJ49">
        <f t="shared" si="32"/>
        <v>111.5</v>
      </c>
      <c r="BK49">
        <f t="shared" si="33"/>
        <v>111.5</v>
      </c>
      <c r="BL49" s="6" t="s">
        <v>275</v>
      </c>
      <c r="BM49">
        <f t="shared" si="34"/>
        <v>115.1</v>
      </c>
    </row>
    <row r="50" spans="1:65" x14ac:dyDescent="0.35">
      <c r="A50" s="4" t="s">
        <v>30</v>
      </c>
      <c r="B50" s="5" t="s">
        <v>258</v>
      </c>
      <c r="C50">
        <f t="shared" si="0"/>
        <v>2014</v>
      </c>
      <c r="D50" s="5" t="s">
        <v>137</v>
      </c>
      <c r="E50">
        <f t="shared" si="1"/>
        <v>5</v>
      </c>
      <c r="F50" s="5" t="s">
        <v>295</v>
      </c>
      <c r="G50">
        <f t="shared" si="2"/>
        <v>120.3</v>
      </c>
      <c r="H50" s="5" t="s">
        <v>225</v>
      </c>
      <c r="I50">
        <f t="shared" si="3"/>
        <v>120.2</v>
      </c>
      <c r="J50" s="5" t="s">
        <v>96</v>
      </c>
      <c r="K50">
        <f t="shared" si="4"/>
        <v>116.9</v>
      </c>
      <c r="L50" s="5" t="s">
        <v>149</v>
      </c>
      <c r="M50">
        <f t="shared" si="5"/>
        <v>118</v>
      </c>
      <c r="N50" s="5" t="s">
        <v>176</v>
      </c>
      <c r="O50">
        <f t="shared" si="6"/>
        <v>110.1</v>
      </c>
      <c r="P50" s="5" t="s">
        <v>296</v>
      </c>
      <c r="Q50">
        <f t="shared" si="7"/>
        <v>126.3</v>
      </c>
      <c r="R50" s="5" t="s">
        <v>259</v>
      </c>
      <c r="S50">
        <f t="shared" si="8"/>
        <v>123.9</v>
      </c>
      <c r="T50" s="5" t="s">
        <v>257</v>
      </c>
      <c r="U50">
        <f t="shared" si="9"/>
        <v>111.5</v>
      </c>
      <c r="V50" s="5" t="s">
        <v>71</v>
      </c>
      <c r="W50">
        <f t="shared" si="10"/>
        <v>103.5</v>
      </c>
      <c r="X50" s="5" t="s">
        <v>134</v>
      </c>
      <c r="Y50">
        <f t="shared" si="11"/>
        <v>111.6</v>
      </c>
      <c r="Z50" s="5" t="s">
        <v>140</v>
      </c>
      <c r="AA50">
        <f t="shared" si="12"/>
        <v>114.2</v>
      </c>
      <c r="AB50" s="5" t="s">
        <v>170</v>
      </c>
      <c r="AC50">
        <f t="shared" si="13"/>
        <v>119.2</v>
      </c>
      <c r="AD50" s="5" t="s">
        <v>291</v>
      </c>
      <c r="AE50">
        <f t="shared" si="14"/>
        <v>118.2</v>
      </c>
      <c r="AF50">
        <f t="shared" si="15"/>
        <v>116.45384615384614</v>
      </c>
      <c r="AG50" s="5" t="s">
        <v>209</v>
      </c>
      <c r="AH50">
        <f t="shared" si="16"/>
        <v>116.3</v>
      </c>
      <c r="AI50">
        <f t="shared" si="17"/>
        <v>116.3</v>
      </c>
      <c r="AJ50" s="5" t="s">
        <v>240</v>
      </c>
      <c r="AK50">
        <f t="shared" si="18"/>
        <v>118.7</v>
      </c>
      <c r="AL50" s="5" t="s">
        <v>247</v>
      </c>
      <c r="AM50">
        <f t="shared" si="19"/>
        <v>116.8</v>
      </c>
      <c r="AN50" s="5" t="s">
        <v>297</v>
      </c>
      <c r="AO50">
        <f t="shared" si="20"/>
        <v>118.5</v>
      </c>
      <c r="AP50">
        <f t="shared" si="21"/>
        <v>118</v>
      </c>
      <c r="AQ50" s="5" t="s">
        <v>49</v>
      </c>
      <c r="AR50">
        <f>AR52</f>
        <v>114.3</v>
      </c>
      <c r="AS50" s="5" t="s">
        <v>128</v>
      </c>
      <c r="AT50">
        <f t="shared" si="23"/>
        <v>113.4</v>
      </c>
      <c r="AU50" s="5" t="s">
        <v>239</v>
      </c>
      <c r="AV50">
        <f t="shared" si="24"/>
        <v>114.1</v>
      </c>
      <c r="AW50">
        <f t="shared" si="25"/>
        <v>113.93333333333332</v>
      </c>
      <c r="AX50" s="5" t="s">
        <v>148</v>
      </c>
      <c r="AY50">
        <f t="shared" si="26"/>
        <v>112.1</v>
      </c>
      <c r="AZ50" s="5" t="s">
        <v>115</v>
      </c>
      <c r="BA50">
        <f t="shared" si="27"/>
        <v>111.4</v>
      </c>
      <c r="BB50" s="5" t="s">
        <v>135</v>
      </c>
      <c r="BC50">
        <f t="shared" si="28"/>
        <v>110.9</v>
      </c>
      <c r="BD50" s="5" t="s">
        <v>167</v>
      </c>
      <c r="BE50">
        <f t="shared" si="29"/>
        <v>113.1</v>
      </c>
      <c r="BF50" s="5" t="s">
        <v>122</v>
      </c>
      <c r="BG50">
        <f t="shared" si="30"/>
        <v>108.9</v>
      </c>
      <c r="BH50">
        <f t="shared" si="31"/>
        <v>111.28</v>
      </c>
      <c r="BI50" s="5" t="s">
        <v>230</v>
      </c>
      <c r="BJ50">
        <f t="shared" si="32"/>
        <v>111.8</v>
      </c>
      <c r="BK50">
        <f t="shared" si="33"/>
        <v>111.8</v>
      </c>
      <c r="BL50" s="6" t="s">
        <v>219</v>
      </c>
      <c r="BM50">
        <f t="shared" si="34"/>
        <v>116</v>
      </c>
    </row>
    <row r="51" spans="1:65" x14ac:dyDescent="0.35">
      <c r="A51" s="4" t="s">
        <v>55</v>
      </c>
      <c r="B51" s="5" t="s">
        <v>258</v>
      </c>
      <c r="C51">
        <f t="shared" si="0"/>
        <v>2014</v>
      </c>
      <c r="D51" s="5" t="s">
        <v>137</v>
      </c>
      <c r="E51">
        <f t="shared" si="1"/>
        <v>5</v>
      </c>
      <c r="F51" s="5" t="s">
        <v>298</v>
      </c>
      <c r="G51">
        <f t="shared" si="2"/>
        <v>122.7</v>
      </c>
      <c r="H51" s="5" t="s">
        <v>266</v>
      </c>
      <c r="I51">
        <f t="shared" si="3"/>
        <v>124.1</v>
      </c>
      <c r="J51" s="5" t="s">
        <v>140</v>
      </c>
      <c r="K51">
        <f t="shared" si="4"/>
        <v>114.2</v>
      </c>
      <c r="L51" s="5" t="s">
        <v>202</v>
      </c>
      <c r="M51">
        <f t="shared" si="5"/>
        <v>119.1</v>
      </c>
      <c r="N51" s="5" t="s">
        <v>71</v>
      </c>
      <c r="O51">
        <f t="shared" si="6"/>
        <v>103.5</v>
      </c>
      <c r="P51" s="5" t="s">
        <v>166</v>
      </c>
      <c r="Q51">
        <f t="shared" si="7"/>
        <v>129.19999999999999</v>
      </c>
      <c r="R51" s="5" t="s">
        <v>299</v>
      </c>
      <c r="S51">
        <f t="shared" si="8"/>
        <v>127</v>
      </c>
      <c r="T51" s="5" t="s">
        <v>181</v>
      </c>
      <c r="U51">
        <f t="shared" si="9"/>
        <v>112.6</v>
      </c>
      <c r="V51" s="5" t="s">
        <v>155</v>
      </c>
      <c r="W51">
        <f t="shared" si="10"/>
        <v>101.3</v>
      </c>
      <c r="X51" s="5" t="s">
        <v>152</v>
      </c>
      <c r="Y51">
        <f t="shared" si="11"/>
        <v>117</v>
      </c>
      <c r="Z51" s="5" t="s">
        <v>95</v>
      </c>
      <c r="AA51">
        <f t="shared" si="12"/>
        <v>112.9</v>
      </c>
      <c r="AB51" s="5" t="s">
        <v>290</v>
      </c>
      <c r="AC51">
        <f t="shared" si="13"/>
        <v>121.7</v>
      </c>
      <c r="AD51" s="5" t="s">
        <v>300</v>
      </c>
      <c r="AE51">
        <f t="shared" si="14"/>
        <v>120</v>
      </c>
      <c r="AF51">
        <f t="shared" si="15"/>
        <v>117.33076923076925</v>
      </c>
      <c r="AG51" s="5" t="s">
        <v>187</v>
      </c>
      <c r="AH51">
        <f t="shared" si="16"/>
        <v>118.3</v>
      </c>
      <c r="AI51">
        <f t="shared" si="17"/>
        <v>118.3</v>
      </c>
      <c r="AJ51" s="5" t="s">
        <v>247</v>
      </c>
      <c r="AK51">
        <f t="shared" si="18"/>
        <v>116.8</v>
      </c>
      <c r="AL51" s="5" t="s">
        <v>95</v>
      </c>
      <c r="AM51">
        <f t="shared" si="19"/>
        <v>112.9</v>
      </c>
      <c r="AN51" s="5" t="s">
        <v>228</v>
      </c>
      <c r="AO51">
        <f t="shared" si="20"/>
        <v>116.2</v>
      </c>
      <c r="AP51">
        <f t="shared" si="21"/>
        <v>115.3</v>
      </c>
      <c r="AQ51" s="5" t="s">
        <v>184</v>
      </c>
      <c r="AR51">
        <f t="shared" si="22"/>
        <v>114.3</v>
      </c>
      <c r="AS51" s="5" t="s">
        <v>144</v>
      </c>
      <c r="AT51">
        <f t="shared" si="23"/>
        <v>111.1</v>
      </c>
      <c r="AU51" s="5" t="s">
        <v>239</v>
      </c>
      <c r="AV51">
        <f t="shared" si="24"/>
        <v>114.1</v>
      </c>
      <c r="AW51">
        <f t="shared" si="25"/>
        <v>113.16666666666667</v>
      </c>
      <c r="AX51" s="5" t="s">
        <v>120</v>
      </c>
      <c r="AY51">
        <f t="shared" si="26"/>
        <v>111.2</v>
      </c>
      <c r="AZ51" s="5" t="s">
        <v>143</v>
      </c>
      <c r="BA51">
        <f t="shared" si="27"/>
        <v>111.3</v>
      </c>
      <c r="BB51" s="5" t="s">
        <v>257</v>
      </c>
      <c r="BC51">
        <f t="shared" si="28"/>
        <v>111.5</v>
      </c>
      <c r="BD51" s="5" t="s">
        <v>95</v>
      </c>
      <c r="BE51">
        <f t="shared" si="29"/>
        <v>112.9</v>
      </c>
      <c r="BF51" s="5" t="s">
        <v>146</v>
      </c>
      <c r="BG51">
        <f t="shared" si="30"/>
        <v>109.3</v>
      </c>
      <c r="BH51">
        <f t="shared" si="31"/>
        <v>111.23999999999998</v>
      </c>
      <c r="BI51" s="5" t="s">
        <v>175</v>
      </c>
      <c r="BJ51">
        <f t="shared" si="32"/>
        <v>111.7</v>
      </c>
      <c r="BK51">
        <f t="shared" si="33"/>
        <v>111.7</v>
      </c>
      <c r="BL51" s="6" t="s">
        <v>193</v>
      </c>
      <c r="BM51">
        <f t="shared" si="34"/>
        <v>115.6</v>
      </c>
    </row>
    <row r="52" spans="1:65" x14ac:dyDescent="0.35">
      <c r="A52" s="4" t="s">
        <v>74</v>
      </c>
      <c r="B52" s="5" t="s">
        <v>258</v>
      </c>
      <c r="C52">
        <f t="shared" si="0"/>
        <v>2014</v>
      </c>
      <c r="D52" s="5" t="s">
        <v>137</v>
      </c>
      <c r="E52">
        <f t="shared" si="1"/>
        <v>5</v>
      </c>
      <c r="F52" s="5" t="s">
        <v>301</v>
      </c>
      <c r="G52">
        <f t="shared" si="2"/>
        <v>121.1</v>
      </c>
      <c r="H52" s="5" t="s">
        <v>302</v>
      </c>
      <c r="I52">
        <f t="shared" si="3"/>
        <v>121.6</v>
      </c>
      <c r="J52" s="5" t="s">
        <v>245</v>
      </c>
      <c r="K52">
        <f t="shared" si="4"/>
        <v>115.9</v>
      </c>
      <c r="L52" s="5" t="s">
        <v>244</v>
      </c>
      <c r="M52">
        <f t="shared" si="5"/>
        <v>118.4</v>
      </c>
      <c r="N52" s="5" t="s">
        <v>92</v>
      </c>
      <c r="O52">
        <f t="shared" si="6"/>
        <v>107.7</v>
      </c>
      <c r="P52" s="5" t="s">
        <v>303</v>
      </c>
      <c r="Q52">
        <f t="shared" si="7"/>
        <v>127.7</v>
      </c>
      <c r="R52" s="5" t="s">
        <v>304</v>
      </c>
      <c r="S52">
        <f t="shared" si="8"/>
        <v>125</v>
      </c>
      <c r="T52" s="5" t="s">
        <v>179</v>
      </c>
      <c r="U52">
        <f t="shared" si="9"/>
        <v>111.9</v>
      </c>
      <c r="V52" s="5" t="s">
        <v>104</v>
      </c>
      <c r="W52">
        <f t="shared" si="10"/>
        <v>102.8</v>
      </c>
      <c r="X52" s="5" t="s">
        <v>128</v>
      </c>
      <c r="Y52">
        <f t="shared" si="11"/>
        <v>113.4</v>
      </c>
      <c r="Z52" s="5" t="s">
        <v>207</v>
      </c>
      <c r="AA52">
        <f t="shared" si="12"/>
        <v>113.7</v>
      </c>
      <c r="AB52" s="5" t="s">
        <v>188</v>
      </c>
      <c r="AC52">
        <f t="shared" si="13"/>
        <v>120.4</v>
      </c>
      <c r="AD52" s="5" t="s">
        <v>214</v>
      </c>
      <c r="AE52">
        <f t="shared" si="14"/>
        <v>118.9</v>
      </c>
      <c r="AF52">
        <f t="shared" si="15"/>
        <v>116.80769230769235</v>
      </c>
      <c r="AG52" s="5" t="s">
        <v>247</v>
      </c>
      <c r="AH52">
        <f t="shared" si="16"/>
        <v>116.8</v>
      </c>
      <c r="AI52">
        <f t="shared" si="17"/>
        <v>116.8</v>
      </c>
      <c r="AJ52" s="5" t="s">
        <v>149</v>
      </c>
      <c r="AK52">
        <f t="shared" si="18"/>
        <v>118</v>
      </c>
      <c r="AL52" s="5" t="s">
        <v>256</v>
      </c>
      <c r="AM52">
        <f t="shared" si="19"/>
        <v>115.2</v>
      </c>
      <c r="AN52" s="5" t="s">
        <v>292</v>
      </c>
      <c r="AO52">
        <f t="shared" si="20"/>
        <v>117.6</v>
      </c>
      <c r="AP52">
        <f t="shared" si="21"/>
        <v>116.93333333333332</v>
      </c>
      <c r="AQ52" s="5" t="s">
        <v>184</v>
      </c>
      <c r="AR52">
        <f t="shared" si="22"/>
        <v>114.3</v>
      </c>
      <c r="AS52" s="5" t="s">
        <v>154</v>
      </c>
      <c r="AT52">
        <f t="shared" si="23"/>
        <v>112.5</v>
      </c>
      <c r="AU52" s="5" t="s">
        <v>239</v>
      </c>
      <c r="AV52">
        <f t="shared" si="24"/>
        <v>114.1</v>
      </c>
      <c r="AW52">
        <f t="shared" si="25"/>
        <v>113.63333333333333</v>
      </c>
      <c r="AX52" s="5" t="s">
        <v>230</v>
      </c>
      <c r="AY52">
        <f t="shared" si="26"/>
        <v>111.8</v>
      </c>
      <c r="AZ52" s="5" t="s">
        <v>143</v>
      </c>
      <c r="BA52">
        <f t="shared" si="27"/>
        <v>111.3</v>
      </c>
      <c r="BB52" s="5" t="s">
        <v>120</v>
      </c>
      <c r="BC52">
        <f t="shared" si="28"/>
        <v>111.2</v>
      </c>
      <c r="BD52" s="5" t="s">
        <v>58</v>
      </c>
      <c r="BE52">
        <f t="shared" si="29"/>
        <v>113</v>
      </c>
      <c r="BF52" s="5" t="s">
        <v>57</v>
      </c>
      <c r="BG52">
        <f t="shared" si="30"/>
        <v>109.1</v>
      </c>
      <c r="BH52">
        <f t="shared" si="31"/>
        <v>111.28</v>
      </c>
      <c r="BI52" s="5" t="s">
        <v>230</v>
      </c>
      <c r="BJ52">
        <f t="shared" si="32"/>
        <v>111.8</v>
      </c>
      <c r="BK52">
        <f t="shared" si="33"/>
        <v>111.8</v>
      </c>
      <c r="BL52" s="6" t="s">
        <v>248</v>
      </c>
      <c r="BM52">
        <f t="shared" si="34"/>
        <v>115.8</v>
      </c>
    </row>
    <row r="53" spans="1:65" x14ac:dyDescent="0.35">
      <c r="A53" s="4" t="s">
        <v>30</v>
      </c>
      <c r="B53" s="5" t="s">
        <v>258</v>
      </c>
      <c r="C53">
        <f t="shared" si="0"/>
        <v>2014</v>
      </c>
      <c r="D53" s="5" t="s">
        <v>147</v>
      </c>
      <c r="E53">
        <f t="shared" si="1"/>
        <v>6</v>
      </c>
      <c r="F53" s="5" t="s">
        <v>277</v>
      </c>
      <c r="G53">
        <f t="shared" si="2"/>
        <v>120.7</v>
      </c>
      <c r="H53" s="5" t="s">
        <v>302</v>
      </c>
      <c r="I53">
        <f t="shared" si="3"/>
        <v>121.6</v>
      </c>
      <c r="J53" s="5" t="s">
        <v>278</v>
      </c>
      <c r="K53">
        <f t="shared" si="4"/>
        <v>116.1</v>
      </c>
      <c r="L53" s="5" t="s">
        <v>286</v>
      </c>
      <c r="M53">
        <f t="shared" si="5"/>
        <v>119.3</v>
      </c>
      <c r="N53" s="5" t="s">
        <v>165</v>
      </c>
      <c r="O53">
        <f t="shared" si="6"/>
        <v>110.3</v>
      </c>
      <c r="P53" s="5" t="s">
        <v>305</v>
      </c>
      <c r="Q53">
        <f t="shared" si="7"/>
        <v>125.8</v>
      </c>
      <c r="R53" s="5" t="s">
        <v>306</v>
      </c>
      <c r="S53">
        <f t="shared" si="8"/>
        <v>129.30000000000001</v>
      </c>
      <c r="T53" s="5" t="s">
        <v>158</v>
      </c>
      <c r="U53">
        <f t="shared" si="9"/>
        <v>112.2</v>
      </c>
      <c r="V53" s="5" t="s">
        <v>59</v>
      </c>
      <c r="W53">
        <f t="shared" si="10"/>
        <v>103.6</v>
      </c>
      <c r="X53" s="5" t="s">
        <v>145</v>
      </c>
      <c r="Y53">
        <f t="shared" si="11"/>
        <v>112.3</v>
      </c>
      <c r="Z53" s="5" t="s">
        <v>161</v>
      </c>
      <c r="AA53">
        <f t="shared" si="12"/>
        <v>114.9</v>
      </c>
      <c r="AB53" s="5" t="s">
        <v>153</v>
      </c>
      <c r="AC53">
        <f t="shared" si="13"/>
        <v>120.1</v>
      </c>
      <c r="AD53" s="5" t="s">
        <v>307</v>
      </c>
      <c r="AE53">
        <f t="shared" si="14"/>
        <v>119.5</v>
      </c>
      <c r="AF53">
        <f t="shared" si="15"/>
        <v>117.36153846153844</v>
      </c>
      <c r="AG53" s="5" t="s">
        <v>227</v>
      </c>
      <c r="AH53">
        <f t="shared" si="16"/>
        <v>117.3</v>
      </c>
      <c r="AI53">
        <f t="shared" si="17"/>
        <v>117.3</v>
      </c>
      <c r="AJ53" s="5" t="s">
        <v>308</v>
      </c>
      <c r="AK53">
        <f t="shared" si="18"/>
        <v>119.7</v>
      </c>
      <c r="AL53" s="5" t="s">
        <v>227</v>
      </c>
      <c r="AM53">
        <f t="shared" si="19"/>
        <v>117.3</v>
      </c>
      <c r="AN53" s="5" t="s">
        <v>286</v>
      </c>
      <c r="AO53">
        <f t="shared" si="20"/>
        <v>119.3</v>
      </c>
      <c r="AP53">
        <f t="shared" si="21"/>
        <v>118.76666666666667</v>
      </c>
      <c r="AQ53" s="5" t="s">
        <v>49</v>
      </c>
      <c r="AR53">
        <f>AR55</f>
        <v>113.9</v>
      </c>
      <c r="AS53" s="5" t="s">
        <v>232</v>
      </c>
      <c r="AT53">
        <f t="shared" si="23"/>
        <v>114.4</v>
      </c>
      <c r="AU53" s="5" t="s">
        <v>161</v>
      </c>
      <c r="AV53">
        <f t="shared" si="24"/>
        <v>114.9</v>
      </c>
      <c r="AW53">
        <f t="shared" si="25"/>
        <v>114.40000000000002</v>
      </c>
      <c r="AX53" s="5" t="s">
        <v>102</v>
      </c>
      <c r="AY53">
        <f t="shared" si="26"/>
        <v>112.8</v>
      </c>
      <c r="AZ53" s="5" t="s">
        <v>158</v>
      </c>
      <c r="BA53">
        <f t="shared" si="27"/>
        <v>112.2</v>
      </c>
      <c r="BB53" s="5" t="s">
        <v>115</v>
      </c>
      <c r="BC53">
        <f t="shared" si="28"/>
        <v>111.4</v>
      </c>
      <c r="BD53" s="5" t="s">
        <v>184</v>
      </c>
      <c r="BE53">
        <f t="shared" si="29"/>
        <v>114.3</v>
      </c>
      <c r="BF53" s="5" t="s">
        <v>126</v>
      </c>
      <c r="BG53">
        <f t="shared" si="30"/>
        <v>108</v>
      </c>
      <c r="BH53">
        <f t="shared" si="31"/>
        <v>111.74000000000001</v>
      </c>
      <c r="BI53" s="5" t="s">
        <v>145</v>
      </c>
      <c r="BJ53">
        <f t="shared" si="32"/>
        <v>112.3</v>
      </c>
      <c r="BK53">
        <f t="shared" si="33"/>
        <v>112.3</v>
      </c>
      <c r="BL53" s="6" t="s">
        <v>152</v>
      </c>
      <c r="BM53">
        <f t="shared" si="34"/>
        <v>117</v>
      </c>
    </row>
    <row r="54" spans="1:65" x14ac:dyDescent="0.35">
      <c r="A54" s="4" t="s">
        <v>55</v>
      </c>
      <c r="B54" s="5" t="s">
        <v>258</v>
      </c>
      <c r="C54">
        <f t="shared" si="0"/>
        <v>2014</v>
      </c>
      <c r="D54" s="5" t="s">
        <v>147</v>
      </c>
      <c r="E54">
        <f t="shared" si="1"/>
        <v>6</v>
      </c>
      <c r="F54" s="5" t="s">
        <v>309</v>
      </c>
      <c r="G54">
        <f t="shared" si="2"/>
        <v>123.1</v>
      </c>
      <c r="H54" s="5" t="s">
        <v>310</v>
      </c>
      <c r="I54">
        <f t="shared" si="3"/>
        <v>125.9</v>
      </c>
      <c r="J54" s="5" t="s">
        <v>139</v>
      </c>
      <c r="K54">
        <f t="shared" si="4"/>
        <v>115.4</v>
      </c>
      <c r="L54" s="5" t="s">
        <v>188</v>
      </c>
      <c r="M54">
        <f t="shared" si="5"/>
        <v>120.4</v>
      </c>
      <c r="N54" s="5" t="s">
        <v>52</v>
      </c>
      <c r="O54">
        <f t="shared" si="6"/>
        <v>103.4</v>
      </c>
      <c r="P54" s="5" t="s">
        <v>311</v>
      </c>
      <c r="Q54">
        <f t="shared" si="7"/>
        <v>131.19999999999999</v>
      </c>
      <c r="R54" s="5" t="s">
        <v>312</v>
      </c>
      <c r="S54">
        <f t="shared" si="8"/>
        <v>137.5</v>
      </c>
      <c r="T54" s="5" t="s">
        <v>102</v>
      </c>
      <c r="U54">
        <f t="shared" si="9"/>
        <v>112.8</v>
      </c>
      <c r="V54" s="5" t="s">
        <v>111</v>
      </c>
      <c r="W54">
        <f t="shared" si="10"/>
        <v>101.4</v>
      </c>
      <c r="X54" s="5" t="s">
        <v>187</v>
      </c>
      <c r="Y54">
        <f t="shared" si="11"/>
        <v>118.3</v>
      </c>
      <c r="Z54" s="5" t="s">
        <v>116</v>
      </c>
      <c r="AA54">
        <f t="shared" si="12"/>
        <v>113.2</v>
      </c>
      <c r="AB54" s="5" t="s">
        <v>313</v>
      </c>
      <c r="AC54">
        <f t="shared" si="13"/>
        <v>122.4</v>
      </c>
      <c r="AD54" s="5" t="s">
        <v>261</v>
      </c>
      <c r="AE54">
        <f t="shared" si="14"/>
        <v>122</v>
      </c>
      <c r="AF54">
        <f t="shared" si="15"/>
        <v>119</v>
      </c>
      <c r="AG54" s="5" t="s">
        <v>264</v>
      </c>
      <c r="AH54">
        <f t="shared" si="16"/>
        <v>119</v>
      </c>
      <c r="AI54">
        <f t="shared" si="17"/>
        <v>119</v>
      </c>
      <c r="AJ54" s="5" t="s">
        <v>233</v>
      </c>
      <c r="AK54">
        <f t="shared" si="18"/>
        <v>117.4</v>
      </c>
      <c r="AL54" s="5" t="s">
        <v>116</v>
      </c>
      <c r="AM54">
        <f t="shared" si="19"/>
        <v>113.2</v>
      </c>
      <c r="AN54" s="5" t="s">
        <v>253</v>
      </c>
      <c r="AO54">
        <f t="shared" si="20"/>
        <v>116.7</v>
      </c>
      <c r="AP54">
        <f t="shared" si="21"/>
        <v>115.76666666666667</v>
      </c>
      <c r="AQ54" s="5" t="s">
        <v>114</v>
      </c>
      <c r="AR54">
        <f t="shared" si="22"/>
        <v>113.9</v>
      </c>
      <c r="AS54" s="5" t="s">
        <v>120</v>
      </c>
      <c r="AT54">
        <f t="shared" si="23"/>
        <v>111.2</v>
      </c>
      <c r="AU54" s="5" t="s">
        <v>184</v>
      </c>
      <c r="AV54">
        <f t="shared" si="24"/>
        <v>114.3</v>
      </c>
      <c r="AW54">
        <f t="shared" si="25"/>
        <v>113.13333333333334</v>
      </c>
      <c r="AX54" s="5" t="s">
        <v>115</v>
      </c>
      <c r="AY54">
        <f t="shared" si="26"/>
        <v>111.4</v>
      </c>
      <c r="AZ54" s="5" t="s">
        <v>257</v>
      </c>
      <c r="BA54">
        <f t="shared" si="27"/>
        <v>111.5</v>
      </c>
      <c r="BB54" s="5" t="s">
        <v>230</v>
      </c>
      <c r="BC54">
        <f t="shared" si="28"/>
        <v>111.8</v>
      </c>
      <c r="BD54" s="5" t="s">
        <v>275</v>
      </c>
      <c r="BE54">
        <f t="shared" si="29"/>
        <v>115.1</v>
      </c>
      <c r="BF54" s="5" t="s">
        <v>88</v>
      </c>
      <c r="BG54">
        <f t="shared" si="30"/>
        <v>108.7</v>
      </c>
      <c r="BH54">
        <f t="shared" si="31"/>
        <v>111.7</v>
      </c>
      <c r="BI54" s="5" t="s">
        <v>158</v>
      </c>
      <c r="BJ54">
        <f t="shared" si="32"/>
        <v>112.2</v>
      </c>
      <c r="BK54">
        <f t="shared" si="33"/>
        <v>112.2</v>
      </c>
      <c r="BL54" s="6" t="s">
        <v>178</v>
      </c>
      <c r="BM54">
        <f t="shared" si="34"/>
        <v>116.4</v>
      </c>
    </row>
    <row r="55" spans="1:65" x14ac:dyDescent="0.35">
      <c r="A55" s="4" t="s">
        <v>74</v>
      </c>
      <c r="B55" s="5" t="s">
        <v>258</v>
      </c>
      <c r="C55">
        <f t="shared" si="0"/>
        <v>2014</v>
      </c>
      <c r="D55" s="5" t="s">
        <v>147</v>
      </c>
      <c r="E55">
        <f t="shared" si="1"/>
        <v>6</v>
      </c>
      <c r="F55" s="5" t="s">
        <v>283</v>
      </c>
      <c r="G55">
        <f t="shared" si="2"/>
        <v>121.5</v>
      </c>
      <c r="H55" s="5" t="s">
        <v>309</v>
      </c>
      <c r="I55">
        <f t="shared" si="3"/>
        <v>123.1</v>
      </c>
      <c r="J55" s="5" t="s">
        <v>248</v>
      </c>
      <c r="K55">
        <f t="shared" si="4"/>
        <v>115.8</v>
      </c>
      <c r="L55" s="5" t="s">
        <v>308</v>
      </c>
      <c r="M55">
        <f t="shared" si="5"/>
        <v>119.7</v>
      </c>
      <c r="N55" s="5" t="s">
        <v>168</v>
      </c>
      <c r="O55">
        <f t="shared" si="6"/>
        <v>107.8</v>
      </c>
      <c r="P55" s="5" t="s">
        <v>314</v>
      </c>
      <c r="Q55">
        <f t="shared" si="7"/>
        <v>128.30000000000001</v>
      </c>
      <c r="R55" s="5" t="s">
        <v>315</v>
      </c>
      <c r="S55">
        <f t="shared" si="8"/>
        <v>132.1</v>
      </c>
      <c r="T55" s="5" t="s">
        <v>156</v>
      </c>
      <c r="U55">
        <f t="shared" si="9"/>
        <v>112.4</v>
      </c>
      <c r="V55" s="5" t="s">
        <v>61</v>
      </c>
      <c r="W55">
        <f t="shared" si="10"/>
        <v>102.9</v>
      </c>
      <c r="X55" s="5" t="s">
        <v>184</v>
      </c>
      <c r="Y55">
        <f t="shared" si="11"/>
        <v>114.3</v>
      </c>
      <c r="Z55" s="5" t="s">
        <v>140</v>
      </c>
      <c r="AA55">
        <f t="shared" si="12"/>
        <v>114.2</v>
      </c>
      <c r="AB55" s="5" t="s">
        <v>260</v>
      </c>
      <c r="AC55">
        <f t="shared" si="13"/>
        <v>121.2</v>
      </c>
      <c r="AD55" s="5" t="s">
        <v>188</v>
      </c>
      <c r="AE55">
        <f t="shared" si="14"/>
        <v>120.4</v>
      </c>
      <c r="AF55">
        <f t="shared" si="15"/>
        <v>117.9769230769231</v>
      </c>
      <c r="AG55" s="5" t="s">
        <v>169</v>
      </c>
      <c r="AH55">
        <f t="shared" si="16"/>
        <v>117.8</v>
      </c>
      <c r="AI55">
        <f t="shared" si="17"/>
        <v>117.8</v>
      </c>
      <c r="AJ55" s="5" t="s">
        <v>265</v>
      </c>
      <c r="AK55">
        <f t="shared" si="18"/>
        <v>118.8</v>
      </c>
      <c r="AL55" s="5" t="s">
        <v>193</v>
      </c>
      <c r="AM55">
        <f t="shared" si="19"/>
        <v>115.6</v>
      </c>
      <c r="AN55" s="5" t="s">
        <v>187</v>
      </c>
      <c r="AO55">
        <f t="shared" si="20"/>
        <v>118.3</v>
      </c>
      <c r="AP55">
        <f t="shared" si="21"/>
        <v>117.56666666666666</v>
      </c>
      <c r="AQ55" s="5" t="s">
        <v>114</v>
      </c>
      <c r="AR55">
        <f t="shared" si="22"/>
        <v>113.9</v>
      </c>
      <c r="AS55" s="5" t="s">
        <v>116</v>
      </c>
      <c r="AT55">
        <f t="shared" si="23"/>
        <v>113.2</v>
      </c>
      <c r="AU55" s="5" t="s">
        <v>127</v>
      </c>
      <c r="AV55">
        <f t="shared" si="24"/>
        <v>114.6</v>
      </c>
      <c r="AW55">
        <f t="shared" si="25"/>
        <v>113.90000000000002</v>
      </c>
      <c r="AX55" s="5" t="s">
        <v>145</v>
      </c>
      <c r="AY55">
        <f t="shared" si="26"/>
        <v>112.3</v>
      </c>
      <c r="AZ55" s="5" t="s">
        <v>230</v>
      </c>
      <c r="BA55">
        <f t="shared" si="27"/>
        <v>111.8</v>
      </c>
      <c r="BB55" s="5" t="s">
        <v>134</v>
      </c>
      <c r="BC55">
        <f t="shared" si="28"/>
        <v>111.6</v>
      </c>
      <c r="BD55" s="5" t="s">
        <v>177</v>
      </c>
      <c r="BE55">
        <f t="shared" si="29"/>
        <v>114.8</v>
      </c>
      <c r="BF55" s="5" t="s">
        <v>105</v>
      </c>
      <c r="BG55">
        <f t="shared" si="30"/>
        <v>108.3</v>
      </c>
      <c r="BH55">
        <f t="shared" si="31"/>
        <v>111.75999999999999</v>
      </c>
      <c r="BI55" s="5" t="s">
        <v>145</v>
      </c>
      <c r="BJ55">
        <f t="shared" si="32"/>
        <v>112.3</v>
      </c>
      <c r="BK55">
        <f t="shared" si="33"/>
        <v>112.3</v>
      </c>
      <c r="BL55" s="6" t="s">
        <v>253</v>
      </c>
      <c r="BM55">
        <f t="shared" si="34"/>
        <v>116.7</v>
      </c>
    </row>
    <row r="56" spans="1:65" x14ac:dyDescent="0.35">
      <c r="A56" s="4" t="s">
        <v>30</v>
      </c>
      <c r="B56" s="5" t="s">
        <v>258</v>
      </c>
      <c r="C56">
        <f t="shared" si="0"/>
        <v>2014</v>
      </c>
      <c r="D56" s="5" t="s">
        <v>164</v>
      </c>
      <c r="E56">
        <f t="shared" si="1"/>
        <v>7</v>
      </c>
      <c r="F56" s="5" t="s">
        <v>290</v>
      </c>
      <c r="G56">
        <f t="shared" si="2"/>
        <v>121.7</v>
      </c>
      <c r="H56" s="5" t="s">
        <v>231</v>
      </c>
      <c r="I56">
        <f t="shared" si="3"/>
        <v>122.5</v>
      </c>
      <c r="J56" s="5" t="s">
        <v>269</v>
      </c>
      <c r="K56">
        <f t="shared" si="4"/>
        <v>117.7</v>
      </c>
      <c r="L56" s="5" t="s">
        <v>316</v>
      </c>
      <c r="M56">
        <f t="shared" si="5"/>
        <v>120.6</v>
      </c>
      <c r="N56" s="5" t="s">
        <v>101</v>
      </c>
      <c r="O56">
        <f t="shared" si="6"/>
        <v>110.4</v>
      </c>
      <c r="P56" s="5" t="s">
        <v>317</v>
      </c>
      <c r="Q56">
        <f t="shared" si="7"/>
        <v>129.1</v>
      </c>
      <c r="R56" s="5" t="s">
        <v>318</v>
      </c>
      <c r="S56">
        <f t="shared" si="8"/>
        <v>150.1</v>
      </c>
      <c r="T56" s="5" t="s">
        <v>116</v>
      </c>
      <c r="U56">
        <f t="shared" si="9"/>
        <v>113.2</v>
      </c>
      <c r="V56" s="5" t="s">
        <v>42</v>
      </c>
      <c r="W56">
        <f t="shared" si="10"/>
        <v>104.8</v>
      </c>
      <c r="X56" s="5" t="s">
        <v>223</v>
      </c>
      <c r="Y56">
        <f t="shared" si="11"/>
        <v>113.3</v>
      </c>
      <c r="Z56" s="5" t="s">
        <v>193</v>
      </c>
      <c r="AA56">
        <f t="shared" si="12"/>
        <v>115.6</v>
      </c>
      <c r="AB56" s="5" t="s">
        <v>293</v>
      </c>
      <c r="AC56">
        <f t="shared" si="13"/>
        <v>120.9</v>
      </c>
      <c r="AD56" s="5" t="s">
        <v>319</v>
      </c>
      <c r="AE56">
        <f t="shared" si="14"/>
        <v>123.3</v>
      </c>
      <c r="AF56">
        <f t="shared" si="15"/>
        <v>120.24615384615385</v>
      </c>
      <c r="AG56" s="5" t="s">
        <v>149</v>
      </c>
      <c r="AH56">
        <f t="shared" si="16"/>
        <v>118</v>
      </c>
      <c r="AI56">
        <f t="shared" si="17"/>
        <v>118</v>
      </c>
      <c r="AJ56" s="5" t="s">
        <v>277</v>
      </c>
      <c r="AK56">
        <f t="shared" si="18"/>
        <v>120.7</v>
      </c>
      <c r="AL56" s="5" t="s">
        <v>187</v>
      </c>
      <c r="AM56">
        <f t="shared" si="19"/>
        <v>118.3</v>
      </c>
      <c r="AN56" s="5" t="s">
        <v>295</v>
      </c>
      <c r="AO56">
        <f t="shared" si="20"/>
        <v>120.3</v>
      </c>
      <c r="AP56">
        <f t="shared" si="21"/>
        <v>119.76666666666667</v>
      </c>
      <c r="AQ56" s="5" t="s">
        <v>49</v>
      </c>
      <c r="AR56">
        <f>AR58</f>
        <v>114.8</v>
      </c>
      <c r="AS56" s="5" t="s">
        <v>270</v>
      </c>
      <c r="AT56">
        <f t="shared" si="23"/>
        <v>115.3</v>
      </c>
      <c r="AU56" s="5" t="s">
        <v>139</v>
      </c>
      <c r="AV56">
        <f t="shared" si="24"/>
        <v>115.4</v>
      </c>
      <c r="AW56">
        <f t="shared" si="25"/>
        <v>115.16666666666667</v>
      </c>
      <c r="AX56" s="5" t="s">
        <v>128</v>
      </c>
      <c r="AY56">
        <f t="shared" si="26"/>
        <v>113.4</v>
      </c>
      <c r="AZ56" s="5" t="s">
        <v>116</v>
      </c>
      <c r="BA56">
        <f t="shared" si="27"/>
        <v>113.2</v>
      </c>
      <c r="BB56" s="5" t="s">
        <v>230</v>
      </c>
      <c r="BC56">
        <f t="shared" si="28"/>
        <v>111.8</v>
      </c>
      <c r="BD56" s="5" t="s">
        <v>213</v>
      </c>
      <c r="BE56">
        <f t="shared" si="29"/>
        <v>115.5</v>
      </c>
      <c r="BF56" s="5" t="s">
        <v>109</v>
      </c>
      <c r="BG56">
        <f t="shared" si="30"/>
        <v>108.8</v>
      </c>
      <c r="BH56">
        <f t="shared" si="31"/>
        <v>112.54</v>
      </c>
      <c r="BI56" s="5" t="s">
        <v>167</v>
      </c>
      <c r="BJ56">
        <f t="shared" si="32"/>
        <v>113.1</v>
      </c>
      <c r="BK56">
        <f t="shared" si="33"/>
        <v>113.1</v>
      </c>
      <c r="BL56" s="6" t="s">
        <v>307</v>
      </c>
      <c r="BM56">
        <f t="shared" si="34"/>
        <v>119.5</v>
      </c>
    </row>
    <row r="57" spans="1:65" x14ac:dyDescent="0.35">
      <c r="A57" s="4" t="s">
        <v>55</v>
      </c>
      <c r="B57" s="5" t="s">
        <v>258</v>
      </c>
      <c r="C57">
        <f t="shared" si="0"/>
        <v>2014</v>
      </c>
      <c r="D57" s="5" t="s">
        <v>164</v>
      </c>
      <c r="E57">
        <f t="shared" si="1"/>
        <v>7</v>
      </c>
      <c r="F57" s="5" t="s">
        <v>320</v>
      </c>
      <c r="G57">
        <f t="shared" si="2"/>
        <v>123.8</v>
      </c>
      <c r="H57" s="5" t="s">
        <v>321</v>
      </c>
      <c r="I57">
        <f t="shared" si="3"/>
        <v>126.4</v>
      </c>
      <c r="J57" s="5" t="s">
        <v>149</v>
      </c>
      <c r="K57">
        <f t="shared" si="4"/>
        <v>118</v>
      </c>
      <c r="L57" s="5" t="s">
        <v>302</v>
      </c>
      <c r="M57">
        <f t="shared" si="5"/>
        <v>121.6</v>
      </c>
      <c r="N57" s="5" t="s">
        <v>71</v>
      </c>
      <c r="O57">
        <f t="shared" si="6"/>
        <v>103.5</v>
      </c>
      <c r="P57" s="5" t="s">
        <v>322</v>
      </c>
      <c r="Q57">
        <f t="shared" si="7"/>
        <v>133.69999999999999</v>
      </c>
      <c r="R57" s="5" t="s">
        <v>323</v>
      </c>
      <c r="S57">
        <f t="shared" si="8"/>
        <v>172.4</v>
      </c>
      <c r="T57" s="5" t="s">
        <v>167</v>
      </c>
      <c r="U57">
        <f t="shared" si="9"/>
        <v>113.1</v>
      </c>
      <c r="V57" s="5" t="s">
        <v>82</v>
      </c>
      <c r="W57">
        <f t="shared" si="10"/>
        <v>102.7</v>
      </c>
      <c r="X57" s="5" t="s">
        <v>300</v>
      </c>
      <c r="Y57">
        <f t="shared" si="11"/>
        <v>120</v>
      </c>
      <c r="Z57" s="5" t="s">
        <v>160</v>
      </c>
      <c r="AA57">
        <f t="shared" si="12"/>
        <v>113.8</v>
      </c>
      <c r="AB57" s="5" t="s">
        <v>324</v>
      </c>
      <c r="AC57">
        <f t="shared" si="13"/>
        <v>123.4</v>
      </c>
      <c r="AD57" s="5" t="s">
        <v>325</v>
      </c>
      <c r="AE57">
        <f t="shared" si="14"/>
        <v>127.1</v>
      </c>
      <c r="AF57">
        <f t="shared" si="15"/>
        <v>123.03846153846153</v>
      </c>
      <c r="AG57" s="5" t="s">
        <v>287</v>
      </c>
      <c r="AH57">
        <f t="shared" si="16"/>
        <v>121</v>
      </c>
      <c r="AI57">
        <f t="shared" si="17"/>
        <v>121</v>
      </c>
      <c r="AJ57" s="5" t="s">
        <v>149</v>
      </c>
      <c r="AK57">
        <f t="shared" si="18"/>
        <v>118</v>
      </c>
      <c r="AL57" s="5" t="s">
        <v>212</v>
      </c>
      <c r="AM57">
        <f t="shared" si="19"/>
        <v>113.6</v>
      </c>
      <c r="AN57" s="5" t="s">
        <v>233</v>
      </c>
      <c r="AO57">
        <f t="shared" si="20"/>
        <v>117.4</v>
      </c>
      <c r="AP57">
        <f t="shared" si="21"/>
        <v>116.33333333333333</v>
      </c>
      <c r="AQ57" s="5" t="s">
        <v>177</v>
      </c>
      <c r="AR57">
        <f t="shared" si="22"/>
        <v>114.8</v>
      </c>
      <c r="AS57" s="5" t="s">
        <v>134</v>
      </c>
      <c r="AT57">
        <f t="shared" si="23"/>
        <v>111.6</v>
      </c>
      <c r="AU57" s="5" t="s">
        <v>161</v>
      </c>
      <c r="AV57">
        <f t="shared" si="24"/>
        <v>114.9</v>
      </c>
      <c r="AW57">
        <f t="shared" si="25"/>
        <v>113.76666666666665</v>
      </c>
      <c r="AX57" s="5" t="s">
        <v>257</v>
      </c>
      <c r="AY57">
        <f t="shared" si="26"/>
        <v>111.5</v>
      </c>
      <c r="AZ57" s="5" t="s">
        <v>58</v>
      </c>
      <c r="BA57">
        <f t="shared" si="27"/>
        <v>113</v>
      </c>
      <c r="BB57" s="5" t="s">
        <v>156</v>
      </c>
      <c r="BC57">
        <f t="shared" si="28"/>
        <v>112.4</v>
      </c>
      <c r="BD57" s="5" t="s">
        <v>169</v>
      </c>
      <c r="BE57">
        <f t="shared" si="29"/>
        <v>117.8</v>
      </c>
      <c r="BF57" s="5" t="s">
        <v>119</v>
      </c>
      <c r="BG57">
        <f t="shared" si="30"/>
        <v>109.7</v>
      </c>
      <c r="BH57">
        <f t="shared" si="31"/>
        <v>112.88</v>
      </c>
      <c r="BI57" s="5" t="s">
        <v>221</v>
      </c>
      <c r="BJ57">
        <f t="shared" si="32"/>
        <v>113.5</v>
      </c>
      <c r="BK57">
        <f t="shared" si="33"/>
        <v>113.5</v>
      </c>
      <c r="BL57" s="6" t="s">
        <v>214</v>
      </c>
      <c r="BM57">
        <f t="shared" si="34"/>
        <v>118.9</v>
      </c>
    </row>
    <row r="58" spans="1:65" x14ac:dyDescent="0.35">
      <c r="A58" s="4" t="s">
        <v>74</v>
      </c>
      <c r="B58" s="5" t="s">
        <v>258</v>
      </c>
      <c r="C58">
        <f t="shared" si="0"/>
        <v>2014</v>
      </c>
      <c r="D58" s="5" t="s">
        <v>164</v>
      </c>
      <c r="E58">
        <f t="shared" si="1"/>
        <v>7</v>
      </c>
      <c r="F58" s="5" t="s">
        <v>313</v>
      </c>
      <c r="G58">
        <f t="shared" si="2"/>
        <v>122.4</v>
      </c>
      <c r="H58" s="5" t="s">
        <v>259</v>
      </c>
      <c r="I58">
        <f t="shared" si="3"/>
        <v>123.9</v>
      </c>
      <c r="J58" s="5" t="s">
        <v>169</v>
      </c>
      <c r="K58">
        <f t="shared" si="4"/>
        <v>117.8</v>
      </c>
      <c r="L58" s="5" t="s">
        <v>287</v>
      </c>
      <c r="M58">
        <f t="shared" si="5"/>
        <v>121</v>
      </c>
      <c r="N58" s="5" t="s">
        <v>63</v>
      </c>
      <c r="O58">
        <f t="shared" si="6"/>
        <v>107.9</v>
      </c>
      <c r="P58" s="5" t="s">
        <v>311</v>
      </c>
      <c r="Q58">
        <f t="shared" si="7"/>
        <v>131.19999999999999</v>
      </c>
      <c r="R58" s="5" t="s">
        <v>326</v>
      </c>
      <c r="S58">
        <f t="shared" si="8"/>
        <v>157.69999999999999</v>
      </c>
      <c r="T58" s="5" t="s">
        <v>116</v>
      </c>
      <c r="U58">
        <f t="shared" si="9"/>
        <v>113.2</v>
      </c>
      <c r="V58" s="5" t="s">
        <v>69</v>
      </c>
      <c r="W58">
        <f t="shared" si="10"/>
        <v>104.1</v>
      </c>
      <c r="X58" s="5" t="s">
        <v>213</v>
      </c>
      <c r="Y58">
        <f t="shared" si="11"/>
        <v>115.5</v>
      </c>
      <c r="Z58" s="5" t="s">
        <v>177</v>
      </c>
      <c r="AA58">
        <f t="shared" si="12"/>
        <v>114.8</v>
      </c>
      <c r="AB58" s="5" t="s">
        <v>281</v>
      </c>
      <c r="AC58">
        <f t="shared" si="13"/>
        <v>122.1</v>
      </c>
      <c r="AD58" s="5" t="s">
        <v>327</v>
      </c>
      <c r="AE58">
        <f t="shared" si="14"/>
        <v>124.7</v>
      </c>
      <c r="AF58">
        <f t="shared" si="15"/>
        <v>121.25384615384615</v>
      </c>
      <c r="AG58" s="5" t="s">
        <v>265</v>
      </c>
      <c r="AH58">
        <f t="shared" si="16"/>
        <v>118.8</v>
      </c>
      <c r="AI58">
        <f t="shared" si="17"/>
        <v>118.8</v>
      </c>
      <c r="AJ58" s="5" t="s">
        <v>192</v>
      </c>
      <c r="AK58">
        <f t="shared" si="18"/>
        <v>119.6</v>
      </c>
      <c r="AL58" s="5" t="s">
        <v>209</v>
      </c>
      <c r="AM58">
        <f t="shared" si="19"/>
        <v>116.3</v>
      </c>
      <c r="AN58" s="5" t="s">
        <v>202</v>
      </c>
      <c r="AO58">
        <f t="shared" si="20"/>
        <v>119.1</v>
      </c>
      <c r="AP58">
        <f t="shared" si="21"/>
        <v>118.33333333333333</v>
      </c>
      <c r="AQ58" s="5" t="s">
        <v>177</v>
      </c>
      <c r="AR58">
        <f t="shared" si="22"/>
        <v>114.8</v>
      </c>
      <c r="AS58" s="5" t="s">
        <v>114</v>
      </c>
      <c r="AT58">
        <f t="shared" si="23"/>
        <v>113.9</v>
      </c>
      <c r="AU58" s="5" t="s">
        <v>256</v>
      </c>
      <c r="AV58">
        <f t="shared" si="24"/>
        <v>115.2</v>
      </c>
      <c r="AW58">
        <f t="shared" si="25"/>
        <v>114.63333333333333</v>
      </c>
      <c r="AX58" s="5" t="s">
        <v>189</v>
      </c>
      <c r="AY58">
        <f t="shared" si="26"/>
        <v>112.7</v>
      </c>
      <c r="AZ58" s="5" t="s">
        <v>167</v>
      </c>
      <c r="BA58">
        <f t="shared" si="27"/>
        <v>113.1</v>
      </c>
      <c r="BB58" s="5" t="s">
        <v>148</v>
      </c>
      <c r="BC58">
        <f t="shared" si="28"/>
        <v>112.1</v>
      </c>
      <c r="BD58" s="5" t="s">
        <v>247</v>
      </c>
      <c r="BE58">
        <f t="shared" si="29"/>
        <v>116.8</v>
      </c>
      <c r="BF58" s="5" t="s">
        <v>87</v>
      </c>
      <c r="BG58">
        <f t="shared" si="30"/>
        <v>109.2</v>
      </c>
      <c r="BH58">
        <f t="shared" si="31"/>
        <v>112.78</v>
      </c>
      <c r="BI58" s="5" t="s">
        <v>223</v>
      </c>
      <c r="BJ58">
        <f t="shared" si="32"/>
        <v>113.3</v>
      </c>
      <c r="BK58">
        <f t="shared" si="33"/>
        <v>113.3</v>
      </c>
      <c r="BL58" s="6" t="s">
        <v>170</v>
      </c>
      <c r="BM58">
        <f t="shared" si="34"/>
        <v>119.2</v>
      </c>
    </row>
    <row r="59" spans="1:65" x14ac:dyDescent="0.35">
      <c r="A59" s="4" t="s">
        <v>30</v>
      </c>
      <c r="B59" s="5" t="s">
        <v>258</v>
      </c>
      <c r="C59">
        <f t="shared" si="0"/>
        <v>2014</v>
      </c>
      <c r="D59" s="5" t="s">
        <v>183</v>
      </c>
      <c r="E59">
        <f t="shared" si="1"/>
        <v>8</v>
      </c>
      <c r="F59" s="5" t="s">
        <v>328</v>
      </c>
      <c r="G59">
        <f t="shared" si="2"/>
        <v>121.8</v>
      </c>
      <c r="H59" s="5" t="s">
        <v>329</v>
      </c>
      <c r="I59">
        <f t="shared" si="3"/>
        <v>122.8</v>
      </c>
      <c r="J59" s="5" t="s">
        <v>169</v>
      </c>
      <c r="K59">
        <f t="shared" si="4"/>
        <v>117.8</v>
      </c>
      <c r="L59" s="5" t="s">
        <v>271</v>
      </c>
      <c r="M59">
        <f t="shared" si="5"/>
        <v>121.9</v>
      </c>
      <c r="N59" s="5" t="s">
        <v>131</v>
      </c>
      <c r="O59">
        <f t="shared" si="6"/>
        <v>110.6</v>
      </c>
      <c r="P59" s="5" t="s">
        <v>330</v>
      </c>
      <c r="Q59">
        <f t="shared" si="7"/>
        <v>129.69999999999999</v>
      </c>
      <c r="R59" s="5" t="s">
        <v>331</v>
      </c>
      <c r="S59">
        <f t="shared" si="8"/>
        <v>161.1</v>
      </c>
      <c r="T59" s="5" t="s">
        <v>239</v>
      </c>
      <c r="U59">
        <f t="shared" si="9"/>
        <v>114.1</v>
      </c>
      <c r="V59" s="5" t="s">
        <v>45</v>
      </c>
      <c r="W59">
        <f t="shared" si="10"/>
        <v>105.1</v>
      </c>
      <c r="X59" s="5" t="s">
        <v>127</v>
      </c>
      <c r="Y59">
        <f t="shared" si="11"/>
        <v>114.6</v>
      </c>
      <c r="Z59" s="5" t="s">
        <v>248</v>
      </c>
      <c r="AA59">
        <f t="shared" si="12"/>
        <v>115.8</v>
      </c>
      <c r="AB59" s="5" t="s">
        <v>290</v>
      </c>
      <c r="AC59">
        <f t="shared" si="13"/>
        <v>121.7</v>
      </c>
      <c r="AD59" s="5" t="s">
        <v>332</v>
      </c>
      <c r="AE59">
        <f t="shared" si="14"/>
        <v>125.3</v>
      </c>
      <c r="AF59">
        <f t="shared" si="15"/>
        <v>121.71538461538459</v>
      </c>
      <c r="AG59" s="5" t="s">
        <v>265</v>
      </c>
      <c r="AH59">
        <f t="shared" si="16"/>
        <v>118.8</v>
      </c>
      <c r="AI59">
        <f t="shared" si="17"/>
        <v>118.8</v>
      </c>
      <c r="AJ59" s="5" t="s">
        <v>293</v>
      </c>
      <c r="AK59">
        <f t="shared" si="18"/>
        <v>120.9</v>
      </c>
      <c r="AL59" s="5" t="s">
        <v>265</v>
      </c>
      <c r="AM59">
        <f t="shared" si="19"/>
        <v>118.8</v>
      </c>
      <c r="AN59" s="5" t="s">
        <v>277</v>
      </c>
      <c r="AO59">
        <f t="shared" si="20"/>
        <v>120.7</v>
      </c>
      <c r="AP59">
        <f t="shared" si="21"/>
        <v>120.13333333333333</v>
      </c>
      <c r="AQ59" s="5" t="s">
        <v>49</v>
      </c>
      <c r="AR59">
        <f>AR61</f>
        <v>115.5</v>
      </c>
      <c r="AS59" s="5" t="s">
        <v>139</v>
      </c>
      <c r="AT59">
        <f t="shared" si="23"/>
        <v>115.4</v>
      </c>
      <c r="AU59" s="5" t="s">
        <v>245</v>
      </c>
      <c r="AV59">
        <f t="shared" si="24"/>
        <v>115.9</v>
      </c>
      <c r="AW59">
        <f t="shared" si="25"/>
        <v>115.60000000000001</v>
      </c>
      <c r="AX59" s="5" t="s">
        <v>171</v>
      </c>
      <c r="AY59">
        <f t="shared" si="26"/>
        <v>114</v>
      </c>
      <c r="AZ59" s="5" t="s">
        <v>116</v>
      </c>
      <c r="BA59">
        <f t="shared" si="27"/>
        <v>113.2</v>
      </c>
      <c r="BB59" s="5" t="s">
        <v>158</v>
      </c>
      <c r="BC59">
        <f t="shared" si="28"/>
        <v>112.2</v>
      </c>
      <c r="BD59" s="5" t="s">
        <v>228</v>
      </c>
      <c r="BE59">
        <f t="shared" si="29"/>
        <v>116.2</v>
      </c>
      <c r="BF59" s="5" t="s">
        <v>197</v>
      </c>
      <c r="BG59">
        <f t="shared" si="30"/>
        <v>109.4</v>
      </c>
      <c r="BH59">
        <f t="shared" si="31"/>
        <v>113</v>
      </c>
      <c r="BI59" s="5" t="s">
        <v>221</v>
      </c>
      <c r="BJ59">
        <f t="shared" si="32"/>
        <v>113.5</v>
      </c>
      <c r="BK59">
        <f t="shared" si="33"/>
        <v>113.5</v>
      </c>
      <c r="BL59" s="6" t="s">
        <v>277</v>
      </c>
      <c r="BM59">
        <f t="shared" si="34"/>
        <v>120.7</v>
      </c>
    </row>
    <row r="60" spans="1:65" x14ac:dyDescent="0.35">
      <c r="A60" s="4" t="s">
        <v>55</v>
      </c>
      <c r="B60" s="5" t="s">
        <v>258</v>
      </c>
      <c r="C60">
        <f t="shared" si="0"/>
        <v>2014</v>
      </c>
      <c r="D60" s="5" t="s">
        <v>183</v>
      </c>
      <c r="E60">
        <f t="shared" si="1"/>
        <v>8</v>
      </c>
      <c r="F60" s="5" t="s">
        <v>333</v>
      </c>
      <c r="G60">
        <f t="shared" si="2"/>
        <v>124.8</v>
      </c>
      <c r="H60" s="5" t="s">
        <v>334</v>
      </c>
      <c r="I60">
        <f t="shared" si="3"/>
        <v>127.3</v>
      </c>
      <c r="J60" s="5" t="s">
        <v>242</v>
      </c>
      <c r="K60">
        <f t="shared" si="4"/>
        <v>116.5</v>
      </c>
      <c r="L60" s="5" t="s">
        <v>267</v>
      </c>
      <c r="M60">
        <f t="shared" si="5"/>
        <v>122.2</v>
      </c>
      <c r="N60" s="5" t="s">
        <v>59</v>
      </c>
      <c r="O60">
        <f t="shared" si="6"/>
        <v>103.6</v>
      </c>
      <c r="P60" s="5" t="s">
        <v>335</v>
      </c>
      <c r="Q60">
        <f t="shared" si="7"/>
        <v>132.69999999999999</v>
      </c>
      <c r="R60" s="5" t="s">
        <v>336</v>
      </c>
      <c r="S60">
        <f t="shared" si="8"/>
        <v>181.9</v>
      </c>
      <c r="T60" s="5" t="s">
        <v>256</v>
      </c>
      <c r="U60">
        <f t="shared" si="9"/>
        <v>115.2</v>
      </c>
      <c r="V60" s="5" t="s">
        <v>82</v>
      </c>
      <c r="W60">
        <f t="shared" si="10"/>
        <v>102.7</v>
      </c>
      <c r="X60" s="5" t="s">
        <v>281</v>
      </c>
      <c r="Y60">
        <f t="shared" si="11"/>
        <v>122.1</v>
      </c>
      <c r="Z60" s="5" t="s">
        <v>232</v>
      </c>
      <c r="AA60">
        <f t="shared" si="12"/>
        <v>114.4</v>
      </c>
      <c r="AB60" s="5" t="s">
        <v>327</v>
      </c>
      <c r="AC60">
        <f t="shared" si="13"/>
        <v>124.7</v>
      </c>
      <c r="AD60" s="5" t="s">
        <v>337</v>
      </c>
      <c r="AE60">
        <f t="shared" si="14"/>
        <v>128.9</v>
      </c>
      <c r="AF60">
        <f t="shared" si="15"/>
        <v>124.38461538461539</v>
      </c>
      <c r="AG60" s="5" t="s">
        <v>338</v>
      </c>
      <c r="AH60">
        <f t="shared" si="16"/>
        <v>123</v>
      </c>
      <c r="AI60">
        <f t="shared" si="17"/>
        <v>123</v>
      </c>
      <c r="AJ60" s="5" t="s">
        <v>201</v>
      </c>
      <c r="AK60">
        <f t="shared" si="18"/>
        <v>118.6</v>
      </c>
      <c r="AL60" s="5" t="s">
        <v>239</v>
      </c>
      <c r="AM60">
        <f t="shared" si="19"/>
        <v>114.1</v>
      </c>
      <c r="AN60" s="5" t="s">
        <v>279</v>
      </c>
      <c r="AO60">
        <f t="shared" si="20"/>
        <v>117.9</v>
      </c>
      <c r="AP60">
        <f t="shared" si="21"/>
        <v>116.86666666666667</v>
      </c>
      <c r="AQ60" s="5" t="s">
        <v>213</v>
      </c>
      <c r="AR60">
        <f t="shared" si="22"/>
        <v>115.5</v>
      </c>
      <c r="AS60" s="5" t="s">
        <v>230</v>
      </c>
      <c r="AT60">
        <f t="shared" si="23"/>
        <v>111.8</v>
      </c>
      <c r="AU60" s="5" t="s">
        <v>270</v>
      </c>
      <c r="AV60">
        <f t="shared" si="24"/>
        <v>115.3</v>
      </c>
      <c r="AW60">
        <f t="shared" si="25"/>
        <v>114.2</v>
      </c>
      <c r="AX60" s="5" t="s">
        <v>158</v>
      </c>
      <c r="AY60">
        <f t="shared" si="26"/>
        <v>112.2</v>
      </c>
      <c r="AZ60" s="5" t="s">
        <v>154</v>
      </c>
      <c r="BA60">
        <f t="shared" si="27"/>
        <v>112.5</v>
      </c>
      <c r="BB60" s="5" t="s">
        <v>95</v>
      </c>
      <c r="BC60">
        <f t="shared" si="28"/>
        <v>112.9</v>
      </c>
      <c r="BD60" s="5" t="s">
        <v>170</v>
      </c>
      <c r="BE60">
        <f t="shared" si="29"/>
        <v>119.2</v>
      </c>
      <c r="BF60" s="5" t="s">
        <v>56</v>
      </c>
      <c r="BG60">
        <f t="shared" si="30"/>
        <v>110.5</v>
      </c>
      <c r="BH60">
        <f t="shared" si="31"/>
        <v>113.46</v>
      </c>
      <c r="BI60" s="5" t="s">
        <v>114</v>
      </c>
      <c r="BJ60">
        <f t="shared" si="32"/>
        <v>113.9</v>
      </c>
      <c r="BK60">
        <f t="shared" si="33"/>
        <v>113.9</v>
      </c>
      <c r="BL60" s="6" t="s">
        <v>274</v>
      </c>
      <c r="BM60">
        <f t="shared" si="34"/>
        <v>119.9</v>
      </c>
    </row>
    <row r="61" spans="1:65" x14ac:dyDescent="0.35">
      <c r="A61" s="4" t="s">
        <v>74</v>
      </c>
      <c r="B61" s="5" t="s">
        <v>258</v>
      </c>
      <c r="C61">
        <f t="shared" si="0"/>
        <v>2014</v>
      </c>
      <c r="D61" s="5" t="s">
        <v>183</v>
      </c>
      <c r="E61">
        <f t="shared" si="1"/>
        <v>8</v>
      </c>
      <c r="F61" s="5" t="s">
        <v>298</v>
      </c>
      <c r="G61">
        <f t="shared" si="2"/>
        <v>122.7</v>
      </c>
      <c r="H61" s="5" t="s">
        <v>339</v>
      </c>
      <c r="I61">
        <f t="shared" si="3"/>
        <v>124.4</v>
      </c>
      <c r="J61" s="5" t="s">
        <v>227</v>
      </c>
      <c r="K61">
        <f t="shared" si="4"/>
        <v>117.3</v>
      </c>
      <c r="L61" s="5" t="s">
        <v>261</v>
      </c>
      <c r="M61">
        <f t="shared" si="5"/>
        <v>122</v>
      </c>
      <c r="N61" s="5" t="s">
        <v>126</v>
      </c>
      <c r="O61">
        <f t="shared" si="6"/>
        <v>108</v>
      </c>
      <c r="P61" s="5" t="s">
        <v>340</v>
      </c>
      <c r="Q61">
        <f t="shared" si="7"/>
        <v>131.1</v>
      </c>
      <c r="R61" s="5" t="s">
        <v>341</v>
      </c>
      <c r="S61">
        <f t="shared" si="8"/>
        <v>168.2</v>
      </c>
      <c r="T61" s="5" t="s">
        <v>216</v>
      </c>
      <c r="U61">
        <f t="shared" si="9"/>
        <v>114.5</v>
      </c>
      <c r="V61" s="5" t="s">
        <v>72</v>
      </c>
      <c r="W61">
        <f t="shared" si="10"/>
        <v>104.3</v>
      </c>
      <c r="X61" s="5" t="s">
        <v>222</v>
      </c>
      <c r="Y61">
        <f t="shared" si="11"/>
        <v>117.1</v>
      </c>
      <c r="Z61" s="5" t="s">
        <v>256</v>
      </c>
      <c r="AA61">
        <f t="shared" si="12"/>
        <v>115.2</v>
      </c>
      <c r="AB61" s="5" t="s">
        <v>309</v>
      </c>
      <c r="AC61">
        <f t="shared" si="13"/>
        <v>123.1</v>
      </c>
      <c r="AD61" s="5" t="s">
        <v>342</v>
      </c>
      <c r="AE61">
        <f t="shared" si="14"/>
        <v>126.6</v>
      </c>
      <c r="AF61">
        <f t="shared" si="15"/>
        <v>122.65384615384613</v>
      </c>
      <c r="AG61" s="5" t="s">
        <v>274</v>
      </c>
      <c r="AH61">
        <f t="shared" si="16"/>
        <v>119.9</v>
      </c>
      <c r="AI61">
        <f t="shared" si="17"/>
        <v>119.9</v>
      </c>
      <c r="AJ61" s="5" t="s">
        <v>300</v>
      </c>
      <c r="AK61">
        <f t="shared" si="18"/>
        <v>120</v>
      </c>
      <c r="AL61" s="5" t="s">
        <v>247</v>
      </c>
      <c r="AM61">
        <f t="shared" si="19"/>
        <v>116.8</v>
      </c>
      <c r="AN61" s="5" t="s">
        <v>192</v>
      </c>
      <c r="AO61">
        <f t="shared" si="20"/>
        <v>119.6</v>
      </c>
      <c r="AP61">
        <f t="shared" si="21"/>
        <v>118.8</v>
      </c>
      <c r="AQ61" s="5" t="s">
        <v>213</v>
      </c>
      <c r="AR61">
        <f t="shared" si="22"/>
        <v>115.5</v>
      </c>
      <c r="AS61" s="5" t="s">
        <v>171</v>
      </c>
      <c r="AT61">
        <f t="shared" si="23"/>
        <v>114</v>
      </c>
      <c r="AU61" s="5" t="s">
        <v>193</v>
      </c>
      <c r="AV61">
        <f t="shared" si="24"/>
        <v>115.6</v>
      </c>
      <c r="AW61">
        <f t="shared" si="25"/>
        <v>115.03333333333335</v>
      </c>
      <c r="AX61" s="5" t="s">
        <v>223</v>
      </c>
      <c r="AY61">
        <f t="shared" si="26"/>
        <v>113.3</v>
      </c>
      <c r="AZ61" s="5" t="s">
        <v>102</v>
      </c>
      <c r="BA61">
        <f t="shared" si="27"/>
        <v>112.8</v>
      </c>
      <c r="BB61" s="5" t="s">
        <v>181</v>
      </c>
      <c r="BC61">
        <f t="shared" si="28"/>
        <v>112.6</v>
      </c>
      <c r="BD61" s="5" t="s">
        <v>149</v>
      </c>
      <c r="BE61">
        <f t="shared" si="29"/>
        <v>118</v>
      </c>
      <c r="BF61" s="5" t="s">
        <v>110</v>
      </c>
      <c r="BG61">
        <f t="shared" si="30"/>
        <v>109.9</v>
      </c>
      <c r="BH61">
        <f t="shared" si="31"/>
        <v>113.32000000000001</v>
      </c>
      <c r="BI61" s="5" t="s">
        <v>207</v>
      </c>
      <c r="BJ61">
        <f t="shared" si="32"/>
        <v>113.7</v>
      </c>
      <c r="BK61">
        <f t="shared" si="33"/>
        <v>113.7</v>
      </c>
      <c r="BL61" s="6" t="s">
        <v>295</v>
      </c>
      <c r="BM61">
        <f t="shared" si="34"/>
        <v>120.3</v>
      </c>
    </row>
    <row r="62" spans="1:65" x14ac:dyDescent="0.35">
      <c r="A62" s="4" t="s">
        <v>30</v>
      </c>
      <c r="B62" s="5" t="s">
        <v>258</v>
      </c>
      <c r="C62">
        <f t="shared" si="0"/>
        <v>2014</v>
      </c>
      <c r="D62" s="5" t="s">
        <v>198</v>
      </c>
      <c r="E62">
        <f t="shared" si="1"/>
        <v>9</v>
      </c>
      <c r="F62" s="5" t="s">
        <v>343</v>
      </c>
      <c r="G62">
        <f t="shared" si="2"/>
        <v>122.3</v>
      </c>
      <c r="H62" s="5" t="s">
        <v>313</v>
      </c>
      <c r="I62">
        <f t="shared" si="3"/>
        <v>122.4</v>
      </c>
      <c r="J62" s="5" t="s">
        <v>169</v>
      </c>
      <c r="K62">
        <f t="shared" si="4"/>
        <v>117.8</v>
      </c>
      <c r="L62" s="5" t="s">
        <v>298</v>
      </c>
      <c r="M62">
        <f t="shared" si="5"/>
        <v>122.7</v>
      </c>
      <c r="N62" s="5" t="s">
        <v>101</v>
      </c>
      <c r="O62">
        <f t="shared" si="6"/>
        <v>110.4</v>
      </c>
      <c r="P62" s="5" t="s">
        <v>344</v>
      </c>
      <c r="Q62">
        <f t="shared" si="7"/>
        <v>129.80000000000001</v>
      </c>
      <c r="R62" s="5" t="s">
        <v>345</v>
      </c>
      <c r="S62">
        <f t="shared" si="8"/>
        <v>158.80000000000001</v>
      </c>
      <c r="T62" s="5" t="s">
        <v>159</v>
      </c>
      <c r="U62">
        <f t="shared" si="9"/>
        <v>115</v>
      </c>
      <c r="V62" s="5" t="s">
        <v>54</v>
      </c>
      <c r="W62">
        <f t="shared" si="10"/>
        <v>104.7</v>
      </c>
      <c r="X62" s="5" t="s">
        <v>161</v>
      </c>
      <c r="Y62">
        <f t="shared" si="11"/>
        <v>114.9</v>
      </c>
      <c r="Z62" s="5" t="s">
        <v>242</v>
      </c>
      <c r="AA62">
        <f t="shared" si="12"/>
        <v>116.5</v>
      </c>
      <c r="AB62" s="5" t="s">
        <v>235</v>
      </c>
      <c r="AC62">
        <f t="shared" si="13"/>
        <v>122.6</v>
      </c>
      <c r="AD62" s="5" t="s">
        <v>332</v>
      </c>
      <c r="AE62">
        <f t="shared" si="14"/>
        <v>125.3</v>
      </c>
      <c r="AF62">
        <f t="shared" si="15"/>
        <v>121.78461538461539</v>
      </c>
      <c r="AG62" s="5" t="s">
        <v>307</v>
      </c>
      <c r="AH62">
        <f t="shared" si="16"/>
        <v>119.5</v>
      </c>
      <c r="AI62">
        <f t="shared" si="17"/>
        <v>119.5</v>
      </c>
      <c r="AJ62" s="5" t="s">
        <v>290</v>
      </c>
      <c r="AK62">
        <f t="shared" si="18"/>
        <v>121.7</v>
      </c>
      <c r="AL62" s="5" t="s">
        <v>170</v>
      </c>
      <c r="AM62">
        <f t="shared" si="19"/>
        <v>119.2</v>
      </c>
      <c r="AN62" s="5" t="s">
        <v>346</v>
      </c>
      <c r="AO62">
        <f t="shared" si="20"/>
        <v>121.3</v>
      </c>
      <c r="AP62">
        <f t="shared" si="21"/>
        <v>120.73333333333333</v>
      </c>
      <c r="AQ62" s="5" t="s">
        <v>49</v>
      </c>
      <c r="AR62">
        <f>AR64</f>
        <v>116.1</v>
      </c>
      <c r="AS62" s="5" t="s">
        <v>248</v>
      </c>
      <c r="AT62">
        <f t="shared" si="23"/>
        <v>115.8</v>
      </c>
      <c r="AU62" s="5" t="s">
        <v>253</v>
      </c>
      <c r="AV62">
        <f t="shared" si="24"/>
        <v>116.7</v>
      </c>
      <c r="AW62">
        <f t="shared" si="25"/>
        <v>116.19999999999999</v>
      </c>
      <c r="AX62" s="5" t="s">
        <v>216</v>
      </c>
      <c r="AY62">
        <f t="shared" si="26"/>
        <v>114.5</v>
      </c>
      <c r="AZ62" s="5" t="s">
        <v>102</v>
      </c>
      <c r="BA62">
        <f t="shared" si="27"/>
        <v>112.8</v>
      </c>
      <c r="BB62" s="5" t="s">
        <v>181</v>
      </c>
      <c r="BC62">
        <f t="shared" si="28"/>
        <v>112.6</v>
      </c>
      <c r="BD62" s="5" t="s">
        <v>196</v>
      </c>
      <c r="BE62">
        <f t="shared" si="29"/>
        <v>116.6</v>
      </c>
      <c r="BF62" s="5" t="s">
        <v>57</v>
      </c>
      <c r="BG62">
        <f t="shared" si="30"/>
        <v>109.1</v>
      </c>
      <c r="BH62">
        <f t="shared" si="31"/>
        <v>113.12</v>
      </c>
      <c r="BI62" s="5" t="s">
        <v>207</v>
      </c>
      <c r="BJ62">
        <f t="shared" si="32"/>
        <v>113.7</v>
      </c>
      <c r="BK62">
        <f t="shared" si="33"/>
        <v>113.7</v>
      </c>
      <c r="BL62" s="6" t="s">
        <v>293</v>
      </c>
      <c r="BM62">
        <f t="shared" si="34"/>
        <v>120.9</v>
      </c>
    </row>
    <row r="63" spans="1:65" x14ac:dyDescent="0.35">
      <c r="A63" s="4" t="s">
        <v>55</v>
      </c>
      <c r="B63" s="5" t="s">
        <v>258</v>
      </c>
      <c r="C63">
        <f t="shared" si="0"/>
        <v>2014</v>
      </c>
      <c r="D63" s="5" t="s">
        <v>198</v>
      </c>
      <c r="E63">
        <f t="shared" si="1"/>
        <v>9</v>
      </c>
      <c r="F63" s="5" t="s">
        <v>347</v>
      </c>
      <c r="G63">
        <f t="shared" si="2"/>
        <v>124.2</v>
      </c>
      <c r="H63" s="5" t="s">
        <v>348</v>
      </c>
      <c r="I63">
        <f t="shared" si="3"/>
        <v>125.4</v>
      </c>
      <c r="J63" s="5" t="s">
        <v>178</v>
      </c>
      <c r="K63">
        <f t="shared" si="4"/>
        <v>116.4</v>
      </c>
      <c r="L63" s="5" t="s">
        <v>298</v>
      </c>
      <c r="M63">
        <f t="shared" si="5"/>
        <v>122.7</v>
      </c>
      <c r="N63" s="5" t="s">
        <v>71</v>
      </c>
      <c r="O63">
        <f t="shared" si="6"/>
        <v>103.5</v>
      </c>
      <c r="P63" s="5" t="s">
        <v>272</v>
      </c>
      <c r="Q63">
        <f t="shared" si="7"/>
        <v>124.5</v>
      </c>
      <c r="R63" s="5" t="s">
        <v>349</v>
      </c>
      <c r="S63">
        <f t="shared" si="8"/>
        <v>168.6</v>
      </c>
      <c r="T63" s="5" t="s">
        <v>96</v>
      </c>
      <c r="U63">
        <f t="shared" si="9"/>
        <v>116.9</v>
      </c>
      <c r="V63" s="5" t="s">
        <v>39</v>
      </c>
      <c r="W63">
        <f t="shared" si="10"/>
        <v>101.9</v>
      </c>
      <c r="X63" s="5" t="s">
        <v>238</v>
      </c>
      <c r="Y63">
        <f t="shared" si="11"/>
        <v>122.9</v>
      </c>
      <c r="Z63" s="5" t="s">
        <v>177</v>
      </c>
      <c r="AA63">
        <f t="shared" si="12"/>
        <v>114.8</v>
      </c>
      <c r="AB63" s="5" t="s">
        <v>350</v>
      </c>
      <c r="AC63">
        <f t="shared" si="13"/>
        <v>125.2</v>
      </c>
      <c r="AD63" s="5" t="s">
        <v>163</v>
      </c>
      <c r="AE63">
        <f t="shared" si="14"/>
        <v>126.7</v>
      </c>
      <c r="AF63">
        <f t="shared" si="15"/>
        <v>122.59230769230771</v>
      </c>
      <c r="AG63" s="5" t="s">
        <v>351</v>
      </c>
      <c r="AH63">
        <f t="shared" si="16"/>
        <v>124.3</v>
      </c>
      <c r="AI63">
        <f t="shared" si="17"/>
        <v>124.3</v>
      </c>
      <c r="AJ63" s="5" t="s">
        <v>170</v>
      </c>
      <c r="AK63">
        <f t="shared" si="18"/>
        <v>119.2</v>
      </c>
      <c r="AL63" s="5" t="s">
        <v>216</v>
      </c>
      <c r="AM63">
        <f t="shared" si="19"/>
        <v>114.5</v>
      </c>
      <c r="AN63" s="5" t="s">
        <v>244</v>
      </c>
      <c r="AO63">
        <f t="shared" si="20"/>
        <v>118.4</v>
      </c>
      <c r="AP63">
        <f t="shared" si="21"/>
        <v>117.36666666666667</v>
      </c>
      <c r="AQ63" s="5" t="s">
        <v>278</v>
      </c>
      <c r="AR63">
        <f t="shared" si="22"/>
        <v>116.1</v>
      </c>
      <c r="AS63" s="5" t="s">
        <v>230</v>
      </c>
      <c r="AT63">
        <f t="shared" si="23"/>
        <v>111.8</v>
      </c>
      <c r="AU63" s="5" t="s">
        <v>213</v>
      </c>
      <c r="AV63">
        <f t="shared" si="24"/>
        <v>115.5</v>
      </c>
      <c r="AW63">
        <f t="shared" si="25"/>
        <v>114.46666666666665</v>
      </c>
      <c r="AX63" s="5" t="s">
        <v>145</v>
      </c>
      <c r="AY63">
        <f t="shared" si="26"/>
        <v>112.3</v>
      </c>
      <c r="AZ63" s="5" t="s">
        <v>120</v>
      </c>
      <c r="BA63">
        <f t="shared" si="27"/>
        <v>111.2</v>
      </c>
      <c r="BB63" s="5" t="s">
        <v>128</v>
      </c>
      <c r="BC63">
        <f t="shared" si="28"/>
        <v>113.4</v>
      </c>
      <c r="BD63" s="5" t="s">
        <v>300</v>
      </c>
      <c r="BE63">
        <f t="shared" si="29"/>
        <v>120</v>
      </c>
      <c r="BF63" s="5" t="s">
        <v>77</v>
      </c>
      <c r="BG63">
        <f t="shared" si="30"/>
        <v>110</v>
      </c>
      <c r="BH63">
        <f t="shared" si="31"/>
        <v>113.38</v>
      </c>
      <c r="BI63" s="5" t="s">
        <v>212</v>
      </c>
      <c r="BJ63">
        <f t="shared" si="32"/>
        <v>113.6</v>
      </c>
      <c r="BK63">
        <f t="shared" si="33"/>
        <v>113.6</v>
      </c>
      <c r="BL63" s="6" t="s">
        <v>170</v>
      </c>
      <c r="BM63">
        <f t="shared" si="34"/>
        <v>119.2</v>
      </c>
    </row>
    <row r="64" spans="1:65" x14ac:dyDescent="0.35">
      <c r="A64" s="4" t="s">
        <v>74</v>
      </c>
      <c r="B64" s="5" t="s">
        <v>258</v>
      </c>
      <c r="C64">
        <f t="shared" si="0"/>
        <v>2014</v>
      </c>
      <c r="D64" s="5" t="s">
        <v>198</v>
      </c>
      <c r="E64">
        <f t="shared" si="1"/>
        <v>9</v>
      </c>
      <c r="F64" s="5" t="s">
        <v>238</v>
      </c>
      <c r="G64">
        <f t="shared" si="2"/>
        <v>122.9</v>
      </c>
      <c r="H64" s="5" t="s">
        <v>254</v>
      </c>
      <c r="I64">
        <f t="shared" si="3"/>
        <v>123.5</v>
      </c>
      <c r="J64" s="5" t="s">
        <v>227</v>
      </c>
      <c r="K64">
        <f t="shared" si="4"/>
        <v>117.3</v>
      </c>
      <c r="L64" s="5" t="s">
        <v>298</v>
      </c>
      <c r="M64">
        <f t="shared" si="5"/>
        <v>122.7</v>
      </c>
      <c r="N64" s="5" t="s">
        <v>63</v>
      </c>
      <c r="O64">
        <f t="shared" si="6"/>
        <v>107.9</v>
      </c>
      <c r="P64" s="5" t="s">
        <v>334</v>
      </c>
      <c r="Q64">
        <f t="shared" si="7"/>
        <v>127.3</v>
      </c>
      <c r="R64" s="5" t="s">
        <v>352</v>
      </c>
      <c r="S64">
        <f t="shared" si="8"/>
        <v>162.1</v>
      </c>
      <c r="T64" s="5" t="s">
        <v>193</v>
      </c>
      <c r="U64">
        <f t="shared" si="9"/>
        <v>115.6</v>
      </c>
      <c r="V64" s="5" t="s">
        <v>53</v>
      </c>
      <c r="W64">
        <f t="shared" si="10"/>
        <v>103.8</v>
      </c>
      <c r="X64" s="5" t="s">
        <v>292</v>
      </c>
      <c r="Y64">
        <f t="shared" si="11"/>
        <v>117.6</v>
      </c>
      <c r="Z64" s="5" t="s">
        <v>248</v>
      </c>
      <c r="AA64">
        <f t="shared" si="12"/>
        <v>115.8</v>
      </c>
      <c r="AB64" s="5" t="s">
        <v>320</v>
      </c>
      <c r="AC64">
        <f t="shared" si="13"/>
        <v>123.8</v>
      </c>
      <c r="AD64" s="5" t="s">
        <v>305</v>
      </c>
      <c r="AE64">
        <f t="shared" si="14"/>
        <v>125.8</v>
      </c>
      <c r="AF64">
        <f t="shared" si="15"/>
        <v>122.00769230769228</v>
      </c>
      <c r="AG64" s="5" t="s">
        <v>220</v>
      </c>
      <c r="AH64">
        <f t="shared" si="16"/>
        <v>120.8</v>
      </c>
      <c r="AI64">
        <f t="shared" si="17"/>
        <v>120.8</v>
      </c>
      <c r="AJ64" s="5" t="s">
        <v>277</v>
      </c>
      <c r="AK64">
        <f t="shared" si="18"/>
        <v>120.7</v>
      </c>
      <c r="AL64" s="5" t="s">
        <v>194</v>
      </c>
      <c r="AM64">
        <f t="shared" si="19"/>
        <v>117.2</v>
      </c>
      <c r="AN64" s="5" t="s">
        <v>153</v>
      </c>
      <c r="AO64">
        <f t="shared" si="20"/>
        <v>120.1</v>
      </c>
      <c r="AP64">
        <f t="shared" si="21"/>
        <v>119.33333333333333</v>
      </c>
      <c r="AQ64" s="5" t="s">
        <v>278</v>
      </c>
      <c r="AR64">
        <f t="shared" si="22"/>
        <v>116.1</v>
      </c>
      <c r="AS64" s="5" t="s">
        <v>184</v>
      </c>
      <c r="AT64">
        <f t="shared" si="23"/>
        <v>114.3</v>
      </c>
      <c r="AU64" s="5" t="s">
        <v>278</v>
      </c>
      <c r="AV64">
        <f t="shared" si="24"/>
        <v>116.1</v>
      </c>
      <c r="AW64">
        <f t="shared" si="25"/>
        <v>115.5</v>
      </c>
      <c r="AX64" s="5" t="s">
        <v>207</v>
      </c>
      <c r="AY64">
        <f t="shared" si="26"/>
        <v>113.7</v>
      </c>
      <c r="AZ64" s="5" t="s">
        <v>206</v>
      </c>
      <c r="BA64">
        <f t="shared" si="27"/>
        <v>112</v>
      </c>
      <c r="BB64" s="5" t="s">
        <v>167</v>
      </c>
      <c r="BC64">
        <f t="shared" si="28"/>
        <v>113.1</v>
      </c>
      <c r="BD64" s="5" t="s">
        <v>201</v>
      </c>
      <c r="BE64">
        <f t="shared" si="29"/>
        <v>118.6</v>
      </c>
      <c r="BF64" s="5" t="s">
        <v>125</v>
      </c>
      <c r="BG64">
        <f t="shared" si="30"/>
        <v>109.5</v>
      </c>
      <c r="BH64">
        <f t="shared" si="31"/>
        <v>113.38</v>
      </c>
      <c r="BI64" s="5" t="s">
        <v>207</v>
      </c>
      <c r="BJ64">
        <f t="shared" si="32"/>
        <v>113.7</v>
      </c>
      <c r="BK64">
        <f t="shared" si="33"/>
        <v>113.7</v>
      </c>
      <c r="BL64" s="6" t="s">
        <v>153</v>
      </c>
      <c r="BM64">
        <f t="shared" si="34"/>
        <v>120.1</v>
      </c>
    </row>
    <row r="65" spans="1:65" x14ac:dyDescent="0.35">
      <c r="A65" s="4" t="s">
        <v>30</v>
      </c>
      <c r="B65" s="5" t="s">
        <v>258</v>
      </c>
      <c r="C65">
        <f t="shared" si="0"/>
        <v>2014</v>
      </c>
      <c r="D65" s="5" t="s">
        <v>208</v>
      </c>
      <c r="E65">
        <f t="shared" si="1"/>
        <v>10</v>
      </c>
      <c r="F65" s="5" t="s">
        <v>235</v>
      </c>
      <c r="G65">
        <f t="shared" si="2"/>
        <v>122.6</v>
      </c>
      <c r="H65" s="5" t="s">
        <v>231</v>
      </c>
      <c r="I65">
        <f t="shared" si="3"/>
        <v>122.5</v>
      </c>
      <c r="J65" s="5" t="s">
        <v>187</v>
      </c>
      <c r="K65">
        <f t="shared" si="4"/>
        <v>118.3</v>
      </c>
      <c r="L65" s="5" t="s">
        <v>353</v>
      </c>
      <c r="M65">
        <f t="shared" si="5"/>
        <v>123.2</v>
      </c>
      <c r="N65" s="5" t="s">
        <v>56</v>
      </c>
      <c r="O65">
        <f t="shared" si="6"/>
        <v>110.5</v>
      </c>
      <c r="P65" s="5" t="s">
        <v>337</v>
      </c>
      <c r="Q65">
        <f t="shared" si="7"/>
        <v>128.9</v>
      </c>
      <c r="R65" s="5" t="s">
        <v>354</v>
      </c>
      <c r="S65">
        <f t="shared" si="8"/>
        <v>155.30000000000001</v>
      </c>
      <c r="T65" s="5" t="s">
        <v>213</v>
      </c>
      <c r="U65">
        <f t="shared" si="9"/>
        <v>115.5</v>
      </c>
      <c r="V65" s="5" t="s">
        <v>50</v>
      </c>
      <c r="W65">
        <f t="shared" si="10"/>
        <v>104</v>
      </c>
      <c r="X65" s="5" t="s">
        <v>270</v>
      </c>
      <c r="Y65">
        <f t="shared" si="11"/>
        <v>115.3</v>
      </c>
      <c r="Z65" s="5" t="s">
        <v>247</v>
      </c>
      <c r="AA65">
        <f t="shared" si="12"/>
        <v>116.8</v>
      </c>
      <c r="AB65" s="5" t="s">
        <v>353</v>
      </c>
      <c r="AC65">
        <f t="shared" si="13"/>
        <v>123.2</v>
      </c>
      <c r="AD65" s="5" t="s">
        <v>355</v>
      </c>
      <c r="AE65">
        <f t="shared" si="14"/>
        <v>125.1</v>
      </c>
      <c r="AF65">
        <f t="shared" si="15"/>
        <v>121.63076923076922</v>
      </c>
      <c r="AG65" s="5" t="s">
        <v>300</v>
      </c>
      <c r="AH65">
        <f t="shared" si="16"/>
        <v>120</v>
      </c>
      <c r="AI65">
        <f t="shared" si="17"/>
        <v>120</v>
      </c>
      <c r="AJ65" s="5" t="s">
        <v>298</v>
      </c>
      <c r="AK65">
        <f t="shared" si="18"/>
        <v>122.7</v>
      </c>
      <c r="AL65" s="5" t="s">
        <v>295</v>
      </c>
      <c r="AM65">
        <f t="shared" si="19"/>
        <v>120.3</v>
      </c>
      <c r="AN65" s="5" t="s">
        <v>343</v>
      </c>
      <c r="AO65">
        <f t="shared" si="20"/>
        <v>122.3</v>
      </c>
      <c r="AP65">
        <f t="shared" si="21"/>
        <v>121.76666666666667</v>
      </c>
      <c r="AQ65" s="5" t="s">
        <v>49</v>
      </c>
      <c r="AR65">
        <f>AR67</f>
        <v>116.7</v>
      </c>
      <c r="AS65" s="5" t="s">
        <v>178</v>
      </c>
      <c r="AT65">
        <f t="shared" si="23"/>
        <v>116.4</v>
      </c>
      <c r="AU65" s="5" t="s">
        <v>174</v>
      </c>
      <c r="AV65">
        <f t="shared" si="24"/>
        <v>117.5</v>
      </c>
      <c r="AW65">
        <f t="shared" si="25"/>
        <v>116.86666666666667</v>
      </c>
      <c r="AX65" s="5" t="s">
        <v>270</v>
      </c>
      <c r="AY65">
        <f t="shared" si="26"/>
        <v>115.3</v>
      </c>
      <c r="AZ65" s="5" t="s">
        <v>181</v>
      </c>
      <c r="BA65">
        <f t="shared" si="27"/>
        <v>112.6</v>
      </c>
      <c r="BB65" s="5" t="s">
        <v>58</v>
      </c>
      <c r="BC65">
        <f t="shared" si="28"/>
        <v>113</v>
      </c>
      <c r="BD65" s="5" t="s">
        <v>96</v>
      </c>
      <c r="BE65">
        <f t="shared" si="29"/>
        <v>116.9</v>
      </c>
      <c r="BF65" s="5" t="s">
        <v>146</v>
      </c>
      <c r="BG65">
        <f t="shared" si="30"/>
        <v>109.3</v>
      </c>
      <c r="BH65">
        <f t="shared" si="31"/>
        <v>113.41999999999999</v>
      </c>
      <c r="BI65" s="5" t="s">
        <v>171</v>
      </c>
      <c r="BJ65">
        <f t="shared" si="32"/>
        <v>114</v>
      </c>
      <c r="BK65">
        <f t="shared" si="33"/>
        <v>114</v>
      </c>
      <c r="BL65" s="6" t="s">
        <v>287</v>
      </c>
      <c r="BM65">
        <f t="shared" si="34"/>
        <v>121</v>
      </c>
    </row>
    <row r="66" spans="1:65" x14ac:dyDescent="0.35">
      <c r="A66" s="4" t="s">
        <v>55</v>
      </c>
      <c r="B66" s="5" t="s">
        <v>258</v>
      </c>
      <c r="C66">
        <f t="shared" si="0"/>
        <v>2014</v>
      </c>
      <c r="D66" s="5" t="s">
        <v>208</v>
      </c>
      <c r="E66">
        <f t="shared" si="1"/>
        <v>10</v>
      </c>
      <c r="F66" s="5" t="s">
        <v>356</v>
      </c>
      <c r="G66">
        <f t="shared" si="2"/>
        <v>124.6</v>
      </c>
      <c r="H66" s="5" t="s">
        <v>294</v>
      </c>
      <c r="I66">
        <f t="shared" si="3"/>
        <v>126.1</v>
      </c>
      <c r="J66" s="5" t="s">
        <v>169</v>
      </c>
      <c r="K66">
        <f t="shared" si="4"/>
        <v>117.8</v>
      </c>
      <c r="L66" s="5" t="s">
        <v>309</v>
      </c>
      <c r="M66">
        <f t="shared" si="5"/>
        <v>123.1</v>
      </c>
      <c r="N66" s="5" t="s">
        <v>71</v>
      </c>
      <c r="O66">
        <f t="shared" si="6"/>
        <v>103.5</v>
      </c>
      <c r="P66" s="5" t="s">
        <v>254</v>
      </c>
      <c r="Q66">
        <f t="shared" si="7"/>
        <v>123.5</v>
      </c>
      <c r="R66" s="5" t="s">
        <v>357</v>
      </c>
      <c r="S66">
        <f t="shared" si="8"/>
        <v>159.6</v>
      </c>
      <c r="T66" s="5" t="s">
        <v>233</v>
      </c>
      <c r="U66">
        <f t="shared" si="9"/>
        <v>117.4</v>
      </c>
      <c r="V66" s="5" t="s">
        <v>280</v>
      </c>
      <c r="W66">
        <f t="shared" si="10"/>
        <v>101.2</v>
      </c>
      <c r="X66" s="5" t="s">
        <v>320</v>
      </c>
      <c r="Y66">
        <f t="shared" si="11"/>
        <v>123.8</v>
      </c>
      <c r="Z66" s="5" t="s">
        <v>256</v>
      </c>
      <c r="AA66">
        <f t="shared" si="12"/>
        <v>115.2</v>
      </c>
      <c r="AB66" s="5" t="s">
        <v>310</v>
      </c>
      <c r="AC66">
        <f t="shared" si="13"/>
        <v>125.9</v>
      </c>
      <c r="AD66" s="5" t="s">
        <v>305</v>
      </c>
      <c r="AE66">
        <f t="shared" si="14"/>
        <v>125.8</v>
      </c>
      <c r="AF66">
        <f t="shared" si="15"/>
        <v>122.11538461538461</v>
      </c>
      <c r="AG66" s="5" t="s">
        <v>351</v>
      </c>
      <c r="AH66">
        <f t="shared" si="16"/>
        <v>124.3</v>
      </c>
      <c r="AI66">
        <f t="shared" si="17"/>
        <v>124.3</v>
      </c>
      <c r="AJ66" s="5" t="s">
        <v>192</v>
      </c>
      <c r="AK66">
        <f t="shared" si="18"/>
        <v>119.6</v>
      </c>
      <c r="AL66" s="5" t="s">
        <v>161</v>
      </c>
      <c r="AM66">
        <f t="shared" si="19"/>
        <v>114.9</v>
      </c>
      <c r="AN66" s="5" t="s">
        <v>214</v>
      </c>
      <c r="AO66">
        <f t="shared" si="20"/>
        <v>118.9</v>
      </c>
      <c r="AP66">
        <f t="shared" si="21"/>
        <v>117.8</v>
      </c>
      <c r="AQ66" s="5" t="s">
        <v>253</v>
      </c>
      <c r="AR66">
        <f t="shared" si="22"/>
        <v>116.7</v>
      </c>
      <c r="AS66" s="5" t="s">
        <v>206</v>
      </c>
      <c r="AT66">
        <f t="shared" si="23"/>
        <v>112</v>
      </c>
      <c r="AU66" s="5" t="s">
        <v>248</v>
      </c>
      <c r="AV66">
        <f t="shared" si="24"/>
        <v>115.8</v>
      </c>
      <c r="AW66">
        <f t="shared" si="25"/>
        <v>114.83333333333333</v>
      </c>
      <c r="AX66" s="5" t="s">
        <v>181</v>
      </c>
      <c r="AY66">
        <f t="shared" si="26"/>
        <v>112.6</v>
      </c>
      <c r="AZ66" s="5" t="s">
        <v>150</v>
      </c>
      <c r="BA66">
        <f t="shared" si="27"/>
        <v>111</v>
      </c>
      <c r="BB66" s="5" t="s">
        <v>212</v>
      </c>
      <c r="BC66">
        <f t="shared" si="28"/>
        <v>113.6</v>
      </c>
      <c r="BD66" s="5" t="s">
        <v>225</v>
      </c>
      <c r="BE66">
        <f t="shared" si="29"/>
        <v>120.2</v>
      </c>
      <c r="BF66" s="5" t="s">
        <v>176</v>
      </c>
      <c r="BG66">
        <f t="shared" si="30"/>
        <v>110.1</v>
      </c>
      <c r="BH66">
        <f t="shared" si="31"/>
        <v>113.5</v>
      </c>
      <c r="BI66" s="5" t="s">
        <v>207</v>
      </c>
      <c r="BJ66">
        <f t="shared" si="32"/>
        <v>113.7</v>
      </c>
      <c r="BK66">
        <f t="shared" si="33"/>
        <v>113.7</v>
      </c>
      <c r="BL66" s="6" t="s">
        <v>202</v>
      </c>
      <c r="BM66">
        <f t="shared" si="34"/>
        <v>119.1</v>
      </c>
    </row>
    <row r="67" spans="1:65" x14ac:dyDescent="0.35">
      <c r="A67" s="4" t="s">
        <v>74</v>
      </c>
      <c r="B67" s="5" t="s">
        <v>258</v>
      </c>
      <c r="C67">
        <f t="shared" ref="C67:C130" si="35">VALUE(B67)</f>
        <v>2014</v>
      </c>
      <c r="D67" s="5" t="s">
        <v>208</v>
      </c>
      <c r="E67">
        <f t="shared" ref="E67:E130" si="36">MONTH(DATEVALUE(D67&amp;"1"))</f>
        <v>10</v>
      </c>
      <c r="F67" s="5" t="s">
        <v>353</v>
      </c>
      <c r="G67">
        <f t="shared" ref="G67:G130" si="37">VALUE(F67)</f>
        <v>123.2</v>
      </c>
      <c r="H67" s="5" t="s">
        <v>320</v>
      </c>
      <c r="I67">
        <f t="shared" ref="I67:I130" si="38">VALUE(H67)</f>
        <v>123.8</v>
      </c>
      <c r="J67" s="5" t="s">
        <v>215</v>
      </c>
      <c r="K67">
        <f t="shared" ref="K67:K130" si="39">VALUE(J67)</f>
        <v>118.1</v>
      </c>
      <c r="L67" s="5" t="s">
        <v>353</v>
      </c>
      <c r="M67">
        <f t="shared" ref="M67:M130" si="40">VALUE(L67)</f>
        <v>123.2</v>
      </c>
      <c r="N67" s="5" t="s">
        <v>63</v>
      </c>
      <c r="O67">
        <f t="shared" ref="O67:O130" si="41">VALUE(N67)</f>
        <v>107.9</v>
      </c>
      <c r="P67" s="5" t="s">
        <v>321</v>
      </c>
      <c r="Q67">
        <f t="shared" ref="Q67:Q130" si="42">VALUE(P67)</f>
        <v>126.4</v>
      </c>
      <c r="R67" s="5" t="s">
        <v>358</v>
      </c>
      <c r="S67">
        <f t="shared" ref="S67:S130" si="43">VALUE(R67)</f>
        <v>156.80000000000001</v>
      </c>
      <c r="T67" s="5" t="s">
        <v>278</v>
      </c>
      <c r="U67">
        <f t="shared" ref="U67:U130" si="44">VALUE(T67)</f>
        <v>116.1</v>
      </c>
      <c r="V67" s="5" t="s">
        <v>41</v>
      </c>
      <c r="W67">
        <f t="shared" ref="W67:W130" si="45">VALUE(V67)</f>
        <v>103.1</v>
      </c>
      <c r="X67" s="5" t="s">
        <v>215</v>
      </c>
      <c r="Y67">
        <f t="shared" ref="Y67:Y130" si="46">VALUE(X67)</f>
        <v>118.1</v>
      </c>
      <c r="Z67" s="5" t="s">
        <v>278</v>
      </c>
      <c r="AA67">
        <f t="shared" ref="AA67:AA130" si="47">VALUE(Z67)</f>
        <v>116.1</v>
      </c>
      <c r="AB67" s="5" t="s">
        <v>272</v>
      </c>
      <c r="AC67">
        <f t="shared" ref="AC67:AC130" si="48">VALUE(AB67)</f>
        <v>124.5</v>
      </c>
      <c r="AD67" s="5" t="s">
        <v>348</v>
      </c>
      <c r="AE67">
        <f t="shared" ref="AE67:AE130" si="49">VALUE(AD67)</f>
        <v>125.4</v>
      </c>
      <c r="AF67">
        <f t="shared" ref="AF67:AF130" si="50">AVERAGEA(G67,I67,K67,M67,O67,Q67,S67,U67,W67,Y67,AA67,AC67,AE67)</f>
        <v>121.74615384615385</v>
      </c>
      <c r="AG67" s="5" t="s">
        <v>301</v>
      </c>
      <c r="AH67">
        <f t="shared" ref="AH67:AH130" si="51">VALUE(AG67)</f>
        <v>121.1</v>
      </c>
      <c r="AI67">
        <f t="shared" ref="AI67:AI130" si="52">AVERAGE(AH67)</f>
        <v>121.1</v>
      </c>
      <c r="AJ67" s="5" t="s">
        <v>283</v>
      </c>
      <c r="AK67">
        <f t="shared" ref="AK67:AK130" si="53">VALUE(AJ67)</f>
        <v>121.5</v>
      </c>
      <c r="AL67" s="5" t="s">
        <v>215</v>
      </c>
      <c r="AM67">
        <f t="shared" ref="AM67:AM130" si="54">VALUE(AL67)</f>
        <v>118.1</v>
      </c>
      <c r="AN67" s="5" t="s">
        <v>287</v>
      </c>
      <c r="AO67">
        <f t="shared" ref="AO67:AO130" si="55">VALUE(AN67)</f>
        <v>121</v>
      </c>
      <c r="AP67">
        <f t="shared" ref="AP67:AP130" si="56">AVERAGE(AK67,AM67,AO67)</f>
        <v>120.2</v>
      </c>
      <c r="AQ67" s="5" t="s">
        <v>253</v>
      </c>
      <c r="AR67">
        <f t="shared" ref="AR67:AR130" si="57">VALUE(AQ67)</f>
        <v>116.7</v>
      </c>
      <c r="AS67" s="5" t="s">
        <v>182</v>
      </c>
      <c r="AT67">
        <f t="shared" ref="AT67:AT130" si="58">VALUE(AS67)</f>
        <v>114.7</v>
      </c>
      <c r="AU67" s="5" t="s">
        <v>253</v>
      </c>
      <c r="AV67">
        <f t="shared" ref="AV67:AV130" si="59">VALUE(AU67)</f>
        <v>116.7</v>
      </c>
      <c r="AW67">
        <f t="shared" ref="AW67:AW130" si="60">AVERAGE(AR67,AT67,AV67)</f>
        <v>116.03333333333335</v>
      </c>
      <c r="AX67" s="5" t="s">
        <v>184</v>
      </c>
      <c r="AY67">
        <f t="shared" ref="AY67:AY130" si="61">VALUE(AX67)</f>
        <v>114.3</v>
      </c>
      <c r="AZ67" s="5" t="s">
        <v>230</v>
      </c>
      <c r="BA67">
        <f t="shared" ref="BA67:BA130" si="62">VALUE(AZ67)</f>
        <v>111.8</v>
      </c>
      <c r="BB67" s="5" t="s">
        <v>223</v>
      </c>
      <c r="BC67">
        <f t="shared" ref="BC67:BC130" si="63">VALUE(BB67)</f>
        <v>113.3</v>
      </c>
      <c r="BD67" s="5" t="s">
        <v>265</v>
      </c>
      <c r="BE67">
        <f t="shared" ref="BE67:BE130" si="64">VALUE(BD67)</f>
        <v>118.8</v>
      </c>
      <c r="BF67" s="5" t="s">
        <v>136</v>
      </c>
      <c r="BG67">
        <f t="shared" ref="BG67:BG130" si="65">VALUE(BF67)</f>
        <v>109.6</v>
      </c>
      <c r="BH67">
        <f t="shared" ref="BH67:BH130" si="66">AVERAGE(AY67,BA67,BC67,BE67,BG67)</f>
        <v>113.55999999999999</v>
      </c>
      <c r="BI67" s="5" t="s">
        <v>114</v>
      </c>
      <c r="BJ67">
        <f t="shared" ref="BJ67:BJ130" si="67">VALUE(BI67)</f>
        <v>113.9</v>
      </c>
      <c r="BK67">
        <f t="shared" ref="BK67:BK130" si="68">AVERAGE(BJ67)</f>
        <v>113.9</v>
      </c>
      <c r="BL67" s="6" t="s">
        <v>153</v>
      </c>
      <c r="BM67">
        <f t="shared" ref="BM67:BM130" si="69">VALUE(BL67)</f>
        <v>120.1</v>
      </c>
    </row>
    <row r="68" spans="1:65" x14ac:dyDescent="0.35">
      <c r="A68" s="4" t="s">
        <v>30</v>
      </c>
      <c r="B68" s="5" t="s">
        <v>258</v>
      </c>
      <c r="C68">
        <f t="shared" si="35"/>
        <v>2014</v>
      </c>
      <c r="D68" s="5" t="s">
        <v>234</v>
      </c>
      <c r="E68">
        <f t="shared" si="36"/>
        <v>11</v>
      </c>
      <c r="F68" s="5" t="s">
        <v>298</v>
      </c>
      <c r="G68">
        <f t="shared" si="37"/>
        <v>122.7</v>
      </c>
      <c r="H68" s="5" t="s">
        <v>235</v>
      </c>
      <c r="I68">
        <f t="shared" si="38"/>
        <v>122.6</v>
      </c>
      <c r="J68" s="5" t="s">
        <v>274</v>
      </c>
      <c r="K68">
        <f t="shared" si="39"/>
        <v>119.9</v>
      </c>
      <c r="L68" s="5" t="s">
        <v>359</v>
      </c>
      <c r="M68">
        <f t="shared" si="40"/>
        <v>124</v>
      </c>
      <c r="N68" s="5" t="s">
        <v>56</v>
      </c>
      <c r="O68">
        <f t="shared" si="41"/>
        <v>110.5</v>
      </c>
      <c r="P68" s="5" t="s">
        <v>360</v>
      </c>
      <c r="Q68">
        <f t="shared" si="42"/>
        <v>128.80000000000001</v>
      </c>
      <c r="R68" s="5" t="s">
        <v>361</v>
      </c>
      <c r="S68">
        <f t="shared" si="43"/>
        <v>152</v>
      </c>
      <c r="T68" s="5" t="s">
        <v>228</v>
      </c>
      <c r="U68">
        <f t="shared" si="44"/>
        <v>116.2</v>
      </c>
      <c r="V68" s="5" t="s">
        <v>51</v>
      </c>
      <c r="W68">
        <f t="shared" si="45"/>
        <v>103.3</v>
      </c>
      <c r="X68" s="5" t="s">
        <v>248</v>
      </c>
      <c r="Y68">
        <f t="shared" si="46"/>
        <v>115.8</v>
      </c>
      <c r="Z68" s="5" t="s">
        <v>247</v>
      </c>
      <c r="AA68">
        <f t="shared" si="47"/>
        <v>116.8</v>
      </c>
      <c r="AB68" s="5" t="s">
        <v>272</v>
      </c>
      <c r="AC68">
        <f t="shared" si="48"/>
        <v>124.5</v>
      </c>
      <c r="AD68" s="5" t="s">
        <v>362</v>
      </c>
      <c r="AE68">
        <f t="shared" si="49"/>
        <v>124.9</v>
      </c>
      <c r="AF68">
        <f t="shared" si="50"/>
        <v>121.69230769230769</v>
      </c>
      <c r="AG68" s="5" t="s">
        <v>220</v>
      </c>
      <c r="AH68">
        <f t="shared" si="51"/>
        <v>120.8</v>
      </c>
      <c r="AI68">
        <f t="shared" si="52"/>
        <v>120.8</v>
      </c>
      <c r="AJ68" s="5" t="s">
        <v>319</v>
      </c>
      <c r="AK68">
        <f t="shared" si="53"/>
        <v>123.3</v>
      </c>
      <c r="AL68" s="5" t="s">
        <v>249</v>
      </c>
      <c r="AM68">
        <f t="shared" si="54"/>
        <v>120.5</v>
      </c>
      <c r="AN68" s="5" t="s">
        <v>238</v>
      </c>
      <c r="AO68">
        <f t="shared" si="55"/>
        <v>122.9</v>
      </c>
      <c r="AP68">
        <f t="shared" si="56"/>
        <v>122.23333333333335</v>
      </c>
      <c r="AQ68" s="5" t="s">
        <v>49</v>
      </c>
      <c r="AR68">
        <f>AR70</f>
        <v>117.1</v>
      </c>
      <c r="AS68" s="5" t="s">
        <v>227</v>
      </c>
      <c r="AT68">
        <f t="shared" si="58"/>
        <v>117.3</v>
      </c>
      <c r="AU68" s="5" t="s">
        <v>215</v>
      </c>
      <c r="AV68">
        <f t="shared" si="59"/>
        <v>118.1</v>
      </c>
      <c r="AW68">
        <f t="shared" si="60"/>
        <v>117.5</v>
      </c>
      <c r="AX68" s="5" t="s">
        <v>245</v>
      </c>
      <c r="AY68">
        <f t="shared" si="61"/>
        <v>115.9</v>
      </c>
      <c r="AZ68" s="5" t="s">
        <v>206</v>
      </c>
      <c r="BA68">
        <f t="shared" si="62"/>
        <v>112</v>
      </c>
      <c r="BB68" s="5" t="s">
        <v>223</v>
      </c>
      <c r="BC68">
        <f t="shared" si="63"/>
        <v>113.3</v>
      </c>
      <c r="BD68" s="5" t="s">
        <v>194</v>
      </c>
      <c r="BE68">
        <f t="shared" si="64"/>
        <v>117.2</v>
      </c>
      <c r="BF68" s="5" t="s">
        <v>109</v>
      </c>
      <c r="BG68">
        <f t="shared" si="65"/>
        <v>108.8</v>
      </c>
      <c r="BH68">
        <f t="shared" si="66"/>
        <v>113.43999999999998</v>
      </c>
      <c r="BI68" s="5" t="s">
        <v>239</v>
      </c>
      <c r="BJ68">
        <f t="shared" si="67"/>
        <v>114.1</v>
      </c>
      <c r="BK68">
        <f t="shared" si="68"/>
        <v>114.1</v>
      </c>
      <c r="BL68" s="6" t="s">
        <v>301</v>
      </c>
      <c r="BM68">
        <f t="shared" si="69"/>
        <v>121.1</v>
      </c>
    </row>
    <row r="69" spans="1:65" x14ac:dyDescent="0.35">
      <c r="A69" s="4" t="s">
        <v>55</v>
      </c>
      <c r="B69" s="5" t="s">
        <v>258</v>
      </c>
      <c r="C69">
        <f t="shared" si="35"/>
        <v>2014</v>
      </c>
      <c r="D69" s="5" t="s">
        <v>234</v>
      </c>
      <c r="E69">
        <f t="shared" si="36"/>
        <v>11</v>
      </c>
      <c r="F69" s="5" t="s">
        <v>272</v>
      </c>
      <c r="G69">
        <f t="shared" si="37"/>
        <v>124.5</v>
      </c>
      <c r="H69" s="5" t="s">
        <v>363</v>
      </c>
      <c r="I69">
        <f t="shared" si="38"/>
        <v>125.6</v>
      </c>
      <c r="J69" s="5" t="s">
        <v>298</v>
      </c>
      <c r="K69">
        <f t="shared" si="39"/>
        <v>122.7</v>
      </c>
      <c r="L69" s="5" t="s">
        <v>356</v>
      </c>
      <c r="M69">
        <f t="shared" si="40"/>
        <v>124.6</v>
      </c>
      <c r="N69" s="5" t="s">
        <v>70</v>
      </c>
      <c r="O69">
        <f t="shared" si="41"/>
        <v>103.2</v>
      </c>
      <c r="P69" s="5" t="s">
        <v>267</v>
      </c>
      <c r="Q69">
        <f t="shared" si="42"/>
        <v>122.2</v>
      </c>
      <c r="R69" s="5" t="s">
        <v>364</v>
      </c>
      <c r="S69">
        <f t="shared" si="43"/>
        <v>153.19999999999999</v>
      </c>
      <c r="T69" s="5" t="s">
        <v>286</v>
      </c>
      <c r="U69">
        <f t="shared" si="44"/>
        <v>119.3</v>
      </c>
      <c r="V69" s="5" t="s">
        <v>365</v>
      </c>
      <c r="W69">
        <f t="shared" si="45"/>
        <v>99.8</v>
      </c>
      <c r="X69" s="5" t="s">
        <v>356</v>
      </c>
      <c r="Y69">
        <f t="shared" si="46"/>
        <v>124.6</v>
      </c>
      <c r="Z69" s="5" t="s">
        <v>248</v>
      </c>
      <c r="AA69">
        <f t="shared" si="47"/>
        <v>115.8</v>
      </c>
      <c r="AB69" s="5" t="s">
        <v>366</v>
      </c>
      <c r="AC69">
        <f t="shared" si="48"/>
        <v>126.9</v>
      </c>
      <c r="AD69" s="5" t="s">
        <v>348</v>
      </c>
      <c r="AE69">
        <f t="shared" si="49"/>
        <v>125.4</v>
      </c>
      <c r="AF69">
        <f t="shared" si="50"/>
        <v>122.13846153846154</v>
      </c>
      <c r="AG69" s="5" t="s">
        <v>305</v>
      </c>
      <c r="AH69">
        <f t="shared" si="51"/>
        <v>125.8</v>
      </c>
      <c r="AI69">
        <f t="shared" si="52"/>
        <v>125.8</v>
      </c>
      <c r="AJ69" s="5" t="s">
        <v>295</v>
      </c>
      <c r="AK69">
        <f t="shared" si="53"/>
        <v>120.3</v>
      </c>
      <c r="AL69" s="5" t="s">
        <v>139</v>
      </c>
      <c r="AM69">
        <f t="shared" si="54"/>
        <v>115.4</v>
      </c>
      <c r="AN69" s="5" t="s">
        <v>307</v>
      </c>
      <c r="AO69">
        <f t="shared" si="55"/>
        <v>119.5</v>
      </c>
      <c r="AP69">
        <f t="shared" si="56"/>
        <v>118.39999999999999</v>
      </c>
      <c r="AQ69" s="5" t="s">
        <v>222</v>
      </c>
      <c r="AR69">
        <f t="shared" si="57"/>
        <v>117.1</v>
      </c>
      <c r="AS69" s="5" t="s">
        <v>181</v>
      </c>
      <c r="AT69">
        <f t="shared" si="58"/>
        <v>112.6</v>
      </c>
      <c r="AU69" s="5" t="s">
        <v>178</v>
      </c>
      <c r="AV69">
        <f t="shared" si="59"/>
        <v>116.4</v>
      </c>
      <c r="AW69">
        <f t="shared" si="60"/>
        <v>115.36666666666667</v>
      </c>
      <c r="AX69" s="5" t="s">
        <v>58</v>
      </c>
      <c r="AY69">
        <f t="shared" si="61"/>
        <v>113</v>
      </c>
      <c r="AZ69" s="5" t="s">
        <v>119</v>
      </c>
      <c r="BA69">
        <f t="shared" si="62"/>
        <v>109.7</v>
      </c>
      <c r="BB69" s="5" t="s">
        <v>171</v>
      </c>
      <c r="BC69">
        <f t="shared" si="63"/>
        <v>114</v>
      </c>
      <c r="BD69" s="5" t="s">
        <v>295</v>
      </c>
      <c r="BE69">
        <f t="shared" si="64"/>
        <v>120.3</v>
      </c>
      <c r="BF69" s="5" t="s">
        <v>136</v>
      </c>
      <c r="BG69">
        <f t="shared" si="65"/>
        <v>109.6</v>
      </c>
      <c r="BH69">
        <f t="shared" si="66"/>
        <v>113.32000000000001</v>
      </c>
      <c r="BI69" s="5" t="s">
        <v>128</v>
      </c>
      <c r="BJ69">
        <f t="shared" si="67"/>
        <v>113.4</v>
      </c>
      <c r="BK69">
        <f t="shared" si="68"/>
        <v>113.4</v>
      </c>
      <c r="BL69" s="6" t="s">
        <v>264</v>
      </c>
      <c r="BM69">
        <f t="shared" si="69"/>
        <v>119</v>
      </c>
    </row>
    <row r="70" spans="1:65" x14ac:dyDescent="0.35">
      <c r="A70" s="4" t="s">
        <v>74</v>
      </c>
      <c r="B70" s="5" t="s">
        <v>258</v>
      </c>
      <c r="C70">
        <f t="shared" si="35"/>
        <v>2014</v>
      </c>
      <c r="D70" s="5" t="s">
        <v>234</v>
      </c>
      <c r="E70">
        <f t="shared" si="36"/>
        <v>11</v>
      </c>
      <c r="F70" s="5" t="s">
        <v>319</v>
      </c>
      <c r="G70">
        <f t="shared" si="37"/>
        <v>123.3</v>
      </c>
      <c r="H70" s="5" t="s">
        <v>142</v>
      </c>
      <c r="I70">
        <f t="shared" si="38"/>
        <v>123.7</v>
      </c>
      <c r="J70" s="5" t="s">
        <v>287</v>
      </c>
      <c r="K70">
        <f t="shared" si="39"/>
        <v>121</v>
      </c>
      <c r="L70" s="5" t="s">
        <v>347</v>
      </c>
      <c r="M70">
        <f t="shared" si="40"/>
        <v>124.2</v>
      </c>
      <c r="N70" s="5" t="s">
        <v>168</v>
      </c>
      <c r="O70">
        <f t="shared" si="41"/>
        <v>107.8</v>
      </c>
      <c r="P70" s="5" t="s">
        <v>367</v>
      </c>
      <c r="Q70">
        <f t="shared" si="42"/>
        <v>125.7</v>
      </c>
      <c r="R70" s="5" t="s">
        <v>368</v>
      </c>
      <c r="S70">
        <f t="shared" si="43"/>
        <v>152.4</v>
      </c>
      <c r="T70" s="5" t="s">
        <v>194</v>
      </c>
      <c r="U70">
        <f t="shared" si="44"/>
        <v>117.2</v>
      </c>
      <c r="V70" s="5" t="s">
        <v>129</v>
      </c>
      <c r="W70">
        <f t="shared" si="45"/>
        <v>102.1</v>
      </c>
      <c r="X70" s="5" t="s">
        <v>240</v>
      </c>
      <c r="Y70">
        <f t="shared" si="46"/>
        <v>118.7</v>
      </c>
      <c r="Z70" s="5" t="s">
        <v>178</v>
      </c>
      <c r="AA70">
        <f t="shared" si="47"/>
        <v>116.4</v>
      </c>
      <c r="AB70" s="5" t="s">
        <v>363</v>
      </c>
      <c r="AC70">
        <f t="shared" si="48"/>
        <v>125.6</v>
      </c>
      <c r="AD70" s="5" t="s">
        <v>355</v>
      </c>
      <c r="AE70">
        <f t="shared" si="49"/>
        <v>125.1</v>
      </c>
      <c r="AF70">
        <f t="shared" si="50"/>
        <v>121.78461538461539</v>
      </c>
      <c r="AG70" s="5" t="s">
        <v>281</v>
      </c>
      <c r="AH70">
        <f t="shared" si="51"/>
        <v>122.1</v>
      </c>
      <c r="AI70">
        <f t="shared" si="52"/>
        <v>122.1</v>
      </c>
      <c r="AJ70" s="5" t="s">
        <v>281</v>
      </c>
      <c r="AK70">
        <f t="shared" si="53"/>
        <v>122.1</v>
      </c>
      <c r="AL70" s="5" t="s">
        <v>244</v>
      </c>
      <c r="AM70">
        <f t="shared" si="54"/>
        <v>118.4</v>
      </c>
      <c r="AN70" s="5" t="s">
        <v>302</v>
      </c>
      <c r="AO70">
        <f t="shared" si="55"/>
        <v>121.6</v>
      </c>
      <c r="AP70">
        <f t="shared" si="56"/>
        <v>120.7</v>
      </c>
      <c r="AQ70" s="5" t="s">
        <v>222</v>
      </c>
      <c r="AR70">
        <f t="shared" si="57"/>
        <v>117.1</v>
      </c>
      <c r="AS70" s="5" t="s">
        <v>213</v>
      </c>
      <c r="AT70">
        <f t="shared" si="58"/>
        <v>115.5</v>
      </c>
      <c r="AU70" s="5" t="s">
        <v>227</v>
      </c>
      <c r="AV70">
        <f t="shared" si="59"/>
        <v>117.3</v>
      </c>
      <c r="AW70">
        <f t="shared" si="60"/>
        <v>116.63333333333333</v>
      </c>
      <c r="AX70" s="5" t="s">
        <v>177</v>
      </c>
      <c r="AY70">
        <f t="shared" si="61"/>
        <v>114.8</v>
      </c>
      <c r="AZ70" s="5" t="s">
        <v>185</v>
      </c>
      <c r="BA70">
        <f t="shared" si="62"/>
        <v>110.8</v>
      </c>
      <c r="BB70" s="5" t="s">
        <v>207</v>
      </c>
      <c r="BC70">
        <f t="shared" si="63"/>
        <v>113.7</v>
      </c>
      <c r="BD70" s="5" t="s">
        <v>264</v>
      </c>
      <c r="BE70">
        <f t="shared" si="64"/>
        <v>119</v>
      </c>
      <c r="BF70" s="5" t="s">
        <v>57</v>
      </c>
      <c r="BG70">
        <f t="shared" si="65"/>
        <v>109.1</v>
      </c>
      <c r="BH70">
        <f t="shared" si="66"/>
        <v>113.47999999999999</v>
      </c>
      <c r="BI70" s="5" t="s">
        <v>160</v>
      </c>
      <c r="BJ70">
        <f t="shared" si="67"/>
        <v>113.8</v>
      </c>
      <c r="BK70">
        <f t="shared" si="68"/>
        <v>113.8</v>
      </c>
      <c r="BL70" s="6" t="s">
        <v>153</v>
      </c>
      <c r="BM70">
        <f t="shared" si="69"/>
        <v>120.1</v>
      </c>
    </row>
    <row r="71" spans="1:65" x14ac:dyDescent="0.35">
      <c r="A71" s="4" t="s">
        <v>30</v>
      </c>
      <c r="B71" s="5" t="s">
        <v>258</v>
      </c>
      <c r="C71">
        <f t="shared" si="35"/>
        <v>2014</v>
      </c>
      <c r="D71" s="5" t="s">
        <v>243</v>
      </c>
      <c r="E71">
        <f t="shared" si="36"/>
        <v>12</v>
      </c>
      <c r="F71" s="5" t="s">
        <v>313</v>
      </c>
      <c r="G71">
        <f t="shared" si="37"/>
        <v>122.4</v>
      </c>
      <c r="H71" s="5" t="s">
        <v>313</v>
      </c>
      <c r="I71">
        <f t="shared" si="38"/>
        <v>122.4</v>
      </c>
      <c r="J71" s="5" t="s">
        <v>328</v>
      </c>
      <c r="K71">
        <f t="shared" si="39"/>
        <v>121.8</v>
      </c>
      <c r="L71" s="5" t="s">
        <v>347</v>
      </c>
      <c r="M71">
        <f t="shared" si="40"/>
        <v>124.2</v>
      </c>
      <c r="N71" s="5" t="s">
        <v>89</v>
      </c>
      <c r="O71">
        <f t="shared" si="41"/>
        <v>110.2</v>
      </c>
      <c r="P71" s="5" t="s">
        <v>369</v>
      </c>
      <c r="Q71">
        <f t="shared" si="42"/>
        <v>128.6</v>
      </c>
      <c r="R71" s="5" t="s">
        <v>370</v>
      </c>
      <c r="S71">
        <f t="shared" si="43"/>
        <v>140.30000000000001</v>
      </c>
      <c r="T71" s="5" t="s">
        <v>209</v>
      </c>
      <c r="U71">
        <f t="shared" si="44"/>
        <v>116.3</v>
      </c>
      <c r="V71" s="5" t="s">
        <v>130</v>
      </c>
      <c r="W71">
        <f t="shared" si="45"/>
        <v>102</v>
      </c>
      <c r="X71" s="5" t="s">
        <v>219</v>
      </c>
      <c r="Y71">
        <f t="shared" si="46"/>
        <v>116</v>
      </c>
      <c r="Z71" s="5" t="s">
        <v>227</v>
      </c>
      <c r="AA71">
        <f t="shared" si="47"/>
        <v>117.3</v>
      </c>
      <c r="AB71" s="5" t="s">
        <v>333</v>
      </c>
      <c r="AC71">
        <f t="shared" si="48"/>
        <v>124.8</v>
      </c>
      <c r="AD71" s="5" t="s">
        <v>319</v>
      </c>
      <c r="AE71">
        <f t="shared" si="49"/>
        <v>123.3</v>
      </c>
      <c r="AF71">
        <f t="shared" si="50"/>
        <v>120.73846153846154</v>
      </c>
      <c r="AG71" s="5" t="s">
        <v>290</v>
      </c>
      <c r="AH71">
        <f t="shared" si="51"/>
        <v>121.7</v>
      </c>
      <c r="AI71">
        <f t="shared" si="52"/>
        <v>121.7</v>
      </c>
      <c r="AJ71" s="5" t="s">
        <v>320</v>
      </c>
      <c r="AK71">
        <f t="shared" si="53"/>
        <v>123.8</v>
      </c>
      <c r="AL71" s="5" t="s">
        <v>316</v>
      </c>
      <c r="AM71">
        <f t="shared" si="54"/>
        <v>120.6</v>
      </c>
      <c r="AN71" s="5" t="s">
        <v>319</v>
      </c>
      <c r="AO71">
        <f t="shared" si="55"/>
        <v>123.3</v>
      </c>
      <c r="AP71">
        <f t="shared" si="56"/>
        <v>122.56666666666666</v>
      </c>
      <c r="AQ71" s="5" t="s">
        <v>49</v>
      </c>
      <c r="AR71">
        <f>AR73</f>
        <v>116.5</v>
      </c>
      <c r="AS71" s="5" t="s">
        <v>233</v>
      </c>
      <c r="AT71">
        <f t="shared" si="58"/>
        <v>117.4</v>
      </c>
      <c r="AU71" s="5" t="s">
        <v>291</v>
      </c>
      <c r="AV71">
        <f t="shared" si="59"/>
        <v>118.2</v>
      </c>
      <c r="AW71">
        <f t="shared" si="60"/>
        <v>117.36666666666667</v>
      </c>
      <c r="AX71" s="5" t="s">
        <v>228</v>
      </c>
      <c r="AY71">
        <f t="shared" si="61"/>
        <v>116.2</v>
      </c>
      <c r="AZ71" s="5" t="s">
        <v>257</v>
      </c>
      <c r="BA71">
        <f t="shared" si="62"/>
        <v>111.5</v>
      </c>
      <c r="BB71" s="5" t="s">
        <v>223</v>
      </c>
      <c r="BC71">
        <f t="shared" si="63"/>
        <v>113.3</v>
      </c>
      <c r="BD71" s="5" t="s">
        <v>269</v>
      </c>
      <c r="BE71">
        <f t="shared" si="64"/>
        <v>117.7</v>
      </c>
      <c r="BF71" s="5" t="s">
        <v>197</v>
      </c>
      <c r="BG71">
        <f t="shared" si="65"/>
        <v>109.4</v>
      </c>
      <c r="BH71">
        <f t="shared" si="66"/>
        <v>113.62</v>
      </c>
      <c r="BI71" s="5" t="s">
        <v>140</v>
      </c>
      <c r="BJ71">
        <f t="shared" si="67"/>
        <v>114.2</v>
      </c>
      <c r="BK71">
        <f t="shared" si="68"/>
        <v>114.2</v>
      </c>
      <c r="BL71" s="6" t="s">
        <v>295</v>
      </c>
      <c r="BM71">
        <f t="shared" si="69"/>
        <v>120.3</v>
      </c>
    </row>
    <row r="72" spans="1:65" x14ac:dyDescent="0.35">
      <c r="A72" s="4" t="s">
        <v>55</v>
      </c>
      <c r="B72" s="5" t="s">
        <v>258</v>
      </c>
      <c r="C72">
        <f t="shared" si="35"/>
        <v>2014</v>
      </c>
      <c r="D72" s="5" t="s">
        <v>243</v>
      </c>
      <c r="E72">
        <f t="shared" si="36"/>
        <v>12</v>
      </c>
      <c r="F72" s="5" t="s">
        <v>359</v>
      </c>
      <c r="G72">
        <f t="shared" si="37"/>
        <v>124</v>
      </c>
      <c r="H72" s="5" t="s">
        <v>327</v>
      </c>
      <c r="I72">
        <f t="shared" si="38"/>
        <v>124.7</v>
      </c>
      <c r="J72" s="5" t="s">
        <v>296</v>
      </c>
      <c r="K72">
        <f t="shared" si="39"/>
        <v>126.3</v>
      </c>
      <c r="L72" s="5" t="s">
        <v>362</v>
      </c>
      <c r="M72">
        <f t="shared" si="40"/>
        <v>124.9</v>
      </c>
      <c r="N72" s="5" t="s">
        <v>121</v>
      </c>
      <c r="O72">
        <f t="shared" si="41"/>
        <v>103</v>
      </c>
      <c r="P72" s="5" t="s">
        <v>343</v>
      </c>
      <c r="Q72">
        <f t="shared" si="42"/>
        <v>122.3</v>
      </c>
      <c r="R72" s="5" t="s">
        <v>371</v>
      </c>
      <c r="S72">
        <f t="shared" si="43"/>
        <v>141</v>
      </c>
      <c r="T72" s="5" t="s">
        <v>153</v>
      </c>
      <c r="U72">
        <f t="shared" si="44"/>
        <v>120.1</v>
      </c>
      <c r="V72" s="5" t="s">
        <v>372</v>
      </c>
      <c r="W72">
        <f t="shared" si="45"/>
        <v>97.8</v>
      </c>
      <c r="X72" s="5" t="s">
        <v>348</v>
      </c>
      <c r="Y72">
        <f t="shared" si="46"/>
        <v>125.4</v>
      </c>
      <c r="Z72" s="5" t="s">
        <v>278</v>
      </c>
      <c r="AA72">
        <f t="shared" si="47"/>
        <v>116.1</v>
      </c>
      <c r="AB72" s="5" t="s">
        <v>373</v>
      </c>
      <c r="AC72">
        <f t="shared" si="48"/>
        <v>127.6</v>
      </c>
      <c r="AD72" s="5" t="s">
        <v>359</v>
      </c>
      <c r="AE72">
        <f t="shared" si="49"/>
        <v>124</v>
      </c>
      <c r="AF72">
        <f t="shared" si="50"/>
        <v>121.32307692307691</v>
      </c>
      <c r="AG72" s="5" t="s">
        <v>321</v>
      </c>
      <c r="AH72">
        <f t="shared" si="51"/>
        <v>126.4</v>
      </c>
      <c r="AI72">
        <f t="shared" si="52"/>
        <v>126.4</v>
      </c>
      <c r="AJ72" s="5" t="s">
        <v>277</v>
      </c>
      <c r="AK72">
        <f t="shared" si="53"/>
        <v>120.7</v>
      </c>
      <c r="AL72" s="5" t="s">
        <v>248</v>
      </c>
      <c r="AM72">
        <f t="shared" si="54"/>
        <v>115.8</v>
      </c>
      <c r="AN72" s="5" t="s">
        <v>300</v>
      </c>
      <c r="AO72">
        <f t="shared" si="55"/>
        <v>120</v>
      </c>
      <c r="AP72">
        <f t="shared" si="56"/>
        <v>118.83333333333333</v>
      </c>
      <c r="AQ72" s="5" t="s">
        <v>242</v>
      </c>
      <c r="AR72">
        <f t="shared" si="57"/>
        <v>116.5</v>
      </c>
      <c r="AS72" s="5" t="s">
        <v>58</v>
      </c>
      <c r="AT72">
        <f t="shared" si="58"/>
        <v>113</v>
      </c>
      <c r="AU72" s="5" t="s">
        <v>247</v>
      </c>
      <c r="AV72">
        <f t="shared" si="59"/>
        <v>116.8</v>
      </c>
      <c r="AW72">
        <f t="shared" si="60"/>
        <v>115.43333333333334</v>
      </c>
      <c r="AX72" s="5" t="s">
        <v>116</v>
      </c>
      <c r="AY72">
        <f t="shared" si="61"/>
        <v>113.2</v>
      </c>
      <c r="AZ72" s="5" t="s">
        <v>109</v>
      </c>
      <c r="BA72">
        <f t="shared" si="62"/>
        <v>108.8</v>
      </c>
      <c r="BB72" s="5" t="s">
        <v>184</v>
      </c>
      <c r="BC72">
        <f t="shared" si="63"/>
        <v>114.3</v>
      </c>
      <c r="BD72" s="5" t="s">
        <v>277</v>
      </c>
      <c r="BE72">
        <f t="shared" si="64"/>
        <v>120.7</v>
      </c>
      <c r="BF72" s="5" t="s">
        <v>101</v>
      </c>
      <c r="BG72">
        <f t="shared" si="65"/>
        <v>110.4</v>
      </c>
      <c r="BH72">
        <f t="shared" si="66"/>
        <v>113.47999999999999</v>
      </c>
      <c r="BI72" s="5" t="s">
        <v>128</v>
      </c>
      <c r="BJ72">
        <f t="shared" si="67"/>
        <v>113.4</v>
      </c>
      <c r="BK72">
        <f t="shared" si="68"/>
        <v>113.4</v>
      </c>
      <c r="BL72" s="6" t="s">
        <v>244</v>
      </c>
      <c r="BM72">
        <f t="shared" si="69"/>
        <v>118.4</v>
      </c>
    </row>
    <row r="73" spans="1:65" x14ac:dyDescent="0.35">
      <c r="A73" s="4" t="s">
        <v>74</v>
      </c>
      <c r="B73" s="5" t="s">
        <v>258</v>
      </c>
      <c r="C73">
        <f t="shared" si="35"/>
        <v>2014</v>
      </c>
      <c r="D73" s="5" t="s">
        <v>243</v>
      </c>
      <c r="E73">
        <f t="shared" si="36"/>
        <v>12</v>
      </c>
      <c r="F73" s="5" t="s">
        <v>238</v>
      </c>
      <c r="G73">
        <f t="shared" si="37"/>
        <v>122.9</v>
      </c>
      <c r="H73" s="5" t="s">
        <v>353</v>
      </c>
      <c r="I73">
        <f t="shared" si="38"/>
        <v>123.2</v>
      </c>
      <c r="J73" s="5" t="s">
        <v>254</v>
      </c>
      <c r="K73">
        <f t="shared" si="39"/>
        <v>123.5</v>
      </c>
      <c r="L73" s="5" t="s">
        <v>272</v>
      </c>
      <c r="M73">
        <f t="shared" si="40"/>
        <v>124.5</v>
      </c>
      <c r="N73" s="5" t="s">
        <v>113</v>
      </c>
      <c r="O73">
        <f t="shared" si="41"/>
        <v>107.6</v>
      </c>
      <c r="P73" s="5" t="s">
        <v>367</v>
      </c>
      <c r="Q73">
        <f t="shared" si="42"/>
        <v>125.7</v>
      </c>
      <c r="R73" s="5" t="s">
        <v>374</v>
      </c>
      <c r="S73">
        <f t="shared" si="43"/>
        <v>140.5</v>
      </c>
      <c r="T73" s="5" t="s">
        <v>292</v>
      </c>
      <c r="U73">
        <f t="shared" si="44"/>
        <v>117.6</v>
      </c>
      <c r="V73" s="5" t="s">
        <v>375</v>
      </c>
      <c r="W73">
        <f t="shared" si="45"/>
        <v>100.6</v>
      </c>
      <c r="X73" s="5" t="s">
        <v>202</v>
      </c>
      <c r="Y73">
        <f t="shared" si="46"/>
        <v>119.1</v>
      </c>
      <c r="Z73" s="5" t="s">
        <v>247</v>
      </c>
      <c r="AA73">
        <f t="shared" si="47"/>
        <v>116.8</v>
      </c>
      <c r="AB73" s="5" t="s">
        <v>294</v>
      </c>
      <c r="AC73">
        <f t="shared" si="48"/>
        <v>126.1</v>
      </c>
      <c r="AD73" s="5" t="s">
        <v>376</v>
      </c>
      <c r="AE73">
        <f t="shared" si="49"/>
        <v>123.6</v>
      </c>
      <c r="AF73">
        <f t="shared" si="50"/>
        <v>120.89999999999999</v>
      </c>
      <c r="AG73" s="5" t="s">
        <v>338</v>
      </c>
      <c r="AH73">
        <f t="shared" si="51"/>
        <v>123</v>
      </c>
      <c r="AI73">
        <f t="shared" si="52"/>
        <v>123</v>
      </c>
      <c r="AJ73" s="5" t="s">
        <v>235</v>
      </c>
      <c r="AK73">
        <f t="shared" si="53"/>
        <v>122.6</v>
      </c>
      <c r="AL73" s="5" t="s">
        <v>201</v>
      </c>
      <c r="AM73">
        <f t="shared" si="54"/>
        <v>118.6</v>
      </c>
      <c r="AN73" s="5" t="s">
        <v>261</v>
      </c>
      <c r="AO73">
        <f t="shared" si="55"/>
        <v>122</v>
      </c>
      <c r="AP73">
        <f t="shared" si="56"/>
        <v>121.06666666666666</v>
      </c>
      <c r="AQ73" s="5" t="s">
        <v>242</v>
      </c>
      <c r="AR73">
        <f t="shared" si="57"/>
        <v>116.5</v>
      </c>
      <c r="AS73" s="5" t="s">
        <v>199</v>
      </c>
      <c r="AT73">
        <f t="shared" si="58"/>
        <v>115.7</v>
      </c>
      <c r="AU73" s="5" t="s">
        <v>174</v>
      </c>
      <c r="AV73">
        <f t="shared" si="59"/>
        <v>117.5</v>
      </c>
      <c r="AW73">
        <f t="shared" si="60"/>
        <v>116.56666666666666</v>
      </c>
      <c r="AX73" s="5" t="s">
        <v>275</v>
      </c>
      <c r="AY73">
        <f t="shared" si="61"/>
        <v>115.1</v>
      </c>
      <c r="AZ73" s="5" t="s">
        <v>176</v>
      </c>
      <c r="BA73">
        <f t="shared" si="62"/>
        <v>110.1</v>
      </c>
      <c r="BB73" s="5" t="s">
        <v>114</v>
      </c>
      <c r="BC73">
        <f t="shared" si="63"/>
        <v>113.9</v>
      </c>
      <c r="BD73" s="5" t="s">
        <v>307</v>
      </c>
      <c r="BE73">
        <f t="shared" si="64"/>
        <v>119.5</v>
      </c>
      <c r="BF73" s="5" t="s">
        <v>118</v>
      </c>
      <c r="BG73">
        <f t="shared" si="65"/>
        <v>109.8</v>
      </c>
      <c r="BH73">
        <f t="shared" si="66"/>
        <v>113.67999999999999</v>
      </c>
      <c r="BI73" s="5" t="s">
        <v>160</v>
      </c>
      <c r="BJ73">
        <f t="shared" si="67"/>
        <v>113.8</v>
      </c>
      <c r="BK73">
        <f t="shared" si="68"/>
        <v>113.8</v>
      </c>
      <c r="BL73" s="6" t="s">
        <v>268</v>
      </c>
      <c r="BM73">
        <f t="shared" si="69"/>
        <v>119.4</v>
      </c>
    </row>
    <row r="74" spans="1:65" x14ac:dyDescent="0.35">
      <c r="A74" s="4" t="s">
        <v>30</v>
      </c>
      <c r="B74" s="5" t="s">
        <v>377</v>
      </c>
      <c r="C74">
        <f t="shared" si="35"/>
        <v>2015</v>
      </c>
      <c r="D74" s="5" t="s">
        <v>32</v>
      </c>
      <c r="E74">
        <f t="shared" si="36"/>
        <v>1</v>
      </c>
      <c r="F74" s="5" t="s">
        <v>309</v>
      </c>
      <c r="G74">
        <f t="shared" si="37"/>
        <v>123.1</v>
      </c>
      <c r="H74" s="5" t="s">
        <v>309</v>
      </c>
      <c r="I74">
        <f t="shared" si="38"/>
        <v>123.1</v>
      </c>
      <c r="J74" s="5" t="s">
        <v>281</v>
      </c>
      <c r="K74">
        <f t="shared" si="39"/>
        <v>122.1</v>
      </c>
      <c r="L74" s="5" t="s">
        <v>362</v>
      </c>
      <c r="M74">
        <f t="shared" si="40"/>
        <v>124.9</v>
      </c>
      <c r="N74" s="5" t="s">
        <v>150</v>
      </c>
      <c r="O74">
        <f t="shared" si="41"/>
        <v>111</v>
      </c>
      <c r="P74" s="5" t="s">
        <v>378</v>
      </c>
      <c r="Q74">
        <f t="shared" si="42"/>
        <v>130.4</v>
      </c>
      <c r="R74" s="5" t="s">
        <v>379</v>
      </c>
      <c r="S74">
        <f t="shared" si="43"/>
        <v>132.30000000000001</v>
      </c>
      <c r="T74" s="5" t="s">
        <v>194</v>
      </c>
      <c r="U74">
        <f t="shared" si="44"/>
        <v>117.2</v>
      </c>
      <c r="V74" s="5" t="s">
        <v>133</v>
      </c>
      <c r="W74">
        <f t="shared" si="45"/>
        <v>100.5</v>
      </c>
      <c r="X74" s="5" t="s">
        <v>194</v>
      </c>
      <c r="Y74">
        <f t="shared" si="46"/>
        <v>117.2</v>
      </c>
      <c r="Z74" s="5" t="s">
        <v>279</v>
      </c>
      <c r="AA74">
        <f t="shared" si="47"/>
        <v>117.9</v>
      </c>
      <c r="AB74" s="5" t="s">
        <v>363</v>
      </c>
      <c r="AC74">
        <f t="shared" si="48"/>
        <v>125.6</v>
      </c>
      <c r="AD74" s="5" t="s">
        <v>329</v>
      </c>
      <c r="AE74">
        <f t="shared" si="49"/>
        <v>122.8</v>
      </c>
      <c r="AF74">
        <f t="shared" si="50"/>
        <v>120.62307692307692</v>
      </c>
      <c r="AG74" s="5" t="s">
        <v>298</v>
      </c>
      <c r="AH74">
        <f t="shared" si="51"/>
        <v>122.7</v>
      </c>
      <c r="AI74">
        <f t="shared" si="52"/>
        <v>122.7</v>
      </c>
      <c r="AJ74" s="5" t="s">
        <v>339</v>
      </c>
      <c r="AK74">
        <f t="shared" si="53"/>
        <v>124.4</v>
      </c>
      <c r="AL74" s="5" t="s">
        <v>302</v>
      </c>
      <c r="AM74">
        <f t="shared" si="54"/>
        <v>121.6</v>
      </c>
      <c r="AN74" s="5" t="s">
        <v>359</v>
      </c>
      <c r="AO74">
        <f t="shared" si="55"/>
        <v>124</v>
      </c>
      <c r="AP74">
        <f t="shared" si="56"/>
        <v>123.33333333333333</v>
      </c>
      <c r="AQ74" s="5" t="s">
        <v>49</v>
      </c>
      <c r="AR74">
        <f>AR76</f>
        <v>117.3</v>
      </c>
      <c r="AS74" s="5" t="s">
        <v>244</v>
      </c>
      <c r="AT74">
        <f t="shared" si="58"/>
        <v>118.4</v>
      </c>
      <c r="AU74" s="5" t="s">
        <v>214</v>
      </c>
      <c r="AV74">
        <f t="shared" si="59"/>
        <v>118.9</v>
      </c>
      <c r="AW74">
        <f t="shared" si="60"/>
        <v>118.2</v>
      </c>
      <c r="AX74" s="5" t="s">
        <v>196</v>
      </c>
      <c r="AY74">
        <f t="shared" si="61"/>
        <v>116.6</v>
      </c>
      <c r="AZ74" s="5" t="s">
        <v>150</v>
      </c>
      <c r="BA74">
        <f t="shared" si="62"/>
        <v>111</v>
      </c>
      <c r="BB74" s="5" t="s">
        <v>171</v>
      </c>
      <c r="BC74">
        <f t="shared" si="63"/>
        <v>114</v>
      </c>
      <c r="BD74" s="5" t="s">
        <v>291</v>
      </c>
      <c r="BE74">
        <f t="shared" si="64"/>
        <v>118.2</v>
      </c>
      <c r="BF74" s="5" t="s">
        <v>89</v>
      </c>
      <c r="BG74">
        <f t="shared" si="65"/>
        <v>110.2</v>
      </c>
      <c r="BH74">
        <f t="shared" si="66"/>
        <v>114</v>
      </c>
      <c r="BI74" s="5" t="s">
        <v>216</v>
      </c>
      <c r="BJ74">
        <f t="shared" si="67"/>
        <v>114.5</v>
      </c>
      <c r="BK74">
        <f t="shared" si="68"/>
        <v>114.5</v>
      </c>
      <c r="BL74" s="6" t="s">
        <v>295</v>
      </c>
      <c r="BM74">
        <f t="shared" si="69"/>
        <v>120.3</v>
      </c>
    </row>
    <row r="75" spans="1:65" x14ac:dyDescent="0.35">
      <c r="A75" s="4" t="s">
        <v>55</v>
      </c>
      <c r="B75" s="5" t="s">
        <v>377</v>
      </c>
      <c r="C75">
        <f t="shared" si="35"/>
        <v>2015</v>
      </c>
      <c r="D75" s="5" t="s">
        <v>32</v>
      </c>
      <c r="E75">
        <f t="shared" si="36"/>
        <v>1</v>
      </c>
      <c r="F75" s="5" t="s">
        <v>359</v>
      </c>
      <c r="G75">
        <f t="shared" si="37"/>
        <v>124</v>
      </c>
      <c r="H75" s="5" t="s">
        <v>289</v>
      </c>
      <c r="I75">
        <f t="shared" si="38"/>
        <v>125.5</v>
      </c>
      <c r="J75" s="5" t="s">
        <v>342</v>
      </c>
      <c r="K75">
        <f t="shared" si="39"/>
        <v>126.6</v>
      </c>
      <c r="L75" s="5" t="s">
        <v>350</v>
      </c>
      <c r="M75">
        <f t="shared" si="40"/>
        <v>125.2</v>
      </c>
      <c r="N75" s="5" t="s">
        <v>72</v>
      </c>
      <c r="O75">
        <f t="shared" si="41"/>
        <v>104.3</v>
      </c>
      <c r="P75" s="5" t="s">
        <v>346</v>
      </c>
      <c r="Q75">
        <f t="shared" si="42"/>
        <v>121.3</v>
      </c>
      <c r="R75" s="5" t="s">
        <v>380</v>
      </c>
      <c r="S75">
        <f t="shared" si="43"/>
        <v>134.4</v>
      </c>
      <c r="T75" s="5" t="s">
        <v>238</v>
      </c>
      <c r="U75">
        <f t="shared" si="44"/>
        <v>122.9</v>
      </c>
      <c r="V75" s="5" t="s">
        <v>381</v>
      </c>
      <c r="W75">
        <f t="shared" si="45"/>
        <v>96.1</v>
      </c>
      <c r="X75" s="5" t="s">
        <v>342</v>
      </c>
      <c r="Y75">
        <f t="shared" si="46"/>
        <v>126.6</v>
      </c>
      <c r="Z75" s="5" t="s">
        <v>242</v>
      </c>
      <c r="AA75">
        <f t="shared" si="47"/>
        <v>116.5</v>
      </c>
      <c r="AB75" s="5" t="s">
        <v>382</v>
      </c>
      <c r="AC75">
        <f t="shared" si="48"/>
        <v>128</v>
      </c>
      <c r="AD75" s="5" t="s">
        <v>254</v>
      </c>
      <c r="AE75">
        <f t="shared" si="49"/>
        <v>123.5</v>
      </c>
      <c r="AF75">
        <f t="shared" si="50"/>
        <v>121.14615384615384</v>
      </c>
      <c r="AG75" s="5" t="s">
        <v>383</v>
      </c>
      <c r="AH75">
        <f t="shared" si="51"/>
        <v>127.4</v>
      </c>
      <c r="AI75">
        <f t="shared" si="52"/>
        <v>127.4</v>
      </c>
      <c r="AJ75" s="5" t="s">
        <v>287</v>
      </c>
      <c r="AK75">
        <f t="shared" si="53"/>
        <v>121</v>
      </c>
      <c r="AL75" s="5" t="s">
        <v>278</v>
      </c>
      <c r="AM75">
        <f t="shared" si="54"/>
        <v>116.1</v>
      </c>
      <c r="AN75" s="5" t="s">
        <v>225</v>
      </c>
      <c r="AO75">
        <f t="shared" si="55"/>
        <v>120.2</v>
      </c>
      <c r="AP75">
        <f t="shared" si="56"/>
        <v>119.10000000000001</v>
      </c>
      <c r="AQ75" s="5" t="s">
        <v>227</v>
      </c>
      <c r="AR75">
        <f t="shared" si="57"/>
        <v>117.3</v>
      </c>
      <c r="AS75" s="5" t="s">
        <v>128</v>
      </c>
      <c r="AT75">
        <f t="shared" si="58"/>
        <v>113.4</v>
      </c>
      <c r="AU75" s="5" t="s">
        <v>194</v>
      </c>
      <c r="AV75">
        <f t="shared" si="59"/>
        <v>117.2</v>
      </c>
      <c r="AW75">
        <f t="shared" si="60"/>
        <v>115.96666666666665</v>
      </c>
      <c r="AX75" s="5" t="s">
        <v>207</v>
      </c>
      <c r="AY75">
        <f t="shared" si="61"/>
        <v>113.7</v>
      </c>
      <c r="AZ75" s="5" t="s">
        <v>63</v>
      </c>
      <c r="BA75">
        <f t="shared" si="62"/>
        <v>107.9</v>
      </c>
      <c r="BB75" s="5" t="s">
        <v>127</v>
      </c>
      <c r="BC75">
        <f t="shared" si="63"/>
        <v>114.6</v>
      </c>
      <c r="BD75" s="5" t="s">
        <v>220</v>
      </c>
      <c r="BE75">
        <f t="shared" si="64"/>
        <v>120.8</v>
      </c>
      <c r="BF75" s="5" t="s">
        <v>115</v>
      </c>
      <c r="BG75">
        <f t="shared" si="65"/>
        <v>111.4</v>
      </c>
      <c r="BH75">
        <f t="shared" si="66"/>
        <v>113.68000000000002</v>
      </c>
      <c r="BI75" s="5" t="s">
        <v>128</v>
      </c>
      <c r="BJ75">
        <f t="shared" si="67"/>
        <v>113.4</v>
      </c>
      <c r="BK75">
        <f t="shared" si="68"/>
        <v>113.4</v>
      </c>
      <c r="BL75" s="6" t="s">
        <v>297</v>
      </c>
      <c r="BM75">
        <f t="shared" si="69"/>
        <v>118.5</v>
      </c>
    </row>
    <row r="76" spans="1:65" x14ac:dyDescent="0.35">
      <c r="A76" s="4" t="s">
        <v>74</v>
      </c>
      <c r="B76" s="5" t="s">
        <v>377</v>
      </c>
      <c r="C76">
        <f t="shared" si="35"/>
        <v>2015</v>
      </c>
      <c r="D76" s="5" t="s">
        <v>32</v>
      </c>
      <c r="E76">
        <f t="shared" si="36"/>
        <v>1</v>
      </c>
      <c r="F76" s="5" t="s">
        <v>324</v>
      </c>
      <c r="G76">
        <f t="shared" si="37"/>
        <v>123.4</v>
      </c>
      <c r="H76" s="5" t="s">
        <v>259</v>
      </c>
      <c r="I76">
        <f t="shared" si="38"/>
        <v>123.9</v>
      </c>
      <c r="J76" s="5" t="s">
        <v>320</v>
      </c>
      <c r="K76">
        <f t="shared" si="39"/>
        <v>123.8</v>
      </c>
      <c r="L76" s="5" t="s">
        <v>304</v>
      </c>
      <c r="M76">
        <f t="shared" si="40"/>
        <v>125</v>
      </c>
      <c r="N76" s="5" t="s">
        <v>132</v>
      </c>
      <c r="O76">
        <f t="shared" si="41"/>
        <v>108.5</v>
      </c>
      <c r="P76" s="5" t="s">
        <v>384</v>
      </c>
      <c r="Q76">
        <f t="shared" si="42"/>
        <v>126.2</v>
      </c>
      <c r="R76" s="5" t="s">
        <v>385</v>
      </c>
      <c r="S76">
        <f t="shared" si="43"/>
        <v>133</v>
      </c>
      <c r="T76" s="5" t="s">
        <v>202</v>
      </c>
      <c r="U76">
        <f t="shared" si="44"/>
        <v>119.1</v>
      </c>
      <c r="V76" s="5" t="s">
        <v>386</v>
      </c>
      <c r="W76">
        <f t="shared" si="45"/>
        <v>99</v>
      </c>
      <c r="X76" s="5" t="s">
        <v>295</v>
      </c>
      <c r="Y76">
        <f t="shared" si="46"/>
        <v>120.3</v>
      </c>
      <c r="Z76" s="5" t="s">
        <v>227</v>
      </c>
      <c r="AA76">
        <f t="shared" si="47"/>
        <v>117.3</v>
      </c>
      <c r="AB76" s="5" t="s">
        <v>163</v>
      </c>
      <c r="AC76">
        <f t="shared" si="48"/>
        <v>126.7</v>
      </c>
      <c r="AD76" s="5" t="s">
        <v>309</v>
      </c>
      <c r="AE76">
        <f t="shared" si="49"/>
        <v>123.1</v>
      </c>
      <c r="AF76">
        <f t="shared" si="50"/>
        <v>120.71538461538461</v>
      </c>
      <c r="AG76" s="5" t="s">
        <v>359</v>
      </c>
      <c r="AH76">
        <f t="shared" si="51"/>
        <v>124</v>
      </c>
      <c r="AI76">
        <f t="shared" si="52"/>
        <v>124</v>
      </c>
      <c r="AJ76" s="5" t="s">
        <v>309</v>
      </c>
      <c r="AK76">
        <f t="shared" si="53"/>
        <v>123.1</v>
      </c>
      <c r="AL76" s="5" t="s">
        <v>286</v>
      </c>
      <c r="AM76">
        <f t="shared" si="54"/>
        <v>119.3</v>
      </c>
      <c r="AN76" s="5" t="s">
        <v>231</v>
      </c>
      <c r="AO76">
        <f t="shared" si="55"/>
        <v>122.5</v>
      </c>
      <c r="AP76">
        <f t="shared" si="56"/>
        <v>121.63333333333333</v>
      </c>
      <c r="AQ76" s="5" t="s">
        <v>227</v>
      </c>
      <c r="AR76">
        <f t="shared" si="57"/>
        <v>117.3</v>
      </c>
      <c r="AS76" s="5" t="s">
        <v>242</v>
      </c>
      <c r="AT76">
        <f t="shared" si="58"/>
        <v>116.5</v>
      </c>
      <c r="AU76" s="5" t="s">
        <v>215</v>
      </c>
      <c r="AV76">
        <f t="shared" si="59"/>
        <v>118.1</v>
      </c>
      <c r="AW76">
        <f t="shared" si="60"/>
        <v>117.3</v>
      </c>
      <c r="AX76" s="5" t="s">
        <v>213</v>
      </c>
      <c r="AY76">
        <f t="shared" si="61"/>
        <v>115.5</v>
      </c>
      <c r="AZ76" s="5" t="s">
        <v>197</v>
      </c>
      <c r="BA76">
        <f t="shared" si="62"/>
        <v>109.4</v>
      </c>
      <c r="BB76" s="5" t="s">
        <v>184</v>
      </c>
      <c r="BC76">
        <f t="shared" si="63"/>
        <v>114.3</v>
      </c>
      <c r="BD76" s="5" t="s">
        <v>308</v>
      </c>
      <c r="BE76">
        <f t="shared" si="64"/>
        <v>119.7</v>
      </c>
      <c r="BF76" s="5" t="s">
        <v>162</v>
      </c>
      <c r="BG76">
        <f t="shared" si="65"/>
        <v>110.7</v>
      </c>
      <c r="BH76">
        <f t="shared" si="66"/>
        <v>113.92</v>
      </c>
      <c r="BI76" s="5" t="s">
        <v>171</v>
      </c>
      <c r="BJ76">
        <f t="shared" si="67"/>
        <v>114</v>
      </c>
      <c r="BK76">
        <f t="shared" si="68"/>
        <v>114</v>
      </c>
      <c r="BL76" s="6" t="s">
        <v>307</v>
      </c>
      <c r="BM76">
        <f t="shared" si="69"/>
        <v>119.5</v>
      </c>
    </row>
    <row r="77" spans="1:65" x14ac:dyDescent="0.35">
      <c r="A77" s="4" t="s">
        <v>30</v>
      </c>
      <c r="B77" s="5" t="s">
        <v>377</v>
      </c>
      <c r="C77">
        <f t="shared" si="35"/>
        <v>2015</v>
      </c>
      <c r="D77" s="5" t="s">
        <v>86</v>
      </c>
      <c r="E77">
        <f t="shared" si="36"/>
        <v>2</v>
      </c>
      <c r="F77" s="5" t="s">
        <v>324</v>
      </c>
      <c r="G77">
        <f t="shared" si="37"/>
        <v>123.4</v>
      </c>
      <c r="H77" s="5" t="s">
        <v>339</v>
      </c>
      <c r="I77">
        <f t="shared" si="38"/>
        <v>124.4</v>
      </c>
      <c r="J77" s="5" t="s">
        <v>281</v>
      </c>
      <c r="K77">
        <f t="shared" si="39"/>
        <v>122.1</v>
      </c>
      <c r="L77" s="5" t="s">
        <v>305</v>
      </c>
      <c r="M77">
        <f t="shared" si="40"/>
        <v>125.8</v>
      </c>
      <c r="N77" s="5" t="s">
        <v>257</v>
      </c>
      <c r="O77">
        <f t="shared" si="41"/>
        <v>111.5</v>
      </c>
      <c r="P77" s="5" t="s">
        <v>387</v>
      </c>
      <c r="Q77">
        <f t="shared" si="42"/>
        <v>129.4</v>
      </c>
      <c r="R77" s="5" t="s">
        <v>388</v>
      </c>
      <c r="S77">
        <f t="shared" si="43"/>
        <v>128.19999999999999</v>
      </c>
      <c r="T77" s="5" t="s">
        <v>265</v>
      </c>
      <c r="U77">
        <f t="shared" si="44"/>
        <v>118.8</v>
      </c>
      <c r="V77" s="5" t="s">
        <v>389</v>
      </c>
      <c r="W77">
        <f t="shared" si="45"/>
        <v>100</v>
      </c>
      <c r="X77" s="5" t="s">
        <v>201</v>
      </c>
      <c r="Y77">
        <f t="shared" si="46"/>
        <v>118.6</v>
      </c>
      <c r="Z77" s="5" t="s">
        <v>265</v>
      </c>
      <c r="AA77">
        <f t="shared" si="47"/>
        <v>118.8</v>
      </c>
      <c r="AB77" s="5" t="s">
        <v>390</v>
      </c>
      <c r="AC77">
        <f t="shared" si="48"/>
        <v>126.8</v>
      </c>
      <c r="AD77" s="5" t="s">
        <v>329</v>
      </c>
      <c r="AE77">
        <f t="shared" si="49"/>
        <v>122.8</v>
      </c>
      <c r="AF77">
        <f t="shared" si="50"/>
        <v>120.81538461538459</v>
      </c>
      <c r="AG77" s="5" t="s">
        <v>347</v>
      </c>
      <c r="AH77">
        <f t="shared" si="51"/>
        <v>124.2</v>
      </c>
      <c r="AI77">
        <f t="shared" si="52"/>
        <v>124.2</v>
      </c>
      <c r="AJ77" s="5" t="s">
        <v>348</v>
      </c>
      <c r="AK77">
        <f t="shared" si="53"/>
        <v>125.4</v>
      </c>
      <c r="AL77" s="5" t="s">
        <v>298</v>
      </c>
      <c r="AM77">
        <f t="shared" si="54"/>
        <v>122.7</v>
      </c>
      <c r="AN77" s="5" t="s">
        <v>304</v>
      </c>
      <c r="AO77">
        <f t="shared" si="55"/>
        <v>125</v>
      </c>
      <c r="AP77">
        <f t="shared" si="56"/>
        <v>124.36666666666667</v>
      </c>
      <c r="AQ77" s="5" t="s">
        <v>49</v>
      </c>
      <c r="AR77">
        <f>AR79</f>
        <v>118.1</v>
      </c>
      <c r="AS77" s="5" t="s">
        <v>300</v>
      </c>
      <c r="AT77">
        <f t="shared" si="58"/>
        <v>120</v>
      </c>
      <c r="AU77" s="5" t="s">
        <v>192</v>
      </c>
      <c r="AV77">
        <f t="shared" si="59"/>
        <v>119.6</v>
      </c>
      <c r="AW77">
        <f t="shared" si="60"/>
        <v>119.23333333333333</v>
      </c>
      <c r="AX77" s="5" t="s">
        <v>269</v>
      </c>
      <c r="AY77">
        <f t="shared" si="61"/>
        <v>117.7</v>
      </c>
      <c r="AZ77" s="5" t="s">
        <v>135</v>
      </c>
      <c r="BA77">
        <f t="shared" si="62"/>
        <v>110.9</v>
      </c>
      <c r="BB77" s="5" t="s">
        <v>177</v>
      </c>
      <c r="BC77">
        <f t="shared" si="63"/>
        <v>114.8</v>
      </c>
      <c r="BD77" s="5" t="s">
        <v>240</v>
      </c>
      <c r="BE77">
        <f t="shared" si="64"/>
        <v>118.7</v>
      </c>
      <c r="BF77" s="5" t="s">
        <v>185</v>
      </c>
      <c r="BG77">
        <f t="shared" si="65"/>
        <v>110.8</v>
      </c>
      <c r="BH77">
        <f t="shared" si="66"/>
        <v>114.58</v>
      </c>
      <c r="BI77" s="5" t="s">
        <v>159</v>
      </c>
      <c r="BJ77">
        <f t="shared" si="67"/>
        <v>115</v>
      </c>
      <c r="BK77">
        <f t="shared" si="68"/>
        <v>115</v>
      </c>
      <c r="BL77" s="6" t="s">
        <v>316</v>
      </c>
      <c r="BM77">
        <f t="shared" si="69"/>
        <v>120.6</v>
      </c>
    </row>
    <row r="78" spans="1:65" x14ac:dyDescent="0.35">
      <c r="A78" s="4" t="s">
        <v>55</v>
      </c>
      <c r="B78" s="5" t="s">
        <v>377</v>
      </c>
      <c r="C78">
        <f t="shared" si="35"/>
        <v>2015</v>
      </c>
      <c r="D78" s="5" t="s">
        <v>86</v>
      </c>
      <c r="E78">
        <f t="shared" si="36"/>
        <v>2</v>
      </c>
      <c r="F78" s="5" t="s">
        <v>351</v>
      </c>
      <c r="G78">
        <f t="shared" si="37"/>
        <v>124.3</v>
      </c>
      <c r="H78" s="5" t="s">
        <v>391</v>
      </c>
      <c r="I78">
        <f t="shared" si="38"/>
        <v>126.5</v>
      </c>
      <c r="J78" s="5" t="s">
        <v>307</v>
      </c>
      <c r="K78">
        <f t="shared" si="39"/>
        <v>119.5</v>
      </c>
      <c r="L78" s="5" t="s">
        <v>363</v>
      </c>
      <c r="M78">
        <f t="shared" si="40"/>
        <v>125.6</v>
      </c>
      <c r="N78" s="5" t="s">
        <v>36</v>
      </c>
      <c r="O78">
        <f t="shared" si="41"/>
        <v>104.9</v>
      </c>
      <c r="P78" s="5" t="s">
        <v>302</v>
      </c>
      <c r="Q78">
        <f t="shared" si="42"/>
        <v>121.6</v>
      </c>
      <c r="R78" s="5" t="s">
        <v>392</v>
      </c>
      <c r="S78">
        <f t="shared" si="43"/>
        <v>131.80000000000001</v>
      </c>
      <c r="T78" s="5" t="s">
        <v>355</v>
      </c>
      <c r="U78">
        <f t="shared" si="44"/>
        <v>125.1</v>
      </c>
      <c r="V78" s="5" t="s">
        <v>393</v>
      </c>
      <c r="W78">
        <f t="shared" si="45"/>
        <v>95</v>
      </c>
      <c r="X78" s="5" t="s">
        <v>303</v>
      </c>
      <c r="Y78">
        <f t="shared" si="46"/>
        <v>127.7</v>
      </c>
      <c r="Z78" s="5" t="s">
        <v>247</v>
      </c>
      <c r="AA78">
        <f t="shared" si="47"/>
        <v>116.8</v>
      </c>
      <c r="AB78" s="5" t="s">
        <v>369</v>
      </c>
      <c r="AC78">
        <f t="shared" si="48"/>
        <v>128.6</v>
      </c>
      <c r="AD78" s="5" t="s">
        <v>142</v>
      </c>
      <c r="AE78">
        <f t="shared" si="49"/>
        <v>123.7</v>
      </c>
      <c r="AF78">
        <f t="shared" si="50"/>
        <v>120.85384615384616</v>
      </c>
      <c r="AG78" s="5" t="s">
        <v>394</v>
      </c>
      <c r="AH78">
        <f t="shared" si="51"/>
        <v>128.1</v>
      </c>
      <c r="AI78">
        <f t="shared" si="52"/>
        <v>128.1</v>
      </c>
      <c r="AJ78" s="5" t="s">
        <v>346</v>
      </c>
      <c r="AK78">
        <f t="shared" si="53"/>
        <v>121.3</v>
      </c>
      <c r="AL78" s="5" t="s">
        <v>242</v>
      </c>
      <c r="AM78">
        <f t="shared" si="54"/>
        <v>116.5</v>
      </c>
      <c r="AN78" s="5" t="s">
        <v>316</v>
      </c>
      <c r="AO78">
        <f t="shared" si="55"/>
        <v>120.6</v>
      </c>
      <c r="AP78">
        <f t="shared" si="56"/>
        <v>119.46666666666665</v>
      </c>
      <c r="AQ78" s="5" t="s">
        <v>215</v>
      </c>
      <c r="AR78">
        <f t="shared" si="57"/>
        <v>118.1</v>
      </c>
      <c r="AS78" s="5" t="s">
        <v>171</v>
      </c>
      <c r="AT78">
        <f t="shared" si="58"/>
        <v>114</v>
      </c>
      <c r="AU78" s="5" t="s">
        <v>269</v>
      </c>
      <c r="AV78">
        <f t="shared" si="59"/>
        <v>117.7</v>
      </c>
      <c r="AW78">
        <f t="shared" si="60"/>
        <v>116.60000000000001</v>
      </c>
      <c r="AX78" s="5" t="s">
        <v>239</v>
      </c>
      <c r="AY78">
        <f t="shared" si="61"/>
        <v>114.1</v>
      </c>
      <c r="AZ78" s="5" t="s">
        <v>40</v>
      </c>
      <c r="BA78">
        <f t="shared" si="62"/>
        <v>106.8</v>
      </c>
      <c r="BB78" s="5" t="s">
        <v>161</v>
      </c>
      <c r="BC78">
        <f t="shared" si="63"/>
        <v>114.9</v>
      </c>
      <c r="BD78" s="5" t="s">
        <v>188</v>
      </c>
      <c r="BE78">
        <f t="shared" si="64"/>
        <v>120.4</v>
      </c>
      <c r="BF78" s="5" t="s">
        <v>175</v>
      </c>
      <c r="BG78">
        <f t="shared" si="65"/>
        <v>111.7</v>
      </c>
      <c r="BH78">
        <f t="shared" si="66"/>
        <v>113.58</v>
      </c>
      <c r="BI78" s="5" t="s">
        <v>116</v>
      </c>
      <c r="BJ78">
        <f t="shared" si="67"/>
        <v>113.2</v>
      </c>
      <c r="BK78">
        <f t="shared" si="68"/>
        <v>113.2</v>
      </c>
      <c r="BL78" s="6" t="s">
        <v>240</v>
      </c>
      <c r="BM78">
        <f t="shared" si="69"/>
        <v>118.7</v>
      </c>
    </row>
    <row r="79" spans="1:65" x14ac:dyDescent="0.35">
      <c r="A79" s="4" t="s">
        <v>74</v>
      </c>
      <c r="B79" s="5" t="s">
        <v>377</v>
      </c>
      <c r="C79">
        <f t="shared" si="35"/>
        <v>2015</v>
      </c>
      <c r="D79" s="5" t="s">
        <v>86</v>
      </c>
      <c r="E79">
        <f t="shared" si="36"/>
        <v>2</v>
      </c>
      <c r="F79" s="5" t="s">
        <v>142</v>
      </c>
      <c r="G79">
        <f t="shared" si="37"/>
        <v>123.7</v>
      </c>
      <c r="H79" s="5" t="s">
        <v>355</v>
      </c>
      <c r="I79">
        <f t="shared" si="38"/>
        <v>125.1</v>
      </c>
      <c r="J79" s="5" t="s">
        <v>301</v>
      </c>
      <c r="K79">
        <f t="shared" si="39"/>
        <v>121.1</v>
      </c>
      <c r="L79" s="5" t="s">
        <v>367</v>
      </c>
      <c r="M79">
        <f t="shared" si="40"/>
        <v>125.7</v>
      </c>
      <c r="N79" s="5" t="s">
        <v>57</v>
      </c>
      <c r="O79">
        <f t="shared" si="41"/>
        <v>109.1</v>
      </c>
      <c r="P79" s="5" t="s">
        <v>305</v>
      </c>
      <c r="Q79">
        <f t="shared" si="42"/>
        <v>125.8</v>
      </c>
      <c r="R79" s="5" t="s">
        <v>387</v>
      </c>
      <c r="S79">
        <f t="shared" si="43"/>
        <v>129.4</v>
      </c>
      <c r="T79" s="5" t="s">
        <v>293</v>
      </c>
      <c r="U79">
        <f t="shared" si="44"/>
        <v>120.9</v>
      </c>
      <c r="V79" s="5" t="s">
        <v>395</v>
      </c>
      <c r="W79">
        <f t="shared" si="45"/>
        <v>98.3</v>
      </c>
      <c r="X79" s="5" t="s">
        <v>302</v>
      </c>
      <c r="Y79">
        <f t="shared" si="46"/>
        <v>121.6</v>
      </c>
      <c r="Z79" s="5" t="s">
        <v>149</v>
      </c>
      <c r="AA79">
        <f t="shared" si="47"/>
        <v>118</v>
      </c>
      <c r="AB79" s="5" t="s">
        <v>373</v>
      </c>
      <c r="AC79">
        <f t="shared" si="48"/>
        <v>127.6</v>
      </c>
      <c r="AD79" s="5" t="s">
        <v>309</v>
      </c>
      <c r="AE79">
        <f t="shared" si="49"/>
        <v>123.1</v>
      </c>
      <c r="AF79">
        <f t="shared" si="50"/>
        <v>120.72307692307689</v>
      </c>
      <c r="AG79" s="5" t="s">
        <v>350</v>
      </c>
      <c r="AH79">
        <f t="shared" si="51"/>
        <v>125.2</v>
      </c>
      <c r="AI79">
        <f t="shared" si="52"/>
        <v>125.2</v>
      </c>
      <c r="AJ79" s="5" t="s">
        <v>320</v>
      </c>
      <c r="AK79">
        <f t="shared" si="53"/>
        <v>123.8</v>
      </c>
      <c r="AL79" s="5" t="s">
        <v>153</v>
      </c>
      <c r="AM79">
        <f t="shared" si="54"/>
        <v>120.1</v>
      </c>
      <c r="AN79" s="5" t="s">
        <v>319</v>
      </c>
      <c r="AO79">
        <f t="shared" si="55"/>
        <v>123.3</v>
      </c>
      <c r="AP79">
        <f t="shared" si="56"/>
        <v>122.39999999999999</v>
      </c>
      <c r="AQ79" s="5" t="s">
        <v>215</v>
      </c>
      <c r="AR79">
        <f t="shared" si="57"/>
        <v>118.1</v>
      </c>
      <c r="AS79" s="5" t="s">
        <v>269</v>
      </c>
      <c r="AT79">
        <f t="shared" si="58"/>
        <v>117.7</v>
      </c>
      <c r="AU79" s="5" t="s">
        <v>240</v>
      </c>
      <c r="AV79">
        <f t="shared" si="59"/>
        <v>118.7</v>
      </c>
      <c r="AW79">
        <f t="shared" si="60"/>
        <v>118.16666666666667</v>
      </c>
      <c r="AX79" s="5" t="s">
        <v>209</v>
      </c>
      <c r="AY79">
        <f t="shared" si="61"/>
        <v>116.3</v>
      </c>
      <c r="AZ79" s="5" t="s">
        <v>88</v>
      </c>
      <c r="BA79">
        <f t="shared" si="62"/>
        <v>108.7</v>
      </c>
      <c r="BB79" s="5" t="s">
        <v>161</v>
      </c>
      <c r="BC79">
        <f t="shared" si="63"/>
        <v>114.9</v>
      </c>
      <c r="BD79" s="5" t="s">
        <v>308</v>
      </c>
      <c r="BE79">
        <f t="shared" si="64"/>
        <v>119.7</v>
      </c>
      <c r="BF79" s="5" t="s">
        <v>120</v>
      </c>
      <c r="BG79">
        <f t="shared" si="65"/>
        <v>111.2</v>
      </c>
      <c r="BH79">
        <f t="shared" si="66"/>
        <v>114.16</v>
      </c>
      <c r="BI79" s="5" t="s">
        <v>239</v>
      </c>
      <c r="BJ79">
        <f t="shared" si="67"/>
        <v>114.1</v>
      </c>
      <c r="BK79">
        <f t="shared" si="68"/>
        <v>114.1</v>
      </c>
      <c r="BL79" s="6" t="s">
        <v>308</v>
      </c>
      <c r="BM79">
        <f t="shared" si="69"/>
        <v>119.7</v>
      </c>
    </row>
    <row r="80" spans="1:65" x14ac:dyDescent="0.35">
      <c r="A80" s="4" t="s">
        <v>30</v>
      </c>
      <c r="B80" s="5" t="s">
        <v>377</v>
      </c>
      <c r="C80">
        <f t="shared" si="35"/>
        <v>2015</v>
      </c>
      <c r="D80" s="5" t="s">
        <v>108</v>
      </c>
      <c r="E80">
        <f t="shared" si="36"/>
        <v>3</v>
      </c>
      <c r="F80" s="5" t="s">
        <v>319</v>
      </c>
      <c r="G80">
        <f t="shared" si="37"/>
        <v>123.3</v>
      </c>
      <c r="H80" s="5" t="s">
        <v>327</v>
      </c>
      <c r="I80">
        <f t="shared" si="38"/>
        <v>124.7</v>
      </c>
      <c r="J80" s="5" t="s">
        <v>214</v>
      </c>
      <c r="K80">
        <f t="shared" si="39"/>
        <v>118.9</v>
      </c>
      <c r="L80" s="5" t="s">
        <v>396</v>
      </c>
      <c r="M80">
        <f t="shared" si="40"/>
        <v>126</v>
      </c>
      <c r="N80" s="5" t="s">
        <v>230</v>
      </c>
      <c r="O80">
        <f t="shared" si="41"/>
        <v>111.8</v>
      </c>
      <c r="P80" s="5" t="s">
        <v>397</v>
      </c>
      <c r="Q80">
        <f t="shared" si="42"/>
        <v>130.9</v>
      </c>
      <c r="R80" s="5" t="s">
        <v>382</v>
      </c>
      <c r="S80">
        <f t="shared" si="43"/>
        <v>128</v>
      </c>
      <c r="T80" s="5" t="s">
        <v>274</v>
      </c>
      <c r="U80">
        <f t="shared" si="44"/>
        <v>119.9</v>
      </c>
      <c r="V80" s="5" t="s">
        <v>398</v>
      </c>
      <c r="W80">
        <f t="shared" si="45"/>
        <v>98.9</v>
      </c>
      <c r="X80" s="5" t="s">
        <v>268</v>
      </c>
      <c r="Y80">
        <f t="shared" si="46"/>
        <v>119.4</v>
      </c>
      <c r="Z80" s="5" t="s">
        <v>214</v>
      </c>
      <c r="AA80">
        <f t="shared" si="47"/>
        <v>118.9</v>
      </c>
      <c r="AB80" s="5" t="s">
        <v>303</v>
      </c>
      <c r="AC80">
        <f t="shared" si="48"/>
        <v>127.7</v>
      </c>
      <c r="AD80" s="5" t="s">
        <v>309</v>
      </c>
      <c r="AE80">
        <f t="shared" si="49"/>
        <v>123.1</v>
      </c>
      <c r="AF80">
        <f t="shared" si="50"/>
        <v>120.88461538461539</v>
      </c>
      <c r="AG80" s="5" t="s">
        <v>327</v>
      </c>
      <c r="AH80">
        <f t="shared" si="51"/>
        <v>124.7</v>
      </c>
      <c r="AI80">
        <f t="shared" si="52"/>
        <v>124.7</v>
      </c>
      <c r="AJ80" s="5" t="s">
        <v>396</v>
      </c>
      <c r="AK80">
        <f t="shared" si="53"/>
        <v>126</v>
      </c>
      <c r="AL80" s="5" t="s">
        <v>238</v>
      </c>
      <c r="AM80">
        <f t="shared" si="54"/>
        <v>122.9</v>
      </c>
      <c r="AN80" s="5" t="s">
        <v>289</v>
      </c>
      <c r="AO80">
        <f t="shared" si="55"/>
        <v>125.5</v>
      </c>
      <c r="AP80">
        <f t="shared" si="56"/>
        <v>124.8</v>
      </c>
      <c r="AQ80" s="5" t="s">
        <v>49</v>
      </c>
      <c r="AR80">
        <f>AR82</f>
        <v>118.6</v>
      </c>
      <c r="AS80" s="5" t="s">
        <v>316</v>
      </c>
      <c r="AT80">
        <f t="shared" si="58"/>
        <v>120.6</v>
      </c>
      <c r="AU80" s="5" t="s">
        <v>225</v>
      </c>
      <c r="AV80">
        <f t="shared" si="59"/>
        <v>120.2</v>
      </c>
      <c r="AW80">
        <f t="shared" si="60"/>
        <v>119.8</v>
      </c>
      <c r="AX80" s="5" t="s">
        <v>291</v>
      </c>
      <c r="AY80">
        <f t="shared" si="61"/>
        <v>118.2</v>
      </c>
      <c r="AZ80" s="5" t="s">
        <v>134</v>
      </c>
      <c r="BA80">
        <f t="shared" si="62"/>
        <v>111.6</v>
      </c>
      <c r="BB80" s="5" t="s">
        <v>213</v>
      </c>
      <c r="BC80">
        <f t="shared" si="63"/>
        <v>115.5</v>
      </c>
      <c r="BD80" s="5" t="s">
        <v>268</v>
      </c>
      <c r="BE80">
        <f t="shared" si="64"/>
        <v>119.4</v>
      </c>
      <c r="BF80" s="5" t="s">
        <v>185</v>
      </c>
      <c r="BG80">
        <f t="shared" si="65"/>
        <v>110.8</v>
      </c>
      <c r="BH80">
        <f t="shared" si="66"/>
        <v>115.1</v>
      </c>
      <c r="BI80" s="5" t="s">
        <v>213</v>
      </c>
      <c r="BJ80">
        <f t="shared" si="67"/>
        <v>115.5</v>
      </c>
      <c r="BK80">
        <f t="shared" si="68"/>
        <v>115.5</v>
      </c>
      <c r="BL80" s="6" t="s">
        <v>301</v>
      </c>
      <c r="BM80">
        <f t="shared" si="69"/>
        <v>121.1</v>
      </c>
    </row>
    <row r="81" spans="1:65" x14ac:dyDescent="0.35">
      <c r="A81" s="4" t="s">
        <v>55</v>
      </c>
      <c r="B81" s="5" t="s">
        <v>377</v>
      </c>
      <c r="C81">
        <f t="shared" si="35"/>
        <v>2015</v>
      </c>
      <c r="D81" s="5" t="s">
        <v>108</v>
      </c>
      <c r="E81">
        <f t="shared" si="36"/>
        <v>3</v>
      </c>
      <c r="F81" s="5" t="s">
        <v>359</v>
      </c>
      <c r="G81">
        <f t="shared" si="37"/>
        <v>124</v>
      </c>
      <c r="H81" s="5" t="s">
        <v>163</v>
      </c>
      <c r="I81">
        <f t="shared" si="38"/>
        <v>126.7</v>
      </c>
      <c r="J81" s="5" t="s">
        <v>221</v>
      </c>
      <c r="K81">
        <f t="shared" si="39"/>
        <v>113.5</v>
      </c>
      <c r="L81" s="5" t="s">
        <v>310</v>
      </c>
      <c r="M81">
        <f t="shared" si="40"/>
        <v>125.9</v>
      </c>
      <c r="N81" s="5" t="s">
        <v>42</v>
      </c>
      <c r="O81">
        <f t="shared" si="41"/>
        <v>104.8</v>
      </c>
      <c r="P81" s="5" t="s">
        <v>320</v>
      </c>
      <c r="Q81">
        <f t="shared" si="42"/>
        <v>123.8</v>
      </c>
      <c r="R81" s="5" t="s">
        <v>399</v>
      </c>
      <c r="S81">
        <f t="shared" si="43"/>
        <v>131.4</v>
      </c>
      <c r="T81" s="5" t="s">
        <v>400</v>
      </c>
      <c r="U81">
        <f t="shared" si="44"/>
        <v>127.2</v>
      </c>
      <c r="V81" s="5" t="s">
        <v>401</v>
      </c>
      <c r="W81">
        <f t="shared" si="45"/>
        <v>93.2</v>
      </c>
      <c r="X81" s="5" t="s">
        <v>383</v>
      </c>
      <c r="Y81">
        <f t="shared" si="46"/>
        <v>127.4</v>
      </c>
      <c r="Z81" s="5" t="s">
        <v>152</v>
      </c>
      <c r="AA81">
        <f t="shared" si="47"/>
        <v>117</v>
      </c>
      <c r="AB81" s="5" t="s">
        <v>166</v>
      </c>
      <c r="AC81">
        <f t="shared" si="48"/>
        <v>129.19999999999999</v>
      </c>
      <c r="AD81" s="5" t="s">
        <v>259</v>
      </c>
      <c r="AE81">
        <f t="shared" si="49"/>
        <v>123.9</v>
      </c>
      <c r="AF81">
        <f t="shared" si="50"/>
        <v>120.61538461538463</v>
      </c>
      <c r="AG81" s="5" t="s">
        <v>360</v>
      </c>
      <c r="AH81">
        <f t="shared" si="51"/>
        <v>128.80000000000001</v>
      </c>
      <c r="AI81">
        <f t="shared" si="52"/>
        <v>128.80000000000001</v>
      </c>
      <c r="AJ81" s="5" t="s">
        <v>290</v>
      </c>
      <c r="AK81">
        <f t="shared" si="53"/>
        <v>121.7</v>
      </c>
      <c r="AL81" s="5" t="s">
        <v>96</v>
      </c>
      <c r="AM81">
        <f t="shared" si="54"/>
        <v>116.9</v>
      </c>
      <c r="AN81" s="5" t="s">
        <v>293</v>
      </c>
      <c r="AO81">
        <f t="shared" si="55"/>
        <v>120.9</v>
      </c>
      <c r="AP81">
        <f t="shared" si="56"/>
        <v>119.83333333333333</v>
      </c>
      <c r="AQ81" s="5" t="s">
        <v>201</v>
      </c>
      <c r="AR81">
        <f t="shared" si="57"/>
        <v>118.6</v>
      </c>
      <c r="AS81" s="5" t="s">
        <v>232</v>
      </c>
      <c r="AT81">
        <f t="shared" si="58"/>
        <v>114.4</v>
      </c>
      <c r="AU81" s="5" t="s">
        <v>149</v>
      </c>
      <c r="AV81">
        <f t="shared" si="59"/>
        <v>118</v>
      </c>
      <c r="AW81">
        <f t="shared" si="60"/>
        <v>117</v>
      </c>
      <c r="AX81" s="5" t="s">
        <v>184</v>
      </c>
      <c r="AY81">
        <f t="shared" si="61"/>
        <v>114.3</v>
      </c>
      <c r="AZ81" s="5" t="s">
        <v>75</v>
      </c>
      <c r="BA81">
        <f t="shared" si="62"/>
        <v>108.4</v>
      </c>
      <c r="BB81" s="5" t="s">
        <v>139</v>
      </c>
      <c r="BC81">
        <f t="shared" si="63"/>
        <v>115.4</v>
      </c>
      <c r="BD81" s="5" t="s">
        <v>316</v>
      </c>
      <c r="BE81">
        <f t="shared" si="64"/>
        <v>120.6</v>
      </c>
      <c r="BF81" s="5" t="s">
        <v>143</v>
      </c>
      <c r="BG81">
        <f t="shared" si="65"/>
        <v>111.3</v>
      </c>
      <c r="BH81">
        <f t="shared" si="66"/>
        <v>114</v>
      </c>
      <c r="BI81" s="5" t="s">
        <v>160</v>
      </c>
      <c r="BJ81">
        <f t="shared" si="67"/>
        <v>113.8</v>
      </c>
      <c r="BK81">
        <f t="shared" si="68"/>
        <v>113.8</v>
      </c>
      <c r="BL81" s="6" t="s">
        <v>202</v>
      </c>
      <c r="BM81">
        <f t="shared" si="69"/>
        <v>119.1</v>
      </c>
    </row>
    <row r="82" spans="1:65" x14ac:dyDescent="0.35">
      <c r="A82" s="4" t="s">
        <v>74</v>
      </c>
      <c r="B82" s="5" t="s">
        <v>377</v>
      </c>
      <c r="C82">
        <f t="shared" si="35"/>
        <v>2015</v>
      </c>
      <c r="D82" s="5" t="s">
        <v>108</v>
      </c>
      <c r="E82">
        <f t="shared" si="36"/>
        <v>3</v>
      </c>
      <c r="F82" s="5" t="s">
        <v>254</v>
      </c>
      <c r="G82">
        <f t="shared" si="37"/>
        <v>123.5</v>
      </c>
      <c r="H82" s="5" t="s">
        <v>348</v>
      </c>
      <c r="I82">
        <f t="shared" si="38"/>
        <v>125.4</v>
      </c>
      <c r="J82" s="5" t="s">
        <v>247</v>
      </c>
      <c r="K82">
        <f t="shared" si="39"/>
        <v>116.8</v>
      </c>
      <c r="L82" s="5" t="s">
        <v>396</v>
      </c>
      <c r="M82">
        <f t="shared" si="40"/>
        <v>126</v>
      </c>
      <c r="N82" s="5" t="s">
        <v>87</v>
      </c>
      <c r="O82">
        <f t="shared" si="41"/>
        <v>109.2</v>
      </c>
      <c r="P82" s="5" t="s">
        <v>373</v>
      </c>
      <c r="Q82">
        <f t="shared" si="42"/>
        <v>127.6</v>
      </c>
      <c r="R82" s="5" t="s">
        <v>166</v>
      </c>
      <c r="S82">
        <f t="shared" si="43"/>
        <v>129.19999999999999</v>
      </c>
      <c r="T82" s="5" t="s">
        <v>313</v>
      </c>
      <c r="U82">
        <f t="shared" si="44"/>
        <v>122.4</v>
      </c>
      <c r="V82" s="5" t="s">
        <v>402</v>
      </c>
      <c r="W82">
        <f t="shared" si="45"/>
        <v>97</v>
      </c>
      <c r="X82" s="5" t="s">
        <v>281</v>
      </c>
      <c r="Y82">
        <f t="shared" si="46"/>
        <v>122.1</v>
      </c>
      <c r="Z82" s="5" t="s">
        <v>215</v>
      </c>
      <c r="AA82">
        <f t="shared" si="47"/>
        <v>118.1</v>
      </c>
      <c r="AB82" s="5" t="s">
        <v>403</v>
      </c>
      <c r="AC82">
        <f t="shared" si="48"/>
        <v>128.4</v>
      </c>
      <c r="AD82" s="5" t="s">
        <v>324</v>
      </c>
      <c r="AE82">
        <f t="shared" si="49"/>
        <v>123.4</v>
      </c>
      <c r="AF82">
        <f t="shared" si="50"/>
        <v>120.69999999999999</v>
      </c>
      <c r="AG82" s="5" t="s">
        <v>305</v>
      </c>
      <c r="AH82">
        <f t="shared" si="51"/>
        <v>125.8</v>
      </c>
      <c r="AI82">
        <f t="shared" si="52"/>
        <v>125.8</v>
      </c>
      <c r="AJ82" s="5" t="s">
        <v>351</v>
      </c>
      <c r="AK82">
        <f t="shared" si="53"/>
        <v>124.3</v>
      </c>
      <c r="AL82" s="5" t="s">
        <v>188</v>
      </c>
      <c r="AM82">
        <f t="shared" si="54"/>
        <v>120.4</v>
      </c>
      <c r="AN82" s="5" t="s">
        <v>142</v>
      </c>
      <c r="AO82">
        <f t="shared" si="55"/>
        <v>123.7</v>
      </c>
      <c r="AP82">
        <f t="shared" si="56"/>
        <v>122.8</v>
      </c>
      <c r="AQ82" s="5" t="s">
        <v>201</v>
      </c>
      <c r="AR82">
        <f t="shared" si="57"/>
        <v>118.6</v>
      </c>
      <c r="AS82" s="5" t="s">
        <v>187</v>
      </c>
      <c r="AT82">
        <f t="shared" si="58"/>
        <v>118.3</v>
      </c>
      <c r="AU82" s="5" t="s">
        <v>170</v>
      </c>
      <c r="AV82">
        <f t="shared" si="59"/>
        <v>119.2</v>
      </c>
      <c r="AW82">
        <f t="shared" si="60"/>
        <v>118.69999999999999</v>
      </c>
      <c r="AX82" s="5" t="s">
        <v>253</v>
      </c>
      <c r="AY82">
        <f t="shared" si="61"/>
        <v>116.7</v>
      </c>
      <c r="AZ82" s="5" t="s">
        <v>110</v>
      </c>
      <c r="BA82">
        <f t="shared" si="62"/>
        <v>109.9</v>
      </c>
      <c r="BB82" s="5" t="s">
        <v>139</v>
      </c>
      <c r="BC82">
        <f t="shared" si="63"/>
        <v>115.4</v>
      </c>
      <c r="BD82" s="5" t="s">
        <v>153</v>
      </c>
      <c r="BE82">
        <f t="shared" si="64"/>
        <v>120.1</v>
      </c>
      <c r="BF82" s="5" t="s">
        <v>150</v>
      </c>
      <c r="BG82">
        <f t="shared" si="65"/>
        <v>111</v>
      </c>
      <c r="BH82">
        <f t="shared" si="66"/>
        <v>114.62</v>
      </c>
      <c r="BI82" s="5" t="s">
        <v>182</v>
      </c>
      <c r="BJ82">
        <f t="shared" si="67"/>
        <v>114.7</v>
      </c>
      <c r="BK82">
        <f t="shared" si="68"/>
        <v>114.7</v>
      </c>
      <c r="BL82" s="6" t="s">
        <v>225</v>
      </c>
      <c r="BM82">
        <f t="shared" si="69"/>
        <v>120.2</v>
      </c>
    </row>
    <row r="83" spans="1:65" x14ac:dyDescent="0.35">
      <c r="A83" s="4" t="s">
        <v>30</v>
      </c>
      <c r="B83" s="5" t="s">
        <v>377</v>
      </c>
      <c r="C83">
        <f t="shared" si="35"/>
        <v>2015</v>
      </c>
      <c r="D83" s="5" t="s">
        <v>124</v>
      </c>
      <c r="E83">
        <f t="shared" si="36"/>
        <v>4</v>
      </c>
      <c r="F83" s="5" t="s">
        <v>319</v>
      </c>
      <c r="G83">
        <f t="shared" si="37"/>
        <v>123.3</v>
      </c>
      <c r="H83" s="5" t="s">
        <v>289</v>
      </c>
      <c r="I83">
        <f t="shared" si="38"/>
        <v>125.5</v>
      </c>
      <c r="J83" s="5" t="s">
        <v>194</v>
      </c>
      <c r="K83">
        <f t="shared" si="39"/>
        <v>117.2</v>
      </c>
      <c r="L83" s="5" t="s">
        <v>390</v>
      </c>
      <c r="M83">
        <f t="shared" si="40"/>
        <v>126.8</v>
      </c>
      <c r="N83" s="5" t="s">
        <v>179</v>
      </c>
      <c r="O83">
        <f t="shared" si="41"/>
        <v>111.9</v>
      </c>
      <c r="P83" s="5" t="s">
        <v>404</v>
      </c>
      <c r="Q83">
        <f t="shared" si="42"/>
        <v>134.19999999999999</v>
      </c>
      <c r="R83" s="5" t="s">
        <v>405</v>
      </c>
      <c r="S83">
        <f t="shared" si="43"/>
        <v>127.5</v>
      </c>
      <c r="T83" s="5" t="s">
        <v>283</v>
      </c>
      <c r="U83">
        <f t="shared" si="44"/>
        <v>121.5</v>
      </c>
      <c r="V83" s="5" t="s">
        <v>372</v>
      </c>
      <c r="W83">
        <f t="shared" si="45"/>
        <v>97.8</v>
      </c>
      <c r="X83" s="5" t="s">
        <v>211</v>
      </c>
      <c r="Y83">
        <f t="shared" si="46"/>
        <v>119.8</v>
      </c>
      <c r="Z83" s="5" t="s">
        <v>268</v>
      </c>
      <c r="AA83">
        <f t="shared" si="47"/>
        <v>119.4</v>
      </c>
      <c r="AB83" s="5" t="s">
        <v>406</v>
      </c>
      <c r="AC83">
        <f t="shared" si="48"/>
        <v>128.69999999999999</v>
      </c>
      <c r="AD83" s="5" t="s">
        <v>376</v>
      </c>
      <c r="AE83">
        <f t="shared" si="49"/>
        <v>123.6</v>
      </c>
      <c r="AF83">
        <f t="shared" si="50"/>
        <v>121.32307692307693</v>
      </c>
      <c r="AG83" s="5" t="s">
        <v>367</v>
      </c>
      <c r="AH83">
        <f t="shared" si="51"/>
        <v>125.7</v>
      </c>
      <c r="AI83">
        <f t="shared" si="52"/>
        <v>125.7</v>
      </c>
      <c r="AJ83" s="5" t="s">
        <v>321</v>
      </c>
      <c r="AK83">
        <f t="shared" si="53"/>
        <v>126.4</v>
      </c>
      <c r="AL83" s="5" t="s">
        <v>319</v>
      </c>
      <c r="AM83">
        <f t="shared" si="54"/>
        <v>123.3</v>
      </c>
      <c r="AN83" s="5" t="s">
        <v>396</v>
      </c>
      <c r="AO83">
        <f t="shared" si="55"/>
        <v>126</v>
      </c>
      <c r="AP83">
        <f t="shared" si="56"/>
        <v>125.23333333333333</v>
      </c>
      <c r="AQ83" s="5" t="s">
        <v>49</v>
      </c>
      <c r="AR83">
        <f>AR85</f>
        <v>119.2</v>
      </c>
      <c r="AS83" s="5" t="s">
        <v>260</v>
      </c>
      <c r="AT83">
        <f t="shared" si="58"/>
        <v>121.2</v>
      </c>
      <c r="AU83" s="5" t="s">
        <v>293</v>
      </c>
      <c r="AV83">
        <f t="shared" si="59"/>
        <v>120.9</v>
      </c>
      <c r="AW83">
        <f t="shared" si="60"/>
        <v>120.43333333333334</v>
      </c>
      <c r="AX83" s="5" t="s">
        <v>201</v>
      </c>
      <c r="AY83">
        <f t="shared" si="61"/>
        <v>118.6</v>
      </c>
      <c r="AZ83" s="5" t="s">
        <v>179</v>
      </c>
      <c r="BA83">
        <f t="shared" si="62"/>
        <v>111.9</v>
      </c>
      <c r="BB83" s="5" t="s">
        <v>228</v>
      </c>
      <c r="BC83">
        <f t="shared" si="63"/>
        <v>116.2</v>
      </c>
      <c r="BD83" s="5" t="s">
        <v>274</v>
      </c>
      <c r="BE83">
        <f t="shared" si="64"/>
        <v>119.9</v>
      </c>
      <c r="BF83" s="5" t="s">
        <v>134</v>
      </c>
      <c r="BG83">
        <f t="shared" si="65"/>
        <v>111.6</v>
      </c>
      <c r="BH83">
        <f t="shared" si="66"/>
        <v>115.64000000000001</v>
      </c>
      <c r="BI83" s="5" t="s">
        <v>219</v>
      </c>
      <c r="BJ83">
        <f t="shared" si="67"/>
        <v>116</v>
      </c>
      <c r="BK83">
        <f t="shared" si="68"/>
        <v>116</v>
      </c>
      <c r="BL83" s="6" t="s">
        <v>283</v>
      </c>
      <c r="BM83">
        <f t="shared" si="69"/>
        <v>121.5</v>
      </c>
    </row>
    <row r="84" spans="1:65" x14ac:dyDescent="0.35">
      <c r="A84" s="4" t="s">
        <v>55</v>
      </c>
      <c r="B84" s="5" t="s">
        <v>377</v>
      </c>
      <c r="C84">
        <f t="shared" si="35"/>
        <v>2015</v>
      </c>
      <c r="D84" s="5" t="s">
        <v>124</v>
      </c>
      <c r="E84">
        <f t="shared" si="36"/>
        <v>4</v>
      </c>
      <c r="F84" s="5" t="s">
        <v>320</v>
      </c>
      <c r="G84">
        <f t="shared" si="37"/>
        <v>123.8</v>
      </c>
      <c r="H84" s="5" t="s">
        <v>388</v>
      </c>
      <c r="I84">
        <f t="shared" si="38"/>
        <v>128.19999999999999</v>
      </c>
      <c r="J84" s="5" t="s">
        <v>77</v>
      </c>
      <c r="K84">
        <f t="shared" si="39"/>
        <v>110</v>
      </c>
      <c r="L84" s="5" t="s">
        <v>296</v>
      </c>
      <c r="M84">
        <f t="shared" si="40"/>
        <v>126.3</v>
      </c>
      <c r="N84" s="5" t="s">
        <v>84</v>
      </c>
      <c r="O84">
        <f t="shared" si="41"/>
        <v>104.5</v>
      </c>
      <c r="P84" s="5" t="s">
        <v>407</v>
      </c>
      <c r="Q84">
        <f t="shared" si="42"/>
        <v>130.6</v>
      </c>
      <c r="R84" s="5" t="s">
        <v>408</v>
      </c>
      <c r="S84">
        <f t="shared" si="43"/>
        <v>130.80000000000001</v>
      </c>
      <c r="T84" s="5" t="s">
        <v>409</v>
      </c>
      <c r="U84">
        <f t="shared" si="44"/>
        <v>131.30000000000001</v>
      </c>
      <c r="V84" s="5" t="s">
        <v>410</v>
      </c>
      <c r="W84">
        <f t="shared" si="45"/>
        <v>91.6</v>
      </c>
      <c r="X84" s="5" t="s">
        <v>303</v>
      </c>
      <c r="Y84">
        <f t="shared" si="46"/>
        <v>127.7</v>
      </c>
      <c r="Z84" s="5" t="s">
        <v>194</v>
      </c>
      <c r="AA84">
        <f t="shared" si="47"/>
        <v>117.2</v>
      </c>
      <c r="AB84" s="5" t="s">
        <v>411</v>
      </c>
      <c r="AC84">
        <f t="shared" si="48"/>
        <v>129.5</v>
      </c>
      <c r="AD84" s="5" t="s">
        <v>356</v>
      </c>
      <c r="AE84">
        <f t="shared" si="49"/>
        <v>124.6</v>
      </c>
      <c r="AF84">
        <f t="shared" si="50"/>
        <v>121.23846153846154</v>
      </c>
      <c r="AG84" s="5" t="s">
        <v>412</v>
      </c>
      <c r="AH84">
        <f t="shared" si="51"/>
        <v>130.1</v>
      </c>
      <c r="AI84">
        <f t="shared" si="52"/>
        <v>130.1</v>
      </c>
      <c r="AJ84" s="5" t="s">
        <v>281</v>
      </c>
      <c r="AK84">
        <f t="shared" si="53"/>
        <v>122.1</v>
      </c>
      <c r="AL84" s="5" t="s">
        <v>194</v>
      </c>
      <c r="AM84">
        <f t="shared" si="54"/>
        <v>117.2</v>
      </c>
      <c r="AN84" s="5" t="s">
        <v>346</v>
      </c>
      <c r="AO84">
        <f t="shared" si="55"/>
        <v>121.3</v>
      </c>
      <c r="AP84">
        <f t="shared" si="56"/>
        <v>120.2</v>
      </c>
      <c r="AQ84" s="5" t="s">
        <v>170</v>
      </c>
      <c r="AR84">
        <f t="shared" si="57"/>
        <v>119.2</v>
      </c>
      <c r="AS84" s="5" t="s">
        <v>182</v>
      </c>
      <c r="AT84">
        <f t="shared" si="58"/>
        <v>114.7</v>
      </c>
      <c r="AU84" s="5" t="s">
        <v>244</v>
      </c>
      <c r="AV84">
        <f t="shared" si="59"/>
        <v>118.4</v>
      </c>
      <c r="AW84">
        <f t="shared" si="60"/>
        <v>117.43333333333334</v>
      </c>
      <c r="AX84" s="5" t="s">
        <v>127</v>
      </c>
      <c r="AY84">
        <f t="shared" si="61"/>
        <v>114.6</v>
      </c>
      <c r="AZ84" s="5" t="s">
        <v>75</v>
      </c>
      <c r="BA84">
        <f t="shared" si="62"/>
        <v>108.4</v>
      </c>
      <c r="BB84" s="5" t="s">
        <v>193</v>
      </c>
      <c r="BC84">
        <f t="shared" si="63"/>
        <v>115.6</v>
      </c>
      <c r="BD84" s="5" t="s">
        <v>290</v>
      </c>
      <c r="BE84">
        <f t="shared" si="64"/>
        <v>121.7</v>
      </c>
      <c r="BF84" s="5" t="s">
        <v>230</v>
      </c>
      <c r="BG84">
        <f t="shared" si="65"/>
        <v>111.8</v>
      </c>
      <c r="BH84">
        <f t="shared" si="66"/>
        <v>114.42</v>
      </c>
      <c r="BI84" s="5" t="s">
        <v>140</v>
      </c>
      <c r="BJ84">
        <f t="shared" si="67"/>
        <v>114.2</v>
      </c>
      <c r="BK84">
        <f t="shared" si="68"/>
        <v>114.2</v>
      </c>
      <c r="BL84" s="6" t="s">
        <v>308</v>
      </c>
      <c r="BM84">
        <f t="shared" si="69"/>
        <v>119.7</v>
      </c>
    </row>
    <row r="85" spans="1:65" x14ac:dyDescent="0.35">
      <c r="A85" s="4" t="s">
        <v>74</v>
      </c>
      <c r="B85" s="5" t="s">
        <v>377</v>
      </c>
      <c r="C85">
        <f t="shared" si="35"/>
        <v>2015</v>
      </c>
      <c r="D85" s="5" t="s">
        <v>124</v>
      </c>
      <c r="E85">
        <f t="shared" si="36"/>
        <v>4</v>
      </c>
      <c r="F85" s="5" t="s">
        <v>254</v>
      </c>
      <c r="G85">
        <f t="shared" si="37"/>
        <v>123.5</v>
      </c>
      <c r="H85" s="5" t="s">
        <v>321</v>
      </c>
      <c r="I85">
        <f t="shared" si="38"/>
        <v>126.4</v>
      </c>
      <c r="J85" s="5" t="s">
        <v>232</v>
      </c>
      <c r="K85">
        <f t="shared" si="39"/>
        <v>114.4</v>
      </c>
      <c r="L85" s="5" t="s">
        <v>342</v>
      </c>
      <c r="M85">
        <f t="shared" si="40"/>
        <v>126.6</v>
      </c>
      <c r="N85" s="5" t="s">
        <v>87</v>
      </c>
      <c r="O85">
        <f t="shared" si="41"/>
        <v>109.2</v>
      </c>
      <c r="P85" s="5" t="s">
        <v>413</v>
      </c>
      <c r="Q85">
        <f t="shared" si="42"/>
        <v>132.5</v>
      </c>
      <c r="R85" s="5" t="s">
        <v>369</v>
      </c>
      <c r="S85">
        <f t="shared" si="43"/>
        <v>128.6</v>
      </c>
      <c r="T85" s="5" t="s">
        <v>333</v>
      </c>
      <c r="U85">
        <f t="shared" si="44"/>
        <v>124.8</v>
      </c>
      <c r="V85" s="5" t="s">
        <v>414</v>
      </c>
      <c r="W85">
        <f t="shared" si="45"/>
        <v>95.7</v>
      </c>
      <c r="X85" s="5" t="s">
        <v>313</v>
      </c>
      <c r="Y85">
        <f t="shared" si="46"/>
        <v>122.4</v>
      </c>
      <c r="Z85" s="5" t="s">
        <v>297</v>
      </c>
      <c r="AA85">
        <f t="shared" si="47"/>
        <v>118.5</v>
      </c>
      <c r="AB85" s="5" t="s">
        <v>317</v>
      </c>
      <c r="AC85">
        <f t="shared" si="48"/>
        <v>129.1</v>
      </c>
      <c r="AD85" s="5" t="s">
        <v>359</v>
      </c>
      <c r="AE85">
        <f t="shared" si="49"/>
        <v>124</v>
      </c>
      <c r="AF85">
        <f t="shared" si="50"/>
        <v>121.20769230769231</v>
      </c>
      <c r="AG85" s="5" t="s">
        <v>366</v>
      </c>
      <c r="AH85">
        <f t="shared" si="51"/>
        <v>126.9</v>
      </c>
      <c r="AI85">
        <f t="shared" si="52"/>
        <v>126.9</v>
      </c>
      <c r="AJ85" s="5" t="s">
        <v>327</v>
      </c>
      <c r="AK85">
        <f t="shared" si="53"/>
        <v>124.7</v>
      </c>
      <c r="AL85" s="5" t="s">
        <v>220</v>
      </c>
      <c r="AM85">
        <f t="shared" si="54"/>
        <v>120.8</v>
      </c>
      <c r="AN85" s="5" t="s">
        <v>266</v>
      </c>
      <c r="AO85">
        <f t="shared" si="55"/>
        <v>124.1</v>
      </c>
      <c r="AP85">
        <f t="shared" si="56"/>
        <v>123.2</v>
      </c>
      <c r="AQ85" s="5" t="s">
        <v>170</v>
      </c>
      <c r="AR85">
        <f t="shared" si="57"/>
        <v>119.2</v>
      </c>
      <c r="AS85" s="5" t="s">
        <v>240</v>
      </c>
      <c r="AT85">
        <f t="shared" si="58"/>
        <v>118.7</v>
      </c>
      <c r="AU85" s="5" t="s">
        <v>308</v>
      </c>
      <c r="AV85">
        <f t="shared" si="59"/>
        <v>119.7</v>
      </c>
      <c r="AW85">
        <f t="shared" si="60"/>
        <v>119.2</v>
      </c>
      <c r="AX85" s="5" t="s">
        <v>222</v>
      </c>
      <c r="AY85">
        <f t="shared" si="61"/>
        <v>117.1</v>
      </c>
      <c r="AZ85" s="5" t="s">
        <v>176</v>
      </c>
      <c r="BA85">
        <f t="shared" si="62"/>
        <v>110.1</v>
      </c>
      <c r="BB85" s="5" t="s">
        <v>245</v>
      </c>
      <c r="BC85">
        <f t="shared" si="63"/>
        <v>115.9</v>
      </c>
      <c r="BD85" s="5" t="s">
        <v>287</v>
      </c>
      <c r="BE85">
        <f t="shared" si="64"/>
        <v>121</v>
      </c>
      <c r="BF85" s="5" t="s">
        <v>175</v>
      </c>
      <c r="BG85">
        <f t="shared" si="65"/>
        <v>111.7</v>
      </c>
      <c r="BH85">
        <f t="shared" si="66"/>
        <v>115.16000000000001</v>
      </c>
      <c r="BI85" s="5" t="s">
        <v>275</v>
      </c>
      <c r="BJ85">
        <f t="shared" si="67"/>
        <v>115.1</v>
      </c>
      <c r="BK85">
        <f t="shared" si="68"/>
        <v>115.1</v>
      </c>
      <c r="BL85" s="6" t="s">
        <v>277</v>
      </c>
      <c r="BM85">
        <f t="shared" si="69"/>
        <v>120.7</v>
      </c>
    </row>
    <row r="86" spans="1:65" x14ac:dyDescent="0.35">
      <c r="A86" s="4" t="s">
        <v>30</v>
      </c>
      <c r="B86" s="5" t="s">
        <v>377</v>
      </c>
      <c r="C86">
        <f t="shared" si="35"/>
        <v>2015</v>
      </c>
      <c r="D86" s="5" t="s">
        <v>137</v>
      </c>
      <c r="E86">
        <f t="shared" si="36"/>
        <v>5</v>
      </c>
      <c r="F86" s="5" t="s">
        <v>254</v>
      </c>
      <c r="G86">
        <f t="shared" si="37"/>
        <v>123.5</v>
      </c>
      <c r="H86" s="5" t="s">
        <v>325</v>
      </c>
      <c r="I86">
        <f t="shared" si="38"/>
        <v>127.1</v>
      </c>
      <c r="J86" s="5" t="s">
        <v>227</v>
      </c>
      <c r="K86">
        <f t="shared" si="39"/>
        <v>117.3</v>
      </c>
      <c r="L86" s="5" t="s">
        <v>303</v>
      </c>
      <c r="M86">
        <f t="shared" si="40"/>
        <v>127.7</v>
      </c>
      <c r="N86" s="5" t="s">
        <v>154</v>
      </c>
      <c r="O86">
        <f t="shared" si="41"/>
        <v>112.5</v>
      </c>
      <c r="P86" s="5" t="s">
        <v>415</v>
      </c>
      <c r="Q86">
        <f t="shared" si="42"/>
        <v>134.1</v>
      </c>
      <c r="R86" s="5" t="s">
        <v>250</v>
      </c>
      <c r="S86">
        <f t="shared" si="43"/>
        <v>128.5</v>
      </c>
      <c r="T86" s="5" t="s">
        <v>351</v>
      </c>
      <c r="U86">
        <f t="shared" si="44"/>
        <v>124.3</v>
      </c>
      <c r="V86" s="5" t="s">
        <v>416</v>
      </c>
      <c r="W86">
        <f t="shared" si="45"/>
        <v>97.6</v>
      </c>
      <c r="X86" s="5" t="s">
        <v>277</v>
      </c>
      <c r="Y86">
        <f t="shared" si="46"/>
        <v>120.7</v>
      </c>
      <c r="Z86" s="5" t="s">
        <v>225</v>
      </c>
      <c r="AA86">
        <f t="shared" si="47"/>
        <v>120.2</v>
      </c>
      <c r="AB86" s="5" t="s">
        <v>344</v>
      </c>
      <c r="AC86">
        <f t="shared" si="48"/>
        <v>129.80000000000001</v>
      </c>
      <c r="AD86" s="5" t="s">
        <v>339</v>
      </c>
      <c r="AE86">
        <f t="shared" si="49"/>
        <v>124.4</v>
      </c>
      <c r="AF86">
        <f t="shared" si="50"/>
        <v>122.13076923076923</v>
      </c>
      <c r="AG86" s="5" t="s">
        <v>163</v>
      </c>
      <c r="AH86">
        <f t="shared" si="51"/>
        <v>126.7</v>
      </c>
      <c r="AI86">
        <f t="shared" si="52"/>
        <v>126.7</v>
      </c>
      <c r="AJ86" s="5" t="s">
        <v>334</v>
      </c>
      <c r="AK86">
        <f t="shared" si="53"/>
        <v>127.3</v>
      </c>
      <c r="AL86" s="5" t="s">
        <v>266</v>
      </c>
      <c r="AM86">
        <f t="shared" si="54"/>
        <v>124.1</v>
      </c>
      <c r="AN86" s="5" t="s">
        <v>390</v>
      </c>
      <c r="AO86">
        <f t="shared" si="55"/>
        <v>126.8</v>
      </c>
      <c r="AP86">
        <f t="shared" si="56"/>
        <v>126.06666666666666</v>
      </c>
      <c r="AQ86" s="5" t="s">
        <v>49</v>
      </c>
      <c r="AR86">
        <f>AR88</f>
        <v>119.6</v>
      </c>
      <c r="AS86" s="5" t="s">
        <v>271</v>
      </c>
      <c r="AT86">
        <f t="shared" si="58"/>
        <v>121.9</v>
      </c>
      <c r="AU86" s="5" t="s">
        <v>283</v>
      </c>
      <c r="AV86">
        <f t="shared" si="59"/>
        <v>121.5</v>
      </c>
      <c r="AW86">
        <f t="shared" si="60"/>
        <v>121</v>
      </c>
      <c r="AX86" s="5" t="s">
        <v>268</v>
      </c>
      <c r="AY86">
        <f t="shared" si="61"/>
        <v>119.4</v>
      </c>
      <c r="AZ86" s="5" t="s">
        <v>223</v>
      </c>
      <c r="BA86">
        <f t="shared" si="62"/>
        <v>113.3</v>
      </c>
      <c r="BB86" s="5" t="s">
        <v>253</v>
      </c>
      <c r="BC86">
        <f t="shared" si="63"/>
        <v>116.7</v>
      </c>
      <c r="BD86" s="5" t="s">
        <v>249</v>
      </c>
      <c r="BE86">
        <f t="shared" si="64"/>
        <v>120.5</v>
      </c>
      <c r="BF86" s="5" t="s">
        <v>145</v>
      </c>
      <c r="BG86">
        <f t="shared" si="65"/>
        <v>112.3</v>
      </c>
      <c r="BH86">
        <f t="shared" si="66"/>
        <v>116.43999999999998</v>
      </c>
      <c r="BI86" s="5" t="s">
        <v>96</v>
      </c>
      <c r="BJ86">
        <f t="shared" si="67"/>
        <v>116.9</v>
      </c>
      <c r="BK86">
        <f t="shared" si="68"/>
        <v>116.9</v>
      </c>
      <c r="BL86" s="6" t="s">
        <v>313</v>
      </c>
      <c r="BM86">
        <f t="shared" si="69"/>
        <v>122.4</v>
      </c>
    </row>
    <row r="87" spans="1:65" x14ac:dyDescent="0.35">
      <c r="A87" s="4" t="s">
        <v>55</v>
      </c>
      <c r="B87" s="5" t="s">
        <v>377</v>
      </c>
      <c r="C87">
        <f t="shared" si="35"/>
        <v>2015</v>
      </c>
      <c r="D87" s="5" t="s">
        <v>137</v>
      </c>
      <c r="E87">
        <f t="shared" si="36"/>
        <v>5</v>
      </c>
      <c r="F87" s="5" t="s">
        <v>320</v>
      </c>
      <c r="G87">
        <f t="shared" si="37"/>
        <v>123.8</v>
      </c>
      <c r="H87" s="5" t="s">
        <v>330</v>
      </c>
      <c r="I87">
        <f t="shared" si="38"/>
        <v>129.69999999999999</v>
      </c>
      <c r="J87" s="5" t="s">
        <v>143</v>
      </c>
      <c r="K87">
        <f t="shared" si="39"/>
        <v>111.3</v>
      </c>
      <c r="L87" s="5" t="s">
        <v>342</v>
      </c>
      <c r="M87">
        <f t="shared" si="40"/>
        <v>126.6</v>
      </c>
      <c r="N87" s="5" t="s">
        <v>65</v>
      </c>
      <c r="O87">
        <f t="shared" si="41"/>
        <v>105.2</v>
      </c>
      <c r="P87" s="5" t="s">
        <v>408</v>
      </c>
      <c r="Q87">
        <f t="shared" si="42"/>
        <v>130.80000000000001</v>
      </c>
      <c r="R87" s="5" t="s">
        <v>417</v>
      </c>
      <c r="S87">
        <f t="shared" si="43"/>
        <v>135.6</v>
      </c>
      <c r="T87" s="5" t="s">
        <v>418</v>
      </c>
      <c r="U87">
        <f t="shared" si="44"/>
        <v>142.6</v>
      </c>
      <c r="V87" s="5" t="s">
        <v>419</v>
      </c>
      <c r="W87">
        <f t="shared" si="45"/>
        <v>90.8</v>
      </c>
      <c r="X87" s="5" t="s">
        <v>360</v>
      </c>
      <c r="Y87">
        <f t="shared" si="46"/>
        <v>128.80000000000001</v>
      </c>
      <c r="Z87" s="5" t="s">
        <v>269</v>
      </c>
      <c r="AA87">
        <f t="shared" si="47"/>
        <v>117.7</v>
      </c>
      <c r="AB87" s="5" t="s">
        <v>262</v>
      </c>
      <c r="AC87">
        <f t="shared" si="48"/>
        <v>129.9</v>
      </c>
      <c r="AD87" s="5" t="s">
        <v>294</v>
      </c>
      <c r="AE87">
        <f t="shared" si="49"/>
        <v>126.1</v>
      </c>
      <c r="AF87">
        <f t="shared" si="50"/>
        <v>122.9923076923077</v>
      </c>
      <c r="AG87" s="5" t="s">
        <v>409</v>
      </c>
      <c r="AH87">
        <f t="shared" si="51"/>
        <v>131.30000000000001</v>
      </c>
      <c r="AI87">
        <f t="shared" si="52"/>
        <v>131.30000000000001</v>
      </c>
      <c r="AJ87" s="5" t="s">
        <v>313</v>
      </c>
      <c r="AK87">
        <f t="shared" si="53"/>
        <v>122.4</v>
      </c>
      <c r="AL87" s="5" t="s">
        <v>233</v>
      </c>
      <c r="AM87">
        <f t="shared" si="54"/>
        <v>117.4</v>
      </c>
      <c r="AN87" s="5" t="s">
        <v>302</v>
      </c>
      <c r="AO87">
        <f t="shared" si="55"/>
        <v>121.6</v>
      </c>
      <c r="AP87">
        <f t="shared" si="56"/>
        <v>120.46666666666665</v>
      </c>
      <c r="AQ87" s="5" t="s">
        <v>192</v>
      </c>
      <c r="AR87">
        <f t="shared" si="57"/>
        <v>119.6</v>
      </c>
      <c r="AS87" s="5" t="s">
        <v>161</v>
      </c>
      <c r="AT87">
        <f t="shared" si="58"/>
        <v>114.9</v>
      </c>
      <c r="AU87" s="5" t="s">
        <v>240</v>
      </c>
      <c r="AV87">
        <f t="shared" si="59"/>
        <v>118.7</v>
      </c>
      <c r="AW87">
        <f t="shared" si="60"/>
        <v>117.73333333333333</v>
      </c>
      <c r="AX87" s="5" t="s">
        <v>161</v>
      </c>
      <c r="AY87">
        <f t="shared" si="61"/>
        <v>114.9</v>
      </c>
      <c r="AZ87" s="5" t="s">
        <v>185</v>
      </c>
      <c r="BA87">
        <f t="shared" si="62"/>
        <v>110.8</v>
      </c>
      <c r="BB87" s="5" t="s">
        <v>219</v>
      </c>
      <c r="BC87">
        <f t="shared" si="63"/>
        <v>116</v>
      </c>
      <c r="BD87" s="5" t="s">
        <v>261</v>
      </c>
      <c r="BE87">
        <f t="shared" si="64"/>
        <v>122</v>
      </c>
      <c r="BF87" s="5" t="s">
        <v>156</v>
      </c>
      <c r="BG87">
        <f t="shared" si="65"/>
        <v>112.4</v>
      </c>
      <c r="BH87">
        <f t="shared" si="66"/>
        <v>115.22</v>
      </c>
      <c r="BI87" s="5" t="s">
        <v>256</v>
      </c>
      <c r="BJ87">
        <f t="shared" si="67"/>
        <v>115.2</v>
      </c>
      <c r="BK87">
        <f t="shared" si="68"/>
        <v>115.2</v>
      </c>
      <c r="BL87" s="6" t="s">
        <v>277</v>
      </c>
      <c r="BM87">
        <f t="shared" si="69"/>
        <v>120.7</v>
      </c>
    </row>
    <row r="88" spans="1:65" x14ac:dyDescent="0.35">
      <c r="A88" s="4" t="s">
        <v>74</v>
      </c>
      <c r="B88" s="5" t="s">
        <v>377</v>
      </c>
      <c r="C88">
        <f t="shared" si="35"/>
        <v>2015</v>
      </c>
      <c r="D88" s="5" t="s">
        <v>137</v>
      </c>
      <c r="E88">
        <f t="shared" si="36"/>
        <v>5</v>
      </c>
      <c r="F88" s="5" t="s">
        <v>376</v>
      </c>
      <c r="G88">
        <f t="shared" si="37"/>
        <v>123.6</v>
      </c>
      <c r="H88" s="5" t="s">
        <v>382</v>
      </c>
      <c r="I88">
        <f t="shared" si="38"/>
        <v>128</v>
      </c>
      <c r="J88" s="5" t="s">
        <v>159</v>
      </c>
      <c r="K88">
        <f t="shared" si="39"/>
        <v>115</v>
      </c>
      <c r="L88" s="5" t="s">
        <v>334</v>
      </c>
      <c r="M88">
        <f t="shared" si="40"/>
        <v>127.3</v>
      </c>
      <c r="N88" s="5" t="s">
        <v>118</v>
      </c>
      <c r="O88">
        <f t="shared" si="41"/>
        <v>109.8</v>
      </c>
      <c r="P88" s="5" t="s">
        <v>420</v>
      </c>
      <c r="Q88">
        <f t="shared" si="42"/>
        <v>132.6</v>
      </c>
      <c r="R88" s="5" t="s">
        <v>397</v>
      </c>
      <c r="S88">
        <f t="shared" si="43"/>
        <v>130.9</v>
      </c>
      <c r="T88" s="5" t="s">
        <v>421</v>
      </c>
      <c r="U88">
        <f t="shared" si="44"/>
        <v>130.5</v>
      </c>
      <c r="V88" s="5" t="s">
        <v>422</v>
      </c>
      <c r="W88">
        <f t="shared" si="45"/>
        <v>95.3</v>
      </c>
      <c r="X88" s="5" t="s">
        <v>324</v>
      </c>
      <c r="Y88">
        <f t="shared" si="46"/>
        <v>123.4</v>
      </c>
      <c r="Z88" s="5" t="s">
        <v>170</v>
      </c>
      <c r="AA88">
        <f t="shared" si="47"/>
        <v>119.2</v>
      </c>
      <c r="AB88" s="5" t="s">
        <v>344</v>
      </c>
      <c r="AC88">
        <f t="shared" si="48"/>
        <v>129.80000000000001</v>
      </c>
      <c r="AD88" s="5" t="s">
        <v>304</v>
      </c>
      <c r="AE88">
        <f t="shared" si="49"/>
        <v>125</v>
      </c>
      <c r="AF88">
        <f t="shared" si="50"/>
        <v>122.33846153846154</v>
      </c>
      <c r="AG88" s="5" t="s">
        <v>423</v>
      </c>
      <c r="AH88">
        <f t="shared" si="51"/>
        <v>127.9</v>
      </c>
      <c r="AI88">
        <f t="shared" si="52"/>
        <v>127.9</v>
      </c>
      <c r="AJ88" s="5" t="s">
        <v>348</v>
      </c>
      <c r="AK88">
        <f t="shared" si="53"/>
        <v>125.4</v>
      </c>
      <c r="AL88" s="5" t="s">
        <v>346</v>
      </c>
      <c r="AM88">
        <f t="shared" si="54"/>
        <v>121.3</v>
      </c>
      <c r="AN88" s="5" t="s">
        <v>327</v>
      </c>
      <c r="AO88">
        <f t="shared" si="55"/>
        <v>124.7</v>
      </c>
      <c r="AP88">
        <f t="shared" si="56"/>
        <v>123.8</v>
      </c>
      <c r="AQ88" s="5" t="s">
        <v>192</v>
      </c>
      <c r="AR88">
        <f t="shared" si="57"/>
        <v>119.6</v>
      </c>
      <c r="AS88" s="5" t="s">
        <v>170</v>
      </c>
      <c r="AT88">
        <f t="shared" si="58"/>
        <v>119.2</v>
      </c>
      <c r="AU88" s="5" t="s">
        <v>225</v>
      </c>
      <c r="AV88">
        <f t="shared" si="59"/>
        <v>120.2</v>
      </c>
      <c r="AW88">
        <f t="shared" si="60"/>
        <v>119.66666666666667</v>
      </c>
      <c r="AX88" s="5" t="s">
        <v>269</v>
      </c>
      <c r="AY88">
        <f t="shared" si="61"/>
        <v>117.7</v>
      </c>
      <c r="AZ88" s="5" t="s">
        <v>206</v>
      </c>
      <c r="BA88">
        <f t="shared" si="62"/>
        <v>112</v>
      </c>
      <c r="BB88" s="5" t="s">
        <v>209</v>
      </c>
      <c r="BC88">
        <f t="shared" si="63"/>
        <v>116.3</v>
      </c>
      <c r="BD88" s="5" t="s">
        <v>282</v>
      </c>
      <c r="BE88">
        <f t="shared" si="64"/>
        <v>121.4</v>
      </c>
      <c r="BF88" s="5" t="s">
        <v>145</v>
      </c>
      <c r="BG88">
        <f t="shared" si="65"/>
        <v>112.3</v>
      </c>
      <c r="BH88">
        <f t="shared" si="66"/>
        <v>115.93999999999998</v>
      </c>
      <c r="BI88" s="5" t="s">
        <v>278</v>
      </c>
      <c r="BJ88">
        <f t="shared" si="67"/>
        <v>116.1</v>
      </c>
      <c r="BK88">
        <f t="shared" si="68"/>
        <v>116.1</v>
      </c>
      <c r="BL88" s="6" t="s">
        <v>302</v>
      </c>
      <c r="BM88">
        <f t="shared" si="69"/>
        <v>121.6</v>
      </c>
    </row>
    <row r="89" spans="1:65" x14ac:dyDescent="0.35">
      <c r="A89" s="4" t="s">
        <v>30</v>
      </c>
      <c r="B89" s="5" t="s">
        <v>377</v>
      </c>
      <c r="C89">
        <f t="shared" si="35"/>
        <v>2015</v>
      </c>
      <c r="D89" s="5" t="s">
        <v>147</v>
      </c>
      <c r="E89">
        <f t="shared" si="36"/>
        <v>6</v>
      </c>
      <c r="F89" s="5" t="s">
        <v>266</v>
      </c>
      <c r="G89">
        <f t="shared" si="37"/>
        <v>124.1</v>
      </c>
      <c r="H89" s="5" t="s">
        <v>378</v>
      </c>
      <c r="I89">
        <f t="shared" si="38"/>
        <v>130.4</v>
      </c>
      <c r="J89" s="5" t="s">
        <v>281</v>
      </c>
      <c r="K89">
        <f t="shared" si="39"/>
        <v>122.1</v>
      </c>
      <c r="L89" s="5" t="s">
        <v>406</v>
      </c>
      <c r="M89">
        <f t="shared" si="40"/>
        <v>128.69999999999999</v>
      </c>
      <c r="N89" s="5" t="s">
        <v>239</v>
      </c>
      <c r="O89">
        <f t="shared" si="41"/>
        <v>114.1</v>
      </c>
      <c r="P89" s="5" t="s">
        <v>424</v>
      </c>
      <c r="Q89">
        <f t="shared" si="42"/>
        <v>133.19999999999999</v>
      </c>
      <c r="R89" s="5" t="s">
        <v>425</v>
      </c>
      <c r="S89">
        <f t="shared" si="43"/>
        <v>135.19999999999999</v>
      </c>
      <c r="T89" s="5" t="s">
        <v>426</v>
      </c>
      <c r="U89">
        <f t="shared" si="44"/>
        <v>131.9</v>
      </c>
      <c r="V89" s="5" t="s">
        <v>284</v>
      </c>
      <c r="W89">
        <f t="shared" si="45"/>
        <v>96.3</v>
      </c>
      <c r="X89" s="5" t="s">
        <v>338</v>
      </c>
      <c r="Y89">
        <f t="shared" si="46"/>
        <v>123</v>
      </c>
      <c r="Z89" s="5" t="s">
        <v>301</v>
      </c>
      <c r="AA89">
        <f t="shared" si="47"/>
        <v>121.1</v>
      </c>
      <c r="AB89" s="5" t="s">
        <v>311</v>
      </c>
      <c r="AC89">
        <f t="shared" si="48"/>
        <v>131.19999999999999</v>
      </c>
      <c r="AD89" s="5" t="s">
        <v>342</v>
      </c>
      <c r="AE89">
        <f t="shared" si="49"/>
        <v>126.6</v>
      </c>
      <c r="AF89">
        <f t="shared" si="50"/>
        <v>124.45384615384614</v>
      </c>
      <c r="AG89" s="5" t="s">
        <v>388</v>
      </c>
      <c r="AH89">
        <f t="shared" si="51"/>
        <v>128.19999999999999</v>
      </c>
      <c r="AI89">
        <f t="shared" si="52"/>
        <v>128.19999999999999</v>
      </c>
      <c r="AJ89" s="5" t="s">
        <v>403</v>
      </c>
      <c r="AK89">
        <f t="shared" si="53"/>
        <v>128.4</v>
      </c>
      <c r="AL89" s="5" t="s">
        <v>355</v>
      </c>
      <c r="AM89">
        <f t="shared" si="54"/>
        <v>125.1</v>
      </c>
      <c r="AN89" s="5" t="s">
        <v>382</v>
      </c>
      <c r="AO89">
        <f t="shared" si="55"/>
        <v>128</v>
      </c>
      <c r="AP89">
        <f t="shared" si="56"/>
        <v>127.16666666666667</v>
      </c>
      <c r="AQ89" s="5" t="s">
        <v>49</v>
      </c>
      <c r="AR89">
        <f>AR91</f>
        <v>119</v>
      </c>
      <c r="AS89" s="5" t="s">
        <v>235</v>
      </c>
      <c r="AT89">
        <f t="shared" si="58"/>
        <v>122.6</v>
      </c>
      <c r="AU89" s="5" t="s">
        <v>329</v>
      </c>
      <c r="AV89">
        <f t="shared" si="59"/>
        <v>122.8</v>
      </c>
      <c r="AW89">
        <f t="shared" si="60"/>
        <v>121.46666666666665</v>
      </c>
      <c r="AX89" s="5" t="s">
        <v>188</v>
      </c>
      <c r="AY89">
        <f t="shared" si="61"/>
        <v>120.4</v>
      </c>
      <c r="AZ89" s="5" t="s">
        <v>140</v>
      </c>
      <c r="BA89">
        <f t="shared" si="62"/>
        <v>114.2</v>
      </c>
      <c r="BB89" s="5" t="s">
        <v>279</v>
      </c>
      <c r="BC89">
        <f t="shared" si="63"/>
        <v>117.9</v>
      </c>
      <c r="BD89" s="5" t="s">
        <v>261</v>
      </c>
      <c r="BE89">
        <f t="shared" si="64"/>
        <v>122</v>
      </c>
      <c r="BF89" s="5" t="s">
        <v>58</v>
      </c>
      <c r="BG89">
        <f t="shared" si="65"/>
        <v>113</v>
      </c>
      <c r="BH89">
        <f t="shared" si="66"/>
        <v>117.5</v>
      </c>
      <c r="BI89" s="5" t="s">
        <v>279</v>
      </c>
      <c r="BJ89">
        <f t="shared" si="67"/>
        <v>117.9</v>
      </c>
      <c r="BK89">
        <f t="shared" si="68"/>
        <v>117.9</v>
      </c>
      <c r="BL89" s="6" t="s">
        <v>266</v>
      </c>
      <c r="BM89">
        <f t="shared" si="69"/>
        <v>124.1</v>
      </c>
    </row>
    <row r="90" spans="1:65" x14ac:dyDescent="0.35">
      <c r="A90" s="4" t="s">
        <v>55</v>
      </c>
      <c r="B90" s="5" t="s">
        <v>377</v>
      </c>
      <c r="C90">
        <f t="shared" si="35"/>
        <v>2015</v>
      </c>
      <c r="D90" s="5" t="s">
        <v>147</v>
      </c>
      <c r="E90">
        <f t="shared" si="36"/>
        <v>6</v>
      </c>
      <c r="F90" s="5" t="s">
        <v>376</v>
      </c>
      <c r="G90">
        <f t="shared" si="37"/>
        <v>123.6</v>
      </c>
      <c r="H90" s="5" t="s">
        <v>380</v>
      </c>
      <c r="I90">
        <f t="shared" si="38"/>
        <v>134.4</v>
      </c>
      <c r="J90" s="5" t="s">
        <v>293</v>
      </c>
      <c r="K90">
        <f t="shared" si="39"/>
        <v>120.9</v>
      </c>
      <c r="L90" s="5" t="s">
        <v>334</v>
      </c>
      <c r="M90">
        <f t="shared" si="40"/>
        <v>127.3</v>
      </c>
      <c r="N90" s="5" t="s">
        <v>80</v>
      </c>
      <c r="O90">
        <f t="shared" si="41"/>
        <v>106</v>
      </c>
      <c r="P90" s="5" t="s">
        <v>379</v>
      </c>
      <c r="Q90">
        <f t="shared" si="42"/>
        <v>132.30000000000001</v>
      </c>
      <c r="R90" s="5" t="s">
        <v>427</v>
      </c>
      <c r="S90">
        <f t="shared" si="43"/>
        <v>146.69999999999999</v>
      </c>
      <c r="T90" s="5" t="s">
        <v>428</v>
      </c>
      <c r="U90">
        <f t="shared" si="44"/>
        <v>148.1</v>
      </c>
      <c r="V90" s="5" t="s">
        <v>429</v>
      </c>
      <c r="W90">
        <f t="shared" si="45"/>
        <v>89.8</v>
      </c>
      <c r="X90" s="5" t="s">
        <v>421</v>
      </c>
      <c r="Y90">
        <f t="shared" si="46"/>
        <v>130.5</v>
      </c>
      <c r="Z90" s="5" t="s">
        <v>149</v>
      </c>
      <c r="AA90">
        <f t="shared" si="47"/>
        <v>118</v>
      </c>
      <c r="AB90" s="5" t="s">
        <v>421</v>
      </c>
      <c r="AC90">
        <f t="shared" si="48"/>
        <v>130.5</v>
      </c>
      <c r="AD90" s="5" t="s">
        <v>250</v>
      </c>
      <c r="AE90">
        <f t="shared" si="49"/>
        <v>128.5</v>
      </c>
      <c r="AF90">
        <f t="shared" si="50"/>
        <v>125.89230769230768</v>
      </c>
      <c r="AG90" s="5" t="s">
        <v>315</v>
      </c>
      <c r="AH90">
        <f t="shared" si="51"/>
        <v>132.1</v>
      </c>
      <c r="AI90">
        <f t="shared" si="52"/>
        <v>132.1</v>
      </c>
      <c r="AJ90" s="5" t="s">
        <v>353</v>
      </c>
      <c r="AK90">
        <f t="shared" si="53"/>
        <v>123.2</v>
      </c>
      <c r="AL90" s="5" t="s">
        <v>292</v>
      </c>
      <c r="AM90">
        <f t="shared" si="54"/>
        <v>117.6</v>
      </c>
      <c r="AN90" s="5" t="s">
        <v>343</v>
      </c>
      <c r="AO90">
        <f t="shared" si="55"/>
        <v>122.3</v>
      </c>
      <c r="AP90">
        <f t="shared" si="56"/>
        <v>121.03333333333335</v>
      </c>
      <c r="AQ90" s="5" t="s">
        <v>264</v>
      </c>
      <c r="AR90">
        <f t="shared" si="57"/>
        <v>119</v>
      </c>
      <c r="AS90" s="5" t="s">
        <v>275</v>
      </c>
      <c r="AT90">
        <f t="shared" si="58"/>
        <v>115.1</v>
      </c>
      <c r="AU90" s="5" t="s">
        <v>170</v>
      </c>
      <c r="AV90">
        <f t="shared" si="59"/>
        <v>119.2</v>
      </c>
      <c r="AW90">
        <f t="shared" si="60"/>
        <v>117.76666666666667</v>
      </c>
      <c r="AX90" s="5" t="s">
        <v>139</v>
      </c>
      <c r="AY90">
        <f t="shared" si="61"/>
        <v>115.4</v>
      </c>
      <c r="AZ90" s="5" t="s">
        <v>175</v>
      </c>
      <c r="BA90">
        <f t="shared" si="62"/>
        <v>111.7</v>
      </c>
      <c r="BB90" s="5" t="s">
        <v>228</v>
      </c>
      <c r="BC90">
        <f t="shared" si="63"/>
        <v>116.2</v>
      </c>
      <c r="BD90" s="5" t="s">
        <v>320</v>
      </c>
      <c r="BE90">
        <f t="shared" si="64"/>
        <v>123.8</v>
      </c>
      <c r="BF90" s="5" t="s">
        <v>154</v>
      </c>
      <c r="BG90">
        <f t="shared" si="65"/>
        <v>112.5</v>
      </c>
      <c r="BH90">
        <f t="shared" si="66"/>
        <v>115.92</v>
      </c>
      <c r="BI90" s="5" t="s">
        <v>219</v>
      </c>
      <c r="BJ90">
        <f t="shared" si="67"/>
        <v>116</v>
      </c>
      <c r="BK90">
        <f t="shared" si="68"/>
        <v>116</v>
      </c>
      <c r="BL90" s="6" t="s">
        <v>290</v>
      </c>
      <c r="BM90">
        <f t="shared" si="69"/>
        <v>121.7</v>
      </c>
    </row>
    <row r="91" spans="1:65" x14ac:dyDescent="0.35">
      <c r="A91" s="4" t="s">
        <v>74</v>
      </c>
      <c r="B91" s="5" t="s">
        <v>377</v>
      </c>
      <c r="C91">
        <f t="shared" si="35"/>
        <v>2015</v>
      </c>
      <c r="D91" s="5" t="s">
        <v>147</v>
      </c>
      <c r="E91">
        <f t="shared" si="36"/>
        <v>6</v>
      </c>
      <c r="F91" s="5" t="s">
        <v>259</v>
      </c>
      <c r="G91">
        <f t="shared" si="37"/>
        <v>123.9</v>
      </c>
      <c r="H91" s="5" t="s">
        <v>392</v>
      </c>
      <c r="I91">
        <f t="shared" si="38"/>
        <v>131.80000000000001</v>
      </c>
      <c r="J91" s="5" t="s">
        <v>302</v>
      </c>
      <c r="K91">
        <f t="shared" si="39"/>
        <v>121.6</v>
      </c>
      <c r="L91" s="5" t="s">
        <v>388</v>
      </c>
      <c r="M91">
        <f t="shared" si="40"/>
        <v>128.19999999999999</v>
      </c>
      <c r="N91" s="5" t="s">
        <v>144</v>
      </c>
      <c r="O91">
        <f t="shared" si="41"/>
        <v>111.1</v>
      </c>
      <c r="P91" s="5" t="s">
        <v>430</v>
      </c>
      <c r="Q91">
        <f t="shared" si="42"/>
        <v>132.80000000000001</v>
      </c>
      <c r="R91" s="5" t="s">
        <v>431</v>
      </c>
      <c r="S91">
        <f t="shared" si="43"/>
        <v>139.1</v>
      </c>
      <c r="T91" s="5" t="s">
        <v>432</v>
      </c>
      <c r="U91">
        <f t="shared" si="44"/>
        <v>137.4</v>
      </c>
      <c r="V91" s="5" t="s">
        <v>433</v>
      </c>
      <c r="W91">
        <f t="shared" si="45"/>
        <v>94.1</v>
      </c>
      <c r="X91" s="5" t="s">
        <v>289</v>
      </c>
      <c r="Y91">
        <f t="shared" si="46"/>
        <v>125.5</v>
      </c>
      <c r="Z91" s="5" t="s">
        <v>211</v>
      </c>
      <c r="AA91">
        <f t="shared" si="47"/>
        <v>119.8</v>
      </c>
      <c r="AB91" s="5" t="s">
        <v>397</v>
      </c>
      <c r="AC91">
        <f t="shared" si="48"/>
        <v>130.9</v>
      </c>
      <c r="AD91" s="5" t="s">
        <v>334</v>
      </c>
      <c r="AE91">
        <f t="shared" si="49"/>
        <v>127.3</v>
      </c>
      <c r="AF91">
        <f t="shared" si="50"/>
        <v>124.88461538461539</v>
      </c>
      <c r="AG91" s="5" t="s">
        <v>166</v>
      </c>
      <c r="AH91">
        <f t="shared" si="51"/>
        <v>129.19999999999999</v>
      </c>
      <c r="AI91">
        <f t="shared" si="52"/>
        <v>129.19999999999999</v>
      </c>
      <c r="AJ91" s="5" t="s">
        <v>321</v>
      </c>
      <c r="AK91">
        <f t="shared" si="53"/>
        <v>126.4</v>
      </c>
      <c r="AL91" s="5" t="s">
        <v>261</v>
      </c>
      <c r="AM91">
        <f t="shared" si="54"/>
        <v>122</v>
      </c>
      <c r="AN91" s="5" t="s">
        <v>367</v>
      </c>
      <c r="AO91">
        <f t="shared" si="55"/>
        <v>125.7</v>
      </c>
      <c r="AP91">
        <f t="shared" si="56"/>
        <v>124.7</v>
      </c>
      <c r="AQ91" s="5" t="s">
        <v>264</v>
      </c>
      <c r="AR91">
        <f t="shared" si="57"/>
        <v>119</v>
      </c>
      <c r="AS91" s="5" t="s">
        <v>211</v>
      </c>
      <c r="AT91">
        <f t="shared" si="58"/>
        <v>119.8</v>
      </c>
      <c r="AU91" s="5" t="s">
        <v>301</v>
      </c>
      <c r="AV91">
        <f t="shared" si="59"/>
        <v>121.1</v>
      </c>
      <c r="AW91">
        <f t="shared" si="60"/>
        <v>119.96666666666665</v>
      </c>
      <c r="AX91" s="5" t="s">
        <v>297</v>
      </c>
      <c r="AY91">
        <f t="shared" si="61"/>
        <v>118.5</v>
      </c>
      <c r="AZ91" s="5" t="s">
        <v>95</v>
      </c>
      <c r="BA91">
        <f t="shared" si="62"/>
        <v>112.9</v>
      </c>
      <c r="BB91" s="5" t="s">
        <v>96</v>
      </c>
      <c r="BC91">
        <f t="shared" si="63"/>
        <v>116.9</v>
      </c>
      <c r="BD91" s="5" t="s">
        <v>309</v>
      </c>
      <c r="BE91">
        <f t="shared" si="64"/>
        <v>123.1</v>
      </c>
      <c r="BF91" s="5" t="s">
        <v>102</v>
      </c>
      <c r="BG91">
        <f t="shared" si="65"/>
        <v>112.8</v>
      </c>
      <c r="BH91">
        <f t="shared" si="66"/>
        <v>116.83999999999999</v>
      </c>
      <c r="BI91" s="5" t="s">
        <v>152</v>
      </c>
      <c r="BJ91">
        <f t="shared" si="67"/>
        <v>117</v>
      </c>
      <c r="BK91">
        <f t="shared" si="68"/>
        <v>117</v>
      </c>
      <c r="BL91" s="6" t="s">
        <v>338</v>
      </c>
      <c r="BM91">
        <f t="shared" si="69"/>
        <v>123</v>
      </c>
    </row>
    <row r="92" spans="1:65" x14ac:dyDescent="0.35">
      <c r="A92" s="4" t="s">
        <v>30</v>
      </c>
      <c r="B92" s="5" t="s">
        <v>377</v>
      </c>
      <c r="C92">
        <f t="shared" si="35"/>
        <v>2015</v>
      </c>
      <c r="D92" s="5" t="s">
        <v>164</v>
      </c>
      <c r="E92">
        <f t="shared" si="36"/>
        <v>7</v>
      </c>
      <c r="F92" s="5" t="s">
        <v>359</v>
      </c>
      <c r="G92">
        <f t="shared" si="37"/>
        <v>124</v>
      </c>
      <c r="H92" s="5" t="s">
        <v>434</v>
      </c>
      <c r="I92">
        <f t="shared" si="38"/>
        <v>131.5</v>
      </c>
      <c r="J92" s="5" t="s">
        <v>261</v>
      </c>
      <c r="K92">
        <f t="shared" si="39"/>
        <v>122</v>
      </c>
      <c r="L92" s="5" t="s">
        <v>406</v>
      </c>
      <c r="M92">
        <f t="shared" si="40"/>
        <v>128.69999999999999</v>
      </c>
      <c r="N92" s="5" t="s">
        <v>221</v>
      </c>
      <c r="O92">
        <f t="shared" si="41"/>
        <v>113.5</v>
      </c>
      <c r="P92" s="5" t="s">
        <v>435</v>
      </c>
      <c r="Q92">
        <f t="shared" si="42"/>
        <v>133.30000000000001</v>
      </c>
      <c r="R92" s="5" t="s">
        <v>436</v>
      </c>
      <c r="S92">
        <f t="shared" si="43"/>
        <v>140.80000000000001</v>
      </c>
      <c r="T92" s="5" t="s">
        <v>437</v>
      </c>
      <c r="U92">
        <f t="shared" si="44"/>
        <v>133.80000000000001</v>
      </c>
      <c r="V92" s="5" t="s">
        <v>433</v>
      </c>
      <c r="W92">
        <f t="shared" si="45"/>
        <v>94.1</v>
      </c>
      <c r="X92" s="5" t="s">
        <v>324</v>
      </c>
      <c r="Y92">
        <f t="shared" si="46"/>
        <v>123.4</v>
      </c>
      <c r="Z92" s="5" t="s">
        <v>287</v>
      </c>
      <c r="AA92">
        <f t="shared" si="47"/>
        <v>121</v>
      </c>
      <c r="AB92" s="5" t="s">
        <v>438</v>
      </c>
      <c r="AC92">
        <f t="shared" si="48"/>
        <v>131.69999999999999</v>
      </c>
      <c r="AD92" s="5" t="s">
        <v>405</v>
      </c>
      <c r="AE92">
        <f t="shared" si="49"/>
        <v>127.5</v>
      </c>
      <c r="AF92">
        <f t="shared" si="50"/>
        <v>125.02307692307691</v>
      </c>
      <c r="AG92" s="5" t="s">
        <v>387</v>
      </c>
      <c r="AH92">
        <f t="shared" si="51"/>
        <v>129.4</v>
      </c>
      <c r="AI92">
        <f t="shared" si="52"/>
        <v>129.4</v>
      </c>
      <c r="AJ92" s="5" t="s">
        <v>360</v>
      </c>
      <c r="AK92">
        <f t="shared" si="53"/>
        <v>128.80000000000001</v>
      </c>
      <c r="AL92" s="5" t="s">
        <v>289</v>
      </c>
      <c r="AM92">
        <f t="shared" si="54"/>
        <v>125.5</v>
      </c>
      <c r="AN92" s="5" t="s">
        <v>314</v>
      </c>
      <c r="AO92">
        <f t="shared" si="55"/>
        <v>128.30000000000001</v>
      </c>
      <c r="AP92">
        <f t="shared" si="56"/>
        <v>127.53333333333335</v>
      </c>
      <c r="AQ92" s="5" t="s">
        <v>49</v>
      </c>
      <c r="AR92">
        <f>AR94</f>
        <v>119.9</v>
      </c>
      <c r="AS92" s="5" t="s">
        <v>338</v>
      </c>
      <c r="AT92">
        <f t="shared" si="58"/>
        <v>123</v>
      </c>
      <c r="AU92" s="5" t="s">
        <v>338</v>
      </c>
      <c r="AV92">
        <f t="shared" si="59"/>
        <v>123</v>
      </c>
      <c r="AW92">
        <f t="shared" si="60"/>
        <v>121.96666666666665</v>
      </c>
      <c r="AX92" s="5" t="s">
        <v>220</v>
      </c>
      <c r="AY92">
        <f t="shared" si="61"/>
        <v>120.8</v>
      </c>
      <c r="AZ92" s="5" t="s">
        <v>239</v>
      </c>
      <c r="BA92">
        <f t="shared" si="62"/>
        <v>114.1</v>
      </c>
      <c r="BB92" s="5" t="s">
        <v>149</v>
      </c>
      <c r="BC92">
        <f t="shared" si="63"/>
        <v>118</v>
      </c>
      <c r="BD92" s="5" t="s">
        <v>238</v>
      </c>
      <c r="BE92">
        <f t="shared" si="64"/>
        <v>122.9</v>
      </c>
      <c r="BF92" s="5" t="s">
        <v>189</v>
      </c>
      <c r="BG92">
        <f t="shared" si="65"/>
        <v>112.7</v>
      </c>
      <c r="BH92">
        <f t="shared" si="66"/>
        <v>117.7</v>
      </c>
      <c r="BI92" s="5" t="s">
        <v>215</v>
      </c>
      <c r="BJ92">
        <f t="shared" si="67"/>
        <v>118.1</v>
      </c>
      <c r="BK92">
        <f t="shared" si="68"/>
        <v>118.1</v>
      </c>
      <c r="BL92" s="6" t="s">
        <v>327</v>
      </c>
      <c r="BM92">
        <f t="shared" si="69"/>
        <v>124.7</v>
      </c>
    </row>
    <row r="93" spans="1:65" x14ac:dyDescent="0.35">
      <c r="A93" s="4" t="s">
        <v>55</v>
      </c>
      <c r="B93" s="5" t="s">
        <v>377</v>
      </c>
      <c r="C93">
        <f t="shared" si="35"/>
        <v>2015</v>
      </c>
      <c r="D93" s="5" t="s">
        <v>164</v>
      </c>
      <c r="E93">
        <f t="shared" si="36"/>
        <v>7</v>
      </c>
      <c r="F93" s="5" t="s">
        <v>353</v>
      </c>
      <c r="G93">
        <f t="shared" si="37"/>
        <v>123.2</v>
      </c>
      <c r="H93" s="5" t="s">
        <v>439</v>
      </c>
      <c r="I93">
        <f t="shared" si="38"/>
        <v>134.30000000000001</v>
      </c>
      <c r="J93" s="5" t="s">
        <v>307</v>
      </c>
      <c r="K93">
        <f t="shared" si="39"/>
        <v>119.5</v>
      </c>
      <c r="L93" s="5" t="s">
        <v>303</v>
      </c>
      <c r="M93">
        <f t="shared" si="40"/>
        <v>127.7</v>
      </c>
      <c r="N93" s="5" t="s">
        <v>34</v>
      </c>
      <c r="O93">
        <f t="shared" si="41"/>
        <v>106.3</v>
      </c>
      <c r="P93" s="5" t="s">
        <v>430</v>
      </c>
      <c r="Q93">
        <f t="shared" si="42"/>
        <v>132.80000000000001</v>
      </c>
      <c r="R93" s="5" t="s">
        <v>440</v>
      </c>
      <c r="S93">
        <f t="shared" si="43"/>
        <v>153.5</v>
      </c>
      <c r="T93" s="5" t="s">
        <v>441</v>
      </c>
      <c r="U93">
        <f t="shared" si="44"/>
        <v>149.5</v>
      </c>
      <c r="V93" s="5" t="s">
        <v>442</v>
      </c>
      <c r="W93">
        <f t="shared" si="45"/>
        <v>85.7</v>
      </c>
      <c r="X93" s="5" t="s">
        <v>434</v>
      </c>
      <c r="Y93">
        <f t="shared" si="46"/>
        <v>131.5</v>
      </c>
      <c r="Z93" s="5" t="s">
        <v>187</v>
      </c>
      <c r="AA93">
        <f t="shared" si="47"/>
        <v>118.3</v>
      </c>
      <c r="AB93" s="5" t="s">
        <v>340</v>
      </c>
      <c r="AC93">
        <f t="shared" si="48"/>
        <v>131.1</v>
      </c>
      <c r="AD93" s="5" t="s">
        <v>411</v>
      </c>
      <c r="AE93">
        <f t="shared" si="49"/>
        <v>129.5</v>
      </c>
      <c r="AF93">
        <f t="shared" si="50"/>
        <v>126.37692307692306</v>
      </c>
      <c r="AG93" s="5" t="s">
        <v>443</v>
      </c>
      <c r="AH93">
        <f t="shared" si="51"/>
        <v>133.1</v>
      </c>
      <c r="AI93">
        <f t="shared" si="52"/>
        <v>133.1</v>
      </c>
      <c r="AJ93" s="5" t="s">
        <v>254</v>
      </c>
      <c r="AK93">
        <f t="shared" si="53"/>
        <v>123.5</v>
      </c>
      <c r="AL93" s="5" t="s">
        <v>279</v>
      </c>
      <c r="AM93">
        <f t="shared" si="54"/>
        <v>117.9</v>
      </c>
      <c r="AN93" s="5" t="s">
        <v>298</v>
      </c>
      <c r="AO93">
        <f t="shared" si="55"/>
        <v>122.7</v>
      </c>
      <c r="AP93">
        <f t="shared" si="56"/>
        <v>121.36666666666667</v>
      </c>
      <c r="AQ93" s="5" t="s">
        <v>274</v>
      </c>
      <c r="AR93">
        <f t="shared" si="57"/>
        <v>119.9</v>
      </c>
      <c r="AS93" s="5" t="s">
        <v>270</v>
      </c>
      <c r="AT93">
        <f t="shared" si="58"/>
        <v>115.3</v>
      </c>
      <c r="AU93" s="5" t="s">
        <v>307</v>
      </c>
      <c r="AV93">
        <f t="shared" si="59"/>
        <v>119.5</v>
      </c>
      <c r="AW93">
        <f t="shared" si="60"/>
        <v>118.23333333333333</v>
      </c>
      <c r="AX93" s="5" t="s">
        <v>219</v>
      </c>
      <c r="AY93">
        <f t="shared" si="61"/>
        <v>116</v>
      </c>
      <c r="AZ93" s="5" t="s">
        <v>257</v>
      </c>
      <c r="BA93">
        <f t="shared" si="62"/>
        <v>111.5</v>
      </c>
      <c r="BB93" s="5" t="s">
        <v>196</v>
      </c>
      <c r="BC93">
        <f t="shared" si="63"/>
        <v>116.6</v>
      </c>
      <c r="BD93" s="5" t="s">
        <v>348</v>
      </c>
      <c r="BE93">
        <f t="shared" si="64"/>
        <v>125.4</v>
      </c>
      <c r="BF93" s="5" t="s">
        <v>175</v>
      </c>
      <c r="BG93">
        <f t="shared" si="65"/>
        <v>111.7</v>
      </c>
      <c r="BH93">
        <f t="shared" si="66"/>
        <v>116.24000000000001</v>
      </c>
      <c r="BI93" s="5" t="s">
        <v>209</v>
      </c>
      <c r="BJ93">
        <f t="shared" si="67"/>
        <v>116.3</v>
      </c>
      <c r="BK93">
        <f t="shared" si="68"/>
        <v>116.3</v>
      </c>
      <c r="BL93" s="6" t="s">
        <v>313</v>
      </c>
      <c r="BM93">
        <f t="shared" si="69"/>
        <v>122.4</v>
      </c>
    </row>
    <row r="94" spans="1:65" x14ac:dyDescent="0.35">
      <c r="A94" s="4" t="s">
        <v>74</v>
      </c>
      <c r="B94" s="5" t="s">
        <v>377</v>
      </c>
      <c r="C94">
        <f t="shared" si="35"/>
        <v>2015</v>
      </c>
      <c r="D94" s="5" t="s">
        <v>164</v>
      </c>
      <c r="E94">
        <f t="shared" si="36"/>
        <v>7</v>
      </c>
      <c r="F94" s="5" t="s">
        <v>142</v>
      </c>
      <c r="G94">
        <f t="shared" si="37"/>
        <v>123.7</v>
      </c>
      <c r="H94" s="5" t="s">
        <v>413</v>
      </c>
      <c r="I94">
        <f t="shared" si="38"/>
        <v>132.5</v>
      </c>
      <c r="J94" s="5" t="s">
        <v>287</v>
      </c>
      <c r="K94">
        <f t="shared" si="39"/>
        <v>121</v>
      </c>
      <c r="L94" s="5" t="s">
        <v>314</v>
      </c>
      <c r="M94">
        <f t="shared" si="40"/>
        <v>128.30000000000001</v>
      </c>
      <c r="N94" s="5" t="s">
        <v>135</v>
      </c>
      <c r="O94">
        <f t="shared" si="41"/>
        <v>110.9</v>
      </c>
      <c r="P94" s="5" t="s">
        <v>443</v>
      </c>
      <c r="Q94">
        <f t="shared" si="42"/>
        <v>133.1</v>
      </c>
      <c r="R94" s="5" t="s">
        <v>444</v>
      </c>
      <c r="S94">
        <f t="shared" si="43"/>
        <v>145.1</v>
      </c>
      <c r="T94" s="5" t="s">
        <v>431</v>
      </c>
      <c r="U94">
        <f t="shared" si="44"/>
        <v>139.1</v>
      </c>
      <c r="V94" s="5" t="s">
        <v>445</v>
      </c>
      <c r="W94">
        <f t="shared" si="45"/>
        <v>91.3</v>
      </c>
      <c r="X94" s="5" t="s">
        <v>294</v>
      </c>
      <c r="Y94">
        <f t="shared" si="46"/>
        <v>126.1</v>
      </c>
      <c r="Z94" s="5" t="s">
        <v>274</v>
      </c>
      <c r="AA94">
        <f t="shared" si="47"/>
        <v>119.9</v>
      </c>
      <c r="AB94" s="5" t="s">
        <v>399</v>
      </c>
      <c r="AC94">
        <f t="shared" si="48"/>
        <v>131.4</v>
      </c>
      <c r="AD94" s="5" t="s">
        <v>388</v>
      </c>
      <c r="AE94">
        <f t="shared" si="49"/>
        <v>128.19999999999999</v>
      </c>
      <c r="AF94">
        <f t="shared" si="50"/>
        <v>125.43076923076924</v>
      </c>
      <c r="AG94" s="5" t="s">
        <v>378</v>
      </c>
      <c r="AH94">
        <f t="shared" si="51"/>
        <v>130.4</v>
      </c>
      <c r="AI94">
        <f t="shared" si="52"/>
        <v>130.4</v>
      </c>
      <c r="AJ94" s="5" t="s">
        <v>163</v>
      </c>
      <c r="AK94">
        <f t="shared" si="53"/>
        <v>126.7</v>
      </c>
      <c r="AL94" s="5" t="s">
        <v>343</v>
      </c>
      <c r="AM94">
        <f t="shared" si="54"/>
        <v>122.3</v>
      </c>
      <c r="AN94" s="5" t="s">
        <v>294</v>
      </c>
      <c r="AO94">
        <f t="shared" si="55"/>
        <v>126.1</v>
      </c>
      <c r="AP94">
        <f t="shared" si="56"/>
        <v>125.03333333333335</v>
      </c>
      <c r="AQ94" s="5" t="s">
        <v>274</v>
      </c>
      <c r="AR94">
        <f t="shared" si="57"/>
        <v>119.9</v>
      </c>
      <c r="AS94" s="5" t="s">
        <v>153</v>
      </c>
      <c r="AT94">
        <f t="shared" si="58"/>
        <v>120.1</v>
      </c>
      <c r="AU94" s="5" t="s">
        <v>346</v>
      </c>
      <c r="AV94">
        <f t="shared" si="59"/>
        <v>121.3</v>
      </c>
      <c r="AW94">
        <f t="shared" si="60"/>
        <v>120.43333333333334</v>
      </c>
      <c r="AX94" s="5" t="s">
        <v>264</v>
      </c>
      <c r="AY94">
        <f t="shared" si="61"/>
        <v>119</v>
      </c>
      <c r="AZ94" s="5" t="s">
        <v>189</v>
      </c>
      <c r="BA94">
        <f t="shared" si="62"/>
        <v>112.7</v>
      </c>
      <c r="BB94" s="5" t="s">
        <v>194</v>
      </c>
      <c r="BC94">
        <f t="shared" si="63"/>
        <v>117.2</v>
      </c>
      <c r="BD94" s="5" t="s">
        <v>339</v>
      </c>
      <c r="BE94">
        <f t="shared" si="64"/>
        <v>124.4</v>
      </c>
      <c r="BF94" s="5" t="s">
        <v>145</v>
      </c>
      <c r="BG94">
        <f t="shared" si="65"/>
        <v>112.3</v>
      </c>
      <c r="BH94">
        <f t="shared" si="66"/>
        <v>117.11999999999998</v>
      </c>
      <c r="BI94" s="5" t="s">
        <v>194</v>
      </c>
      <c r="BJ94">
        <f t="shared" si="67"/>
        <v>117.2</v>
      </c>
      <c r="BK94">
        <f t="shared" si="68"/>
        <v>117.2</v>
      </c>
      <c r="BL94" s="6" t="s">
        <v>376</v>
      </c>
      <c r="BM94">
        <f t="shared" si="69"/>
        <v>123.6</v>
      </c>
    </row>
    <row r="95" spans="1:65" x14ac:dyDescent="0.35">
      <c r="A95" s="4" t="s">
        <v>30</v>
      </c>
      <c r="B95" s="5" t="s">
        <v>377</v>
      </c>
      <c r="C95">
        <f t="shared" si="35"/>
        <v>2015</v>
      </c>
      <c r="D95" s="5" t="s">
        <v>183</v>
      </c>
      <c r="E95">
        <f t="shared" si="36"/>
        <v>8</v>
      </c>
      <c r="F95" s="5" t="s">
        <v>327</v>
      </c>
      <c r="G95">
        <f t="shared" si="37"/>
        <v>124.7</v>
      </c>
      <c r="H95" s="5" t="s">
        <v>409</v>
      </c>
      <c r="I95">
        <f t="shared" si="38"/>
        <v>131.30000000000001</v>
      </c>
      <c r="J95" s="5" t="s">
        <v>346</v>
      </c>
      <c r="K95">
        <f t="shared" si="39"/>
        <v>121.3</v>
      </c>
      <c r="L95" s="5" t="s">
        <v>360</v>
      </c>
      <c r="M95">
        <f t="shared" si="40"/>
        <v>128.80000000000001</v>
      </c>
      <c r="N95" s="5" t="s">
        <v>171</v>
      </c>
      <c r="O95">
        <f t="shared" si="41"/>
        <v>114</v>
      </c>
      <c r="P95" s="5" t="s">
        <v>404</v>
      </c>
      <c r="Q95">
        <f t="shared" si="42"/>
        <v>134.19999999999999</v>
      </c>
      <c r="R95" s="5" t="s">
        <v>446</v>
      </c>
      <c r="S95">
        <f t="shared" si="43"/>
        <v>153.6</v>
      </c>
      <c r="T95" s="5" t="s">
        <v>447</v>
      </c>
      <c r="U95">
        <f t="shared" si="44"/>
        <v>137.9</v>
      </c>
      <c r="V95" s="5" t="s">
        <v>448</v>
      </c>
      <c r="W95">
        <f t="shared" si="45"/>
        <v>93.1</v>
      </c>
      <c r="X95" s="5" t="s">
        <v>259</v>
      </c>
      <c r="Y95">
        <f t="shared" si="46"/>
        <v>123.9</v>
      </c>
      <c r="Z95" s="5" t="s">
        <v>283</v>
      </c>
      <c r="AA95">
        <f t="shared" si="47"/>
        <v>121.5</v>
      </c>
      <c r="AB95" s="5" t="s">
        <v>413</v>
      </c>
      <c r="AC95">
        <f t="shared" si="48"/>
        <v>132.5</v>
      </c>
      <c r="AD95" s="5" t="s">
        <v>344</v>
      </c>
      <c r="AE95">
        <f t="shared" si="49"/>
        <v>129.80000000000001</v>
      </c>
      <c r="AF95">
        <f t="shared" si="50"/>
        <v>126.66153846153846</v>
      </c>
      <c r="AG95" s="5" t="s">
        <v>412</v>
      </c>
      <c r="AH95">
        <f t="shared" si="51"/>
        <v>130.1</v>
      </c>
      <c r="AI95">
        <f t="shared" si="52"/>
        <v>130.1</v>
      </c>
      <c r="AJ95" s="5" t="s">
        <v>411</v>
      </c>
      <c r="AK95">
        <f t="shared" si="53"/>
        <v>129.5</v>
      </c>
      <c r="AL95" s="5" t="s">
        <v>296</v>
      </c>
      <c r="AM95">
        <f t="shared" si="54"/>
        <v>126.3</v>
      </c>
      <c r="AN95" s="5" t="s">
        <v>449</v>
      </c>
      <c r="AO95">
        <f t="shared" si="55"/>
        <v>129</v>
      </c>
      <c r="AP95">
        <f t="shared" si="56"/>
        <v>128.26666666666668</v>
      </c>
      <c r="AQ95" s="5" t="s">
        <v>49</v>
      </c>
      <c r="AR95">
        <f>AR97</f>
        <v>120.9</v>
      </c>
      <c r="AS95" s="5" t="s">
        <v>320</v>
      </c>
      <c r="AT95">
        <f t="shared" si="58"/>
        <v>123.8</v>
      </c>
      <c r="AU95" s="5" t="s">
        <v>142</v>
      </c>
      <c r="AV95">
        <f t="shared" si="59"/>
        <v>123.7</v>
      </c>
      <c r="AW95">
        <f t="shared" si="60"/>
        <v>122.8</v>
      </c>
      <c r="AX95" s="5" t="s">
        <v>301</v>
      </c>
      <c r="AY95">
        <f t="shared" si="61"/>
        <v>121.1</v>
      </c>
      <c r="AZ95" s="5" t="s">
        <v>212</v>
      </c>
      <c r="BA95">
        <f t="shared" si="62"/>
        <v>113.6</v>
      </c>
      <c r="BB95" s="5" t="s">
        <v>297</v>
      </c>
      <c r="BC95">
        <f t="shared" si="63"/>
        <v>118.5</v>
      </c>
      <c r="BD95" s="5" t="s">
        <v>376</v>
      </c>
      <c r="BE95">
        <f t="shared" si="64"/>
        <v>123.6</v>
      </c>
      <c r="BF95" s="5" t="s">
        <v>154</v>
      </c>
      <c r="BG95">
        <f t="shared" si="65"/>
        <v>112.5</v>
      </c>
      <c r="BH95">
        <f t="shared" si="66"/>
        <v>117.85999999999999</v>
      </c>
      <c r="BI95" s="5" t="s">
        <v>291</v>
      </c>
      <c r="BJ95">
        <f t="shared" si="67"/>
        <v>118.2</v>
      </c>
      <c r="BK95">
        <f t="shared" si="68"/>
        <v>118.2</v>
      </c>
      <c r="BL95" s="6" t="s">
        <v>294</v>
      </c>
      <c r="BM95">
        <f t="shared" si="69"/>
        <v>126.1</v>
      </c>
    </row>
    <row r="96" spans="1:65" x14ac:dyDescent="0.35">
      <c r="A96" s="4" t="s">
        <v>55</v>
      </c>
      <c r="B96" s="5" t="s">
        <v>377</v>
      </c>
      <c r="C96">
        <f t="shared" si="35"/>
        <v>2015</v>
      </c>
      <c r="D96" s="5" t="s">
        <v>183</v>
      </c>
      <c r="E96">
        <f t="shared" si="36"/>
        <v>8</v>
      </c>
      <c r="F96" s="5" t="s">
        <v>309</v>
      </c>
      <c r="G96">
        <f t="shared" si="37"/>
        <v>123.1</v>
      </c>
      <c r="H96" s="5" t="s">
        <v>438</v>
      </c>
      <c r="I96">
        <f t="shared" si="38"/>
        <v>131.69999999999999</v>
      </c>
      <c r="J96" s="5" t="s">
        <v>215</v>
      </c>
      <c r="K96">
        <f t="shared" si="39"/>
        <v>118.1</v>
      </c>
      <c r="L96" s="5" t="s">
        <v>382</v>
      </c>
      <c r="M96">
        <f t="shared" si="40"/>
        <v>128</v>
      </c>
      <c r="N96" s="5" t="s">
        <v>40</v>
      </c>
      <c r="O96">
        <f t="shared" si="41"/>
        <v>106.8</v>
      </c>
      <c r="P96" s="5" t="s">
        <v>412</v>
      </c>
      <c r="Q96">
        <f t="shared" si="42"/>
        <v>130.1</v>
      </c>
      <c r="R96" s="5" t="s">
        <v>450</v>
      </c>
      <c r="S96">
        <f t="shared" si="43"/>
        <v>165.5</v>
      </c>
      <c r="T96" s="5" t="s">
        <v>451</v>
      </c>
      <c r="U96">
        <f t="shared" si="44"/>
        <v>156</v>
      </c>
      <c r="V96" s="5" t="s">
        <v>452</v>
      </c>
      <c r="W96">
        <f t="shared" si="45"/>
        <v>85.3</v>
      </c>
      <c r="X96" s="5" t="s">
        <v>335</v>
      </c>
      <c r="Y96">
        <f t="shared" si="46"/>
        <v>132.69999999999999</v>
      </c>
      <c r="Z96" s="5" t="s">
        <v>265</v>
      </c>
      <c r="AA96">
        <f t="shared" si="47"/>
        <v>118.8</v>
      </c>
      <c r="AB96" s="5" t="s">
        <v>438</v>
      </c>
      <c r="AC96">
        <f t="shared" si="48"/>
        <v>131.69999999999999</v>
      </c>
      <c r="AD96" s="5" t="s">
        <v>340</v>
      </c>
      <c r="AE96">
        <f t="shared" si="49"/>
        <v>131.1</v>
      </c>
      <c r="AF96">
        <f t="shared" si="50"/>
        <v>127.6076923076923</v>
      </c>
      <c r="AG96" s="5" t="s">
        <v>404</v>
      </c>
      <c r="AH96">
        <f t="shared" si="51"/>
        <v>134.19999999999999</v>
      </c>
      <c r="AI96">
        <f t="shared" si="52"/>
        <v>134.19999999999999</v>
      </c>
      <c r="AJ96" s="5" t="s">
        <v>142</v>
      </c>
      <c r="AK96">
        <f t="shared" si="53"/>
        <v>123.7</v>
      </c>
      <c r="AL96" s="5" t="s">
        <v>291</v>
      </c>
      <c r="AM96">
        <f t="shared" si="54"/>
        <v>118.2</v>
      </c>
      <c r="AN96" s="5" t="s">
        <v>238</v>
      </c>
      <c r="AO96">
        <f t="shared" si="55"/>
        <v>122.9</v>
      </c>
      <c r="AP96">
        <f t="shared" si="56"/>
        <v>121.60000000000001</v>
      </c>
      <c r="AQ96" s="5" t="s">
        <v>293</v>
      </c>
      <c r="AR96">
        <f t="shared" si="57"/>
        <v>120.9</v>
      </c>
      <c r="AS96" s="5" t="s">
        <v>270</v>
      </c>
      <c r="AT96">
        <f t="shared" si="58"/>
        <v>115.3</v>
      </c>
      <c r="AU96" s="5" t="s">
        <v>300</v>
      </c>
      <c r="AV96">
        <f t="shared" si="59"/>
        <v>120</v>
      </c>
      <c r="AW96">
        <f t="shared" si="60"/>
        <v>118.73333333333333</v>
      </c>
      <c r="AX96" s="5" t="s">
        <v>196</v>
      </c>
      <c r="AY96">
        <f t="shared" si="61"/>
        <v>116.6</v>
      </c>
      <c r="AZ96" s="5" t="s">
        <v>110</v>
      </c>
      <c r="BA96">
        <f t="shared" si="62"/>
        <v>109.9</v>
      </c>
      <c r="BB96" s="5" t="s">
        <v>194</v>
      </c>
      <c r="BC96">
        <f t="shared" si="63"/>
        <v>117.2</v>
      </c>
      <c r="BD96" s="5" t="s">
        <v>384</v>
      </c>
      <c r="BE96">
        <f t="shared" si="64"/>
        <v>126.2</v>
      </c>
      <c r="BF96" s="5" t="s">
        <v>206</v>
      </c>
      <c r="BG96">
        <f t="shared" si="65"/>
        <v>112</v>
      </c>
      <c r="BH96">
        <f t="shared" si="66"/>
        <v>116.38</v>
      </c>
      <c r="BI96" s="5" t="s">
        <v>228</v>
      </c>
      <c r="BJ96">
        <f t="shared" si="67"/>
        <v>116.2</v>
      </c>
      <c r="BK96">
        <f t="shared" si="68"/>
        <v>116.2</v>
      </c>
      <c r="BL96" s="6" t="s">
        <v>353</v>
      </c>
      <c r="BM96">
        <f t="shared" si="69"/>
        <v>123.2</v>
      </c>
    </row>
    <row r="97" spans="1:65" x14ac:dyDescent="0.35">
      <c r="A97" s="4" t="s">
        <v>74</v>
      </c>
      <c r="B97" s="5" t="s">
        <v>377</v>
      </c>
      <c r="C97">
        <f t="shared" si="35"/>
        <v>2015</v>
      </c>
      <c r="D97" s="5" t="s">
        <v>183</v>
      </c>
      <c r="E97">
        <f t="shared" si="36"/>
        <v>8</v>
      </c>
      <c r="F97" s="5" t="s">
        <v>347</v>
      </c>
      <c r="G97">
        <f t="shared" si="37"/>
        <v>124.2</v>
      </c>
      <c r="H97" s="5" t="s">
        <v>399</v>
      </c>
      <c r="I97">
        <f t="shared" si="38"/>
        <v>131.4</v>
      </c>
      <c r="J97" s="5" t="s">
        <v>153</v>
      </c>
      <c r="K97">
        <f t="shared" si="39"/>
        <v>120.1</v>
      </c>
      <c r="L97" s="5" t="s">
        <v>250</v>
      </c>
      <c r="M97">
        <f t="shared" si="40"/>
        <v>128.5</v>
      </c>
      <c r="N97" s="5" t="s">
        <v>115</v>
      </c>
      <c r="O97">
        <f t="shared" si="41"/>
        <v>111.4</v>
      </c>
      <c r="P97" s="5" t="s">
        <v>379</v>
      </c>
      <c r="Q97">
        <f t="shared" si="42"/>
        <v>132.30000000000001</v>
      </c>
      <c r="R97" s="5" t="s">
        <v>453</v>
      </c>
      <c r="S97">
        <f t="shared" si="43"/>
        <v>157.6</v>
      </c>
      <c r="T97" s="5" t="s">
        <v>454</v>
      </c>
      <c r="U97">
        <f t="shared" si="44"/>
        <v>144</v>
      </c>
      <c r="V97" s="5" t="s">
        <v>455</v>
      </c>
      <c r="W97">
        <f t="shared" si="45"/>
        <v>90.5</v>
      </c>
      <c r="X97" s="5" t="s">
        <v>390</v>
      </c>
      <c r="Y97">
        <f t="shared" si="46"/>
        <v>126.8</v>
      </c>
      <c r="Z97" s="5" t="s">
        <v>188</v>
      </c>
      <c r="AA97">
        <f t="shared" si="47"/>
        <v>120.4</v>
      </c>
      <c r="AB97" s="5" t="s">
        <v>315</v>
      </c>
      <c r="AC97">
        <f t="shared" si="48"/>
        <v>132.1</v>
      </c>
      <c r="AD97" s="5" t="s">
        <v>456</v>
      </c>
      <c r="AE97">
        <f t="shared" si="49"/>
        <v>130.30000000000001</v>
      </c>
      <c r="AF97">
        <f t="shared" si="50"/>
        <v>126.89230769230768</v>
      </c>
      <c r="AG97" s="5" t="s">
        <v>311</v>
      </c>
      <c r="AH97">
        <f t="shared" si="51"/>
        <v>131.19999999999999</v>
      </c>
      <c r="AI97">
        <f t="shared" si="52"/>
        <v>131.19999999999999</v>
      </c>
      <c r="AJ97" s="5" t="s">
        <v>400</v>
      </c>
      <c r="AK97">
        <f t="shared" si="53"/>
        <v>127.2</v>
      </c>
      <c r="AL97" s="5" t="s">
        <v>238</v>
      </c>
      <c r="AM97">
        <f t="shared" si="54"/>
        <v>122.9</v>
      </c>
      <c r="AN97" s="5" t="s">
        <v>342</v>
      </c>
      <c r="AO97">
        <f t="shared" si="55"/>
        <v>126.6</v>
      </c>
      <c r="AP97">
        <f t="shared" si="56"/>
        <v>125.56666666666668</v>
      </c>
      <c r="AQ97" s="5" t="s">
        <v>293</v>
      </c>
      <c r="AR97">
        <f t="shared" si="57"/>
        <v>120.9</v>
      </c>
      <c r="AS97" s="5" t="s">
        <v>316</v>
      </c>
      <c r="AT97">
        <f t="shared" si="58"/>
        <v>120.6</v>
      </c>
      <c r="AU97" s="5" t="s">
        <v>261</v>
      </c>
      <c r="AV97">
        <f t="shared" si="59"/>
        <v>122</v>
      </c>
      <c r="AW97">
        <f t="shared" si="60"/>
        <v>121.16666666666667</v>
      </c>
      <c r="AX97" s="5" t="s">
        <v>268</v>
      </c>
      <c r="AY97">
        <f t="shared" si="61"/>
        <v>119.4</v>
      </c>
      <c r="AZ97" s="5" t="s">
        <v>175</v>
      </c>
      <c r="BA97">
        <f t="shared" si="62"/>
        <v>111.7</v>
      </c>
      <c r="BB97" s="5" t="s">
        <v>169</v>
      </c>
      <c r="BC97">
        <f t="shared" si="63"/>
        <v>117.8</v>
      </c>
      <c r="BD97" s="5" t="s">
        <v>355</v>
      </c>
      <c r="BE97">
        <f t="shared" si="64"/>
        <v>125.1</v>
      </c>
      <c r="BF97" s="5" t="s">
        <v>145</v>
      </c>
      <c r="BG97">
        <f t="shared" si="65"/>
        <v>112.3</v>
      </c>
      <c r="BH97">
        <f t="shared" si="66"/>
        <v>117.25999999999999</v>
      </c>
      <c r="BI97" s="5" t="s">
        <v>194</v>
      </c>
      <c r="BJ97">
        <f t="shared" si="67"/>
        <v>117.2</v>
      </c>
      <c r="BK97">
        <f t="shared" si="68"/>
        <v>117.2</v>
      </c>
      <c r="BL97" s="6" t="s">
        <v>333</v>
      </c>
      <c r="BM97">
        <f t="shared" si="69"/>
        <v>124.8</v>
      </c>
    </row>
    <row r="98" spans="1:65" x14ac:dyDescent="0.35">
      <c r="A98" s="4" t="s">
        <v>30</v>
      </c>
      <c r="B98" s="5" t="s">
        <v>377</v>
      </c>
      <c r="C98">
        <f t="shared" si="35"/>
        <v>2015</v>
      </c>
      <c r="D98" s="5" t="s">
        <v>198</v>
      </c>
      <c r="E98">
        <f t="shared" si="36"/>
        <v>9</v>
      </c>
      <c r="F98" s="5" t="s">
        <v>355</v>
      </c>
      <c r="G98">
        <f t="shared" si="37"/>
        <v>125.1</v>
      </c>
      <c r="H98" s="5" t="s">
        <v>340</v>
      </c>
      <c r="I98">
        <f t="shared" si="38"/>
        <v>131.1</v>
      </c>
      <c r="J98" s="5" t="s">
        <v>277</v>
      </c>
      <c r="K98">
        <f t="shared" si="39"/>
        <v>120.7</v>
      </c>
      <c r="L98" s="5" t="s">
        <v>166</v>
      </c>
      <c r="M98">
        <f t="shared" si="40"/>
        <v>129.19999999999999</v>
      </c>
      <c r="N98" s="5" t="s">
        <v>182</v>
      </c>
      <c r="O98">
        <f t="shared" si="41"/>
        <v>114.7</v>
      </c>
      <c r="P98" s="5" t="s">
        <v>379</v>
      </c>
      <c r="Q98">
        <f t="shared" si="42"/>
        <v>132.30000000000001</v>
      </c>
      <c r="R98" s="5" t="s">
        <v>457</v>
      </c>
      <c r="S98">
        <f t="shared" si="43"/>
        <v>158.9</v>
      </c>
      <c r="T98" s="5" t="s">
        <v>458</v>
      </c>
      <c r="U98">
        <f t="shared" si="44"/>
        <v>142.1</v>
      </c>
      <c r="V98" s="5" t="s">
        <v>459</v>
      </c>
      <c r="W98">
        <f t="shared" si="45"/>
        <v>92.5</v>
      </c>
      <c r="X98" s="5" t="s">
        <v>348</v>
      </c>
      <c r="Y98">
        <f t="shared" si="46"/>
        <v>125.4</v>
      </c>
      <c r="Z98" s="5" t="s">
        <v>271</v>
      </c>
      <c r="AA98">
        <f t="shared" si="47"/>
        <v>121.9</v>
      </c>
      <c r="AB98" s="5" t="s">
        <v>335</v>
      </c>
      <c r="AC98">
        <f t="shared" si="48"/>
        <v>132.69999999999999</v>
      </c>
      <c r="AD98" s="5" t="s">
        <v>460</v>
      </c>
      <c r="AE98">
        <f t="shared" si="49"/>
        <v>131</v>
      </c>
      <c r="AF98">
        <f t="shared" si="50"/>
        <v>127.50769230769232</v>
      </c>
      <c r="AG98" s="5" t="s">
        <v>460</v>
      </c>
      <c r="AH98">
        <f t="shared" si="51"/>
        <v>131</v>
      </c>
      <c r="AI98">
        <f t="shared" si="52"/>
        <v>131</v>
      </c>
      <c r="AJ98" s="5" t="s">
        <v>378</v>
      </c>
      <c r="AK98">
        <f t="shared" si="53"/>
        <v>130.4</v>
      </c>
      <c r="AL98" s="5" t="s">
        <v>390</v>
      </c>
      <c r="AM98">
        <f t="shared" si="54"/>
        <v>126.8</v>
      </c>
      <c r="AN98" s="5" t="s">
        <v>262</v>
      </c>
      <c r="AO98">
        <f t="shared" si="55"/>
        <v>129.9</v>
      </c>
      <c r="AP98">
        <f t="shared" si="56"/>
        <v>129.03333333333333</v>
      </c>
      <c r="AQ98" s="5" t="s">
        <v>49</v>
      </c>
      <c r="AR98">
        <f>AR100</f>
        <v>121.6</v>
      </c>
      <c r="AS98" s="5" t="s">
        <v>142</v>
      </c>
      <c r="AT98">
        <f t="shared" si="58"/>
        <v>123.7</v>
      </c>
      <c r="AU98" s="5" t="s">
        <v>272</v>
      </c>
      <c r="AV98">
        <f t="shared" si="59"/>
        <v>124.5</v>
      </c>
      <c r="AW98">
        <f t="shared" si="60"/>
        <v>123.26666666666667</v>
      </c>
      <c r="AX98" s="5" t="s">
        <v>282</v>
      </c>
      <c r="AY98">
        <f t="shared" si="61"/>
        <v>121.4</v>
      </c>
      <c r="AZ98" s="5" t="s">
        <v>160</v>
      </c>
      <c r="BA98">
        <f t="shared" si="62"/>
        <v>113.8</v>
      </c>
      <c r="BB98" s="5" t="s">
        <v>192</v>
      </c>
      <c r="BC98">
        <f t="shared" si="63"/>
        <v>119.6</v>
      </c>
      <c r="BD98" s="5" t="s">
        <v>272</v>
      </c>
      <c r="BE98">
        <f t="shared" si="64"/>
        <v>124.5</v>
      </c>
      <c r="BF98" s="5" t="s">
        <v>207</v>
      </c>
      <c r="BG98">
        <f t="shared" si="65"/>
        <v>113.7</v>
      </c>
      <c r="BH98">
        <f t="shared" si="66"/>
        <v>118.6</v>
      </c>
      <c r="BI98" s="5" t="s">
        <v>265</v>
      </c>
      <c r="BJ98">
        <f t="shared" si="67"/>
        <v>118.8</v>
      </c>
      <c r="BK98">
        <f t="shared" si="68"/>
        <v>118.8</v>
      </c>
      <c r="BL98" s="6" t="s">
        <v>299</v>
      </c>
      <c r="BM98">
        <f t="shared" si="69"/>
        <v>127</v>
      </c>
    </row>
    <row r="99" spans="1:65" x14ac:dyDescent="0.35">
      <c r="A99" s="4" t="s">
        <v>55</v>
      </c>
      <c r="B99" s="5" t="s">
        <v>377</v>
      </c>
      <c r="C99">
        <f t="shared" si="35"/>
        <v>2015</v>
      </c>
      <c r="D99" s="5" t="s">
        <v>198</v>
      </c>
      <c r="E99">
        <f t="shared" si="36"/>
        <v>9</v>
      </c>
      <c r="F99" s="5" t="s">
        <v>324</v>
      </c>
      <c r="G99">
        <f t="shared" si="37"/>
        <v>123.4</v>
      </c>
      <c r="H99" s="5" t="s">
        <v>449</v>
      </c>
      <c r="I99">
        <f t="shared" si="38"/>
        <v>129</v>
      </c>
      <c r="J99" s="5" t="s">
        <v>193</v>
      </c>
      <c r="K99">
        <f t="shared" si="39"/>
        <v>115.6</v>
      </c>
      <c r="L99" s="5" t="s">
        <v>314</v>
      </c>
      <c r="M99">
        <f t="shared" si="40"/>
        <v>128.30000000000001</v>
      </c>
      <c r="N99" s="5" t="s">
        <v>94</v>
      </c>
      <c r="O99">
        <f t="shared" si="41"/>
        <v>107</v>
      </c>
      <c r="P99" s="5" t="s">
        <v>359</v>
      </c>
      <c r="Q99">
        <f t="shared" si="42"/>
        <v>124</v>
      </c>
      <c r="R99" s="5" t="s">
        <v>461</v>
      </c>
      <c r="S99">
        <f t="shared" si="43"/>
        <v>168.5</v>
      </c>
      <c r="T99" s="5" t="s">
        <v>462</v>
      </c>
      <c r="U99">
        <f t="shared" si="44"/>
        <v>165.4</v>
      </c>
      <c r="V99" s="5" t="s">
        <v>463</v>
      </c>
      <c r="W99">
        <f t="shared" si="45"/>
        <v>86.3</v>
      </c>
      <c r="X99" s="5" t="s">
        <v>380</v>
      </c>
      <c r="Y99">
        <f t="shared" si="46"/>
        <v>134.4</v>
      </c>
      <c r="Z99" s="5" t="s">
        <v>202</v>
      </c>
      <c r="AA99">
        <f t="shared" si="47"/>
        <v>119.1</v>
      </c>
      <c r="AB99" s="5" t="s">
        <v>379</v>
      </c>
      <c r="AC99">
        <f t="shared" si="48"/>
        <v>132.30000000000001</v>
      </c>
      <c r="AD99" s="5" t="s">
        <v>434</v>
      </c>
      <c r="AE99">
        <f t="shared" si="49"/>
        <v>131.5</v>
      </c>
      <c r="AF99">
        <f t="shared" si="50"/>
        <v>128.06153846153845</v>
      </c>
      <c r="AG99" s="5" t="s">
        <v>464</v>
      </c>
      <c r="AH99">
        <f t="shared" si="51"/>
        <v>134.69999999999999</v>
      </c>
      <c r="AI99">
        <f t="shared" si="52"/>
        <v>134.69999999999999</v>
      </c>
      <c r="AJ99" s="5" t="s">
        <v>359</v>
      </c>
      <c r="AK99">
        <f t="shared" si="53"/>
        <v>124</v>
      </c>
      <c r="AL99" s="5" t="s">
        <v>201</v>
      </c>
      <c r="AM99">
        <f t="shared" si="54"/>
        <v>118.6</v>
      </c>
      <c r="AN99" s="5" t="s">
        <v>353</v>
      </c>
      <c r="AO99">
        <f t="shared" si="55"/>
        <v>123.2</v>
      </c>
      <c r="AP99">
        <f t="shared" si="56"/>
        <v>121.93333333333334</v>
      </c>
      <c r="AQ99" s="5" t="s">
        <v>302</v>
      </c>
      <c r="AR99">
        <f t="shared" si="57"/>
        <v>121.6</v>
      </c>
      <c r="AS99" s="5" t="s">
        <v>275</v>
      </c>
      <c r="AT99">
        <f t="shared" si="58"/>
        <v>115.1</v>
      </c>
      <c r="AU99" s="5" t="s">
        <v>188</v>
      </c>
      <c r="AV99">
        <f t="shared" si="59"/>
        <v>120.4</v>
      </c>
      <c r="AW99">
        <f t="shared" si="60"/>
        <v>119.03333333333335</v>
      </c>
      <c r="AX99" s="5" t="s">
        <v>222</v>
      </c>
      <c r="AY99">
        <f t="shared" si="61"/>
        <v>117.1</v>
      </c>
      <c r="AZ99" s="5" t="s">
        <v>57</v>
      </c>
      <c r="BA99">
        <f t="shared" si="62"/>
        <v>109.1</v>
      </c>
      <c r="BB99" s="5" t="s">
        <v>227</v>
      </c>
      <c r="BC99">
        <f t="shared" si="63"/>
        <v>117.3</v>
      </c>
      <c r="BD99" s="5" t="s">
        <v>391</v>
      </c>
      <c r="BE99">
        <f t="shared" si="64"/>
        <v>126.5</v>
      </c>
      <c r="BF99" s="5" t="s">
        <v>95</v>
      </c>
      <c r="BG99">
        <f t="shared" si="65"/>
        <v>112.9</v>
      </c>
      <c r="BH99">
        <f t="shared" si="66"/>
        <v>116.58</v>
      </c>
      <c r="BI99" s="5" t="s">
        <v>228</v>
      </c>
      <c r="BJ99">
        <f t="shared" si="67"/>
        <v>116.2</v>
      </c>
      <c r="BK99">
        <f t="shared" si="68"/>
        <v>116.2</v>
      </c>
      <c r="BL99" s="6" t="s">
        <v>254</v>
      </c>
      <c r="BM99">
        <f t="shared" si="69"/>
        <v>123.5</v>
      </c>
    </row>
    <row r="100" spans="1:65" x14ac:dyDescent="0.35">
      <c r="A100" s="4" t="s">
        <v>74</v>
      </c>
      <c r="B100" s="5" t="s">
        <v>377</v>
      </c>
      <c r="C100">
        <f t="shared" si="35"/>
        <v>2015</v>
      </c>
      <c r="D100" s="5" t="s">
        <v>198</v>
      </c>
      <c r="E100">
        <f t="shared" si="36"/>
        <v>9</v>
      </c>
      <c r="F100" s="5" t="s">
        <v>356</v>
      </c>
      <c r="G100">
        <f t="shared" si="37"/>
        <v>124.6</v>
      </c>
      <c r="H100" s="5" t="s">
        <v>378</v>
      </c>
      <c r="I100">
        <f t="shared" si="38"/>
        <v>130.4</v>
      </c>
      <c r="J100" s="5" t="s">
        <v>240</v>
      </c>
      <c r="K100">
        <f t="shared" si="39"/>
        <v>118.7</v>
      </c>
      <c r="L100" s="5" t="s">
        <v>337</v>
      </c>
      <c r="M100">
        <f t="shared" si="40"/>
        <v>128.9</v>
      </c>
      <c r="N100" s="5" t="s">
        <v>179</v>
      </c>
      <c r="O100">
        <f t="shared" si="41"/>
        <v>111.9</v>
      </c>
      <c r="P100" s="5" t="s">
        <v>403</v>
      </c>
      <c r="Q100">
        <f t="shared" si="42"/>
        <v>128.4</v>
      </c>
      <c r="R100" s="5" t="s">
        <v>465</v>
      </c>
      <c r="S100">
        <f t="shared" si="43"/>
        <v>162.19999999999999</v>
      </c>
      <c r="T100" s="5" t="s">
        <v>466</v>
      </c>
      <c r="U100">
        <f t="shared" si="44"/>
        <v>150</v>
      </c>
      <c r="V100" s="5" t="s">
        <v>467</v>
      </c>
      <c r="W100">
        <f t="shared" si="45"/>
        <v>90.4</v>
      </c>
      <c r="X100" s="5" t="s">
        <v>403</v>
      </c>
      <c r="Y100">
        <f t="shared" si="46"/>
        <v>128.4</v>
      </c>
      <c r="Z100" s="5" t="s">
        <v>277</v>
      </c>
      <c r="AA100">
        <f t="shared" si="47"/>
        <v>120.7</v>
      </c>
      <c r="AB100" s="5" t="s">
        <v>413</v>
      </c>
      <c r="AC100">
        <f t="shared" si="48"/>
        <v>132.5</v>
      </c>
      <c r="AD100" s="5" t="s">
        <v>311</v>
      </c>
      <c r="AE100">
        <f t="shared" si="49"/>
        <v>131.19999999999999</v>
      </c>
      <c r="AF100">
        <f t="shared" si="50"/>
        <v>127.56153846153848</v>
      </c>
      <c r="AG100" s="5" t="s">
        <v>468</v>
      </c>
      <c r="AH100">
        <f t="shared" si="51"/>
        <v>132</v>
      </c>
      <c r="AI100">
        <f t="shared" si="52"/>
        <v>132</v>
      </c>
      <c r="AJ100" s="5" t="s">
        <v>423</v>
      </c>
      <c r="AK100">
        <f t="shared" si="53"/>
        <v>127.9</v>
      </c>
      <c r="AL100" s="5" t="s">
        <v>324</v>
      </c>
      <c r="AM100">
        <f t="shared" si="54"/>
        <v>123.4</v>
      </c>
      <c r="AN100" s="5" t="s">
        <v>400</v>
      </c>
      <c r="AO100">
        <f t="shared" si="55"/>
        <v>127.2</v>
      </c>
      <c r="AP100">
        <f t="shared" si="56"/>
        <v>126.16666666666667</v>
      </c>
      <c r="AQ100" s="5" t="s">
        <v>302</v>
      </c>
      <c r="AR100">
        <f t="shared" si="57"/>
        <v>121.6</v>
      </c>
      <c r="AS100" s="5" t="s">
        <v>188</v>
      </c>
      <c r="AT100">
        <f t="shared" si="58"/>
        <v>120.4</v>
      </c>
      <c r="AU100" s="5" t="s">
        <v>235</v>
      </c>
      <c r="AV100">
        <f t="shared" si="59"/>
        <v>122.6</v>
      </c>
      <c r="AW100">
        <f t="shared" si="60"/>
        <v>121.53333333333335</v>
      </c>
      <c r="AX100" s="5" t="s">
        <v>211</v>
      </c>
      <c r="AY100">
        <f t="shared" si="61"/>
        <v>119.8</v>
      </c>
      <c r="AZ100" s="5" t="s">
        <v>143</v>
      </c>
      <c r="BA100">
        <f t="shared" si="62"/>
        <v>111.3</v>
      </c>
      <c r="BB100" s="5" t="s">
        <v>187</v>
      </c>
      <c r="BC100">
        <f t="shared" si="63"/>
        <v>118.3</v>
      </c>
      <c r="BD100" s="5" t="s">
        <v>367</v>
      </c>
      <c r="BE100">
        <f t="shared" si="64"/>
        <v>125.7</v>
      </c>
      <c r="BF100" s="5" t="s">
        <v>128</v>
      </c>
      <c r="BG100">
        <f t="shared" si="65"/>
        <v>113.4</v>
      </c>
      <c r="BH100">
        <f t="shared" si="66"/>
        <v>117.7</v>
      </c>
      <c r="BI100" s="5" t="s">
        <v>174</v>
      </c>
      <c r="BJ100">
        <f t="shared" si="67"/>
        <v>117.5</v>
      </c>
      <c r="BK100">
        <f t="shared" si="68"/>
        <v>117.5</v>
      </c>
      <c r="BL100" s="6" t="s">
        <v>348</v>
      </c>
      <c r="BM100">
        <f t="shared" si="69"/>
        <v>125.4</v>
      </c>
    </row>
    <row r="101" spans="1:65" x14ac:dyDescent="0.35">
      <c r="A101" s="4" t="s">
        <v>30</v>
      </c>
      <c r="B101" s="5" t="s">
        <v>377</v>
      </c>
      <c r="C101">
        <f t="shared" si="35"/>
        <v>2015</v>
      </c>
      <c r="D101" s="5" t="s">
        <v>208</v>
      </c>
      <c r="E101">
        <f t="shared" si="36"/>
        <v>10</v>
      </c>
      <c r="F101" s="5" t="s">
        <v>363</v>
      </c>
      <c r="G101">
        <f t="shared" si="37"/>
        <v>125.6</v>
      </c>
      <c r="H101" s="5" t="s">
        <v>378</v>
      </c>
      <c r="I101">
        <f t="shared" si="38"/>
        <v>130.4</v>
      </c>
      <c r="J101" s="5" t="s">
        <v>220</v>
      </c>
      <c r="K101">
        <f t="shared" si="39"/>
        <v>120.8</v>
      </c>
      <c r="L101" s="5" t="s">
        <v>387</v>
      </c>
      <c r="M101">
        <f t="shared" si="40"/>
        <v>129.4</v>
      </c>
      <c r="N101" s="5" t="s">
        <v>248</v>
      </c>
      <c r="O101">
        <f t="shared" si="41"/>
        <v>115.8</v>
      </c>
      <c r="P101" s="5" t="s">
        <v>424</v>
      </c>
      <c r="Q101">
        <f t="shared" si="42"/>
        <v>133.19999999999999</v>
      </c>
      <c r="R101" s="5" t="s">
        <v>326</v>
      </c>
      <c r="S101">
        <f t="shared" si="43"/>
        <v>157.69999999999999</v>
      </c>
      <c r="T101" s="5" t="s">
        <v>469</v>
      </c>
      <c r="U101">
        <f t="shared" si="44"/>
        <v>154.19999999999999</v>
      </c>
      <c r="V101" s="5" t="s">
        <v>470</v>
      </c>
      <c r="W101">
        <f t="shared" si="45"/>
        <v>93.7</v>
      </c>
      <c r="X101" s="5" t="s">
        <v>342</v>
      </c>
      <c r="Y101">
        <f t="shared" si="46"/>
        <v>126.6</v>
      </c>
      <c r="Z101" s="5" t="s">
        <v>343</v>
      </c>
      <c r="AA101">
        <f t="shared" si="47"/>
        <v>122.3</v>
      </c>
      <c r="AB101" s="5" t="s">
        <v>443</v>
      </c>
      <c r="AC101">
        <f t="shared" si="48"/>
        <v>133.1</v>
      </c>
      <c r="AD101" s="5" t="s">
        <v>392</v>
      </c>
      <c r="AE101">
        <f t="shared" si="49"/>
        <v>131.80000000000001</v>
      </c>
      <c r="AF101">
        <f t="shared" si="50"/>
        <v>128.8153846153846</v>
      </c>
      <c r="AG101" s="5" t="s">
        <v>434</v>
      </c>
      <c r="AH101">
        <f t="shared" si="51"/>
        <v>131.5</v>
      </c>
      <c r="AI101">
        <f t="shared" si="52"/>
        <v>131.5</v>
      </c>
      <c r="AJ101" s="5" t="s">
        <v>340</v>
      </c>
      <c r="AK101">
        <f t="shared" si="53"/>
        <v>131.1</v>
      </c>
      <c r="AL101" s="5" t="s">
        <v>334</v>
      </c>
      <c r="AM101">
        <f t="shared" si="54"/>
        <v>127.3</v>
      </c>
      <c r="AN101" s="5" t="s">
        <v>407</v>
      </c>
      <c r="AO101">
        <f t="shared" si="55"/>
        <v>130.6</v>
      </c>
      <c r="AP101">
        <f t="shared" si="56"/>
        <v>129.66666666666666</v>
      </c>
      <c r="AQ101" s="5" t="s">
        <v>49</v>
      </c>
      <c r="AR101">
        <f>AR103</f>
        <v>122.4</v>
      </c>
      <c r="AS101" s="5" t="s">
        <v>339</v>
      </c>
      <c r="AT101">
        <f t="shared" si="58"/>
        <v>124.4</v>
      </c>
      <c r="AU101" s="5" t="s">
        <v>355</v>
      </c>
      <c r="AV101">
        <f t="shared" si="59"/>
        <v>125.1</v>
      </c>
      <c r="AW101">
        <f t="shared" si="60"/>
        <v>123.96666666666665</v>
      </c>
      <c r="AX101" s="5" t="s">
        <v>261</v>
      </c>
      <c r="AY101">
        <f t="shared" si="61"/>
        <v>122</v>
      </c>
      <c r="AZ101" s="5" t="s">
        <v>160</v>
      </c>
      <c r="BA101">
        <f t="shared" si="62"/>
        <v>113.8</v>
      </c>
      <c r="BB101" s="5" t="s">
        <v>153</v>
      </c>
      <c r="BC101">
        <f t="shared" si="63"/>
        <v>120.1</v>
      </c>
      <c r="BD101" s="5" t="s">
        <v>355</v>
      </c>
      <c r="BE101">
        <f t="shared" si="64"/>
        <v>125.1</v>
      </c>
      <c r="BF101" s="5" t="s">
        <v>140</v>
      </c>
      <c r="BG101">
        <f t="shared" si="65"/>
        <v>114.2</v>
      </c>
      <c r="BH101">
        <f t="shared" si="66"/>
        <v>119.04</v>
      </c>
      <c r="BI101" s="5" t="s">
        <v>170</v>
      </c>
      <c r="BJ101">
        <f t="shared" si="67"/>
        <v>119.2</v>
      </c>
      <c r="BK101">
        <f t="shared" si="68"/>
        <v>119.2</v>
      </c>
      <c r="BL101" s="6" t="s">
        <v>303</v>
      </c>
      <c r="BM101">
        <f t="shared" si="69"/>
        <v>127.7</v>
      </c>
    </row>
    <row r="102" spans="1:65" x14ac:dyDescent="0.35">
      <c r="A102" s="4" t="s">
        <v>55</v>
      </c>
      <c r="B102" s="5" t="s">
        <v>377</v>
      </c>
      <c r="C102">
        <f t="shared" si="35"/>
        <v>2015</v>
      </c>
      <c r="D102" s="5" t="s">
        <v>208</v>
      </c>
      <c r="E102">
        <f t="shared" si="36"/>
        <v>10</v>
      </c>
      <c r="F102" s="5" t="s">
        <v>376</v>
      </c>
      <c r="G102">
        <f t="shared" si="37"/>
        <v>123.6</v>
      </c>
      <c r="H102" s="5" t="s">
        <v>369</v>
      </c>
      <c r="I102">
        <f t="shared" si="38"/>
        <v>128.6</v>
      </c>
      <c r="J102" s="5" t="s">
        <v>245</v>
      </c>
      <c r="K102">
        <f t="shared" si="39"/>
        <v>115.9</v>
      </c>
      <c r="L102" s="5" t="s">
        <v>250</v>
      </c>
      <c r="M102">
        <f t="shared" si="40"/>
        <v>128.5</v>
      </c>
      <c r="N102" s="5" t="s">
        <v>97</v>
      </c>
      <c r="O102">
        <f t="shared" si="41"/>
        <v>109</v>
      </c>
      <c r="P102" s="5" t="s">
        <v>266</v>
      </c>
      <c r="Q102">
        <f t="shared" si="42"/>
        <v>124.1</v>
      </c>
      <c r="R102" s="5" t="s">
        <v>471</v>
      </c>
      <c r="S102">
        <f t="shared" si="43"/>
        <v>165.8</v>
      </c>
      <c r="T102" s="5" t="s">
        <v>472</v>
      </c>
      <c r="U102">
        <f t="shared" si="44"/>
        <v>187.2</v>
      </c>
      <c r="V102" s="5" t="s">
        <v>473</v>
      </c>
      <c r="W102">
        <f t="shared" si="45"/>
        <v>89.4</v>
      </c>
      <c r="X102" s="5" t="s">
        <v>474</v>
      </c>
      <c r="Y102">
        <f t="shared" si="46"/>
        <v>135.80000000000001</v>
      </c>
      <c r="Z102" s="5" t="s">
        <v>268</v>
      </c>
      <c r="AA102">
        <f t="shared" si="47"/>
        <v>119.4</v>
      </c>
      <c r="AB102" s="5" t="s">
        <v>475</v>
      </c>
      <c r="AC102">
        <f t="shared" si="48"/>
        <v>132.9</v>
      </c>
      <c r="AD102" s="5" t="s">
        <v>420</v>
      </c>
      <c r="AE102">
        <f t="shared" si="49"/>
        <v>132.6</v>
      </c>
      <c r="AF102">
        <f t="shared" si="50"/>
        <v>130.21538461538464</v>
      </c>
      <c r="AG102" s="5" t="s">
        <v>476</v>
      </c>
      <c r="AH102">
        <f t="shared" si="51"/>
        <v>135.30000000000001</v>
      </c>
      <c r="AI102">
        <f t="shared" si="52"/>
        <v>135.30000000000001</v>
      </c>
      <c r="AJ102" s="5" t="s">
        <v>339</v>
      </c>
      <c r="AK102">
        <f t="shared" si="53"/>
        <v>124.4</v>
      </c>
      <c r="AL102" s="5" t="s">
        <v>265</v>
      </c>
      <c r="AM102">
        <f t="shared" si="54"/>
        <v>118.8</v>
      </c>
      <c r="AN102" s="5" t="s">
        <v>376</v>
      </c>
      <c r="AO102">
        <f t="shared" si="55"/>
        <v>123.6</v>
      </c>
      <c r="AP102">
        <f t="shared" si="56"/>
        <v>122.26666666666665</v>
      </c>
      <c r="AQ102" s="5" t="s">
        <v>313</v>
      </c>
      <c r="AR102">
        <f t="shared" si="57"/>
        <v>122.4</v>
      </c>
      <c r="AS102" s="5" t="s">
        <v>161</v>
      </c>
      <c r="AT102">
        <f t="shared" si="58"/>
        <v>114.9</v>
      </c>
      <c r="AU102" s="5" t="s">
        <v>277</v>
      </c>
      <c r="AV102">
        <f t="shared" si="59"/>
        <v>120.7</v>
      </c>
      <c r="AW102">
        <f t="shared" si="60"/>
        <v>119.33333333333333</v>
      </c>
      <c r="AX102" s="5" t="s">
        <v>269</v>
      </c>
      <c r="AY102">
        <f t="shared" si="61"/>
        <v>117.7</v>
      </c>
      <c r="AZ102" s="5" t="s">
        <v>146</v>
      </c>
      <c r="BA102">
        <f t="shared" si="62"/>
        <v>109.3</v>
      </c>
      <c r="BB102" s="5" t="s">
        <v>269</v>
      </c>
      <c r="BC102">
        <f t="shared" si="63"/>
        <v>117.7</v>
      </c>
      <c r="BD102" s="5" t="s">
        <v>391</v>
      </c>
      <c r="BE102">
        <f t="shared" si="64"/>
        <v>126.5</v>
      </c>
      <c r="BF102" s="5" t="s">
        <v>221</v>
      </c>
      <c r="BG102">
        <f t="shared" si="65"/>
        <v>113.5</v>
      </c>
      <c r="BH102">
        <f t="shared" si="66"/>
        <v>116.94000000000001</v>
      </c>
      <c r="BI102" s="5" t="s">
        <v>242</v>
      </c>
      <c r="BJ102">
        <f t="shared" si="67"/>
        <v>116.5</v>
      </c>
      <c r="BK102">
        <f t="shared" si="68"/>
        <v>116.5</v>
      </c>
      <c r="BL102" s="6" t="s">
        <v>347</v>
      </c>
      <c r="BM102">
        <f t="shared" si="69"/>
        <v>124.2</v>
      </c>
    </row>
    <row r="103" spans="1:65" x14ac:dyDescent="0.35">
      <c r="A103" s="4" t="s">
        <v>74</v>
      </c>
      <c r="B103" s="5" t="s">
        <v>377</v>
      </c>
      <c r="C103">
        <f t="shared" si="35"/>
        <v>2015</v>
      </c>
      <c r="D103" s="5" t="s">
        <v>208</v>
      </c>
      <c r="E103">
        <f t="shared" si="36"/>
        <v>10</v>
      </c>
      <c r="F103" s="5" t="s">
        <v>304</v>
      </c>
      <c r="G103">
        <f t="shared" si="37"/>
        <v>125</v>
      </c>
      <c r="H103" s="5" t="s">
        <v>344</v>
      </c>
      <c r="I103">
        <f t="shared" si="38"/>
        <v>129.80000000000001</v>
      </c>
      <c r="J103" s="5" t="s">
        <v>214</v>
      </c>
      <c r="K103">
        <f t="shared" si="39"/>
        <v>118.9</v>
      </c>
      <c r="L103" s="5" t="s">
        <v>317</v>
      </c>
      <c r="M103">
        <f t="shared" si="40"/>
        <v>129.1</v>
      </c>
      <c r="N103" s="5" t="s">
        <v>223</v>
      </c>
      <c r="O103">
        <f t="shared" si="41"/>
        <v>113.3</v>
      </c>
      <c r="P103" s="5" t="s">
        <v>449</v>
      </c>
      <c r="Q103">
        <f t="shared" si="42"/>
        <v>129</v>
      </c>
      <c r="R103" s="5" t="s">
        <v>477</v>
      </c>
      <c r="S103">
        <f t="shared" si="43"/>
        <v>160.4</v>
      </c>
      <c r="T103" s="5" t="s">
        <v>478</v>
      </c>
      <c r="U103">
        <f t="shared" si="44"/>
        <v>165.3</v>
      </c>
      <c r="V103" s="5" t="s">
        <v>479</v>
      </c>
      <c r="W103">
        <f t="shared" si="45"/>
        <v>92.3</v>
      </c>
      <c r="X103" s="5" t="s">
        <v>330</v>
      </c>
      <c r="Y103">
        <f t="shared" si="46"/>
        <v>129.69999999999999</v>
      </c>
      <c r="Z103" s="5" t="s">
        <v>301</v>
      </c>
      <c r="AA103">
        <f t="shared" si="47"/>
        <v>121.1</v>
      </c>
      <c r="AB103" s="5" t="s">
        <v>385</v>
      </c>
      <c r="AC103">
        <f t="shared" si="48"/>
        <v>133</v>
      </c>
      <c r="AD103" s="5" t="s">
        <v>315</v>
      </c>
      <c r="AE103">
        <f t="shared" si="49"/>
        <v>132.1</v>
      </c>
      <c r="AF103">
        <f t="shared" si="50"/>
        <v>129.15384615384613</v>
      </c>
      <c r="AG103" s="5" t="s">
        <v>413</v>
      </c>
      <c r="AH103">
        <f t="shared" si="51"/>
        <v>132.5</v>
      </c>
      <c r="AI103">
        <f t="shared" si="52"/>
        <v>132.5</v>
      </c>
      <c r="AJ103" s="5" t="s">
        <v>250</v>
      </c>
      <c r="AK103">
        <f t="shared" si="53"/>
        <v>128.5</v>
      </c>
      <c r="AL103" s="5" t="s">
        <v>320</v>
      </c>
      <c r="AM103">
        <f t="shared" si="54"/>
        <v>123.8</v>
      </c>
      <c r="AN103" s="5" t="s">
        <v>480</v>
      </c>
      <c r="AO103">
        <f t="shared" si="55"/>
        <v>127.8</v>
      </c>
      <c r="AP103">
        <f t="shared" si="56"/>
        <v>126.7</v>
      </c>
      <c r="AQ103" s="5" t="s">
        <v>313</v>
      </c>
      <c r="AR103">
        <f t="shared" si="57"/>
        <v>122.4</v>
      </c>
      <c r="AS103" s="5" t="s">
        <v>220</v>
      </c>
      <c r="AT103">
        <f t="shared" si="58"/>
        <v>120.8</v>
      </c>
      <c r="AU103" s="5" t="s">
        <v>338</v>
      </c>
      <c r="AV103">
        <f t="shared" si="59"/>
        <v>123</v>
      </c>
      <c r="AW103">
        <f t="shared" si="60"/>
        <v>122.06666666666666</v>
      </c>
      <c r="AX103" s="5" t="s">
        <v>188</v>
      </c>
      <c r="AY103">
        <f t="shared" si="61"/>
        <v>120.4</v>
      </c>
      <c r="AZ103" s="5" t="s">
        <v>115</v>
      </c>
      <c r="BA103">
        <f t="shared" si="62"/>
        <v>111.4</v>
      </c>
      <c r="BB103" s="5" t="s">
        <v>240</v>
      </c>
      <c r="BC103">
        <f t="shared" si="63"/>
        <v>118.7</v>
      </c>
      <c r="BD103" s="5" t="s">
        <v>310</v>
      </c>
      <c r="BE103">
        <f t="shared" si="64"/>
        <v>125.9</v>
      </c>
      <c r="BF103" s="5" t="s">
        <v>114</v>
      </c>
      <c r="BG103">
        <f t="shared" si="65"/>
        <v>113.9</v>
      </c>
      <c r="BH103">
        <f t="shared" si="66"/>
        <v>118.05999999999999</v>
      </c>
      <c r="BI103" s="5" t="s">
        <v>279</v>
      </c>
      <c r="BJ103">
        <f t="shared" si="67"/>
        <v>117.9</v>
      </c>
      <c r="BK103">
        <f t="shared" si="68"/>
        <v>117.9</v>
      </c>
      <c r="BL103" s="6" t="s">
        <v>294</v>
      </c>
      <c r="BM103">
        <f t="shared" si="69"/>
        <v>126.1</v>
      </c>
    </row>
    <row r="104" spans="1:65" x14ac:dyDescent="0.35">
      <c r="A104" s="4" t="s">
        <v>30</v>
      </c>
      <c r="B104" s="5" t="s">
        <v>377</v>
      </c>
      <c r="C104">
        <f t="shared" si="35"/>
        <v>2015</v>
      </c>
      <c r="D104" s="5" t="s">
        <v>234</v>
      </c>
      <c r="E104">
        <f t="shared" si="36"/>
        <v>11</v>
      </c>
      <c r="F104" s="5" t="s">
        <v>294</v>
      </c>
      <c r="G104">
        <f t="shared" si="37"/>
        <v>126.1</v>
      </c>
      <c r="H104" s="5" t="s">
        <v>407</v>
      </c>
      <c r="I104">
        <f t="shared" si="38"/>
        <v>130.6</v>
      </c>
      <c r="J104" s="5" t="s">
        <v>290</v>
      </c>
      <c r="K104">
        <f t="shared" si="39"/>
        <v>121.7</v>
      </c>
      <c r="L104" s="5" t="s">
        <v>411</v>
      </c>
      <c r="M104">
        <f t="shared" si="40"/>
        <v>129.5</v>
      </c>
      <c r="N104" s="5" t="s">
        <v>169</v>
      </c>
      <c r="O104">
        <f t="shared" si="41"/>
        <v>117.8</v>
      </c>
      <c r="P104" s="5" t="s">
        <v>315</v>
      </c>
      <c r="Q104">
        <f t="shared" si="42"/>
        <v>132.1</v>
      </c>
      <c r="R104" s="5" t="s">
        <v>481</v>
      </c>
      <c r="S104">
        <f t="shared" si="43"/>
        <v>155.19999999999999</v>
      </c>
      <c r="T104" s="5" t="s">
        <v>482</v>
      </c>
      <c r="U104">
        <f t="shared" si="44"/>
        <v>160.80000000000001</v>
      </c>
      <c r="V104" s="5" t="s">
        <v>483</v>
      </c>
      <c r="W104">
        <f t="shared" si="45"/>
        <v>94.5</v>
      </c>
      <c r="X104" s="5" t="s">
        <v>314</v>
      </c>
      <c r="Y104">
        <f t="shared" si="46"/>
        <v>128.30000000000001</v>
      </c>
      <c r="Z104" s="5" t="s">
        <v>309</v>
      </c>
      <c r="AA104">
        <f t="shared" si="47"/>
        <v>123.1</v>
      </c>
      <c r="AB104" s="5" t="s">
        <v>404</v>
      </c>
      <c r="AC104">
        <f t="shared" si="48"/>
        <v>134.19999999999999</v>
      </c>
      <c r="AD104" s="5" t="s">
        <v>484</v>
      </c>
      <c r="AE104">
        <f t="shared" si="49"/>
        <v>132.4</v>
      </c>
      <c r="AF104">
        <f t="shared" si="50"/>
        <v>129.71538461538461</v>
      </c>
      <c r="AG104" s="5" t="s">
        <v>485</v>
      </c>
      <c r="AH104">
        <f t="shared" si="51"/>
        <v>132.19999999999999</v>
      </c>
      <c r="AI104">
        <f t="shared" si="52"/>
        <v>132.19999999999999</v>
      </c>
      <c r="AJ104" s="5" t="s">
        <v>315</v>
      </c>
      <c r="AK104">
        <f t="shared" si="53"/>
        <v>132.1</v>
      </c>
      <c r="AL104" s="5" t="s">
        <v>388</v>
      </c>
      <c r="AM104">
        <f t="shared" si="54"/>
        <v>128.19999999999999</v>
      </c>
      <c r="AN104" s="5" t="s">
        <v>434</v>
      </c>
      <c r="AO104">
        <f t="shared" si="55"/>
        <v>131.5</v>
      </c>
      <c r="AP104">
        <f t="shared" si="56"/>
        <v>130.6</v>
      </c>
      <c r="AQ104" s="5" t="s">
        <v>49</v>
      </c>
      <c r="AR104">
        <f>AR106</f>
        <v>122.9</v>
      </c>
      <c r="AS104" s="5" t="s">
        <v>363</v>
      </c>
      <c r="AT104">
        <f t="shared" si="58"/>
        <v>125.6</v>
      </c>
      <c r="AU104" s="5" t="s">
        <v>363</v>
      </c>
      <c r="AV104">
        <f t="shared" si="59"/>
        <v>125.6</v>
      </c>
      <c r="AW104">
        <f t="shared" si="60"/>
        <v>124.7</v>
      </c>
      <c r="AX104" s="5" t="s">
        <v>235</v>
      </c>
      <c r="AY104">
        <f t="shared" si="61"/>
        <v>122.6</v>
      </c>
      <c r="AZ104" s="5" t="s">
        <v>171</v>
      </c>
      <c r="BA104">
        <f t="shared" si="62"/>
        <v>114</v>
      </c>
      <c r="BB104" s="5" t="s">
        <v>293</v>
      </c>
      <c r="BC104">
        <f t="shared" si="63"/>
        <v>120.9</v>
      </c>
      <c r="BD104" s="5" t="s">
        <v>305</v>
      </c>
      <c r="BE104">
        <f t="shared" si="64"/>
        <v>125.8</v>
      </c>
      <c r="BF104" s="5" t="s">
        <v>140</v>
      </c>
      <c r="BG104">
        <f t="shared" si="65"/>
        <v>114.2</v>
      </c>
      <c r="BH104">
        <f t="shared" si="66"/>
        <v>119.5</v>
      </c>
      <c r="BI104" s="5" t="s">
        <v>192</v>
      </c>
      <c r="BJ104">
        <f t="shared" si="67"/>
        <v>119.6</v>
      </c>
      <c r="BK104">
        <f t="shared" si="68"/>
        <v>119.6</v>
      </c>
      <c r="BL104" s="6" t="s">
        <v>314</v>
      </c>
      <c r="BM104">
        <f t="shared" si="69"/>
        <v>128.30000000000001</v>
      </c>
    </row>
    <row r="105" spans="1:65" x14ac:dyDescent="0.35">
      <c r="A105" s="4" t="s">
        <v>55</v>
      </c>
      <c r="B105" s="5" t="s">
        <v>377</v>
      </c>
      <c r="C105">
        <f t="shared" si="35"/>
        <v>2015</v>
      </c>
      <c r="D105" s="5" t="s">
        <v>234</v>
      </c>
      <c r="E105">
        <f t="shared" si="36"/>
        <v>11</v>
      </c>
      <c r="F105" s="5" t="s">
        <v>359</v>
      </c>
      <c r="G105">
        <f t="shared" si="37"/>
        <v>124</v>
      </c>
      <c r="H105" s="5" t="s">
        <v>344</v>
      </c>
      <c r="I105">
        <f t="shared" si="38"/>
        <v>129.80000000000001</v>
      </c>
      <c r="J105" s="5" t="s">
        <v>283</v>
      </c>
      <c r="K105">
        <f t="shared" si="39"/>
        <v>121.5</v>
      </c>
      <c r="L105" s="5" t="s">
        <v>369</v>
      </c>
      <c r="M105">
        <f t="shared" si="40"/>
        <v>128.6</v>
      </c>
      <c r="N105" s="5" t="s">
        <v>77</v>
      </c>
      <c r="O105">
        <f t="shared" si="41"/>
        <v>110</v>
      </c>
      <c r="P105" s="5" t="s">
        <v>142</v>
      </c>
      <c r="Q105">
        <f t="shared" si="42"/>
        <v>123.7</v>
      </c>
      <c r="R105" s="5" t="s">
        <v>486</v>
      </c>
      <c r="S105">
        <f t="shared" si="43"/>
        <v>164.6</v>
      </c>
      <c r="T105" s="5" t="s">
        <v>487</v>
      </c>
      <c r="U105">
        <f t="shared" si="44"/>
        <v>191.6</v>
      </c>
      <c r="V105" s="5" t="s">
        <v>419</v>
      </c>
      <c r="W105">
        <f t="shared" si="45"/>
        <v>90.8</v>
      </c>
      <c r="X105" s="5" t="s">
        <v>488</v>
      </c>
      <c r="Y105">
        <f t="shared" si="46"/>
        <v>137.1</v>
      </c>
      <c r="Z105" s="5" t="s">
        <v>211</v>
      </c>
      <c r="AA105">
        <f t="shared" si="47"/>
        <v>119.8</v>
      </c>
      <c r="AB105" s="5" t="s">
        <v>322</v>
      </c>
      <c r="AC105">
        <f t="shared" si="48"/>
        <v>133.69999999999999</v>
      </c>
      <c r="AD105" s="5" t="s">
        <v>435</v>
      </c>
      <c r="AE105">
        <f t="shared" si="49"/>
        <v>133.30000000000001</v>
      </c>
      <c r="AF105">
        <f t="shared" si="50"/>
        <v>131.42307692307691</v>
      </c>
      <c r="AG105" s="5" t="s">
        <v>489</v>
      </c>
      <c r="AH105">
        <f t="shared" si="51"/>
        <v>137.6</v>
      </c>
      <c r="AI105">
        <f t="shared" si="52"/>
        <v>137.6</v>
      </c>
      <c r="AJ105" s="5" t="s">
        <v>304</v>
      </c>
      <c r="AK105">
        <f t="shared" si="53"/>
        <v>125</v>
      </c>
      <c r="AL105" s="5" t="s">
        <v>286</v>
      </c>
      <c r="AM105">
        <f t="shared" si="54"/>
        <v>119.3</v>
      </c>
      <c r="AN105" s="5" t="s">
        <v>347</v>
      </c>
      <c r="AO105">
        <f t="shared" si="55"/>
        <v>124.2</v>
      </c>
      <c r="AP105">
        <f t="shared" si="56"/>
        <v>122.83333333333333</v>
      </c>
      <c r="AQ105" s="5" t="s">
        <v>238</v>
      </c>
      <c r="AR105">
        <f t="shared" si="57"/>
        <v>122.9</v>
      </c>
      <c r="AS105" s="5" t="s">
        <v>275</v>
      </c>
      <c r="AT105">
        <f t="shared" si="58"/>
        <v>115.1</v>
      </c>
      <c r="AU105" s="5" t="s">
        <v>287</v>
      </c>
      <c r="AV105">
        <f t="shared" si="59"/>
        <v>121</v>
      </c>
      <c r="AW105">
        <f t="shared" si="60"/>
        <v>119.66666666666667</v>
      </c>
      <c r="AX105" s="5" t="s">
        <v>215</v>
      </c>
      <c r="AY105">
        <f t="shared" si="61"/>
        <v>118.1</v>
      </c>
      <c r="AZ105" s="5" t="s">
        <v>146</v>
      </c>
      <c r="BA105">
        <f t="shared" si="62"/>
        <v>109.3</v>
      </c>
      <c r="BB105" s="5" t="s">
        <v>279</v>
      </c>
      <c r="BC105">
        <f t="shared" si="63"/>
        <v>117.9</v>
      </c>
      <c r="BD105" s="5" t="s">
        <v>342</v>
      </c>
      <c r="BE105">
        <f t="shared" si="64"/>
        <v>126.6</v>
      </c>
      <c r="BF105" s="5" t="s">
        <v>223</v>
      </c>
      <c r="BG105">
        <f t="shared" si="65"/>
        <v>113.3</v>
      </c>
      <c r="BH105">
        <f t="shared" si="66"/>
        <v>117.03999999999999</v>
      </c>
      <c r="BI105" s="5" t="s">
        <v>196</v>
      </c>
      <c r="BJ105">
        <f t="shared" si="67"/>
        <v>116.6</v>
      </c>
      <c r="BK105">
        <f t="shared" si="68"/>
        <v>116.6</v>
      </c>
      <c r="BL105" s="6" t="s">
        <v>356</v>
      </c>
      <c r="BM105">
        <f t="shared" si="69"/>
        <v>124.6</v>
      </c>
    </row>
    <row r="106" spans="1:65" x14ac:dyDescent="0.35">
      <c r="A106" s="4" t="s">
        <v>74</v>
      </c>
      <c r="B106" s="5" t="s">
        <v>377</v>
      </c>
      <c r="C106">
        <f t="shared" si="35"/>
        <v>2015</v>
      </c>
      <c r="D106" s="5" t="s">
        <v>234</v>
      </c>
      <c r="E106">
        <f t="shared" si="36"/>
        <v>11</v>
      </c>
      <c r="F106" s="5" t="s">
        <v>348</v>
      </c>
      <c r="G106">
        <f t="shared" si="37"/>
        <v>125.4</v>
      </c>
      <c r="H106" s="5" t="s">
        <v>456</v>
      </c>
      <c r="I106">
        <f t="shared" si="38"/>
        <v>130.30000000000001</v>
      </c>
      <c r="J106" s="5" t="s">
        <v>302</v>
      </c>
      <c r="K106">
        <f t="shared" si="39"/>
        <v>121.6</v>
      </c>
      <c r="L106" s="5" t="s">
        <v>166</v>
      </c>
      <c r="M106">
        <f t="shared" si="40"/>
        <v>129.19999999999999</v>
      </c>
      <c r="N106" s="5" t="s">
        <v>161</v>
      </c>
      <c r="O106">
        <f t="shared" si="41"/>
        <v>114.9</v>
      </c>
      <c r="P106" s="5" t="s">
        <v>388</v>
      </c>
      <c r="Q106">
        <f t="shared" si="42"/>
        <v>128.19999999999999</v>
      </c>
      <c r="R106" s="5" t="s">
        <v>490</v>
      </c>
      <c r="S106">
        <f t="shared" si="43"/>
        <v>158.4</v>
      </c>
      <c r="T106" s="5" t="s">
        <v>224</v>
      </c>
      <c r="U106">
        <f t="shared" si="44"/>
        <v>171.2</v>
      </c>
      <c r="V106" s="5" t="s">
        <v>491</v>
      </c>
      <c r="W106">
        <f t="shared" si="45"/>
        <v>93.3</v>
      </c>
      <c r="X106" s="5" t="s">
        <v>311</v>
      </c>
      <c r="Y106">
        <f t="shared" si="46"/>
        <v>131.19999999999999</v>
      </c>
      <c r="Z106" s="5" t="s">
        <v>290</v>
      </c>
      <c r="AA106">
        <f t="shared" si="47"/>
        <v>121.7</v>
      </c>
      <c r="AB106" s="5" t="s">
        <v>492</v>
      </c>
      <c r="AC106">
        <f t="shared" si="48"/>
        <v>134</v>
      </c>
      <c r="AD106" s="5" t="s">
        <v>335</v>
      </c>
      <c r="AE106">
        <f t="shared" si="49"/>
        <v>132.69999999999999</v>
      </c>
      <c r="AF106">
        <f t="shared" si="50"/>
        <v>130.16153846153844</v>
      </c>
      <c r="AG106" s="5" t="s">
        <v>493</v>
      </c>
      <c r="AH106">
        <f t="shared" si="51"/>
        <v>133.6</v>
      </c>
      <c r="AI106">
        <f t="shared" si="52"/>
        <v>133.6</v>
      </c>
      <c r="AJ106" s="5" t="s">
        <v>306</v>
      </c>
      <c r="AK106">
        <f t="shared" si="53"/>
        <v>129.30000000000001</v>
      </c>
      <c r="AL106" s="5" t="s">
        <v>272</v>
      </c>
      <c r="AM106">
        <f t="shared" si="54"/>
        <v>124.5</v>
      </c>
      <c r="AN106" s="5" t="s">
        <v>369</v>
      </c>
      <c r="AO106">
        <f t="shared" si="55"/>
        <v>128.6</v>
      </c>
      <c r="AP106">
        <f t="shared" si="56"/>
        <v>127.46666666666665</v>
      </c>
      <c r="AQ106" s="5" t="s">
        <v>238</v>
      </c>
      <c r="AR106">
        <f t="shared" si="57"/>
        <v>122.9</v>
      </c>
      <c r="AS106" s="5" t="s">
        <v>302</v>
      </c>
      <c r="AT106">
        <f t="shared" si="58"/>
        <v>121.6</v>
      </c>
      <c r="AU106" s="5" t="s">
        <v>324</v>
      </c>
      <c r="AV106">
        <f t="shared" si="59"/>
        <v>123.4</v>
      </c>
      <c r="AW106">
        <f t="shared" si="60"/>
        <v>122.63333333333333</v>
      </c>
      <c r="AX106" s="5" t="s">
        <v>293</v>
      </c>
      <c r="AY106">
        <f t="shared" si="61"/>
        <v>120.9</v>
      </c>
      <c r="AZ106" s="5" t="s">
        <v>257</v>
      </c>
      <c r="BA106">
        <f t="shared" si="62"/>
        <v>111.5</v>
      </c>
      <c r="BB106" s="5" t="s">
        <v>170</v>
      </c>
      <c r="BC106">
        <f t="shared" si="63"/>
        <v>119.2</v>
      </c>
      <c r="BD106" s="5" t="s">
        <v>296</v>
      </c>
      <c r="BE106">
        <f t="shared" si="64"/>
        <v>126.3</v>
      </c>
      <c r="BF106" s="5" t="s">
        <v>160</v>
      </c>
      <c r="BG106">
        <f t="shared" si="65"/>
        <v>113.8</v>
      </c>
      <c r="BH106">
        <f t="shared" si="66"/>
        <v>118.34</v>
      </c>
      <c r="BI106" s="5" t="s">
        <v>215</v>
      </c>
      <c r="BJ106">
        <f t="shared" si="67"/>
        <v>118.1</v>
      </c>
      <c r="BK106">
        <f t="shared" si="68"/>
        <v>118.1</v>
      </c>
      <c r="BL106" s="6" t="s">
        <v>342</v>
      </c>
      <c r="BM106">
        <f t="shared" si="69"/>
        <v>126.6</v>
      </c>
    </row>
    <row r="107" spans="1:65" x14ac:dyDescent="0.35">
      <c r="A107" s="4" t="s">
        <v>30</v>
      </c>
      <c r="B107" s="5" t="s">
        <v>377</v>
      </c>
      <c r="C107">
        <f t="shared" si="35"/>
        <v>2015</v>
      </c>
      <c r="D107" s="5" t="s">
        <v>243</v>
      </c>
      <c r="E107">
        <f t="shared" si="36"/>
        <v>12</v>
      </c>
      <c r="F107" s="5" t="s">
        <v>296</v>
      </c>
      <c r="G107">
        <f t="shared" si="37"/>
        <v>126.3</v>
      </c>
      <c r="H107" s="5" t="s">
        <v>409</v>
      </c>
      <c r="I107">
        <f t="shared" si="38"/>
        <v>131.30000000000001</v>
      </c>
      <c r="J107" s="5" t="s">
        <v>319</v>
      </c>
      <c r="K107">
        <f t="shared" si="39"/>
        <v>123.3</v>
      </c>
      <c r="L107" s="5" t="s">
        <v>344</v>
      </c>
      <c r="M107">
        <f t="shared" si="40"/>
        <v>129.80000000000001</v>
      </c>
      <c r="N107" s="5" t="s">
        <v>187</v>
      </c>
      <c r="O107">
        <f t="shared" si="41"/>
        <v>118.3</v>
      </c>
      <c r="P107" s="5" t="s">
        <v>494</v>
      </c>
      <c r="Q107">
        <f t="shared" si="42"/>
        <v>131.6</v>
      </c>
      <c r="R107" s="5" t="s">
        <v>495</v>
      </c>
      <c r="S107">
        <f t="shared" si="43"/>
        <v>145.5</v>
      </c>
      <c r="T107" s="5" t="s">
        <v>352</v>
      </c>
      <c r="U107">
        <f t="shared" si="44"/>
        <v>162.1</v>
      </c>
      <c r="V107" s="5" t="s">
        <v>273</v>
      </c>
      <c r="W107">
        <f t="shared" si="45"/>
        <v>95.4</v>
      </c>
      <c r="X107" s="5" t="s">
        <v>337</v>
      </c>
      <c r="Y107">
        <f t="shared" si="46"/>
        <v>128.9</v>
      </c>
      <c r="Z107" s="5" t="s">
        <v>319</v>
      </c>
      <c r="AA107">
        <f t="shared" si="47"/>
        <v>123.3</v>
      </c>
      <c r="AB107" s="5" t="s">
        <v>496</v>
      </c>
      <c r="AC107">
        <f t="shared" si="48"/>
        <v>135.1</v>
      </c>
      <c r="AD107" s="5" t="s">
        <v>399</v>
      </c>
      <c r="AE107">
        <f t="shared" si="49"/>
        <v>131.4</v>
      </c>
      <c r="AF107">
        <f t="shared" si="50"/>
        <v>129.40769230769232</v>
      </c>
      <c r="AG107" s="5" t="s">
        <v>443</v>
      </c>
      <c r="AH107">
        <f t="shared" si="51"/>
        <v>133.1</v>
      </c>
      <c r="AI107">
        <f t="shared" si="52"/>
        <v>133.1</v>
      </c>
      <c r="AJ107" s="5" t="s">
        <v>413</v>
      </c>
      <c r="AK107">
        <f t="shared" si="53"/>
        <v>132.5</v>
      </c>
      <c r="AL107" s="5" t="s">
        <v>250</v>
      </c>
      <c r="AM107">
        <f t="shared" si="54"/>
        <v>128.5</v>
      </c>
      <c r="AN107" s="5" t="s">
        <v>426</v>
      </c>
      <c r="AO107">
        <f t="shared" si="55"/>
        <v>131.9</v>
      </c>
      <c r="AP107">
        <f t="shared" si="56"/>
        <v>130.96666666666667</v>
      </c>
      <c r="AQ107" s="5" t="s">
        <v>49</v>
      </c>
      <c r="AR107">
        <f>AR109</f>
        <v>122.4</v>
      </c>
      <c r="AS107" s="5" t="s">
        <v>367</v>
      </c>
      <c r="AT107">
        <f t="shared" si="58"/>
        <v>125.7</v>
      </c>
      <c r="AU107" s="5" t="s">
        <v>396</v>
      </c>
      <c r="AV107">
        <f t="shared" si="59"/>
        <v>126</v>
      </c>
      <c r="AW107">
        <f t="shared" si="60"/>
        <v>124.7</v>
      </c>
      <c r="AX107" s="5" t="s">
        <v>309</v>
      </c>
      <c r="AY107">
        <f t="shared" si="61"/>
        <v>123.1</v>
      </c>
      <c r="AZ107" s="5" t="s">
        <v>171</v>
      </c>
      <c r="BA107">
        <f t="shared" si="62"/>
        <v>114</v>
      </c>
      <c r="BB107" s="5" t="s">
        <v>302</v>
      </c>
      <c r="BC107">
        <f t="shared" si="63"/>
        <v>121.6</v>
      </c>
      <c r="BD107" s="5" t="s">
        <v>363</v>
      </c>
      <c r="BE107">
        <f t="shared" si="64"/>
        <v>125.6</v>
      </c>
      <c r="BF107" s="5" t="s">
        <v>239</v>
      </c>
      <c r="BG107">
        <f t="shared" si="65"/>
        <v>114.1</v>
      </c>
      <c r="BH107">
        <f t="shared" si="66"/>
        <v>119.67999999999999</v>
      </c>
      <c r="BI107" s="5" t="s">
        <v>211</v>
      </c>
      <c r="BJ107">
        <f t="shared" si="67"/>
        <v>119.8</v>
      </c>
      <c r="BK107">
        <f t="shared" si="68"/>
        <v>119.8</v>
      </c>
      <c r="BL107" s="6" t="s">
        <v>423</v>
      </c>
      <c r="BM107">
        <f t="shared" si="69"/>
        <v>127.9</v>
      </c>
    </row>
    <row r="108" spans="1:65" x14ac:dyDescent="0.35">
      <c r="A108" s="4" t="s">
        <v>55</v>
      </c>
      <c r="B108" s="5" t="s">
        <v>377</v>
      </c>
      <c r="C108">
        <f t="shared" si="35"/>
        <v>2015</v>
      </c>
      <c r="D108" s="5" t="s">
        <v>243</v>
      </c>
      <c r="E108">
        <f t="shared" si="36"/>
        <v>12</v>
      </c>
      <c r="F108" s="5" t="s">
        <v>351</v>
      </c>
      <c r="G108">
        <f t="shared" si="37"/>
        <v>124.3</v>
      </c>
      <c r="H108" s="5" t="s">
        <v>438</v>
      </c>
      <c r="I108">
        <f t="shared" si="38"/>
        <v>131.69999999999999</v>
      </c>
      <c r="J108" s="5" t="s">
        <v>325</v>
      </c>
      <c r="K108">
        <f t="shared" si="39"/>
        <v>127.1</v>
      </c>
      <c r="L108" s="5" t="s">
        <v>369</v>
      </c>
      <c r="M108">
        <f t="shared" si="40"/>
        <v>128.6</v>
      </c>
      <c r="N108" s="5" t="s">
        <v>77</v>
      </c>
      <c r="O108">
        <f t="shared" si="41"/>
        <v>110</v>
      </c>
      <c r="P108" s="5" t="s">
        <v>220</v>
      </c>
      <c r="Q108">
        <f t="shared" si="42"/>
        <v>120.8</v>
      </c>
      <c r="R108" s="5" t="s">
        <v>497</v>
      </c>
      <c r="S108">
        <f t="shared" si="43"/>
        <v>149</v>
      </c>
      <c r="T108" s="5" t="s">
        <v>498</v>
      </c>
      <c r="U108">
        <f t="shared" si="44"/>
        <v>190.1</v>
      </c>
      <c r="V108" s="5" t="s">
        <v>499</v>
      </c>
      <c r="W108">
        <f t="shared" si="45"/>
        <v>92.7</v>
      </c>
      <c r="X108" s="5" t="s">
        <v>500</v>
      </c>
      <c r="Y108">
        <f t="shared" si="46"/>
        <v>138.6</v>
      </c>
      <c r="Z108" s="5" t="s">
        <v>225</v>
      </c>
      <c r="AA108">
        <f t="shared" si="47"/>
        <v>120.2</v>
      </c>
      <c r="AB108" s="5" t="s">
        <v>404</v>
      </c>
      <c r="AC108">
        <f t="shared" si="48"/>
        <v>134.19999999999999</v>
      </c>
      <c r="AD108" s="5" t="s">
        <v>434</v>
      </c>
      <c r="AE108">
        <f t="shared" si="49"/>
        <v>131.5</v>
      </c>
      <c r="AF108">
        <f t="shared" si="50"/>
        <v>130.67692307692306</v>
      </c>
      <c r="AG108" s="5" t="s">
        <v>501</v>
      </c>
      <c r="AH108">
        <f t="shared" si="51"/>
        <v>138.19999999999999</v>
      </c>
      <c r="AI108">
        <f t="shared" si="52"/>
        <v>138.19999999999999</v>
      </c>
      <c r="AJ108" s="5" t="s">
        <v>348</v>
      </c>
      <c r="AK108">
        <f t="shared" si="53"/>
        <v>125.4</v>
      </c>
      <c r="AL108" s="5" t="s">
        <v>307</v>
      </c>
      <c r="AM108">
        <f t="shared" si="54"/>
        <v>119.5</v>
      </c>
      <c r="AN108" s="5" t="s">
        <v>272</v>
      </c>
      <c r="AO108">
        <f t="shared" si="55"/>
        <v>124.5</v>
      </c>
      <c r="AP108">
        <f t="shared" si="56"/>
        <v>123.13333333333333</v>
      </c>
      <c r="AQ108" s="5" t="s">
        <v>313</v>
      </c>
      <c r="AR108">
        <f t="shared" si="57"/>
        <v>122.4</v>
      </c>
      <c r="AS108" s="5" t="s">
        <v>219</v>
      </c>
      <c r="AT108">
        <f t="shared" si="58"/>
        <v>116</v>
      </c>
      <c r="AU108" s="5" t="s">
        <v>287</v>
      </c>
      <c r="AV108">
        <f t="shared" si="59"/>
        <v>121</v>
      </c>
      <c r="AW108">
        <f t="shared" si="60"/>
        <v>119.8</v>
      </c>
      <c r="AX108" s="5" t="s">
        <v>201</v>
      </c>
      <c r="AY108">
        <f t="shared" si="61"/>
        <v>118.6</v>
      </c>
      <c r="AZ108" s="5" t="s">
        <v>146</v>
      </c>
      <c r="BA108">
        <f t="shared" si="62"/>
        <v>109.3</v>
      </c>
      <c r="BB108" s="5" t="s">
        <v>215</v>
      </c>
      <c r="BC108">
        <f t="shared" si="63"/>
        <v>118.1</v>
      </c>
      <c r="BD108" s="5" t="s">
        <v>342</v>
      </c>
      <c r="BE108">
        <f t="shared" si="64"/>
        <v>126.6</v>
      </c>
      <c r="BF108" s="5" t="s">
        <v>116</v>
      </c>
      <c r="BG108">
        <f t="shared" si="65"/>
        <v>113.2</v>
      </c>
      <c r="BH108">
        <f t="shared" si="66"/>
        <v>117.16000000000001</v>
      </c>
      <c r="BI108" s="5" t="s">
        <v>253</v>
      </c>
      <c r="BJ108">
        <f t="shared" si="67"/>
        <v>116.7</v>
      </c>
      <c r="BK108">
        <f t="shared" si="68"/>
        <v>116.7</v>
      </c>
      <c r="BL108" s="6" t="s">
        <v>359</v>
      </c>
      <c r="BM108">
        <f t="shared" si="69"/>
        <v>124</v>
      </c>
    </row>
    <row r="109" spans="1:65" x14ac:dyDescent="0.35">
      <c r="A109" s="4" t="s">
        <v>74</v>
      </c>
      <c r="B109" s="5" t="s">
        <v>377</v>
      </c>
      <c r="C109">
        <f t="shared" si="35"/>
        <v>2015</v>
      </c>
      <c r="D109" s="5" t="s">
        <v>243</v>
      </c>
      <c r="E109">
        <f t="shared" si="36"/>
        <v>12</v>
      </c>
      <c r="F109" s="5" t="s">
        <v>367</v>
      </c>
      <c r="G109">
        <f t="shared" si="37"/>
        <v>125.7</v>
      </c>
      <c r="H109" s="5" t="s">
        <v>399</v>
      </c>
      <c r="I109">
        <f t="shared" si="38"/>
        <v>131.4</v>
      </c>
      <c r="J109" s="5" t="s">
        <v>333</v>
      </c>
      <c r="K109">
        <f t="shared" si="39"/>
        <v>124.8</v>
      </c>
      <c r="L109" s="5" t="s">
        <v>387</v>
      </c>
      <c r="M109">
        <f t="shared" si="40"/>
        <v>129.4</v>
      </c>
      <c r="N109" s="5" t="s">
        <v>270</v>
      </c>
      <c r="O109">
        <f t="shared" si="41"/>
        <v>115.3</v>
      </c>
      <c r="P109" s="5" t="s">
        <v>342</v>
      </c>
      <c r="Q109">
        <f t="shared" si="42"/>
        <v>126.6</v>
      </c>
      <c r="R109" s="5" t="s">
        <v>427</v>
      </c>
      <c r="S109">
        <f t="shared" si="43"/>
        <v>146.69999999999999</v>
      </c>
      <c r="T109" s="5" t="s">
        <v>502</v>
      </c>
      <c r="U109">
        <f t="shared" si="44"/>
        <v>171.5</v>
      </c>
      <c r="V109" s="5" t="s">
        <v>483</v>
      </c>
      <c r="W109">
        <f t="shared" si="45"/>
        <v>94.5</v>
      </c>
      <c r="X109" s="5" t="s">
        <v>315</v>
      </c>
      <c r="Y109">
        <f t="shared" si="46"/>
        <v>132.1</v>
      </c>
      <c r="Z109" s="5" t="s">
        <v>261</v>
      </c>
      <c r="AA109">
        <f t="shared" si="47"/>
        <v>122</v>
      </c>
      <c r="AB109" s="5" t="s">
        <v>464</v>
      </c>
      <c r="AC109">
        <f t="shared" si="48"/>
        <v>134.69999999999999</v>
      </c>
      <c r="AD109" s="5" t="s">
        <v>399</v>
      </c>
      <c r="AE109">
        <f t="shared" si="49"/>
        <v>131.4</v>
      </c>
      <c r="AF109">
        <f t="shared" si="50"/>
        <v>129.70000000000002</v>
      </c>
      <c r="AG109" s="5" t="s">
        <v>503</v>
      </c>
      <c r="AH109">
        <f t="shared" si="51"/>
        <v>134.5</v>
      </c>
      <c r="AI109">
        <f t="shared" si="52"/>
        <v>134.5</v>
      </c>
      <c r="AJ109" s="5" t="s">
        <v>330</v>
      </c>
      <c r="AK109">
        <f t="shared" si="53"/>
        <v>129.69999999999999</v>
      </c>
      <c r="AL109" s="5" t="s">
        <v>333</v>
      </c>
      <c r="AM109">
        <f t="shared" si="54"/>
        <v>124.8</v>
      </c>
      <c r="AN109" s="5" t="s">
        <v>449</v>
      </c>
      <c r="AO109">
        <f t="shared" si="55"/>
        <v>129</v>
      </c>
      <c r="AP109">
        <f t="shared" si="56"/>
        <v>127.83333333333333</v>
      </c>
      <c r="AQ109" s="5" t="s">
        <v>313</v>
      </c>
      <c r="AR109">
        <f t="shared" si="57"/>
        <v>122.4</v>
      </c>
      <c r="AS109" s="5" t="s">
        <v>261</v>
      </c>
      <c r="AT109">
        <f t="shared" si="58"/>
        <v>122</v>
      </c>
      <c r="AU109" s="5" t="s">
        <v>376</v>
      </c>
      <c r="AV109">
        <f t="shared" si="59"/>
        <v>123.6</v>
      </c>
      <c r="AW109">
        <f t="shared" si="60"/>
        <v>122.66666666666667</v>
      </c>
      <c r="AX109" s="5" t="s">
        <v>282</v>
      </c>
      <c r="AY109">
        <f t="shared" si="61"/>
        <v>121.4</v>
      </c>
      <c r="AZ109" s="5" t="s">
        <v>257</v>
      </c>
      <c r="BA109">
        <f t="shared" si="62"/>
        <v>111.5</v>
      </c>
      <c r="BB109" s="5" t="s">
        <v>192</v>
      </c>
      <c r="BC109">
        <f t="shared" si="63"/>
        <v>119.6</v>
      </c>
      <c r="BD109" s="5" t="s">
        <v>384</v>
      </c>
      <c r="BE109">
        <f t="shared" si="64"/>
        <v>126.2</v>
      </c>
      <c r="BF109" s="5" t="s">
        <v>207</v>
      </c>
      <c r="BG109">
        <f t="shared" si="65"/>
        <v>113.7</v>
      </c>
      <c r="BH109">
        <f t="shared" si="66"/>
        <v>118.47999999999999</v>
      </c>
      <c r="BI109" s="5" t="s">
        <v>187</v>
      </c>
      <c r="BJ109">
        <f t="shared" si="67"/>
        <v>118.3</v>
      </c>
      <c r="BK109">
        <f t="shared" si="68"/>
        <v>118.3</v>
      </c>
      <c r="BL109" s="6" t="s">
        <v>294</v>
      </c>
      <c r="BM109">
        <f t="shared" si="69"/>
        <v>126.1</v>
      </c>
    </row>
    <row r="110" spans="1:65" x14ac:dyDescent="0.35">
      <c r="A110" s="4" t="s">
        <v>30</v>
      </c>
      <c r="B110" s="5" t="s">
        <v>504</v>
      </c>
      <c r="C110">
        <f t="shared" si="35"/>
        <v>2016</v>
      </c>
      <c r="D110" s="5" t="s">
        <v>32</v>
      </c>
      <c r="E110">
        <f t="shared" si="36"/>
        <v>1</v>
      </c>
      <c r="F110" s="5" t="s">
        <v>390</v>
      </c>
      <c r="G110">
        <f t="shared" si="37"/>
        <v>126.8</v>
      </c>
      <c r="H110" s="5" t="s">
        <v>424</v>
      </c>
      <c r="I110">
        <f t="shared" si="38"/>
        <v>133.19999999999999</v>
      </c>
      <c r="J110" s="5" t="s">
        <v>391</v>
      </c>
      <c r="K110">
        <f t="shared" si="39"/>
        <v>126.5</v>
      </c>
      <c r="L110" s="5" t="s">
        <v>456</v>
      </c>
      <c r="M110">
        <f t="shared" si="40"/>
        <v>130.30000000000001</v>
      </c>
      <c r="N110" s="5" t="s">
        <v>214</v>
      </c>
      <c r="O110">
        <f t="shared" si="41"/>
        <v>118.9</v>
      </c>
      <c r="P110" s="5" t="s">
        <v>494</v>
      </c>
      <c r="Q110">
        <f t="shared" si="42"/>
        <v>131.6</v>
      </c>
      <c r="R110" s="5" t="s">
        <v>505</v>
      </c>
      <c r="S110">
        <f t="shared" si="43"/>
        <v>140.1</v>
      </c>
      <c r="T110" s="5" t="s">
        <v>506</v>
      </c>
      <c r="U110">
        <f t="shared" si="44"/>
        <v>163.80000000000001</v>
      </c>
      <c r="V110" s="5" t="s">
        <v>507</v>
      </c>
      <c r="W110">
        <f t="shared" si="45"/>
        <v>97.7</v>
      </c>
      <c r="X110" s="5" t="s">
        <v>508</v>
      </c>
      <c r="Y110">
        <f t="shared" si="46"/>
        <v>129.6</v>
      </c>
      <c r="Z110" s="5" t="s">
        <v>351</v>
      </c>
      <c r="AA110">
        <f t="shared" si="47"/>
        <v>124.3</v>
      </c>
      <c r="AB110" s="5" t="s">
        <v>509</v>
      </c>
      <c r="AC110">
        <f t="shared" si="48"/>
        <v>135.9</v>
      </c>
      <c r="AD110" s="5" t="s">
        <v>399</v>
      </c>
      <c r="AE110">
        <f t="shared" si="49"/>
        <v>131.4</v>
      </c>
      <c r="AF110">
        <f t="shared" si="50"/>
        <v>130.00769230769231</v>
      </c>
      <c r="AG110" s="5" t="s">
        <v>493</v>
      </c>
      <c r="AH110">
        <f t="shared" si="51"/>
        <v>133.6</v>
      </c>
      <c r="AI110">
        <f t="shared" si="52"/>
        <v>133.6</v>
      </c>
      <c r="AJ110" s="5" t="s">
        <v>424</v>
      </c>
      <c r="AK110">
        <f t="shared" si="53"/>
        <v>133.19999999999999</v>
      </c>
      <c r="AL110" s="5" t="s">
        <v>337</v>
      </c>
      <c r="AM110">
        <f t="shared" si="54"/>
        <v>128.9</v>
      </c>
      <c r="AN110" s="5" t="s">
        <v>420</v>
      </c>
      <c r="AO110">
        <f t="shared" si="55"/>
        <v>132.6</v>
      </c>
      <c r="AP110">
        <f t="shared" si="56"/>
        <v>131.56666666666669</v>
      </c>
      <c r="AQ110" s="5" t="s">
        <v>49</v>
      </c>
      <c r="AR110">
        <f>AR112</f>
        <v>123.4</v>
      </c>
      <c r="AS110" s="5" t="s">
        <v>384</v>
      </c>
      <c r="AT110">
        <f t="shared" si="58"/>
        <v>126.2</v>
      </c>
      <c r="AU110" s="5" t="s">
        <v>342</v>
      </c>
      <c r="AV110">
        <f t="shared" si="59"/>
        <v>126.6</v>
      </c>
      <c r="AW110">
        <f t="shared" si="60"/>
        <v>125.40000000000002</v>
      </c>
      <c r="AX110" s="5" t="s">
        <v>142</v>
      </c>
      <c r="AY110">
        <f t="shared" si="61"/>
        <v>123.7</v>
      </c>
      <c r="AZ110" s="5" t="s">
        <v>212</v>
      </c>
      <c r="BA110">
        <f t="shared" si="62"/>
        <v>113.6</v>
      </c>
      <c r="BB110" s="5" t="s">
        <v>282</v>
      </c>
      <c r="BC110">
        <f t="shared" si="63"/>
        <v>121.4</v>
      </c>
      <c r="BD110" s="5" t="s">
        <v>384</v>
      </c>
      <c r="BE110">
        <f t="shared" si="64"/>
        <v>126.2</v>
      </c>
      <c r="BF110" s="5" t="s">
        <v>161</v>
      </c>
      <c r="BG110">
        <f t="shared" si="65"/>
        <v>114.9</v>
      </c>
      <c r="BH110">
        <f t="shared" si="66"/>
        <v>119.96000000000001</v>
      </c>
      <c r="BI110" s="5" t="s">
        <v>153</v>
      </c>
      <c r="BJ110">
        <f t="shared" si="67"/>
        <v>120.1</v>
      </c>
      <c r="BK110">
        <f t="shared" si="68"/>
        <v>120.1</v>
      </c>
      <c r="BL110" s="6" t="s">
        <v>394</v>
      </c>
      <c r="BM110">
        <f t="shared" si="69"/>
        <v>128.1</v>
      </c>
    </row>
    <row r="111" spans="1:65" x14ac:dyDescent="0.35">
      <c r="A111" s="4" t="s">
        <v>55</v>
      </c>
      <c r="B111" s="5" t="s">
        <v>504</v>
      </c>
      <c r="C111">
        <f t="shared" si="35"/>
        <v>2016</v>
      </c>
      <c r="D111" s="5" t="s">
        <v>32</v>
      </c>
      <c r="E111">
        <f t="shared" si="36"/>
        <v>1</v>
      </c>
      <c r="F111" s="5" t="s">
        <v>327</v>
      </c>
      <c r="G111">
        <f t="shared" si="37"/>
        <v>124.7</v>
      </c>
      <c r="H111" s="5" t="s">
        <v>509</v>
      </c>
      <c r="I111">
        <f t="shared" si="38"/>
        <v>135.9</v>
      </c>
      <c r="J111" s="5" t="s">
        <v>468</v>
      </c>
      <c r="K111">
        <f t="shared" si="39"/>
        <v>132</v>
      </c>
      <c r="L111" s="5" t="s">
        <v>166</v>
      </c>
      <c r="M111">
        <f t="shared" si="40"/>
        <v>129.19999999999999</v>
      </c>
      <c r="N111" s="5" t="s">
        <v>119</v>
      </c>
      <c r="O111">
        <f t="shared" si="41"/>
        <v>109.7</v>
      </c>
      <c r="P111" s="5" t="s">
        <v>264</v>
      </c>
      <c r="Q111">
        <f t="shared" si="42"/>
        <v>119</v>
      </c>
      <c r="R111" s="5" t="s">
        <v>510</v>
      </c>
      <c r="S111">
        <f t="shared" si="43"/>
        <v>144.1</v>
      </c>
      <c r="T111" s="5" t="s">
        <v>511</v>
      </c>
      <c r="U111">
        <f t="shared" si="44"/>
        <v>184.2</v>
      </c>
      <c r="V111" s="5" t="s">
        <v>512</v>
      </c>
      <c r="W111">
        <f t="shared" si="45"/>
        <v>96.7</v>
      </c>
      <c r="X111" s="5" t="s">
        <v>513</v>
      </c>
      <c r="Y111">
        <f t="shared" si="46"/>
        <v>139.5</v>
      </c>
      <c r="Z111" s="5" t="s">
        <v>249</v>
      </c>
      <c r="AA111">
        <f t="shared" si="47"/>
        <v>120.5</v>
      </c>
      <c r="AB111" s="5" t="s">
        <v>464</v>
      </c>
      <c r="AC111">
        <f t="shared" si="48"/>
        <v>134.69999999999999</v>
      </c>
      <c r="AD111" s="5" t="s">
        <v>311</v>
      </c>
      <c r="AE111">
        <f t="shared" si="49"/>
        <v>131.19999999999999</v>
      </c>
      <c r="AF111">
        <f t="shared" si="50"/>
        <v>130.87692307692308</v>
      </c>
      <c r="AG111" s="5" t="s">
        <v>513</v>
      </c>
      <c r="AH111">
        <f t="shared" si="51"/>
        <v>139.5</v>
      </c>
      <c r="AI111">
        <f t="shared" si="52"/>
        <v>139.5</v>
      </c>
      <c r="AJ111" s="5" t="s">
        <v>305</v>
      </c>
      <c r="AK111">
        <f t="shared" si="53"/>
        <v>125.8</v>
      </c>
      <c r="AL111" s="5" t="s">
        <v>211</v>
      </c>
      <c r="AM111">
        <f t="shared" si="54"/>
        <v>119.8</v>
      </c>
      <c r="AN111" s="5" t="s">
        <v>362</v>
      </c>
      <c r="AO111">
        <f t="shared" si="55"/>
        <v>124.9</v>
      </c>
      <c r="AP111">
        <f t="shared" si="56"/>
        <v>123.5</v>
      </c>
      <c r="AQ111" s="5" t="s">
        <v>324</v>
      </c>
      <c r="AR111">
        <f t="shared" si="57"/>
        <v>123.4</v>
      </c>
      <c r="AS111" s="5" t="s">
        <v>96</v>
      </c>
      <c r="AT111">
        <f t="shared" si="58"/>
        <v>116.9</v>
      </c>
      <c r="AU111" s="5" t="s">
        <v>302</v>
      </c>
      <c r="AV111">
        <f t="shared" si="59"/>
        <v>121.6</v>
      </c>
      <c r="AW111">
        <f t="shared" si="60"/>
        <v>120.63333333333333</v>
      </c>
      <c r="AX111" s="5" t="s">
        <v>202</v>
      </c>
      <c r="AY111">
        <f t="shared" si="61"/>
        <v>119.1</v>
      </c>
      <c r="AZ111" s="5" t="s">
        <v>122</v>
      </c>
      <c r="BA111">
        <f t="shared" si="62"/>
        <v>108.9</v>
      </c>
      <c r="BB111" s="5" t="s">
        <v>297</v>
      </c>
      <c r="BC111">
        <f t="shared" si="63"/>
        <v>118.5</v>
      </c>
      <c r="BD111" s="5" t="s">
        <v>321</v>
      </c>
      <c r="BE111">
        <f t="shared" si="64"/>
        <v>126.4</v>
      </c>
      <c r="BF111" s="5" t="s">
        <v>171</v>
      </c>
      <c r="BG111">
        <f t="shared" si="65"/>
        <v>114</v>
      </c>
      <c r="BH111">
        <f t="shared" si="66"/>
        <v>117.38</v>
      </c>
      <c r="BI111" s="5" t="s">
        <v>247</v>
      </c>
      <c r="BJ111">
        <f t="shared" si="67"/>
        <v>116.8</v>
      </c>
      <c r="BK111">
        <f t="shared" si="68"/>
        <v>116.8</v>
      </c>
      <c r="BL111" s="6" t="s">
        <v>347</v>
      </c>
      <c r="BM111">
        <f t="shared" si="69"/>
        <v>124.2</v>
      </c>
    </row>
    <row r="112" spans="1:65" x14ac:dyDescent="0.35">
      <c r="A112" s="4" t="s">
        <v>74</v>
      </c>
      <c r="B112" s="5" t="s">
        <v>504</v>
      </c>
      <c r="C112">
        <f t="shared" si="35"/>
        <v>2016</v>
      </c>
      <c r="D112" s="5" t="s">
        <v>32</v>
      </c>
      <c r="E112">
        <f t="shared" si="36"/>
        <v>1</v>
      </c>
      <c r="F112" s="5" t="s">
        <v>294</v>
      </c>
      <c r="G112">
        <f t="shared" si="37"/>
        <v>126.1</v>
      </c>
      <c r="H112" s="5" t="s">
        <v>415</v>
      </c>
      <c r="I112">
        <f t="shared" si="38"/>
        <v>134.1</v>
      </c>
      <c r="J112" s="5" t="s">
        <v>369</v>
      </c>
      <c r="K112">
        <f t="shared" si="39"/>
        <v>128.6</v>
      </c>
      <c r="L112" s="5" t="s">
        <v>262</v>
      </c>
      <c r="M112">
        <f t="shared" si="40"/>
        <v>129.9</v>
      </c>
      <c r="N112" s="5" t="s">
        <v>213</v>
      </c>
      <c r="O112">
        <f t="shared" si="41"/>
        <v>115.5</v>
      </c>
      <c r="P112" s="5" t="s">
        <v>367</v>
      </c>
      <c r="Q112">
        <f t="shared" si="42"/>
        <v>125.7</v>
      </c>
      <c r="R112" s="5" t="s">
        <v>514</v>
      </c>
      <c r="S112">
        <f t="shared" si="43"/>
        <v>141.5</v>
      </c>
      <c r="T112" s="5" t="s">
        <v>515</v>
      </c>
      <c r="U112">
        <f t="shared" si="44"/>
        <v>170.7</v>
      </c>
      <c r="V112" s="5" t="s">
        <v>516</v>
      </c>
      <c r="W112">
        <f t="shared" si="45"/>
        <v>97.4</v>
      </c>
      <c r="X112" s="5" t="s">
        <v>475</v>
      </c>
      <c r="Y112">
        <f t="shared" si="46"/>
        <v>132.9</v>
      </c>
      <c r="Z112" s="5" t="s">
        <v>298</v>
      </c>
      <c r="AA112">
        <f t="shared" si="47"/>
        <v>122.7</v>
      </c>
      <c r="AB112" s="5" t="s">
        <v>476</v>
      </c>
      <c r="AC112">
        <f t="shared" si="48"/>
        <v>135.30000000000001</v>
      </c>
      <c r="AD112" s="5" t="s">
        <v>409</v>
      </c>
      <c r="AE112">
        <f t="shared" si="49"/>
        <v>131.30000000000001</v>
      </c>
      <c r="AF112">
        <f t="shared" si="50"/>
        <v>130.13076923076923</v>
      </c>
      <c r="AG112" s="5" t="s">
        <v>425</v>
      </c>
      <c r="AH112">
        <f t="shared" si="51"/>
        <v>135.19999999999999</v>
      </c>
      <c r="AI112">
        <f t="shared" si="52"/>
        <v>135.19999999999999</v>
      </c>
      <c r="AJ112" s="5" t="s">
        <v>456</v>
      </c>
      <c r="AK112">
        <f t="shared" si="53"/>
        <v>130.30000000000001</v>
      </c>
      <c r="AL112" s="5" t="s">
        <v>355</v>
      </c>
      <c r="AM112">
        <f t="shared" si="54"/>
        <v>125.1</v>
      </c>
      <c r="AN112" s="5" t="s">
        <v>411</v>
      </c>
      <c r="AO112">
        <f t="shared" si="55"/>
        <v>129.5</v>
      </c>
      <c r="AP112">
        <f t="shared" si="56"/>
        <v>128.29999999999998</v>
      </c>
      <c r="AQ112" s="5" t="s">
        <v>324</v>
      </c>
      <c r="AR112">
        <f t="shared" si="57"/>
        <v>123.4</v>
      </c>
      <c r="AS112" s="5" t="s">
        <v>298</v>
      </c>
      <c r="AT112">
        <f t="shared" si="58"/>
        <v>122.7</v>
      </c>
      <c r="AU112" s="5" t="s">
        <v>347</v>
      </c>
      <c r="AV112">
        <f t="shared" si="59"/>
        <v>124.2</v>
      </c>
      <c r="AW112">
        <f t="shared" si="60"/>
        <v>123.43333333333334</v>
      </c>
      <c r="AX112" s="5" t="s">
        <v>261</v>
      </c>
      <c r="AY112">
        <f t="shared" si="61"/>
        <v>122</v>
      </c>
      <c r="AZ112" s="5" t="s">
        <v>144</v>
      </c>
      <c r="BA112">
        <f t="shared" si="62"/>
        <v>111.1</v>
      </c>
      <c r="BB112" s="5" t="s">
        <v>211</v>
      </c>
      <c r="BC112">
        <f t="shared" si="63"/>
        <v>119.8</v>
      </c>
      <c r="BD112" s="5" t="s">
        <v>296</v>
      </c>
      <c r="BE112">
        <f t="shared" si="64"/>
        <v>126.3</v>
      </c>
      <c r="BF112" s="5" t="s">
        <v>216</v>
      </c>
      <c r="BG112">
        <f t="shared" si="65"/>
        <v>114.5</v>
      </c>
      <c r="BH112">
        <f t="shared" si="66"/>
        <v>118.74000000000001</v>
      </c>
      <c r="BI112" s="5" t="s">
        <v>297</v>
      </c>
      <c r="BJ112">
        <f t="shared" si="67"/>
        <v>118.5</v>
      </c>
      <c r="BK112">
        <f t="shared" si="68"/>
        <v>118.5</v>
      </c>
      <c r="BL112" s="6" t="s">
        <v>296</v>
      </c>
      <c r="BM112">
        <f t="shared" si="69"/>
        <v>126.3</v>
      </c>
    </row>
    <row r="113" spans="1:65" x14ac:dyDescent="0.35">
      <c r="A113" s="4" t="s">
        <v>30</v>
      </c>
      <c r="B113" s="5" t="s">
        <v>504</v>
      </c>
      <c r="C113">
        <f t="shared" si="35"/>
        <v>2016</v>
      </c>
      <c r="D113" s="5" t="s">
        <v>86</v>
      </c>
      <c r="E113">
        <f t="shared" si="36"/>
        <v>2</v>
      </c>
      <c r="F113" s="5" t="s">
        <v>325</v>
      </c>
      <c r="G113">
        <f t="shared" si="37"/>
        <v>127.1</v>
      </c>
      <c r="H113" s="5" t="s">
        <v>322</v>
      </c>
      <c r="I113">
        <f t="shared" si="38"/>
        <v>133.69999999999999</v>
      </c>
      <c r="J113" s="5" t="s">
        <v>303</v>
      </c>
      <c r="K113">
        <f t="shared" si="39"/>
        <v>127.7</v>
      </c>
      <c r="L113" s="5" t="s">
        <v>517</v>
      </c>
      <c r="M113">
        <f t="shared" si="40"/>
        <v>130.69999999999999</v>
      </c>
      <c r="N113" s="5" t="s">
        <v>297</v>
      </c>
      <c r="O113">
        <f t="shared" si="41"/>
        <v>118.5</v>
      </c>
      <c r="P113" s="5" t="s">
        <v>378</v>
      </c>
      <c r="Q113">
        <f t="shared" si="42"/>
        <v>130.4</v>
      </c>
      <c r="R113" s="5" t="s">
        <v>397</v>
      </c>
      <c r="S113">
        <f t="shared" si="43"/>
        <v>130.9</v>
      </c>
      <c r="T113" s="5" t="s">
        <v>518</v>
      </c>
      <c r="U113">
        <f t="shared" si="44"/>
        <v>162.80000000000001</v>
      </c>
      <c r="V113" s="5" t="s">
        <v>519</v>
      </c>
      <c r="W113">
        <f t="shared" si="45"/>
        <v>98.7</v>
      </c>
      <c r="X113" s="5" t="s">
        <v>407</v>
      </c>
      <c r="Y113">
        <f t="shared" si="46"/>
        <v>130.6</v>
      </c>
      <c r="Z113" s="5" t="s">
        <v>333</v>
      </c>
      <c r="AA113">
        <f t="shared" si="47"/>
        <v>124.8</v>
      </c>
      <c r="AB113" s="5" t="s">
        <v>520</v>
      </c>
      <c r="AC113">
        <f t="shared" si="48"/>
        <v>136.4</v>
      </c>
      <c r="AD113" s="5" t="s">
        <v>456</v>
      </c>
      <c r="AE113">
        <f t="shared" si="49"/>
        <v>130.30000000000001</v>
      </c>
      <c r="AF113">
        <f t="shared" si="50"/>
        <v>129.43076923076922</v>
      </c>
      <c r="AG113" s="5" t="s">
        <v>380</v>
      </c>
      <c r="AH113">
        <f t="shared" si="51"/>
        <v>134.4</v>
      </c>
      <c r="AI113">
        <f t="shared" si="52"/>
        <v>134.4</v>
      </c>
      <c r="AJ113" s="5" t="s">
        <v>521</v>
      </c>
      <c r="AK113">
        <f t="shared" si="53"/>
        <v>133.9</v>
      </c>
      <c r="AL113" s="5" t="s">
        <v>344</v>
      </c>
      <c r="AM113">
        <f t="shared" si="54"/>
        <v>129.80000000000001</v>
      </c>
      <c r="AN113" s="5" t="s">
        <v>522</v>
      </c>
      <c r="AO113">
        <f t="shared" si="55"/>
        <v>133.4</v>
      </c>
      <c r="AP113">
        <f t="shared" si="56"/>
        <v>132.36666666666667</v>
      </c>
      <c r="AQ113" s="5" t="s">
        <v>49</v>
      </c>
      <c r="AR113">
        <f>AR115</f>
        <v>124.4</v>
      </c>
      <c r="AS113" s="5" t="s">
        <v>405</v>
      </c>
      <c r="AT113">
        <f t="shared" si="58"/>
        <v>127.5</v>
      </c>
      <c r="AU113" s="5" t="s">
        <v>325</v>
      </c>
      <c r="AV113">
        <f t="shared" si="59"/>
        <v>127.1</v>
      </c>
      <c r="AW113">
        <f t="shared" si="60"/>
        <v>126.33333333333333</v>
      </c>
      <c r="AX113" s="5" t="s">
        <v>351</v>
      </c>
      <c r="AY113">
        <f t="shared" si="61"/>
        <v>124.3</v>
      </c>
      <c r="AZ113" s="5" t="s">
        <v>114</v>
      </c>
      <c r="BA113">
        <f t="shared" si="62"/>
        <v>113.9</v>
      </c>
      <c r="BB113" s="5" t="s">
        <v>343</v>
      </c>
      <c r="BC113">
        <f t="shared" si="63"/>
        <v>122.3</v>
      </c>
      <c r="BD113" s="5" t="s">
        <v>325</v>
      </c>
      <c r="BE113">
        <f t="shared" si="64"/>
        <v>127.1</v>
      </c>
      <c r="BF113" s="5" t="s">
        <v>247</v>
      </c>
      <c r="BG113">
        <f t="shared" si="65"/>
        <v>116.8</v>
      </c>
      <c r="BH113">
        <f t="shared" si="66"/>
        <v>120.88</v>
      </c>
      <c r="BI113" s="5" t="s">
        <v>293</v>
      </c>
      <c r="BJ113">
        <f t="shared" si="67"/>
        <v>120.9</v>
      </c>
      <c r="BK113">
        <f t="shared" si="68"/>
        <v>120.9</v>
      </c>
      <c r="BL113" s="6" t="s">
        <v>423</v>
      </c>
      <c r="BM113">
        <f t="shared" si="69"/>
        <v>127.9</v>
      </c>
    </row>
    <row r="114" spans="1:65" x14ac:dyDescent="0.35">
      <c r="A114" s="4" t="s">
        <v>55</v>
      </c>
      <c r="B114" s="5" t="s">
        <v>504</v>
      </c>
      <c r="C114">
        <f t="shared" si="35"/>
        <v>2016</v>
      </c>
      <c r="D114" s="5" t="s">
        <v>86</v>
      </c>
      <c r="E114">
        <f t="shared" si="36"/>
        <v>2</v>
      </c>
      <c r="F114" s="5" t="s">
        <v>333</v>
      </c>
      <c r="G114">
        <f t="shared" si="37"/>
        <v>124.8</v>
      </c>
      <c r="H114" s="5" t="s">
        <v>496</v>
      </c>
      <c r="I114">
        <f t="shared" si="38"/>
        <v>135.1</v>
      </c>
      <c r="J114" s="5" t="s">
        <v>456</v>
      </c>
      <c r="K114">
        <f t="shared" si="39"/>
        <v>130.30000000000001</v>
      </c>
      <c r="L114" s="5" t="s">
        <v>508</v>
      </c>
      <c r="M114">
        <f t="shared" si="40"/>
        <v>129.6</v>
      </c>
      <c r="N114" s="5" t="s">
        <v>75</v>
      </c>
      <c r="O114">
        <f t="shared" si="41"/>
        <v>108.4</v>
      </c>
      <c r="P114" s="5" t="s">
        <v>201</v>
      </c>
      <c r="Q114">
        <f t="shared" si="42"/>
        <v>118.6</v>
      </c>
      <c r="R114" s="5" t="s">
        <v>166</v>
      </c>
      <c r="S114">
        <f t="shared" si="43"/>
        <v>129.19999999999999</v>
      </c>
      <c r="T114" s="5" t="s">
        <v>523</v>
      </c>
      <c r="U114">
        <f t="shared" si="44"/>
        <v>176.4</v>
      </c>
      <c r="V114" s="5" t="s">
        <v>524</v>
      </c>
      <c r="W114">
        <f t="shared" si="45"/>
        <v>99.1</v>
      </c>
      <c r="X114" s="5" t="s">
        <v>525</v>
      </c>
      <c r="Y114">
        <f t="shared" si="46"/>
        <v>139.69999999999999</v>
      </c>
      <c r="Z114" s="5" t="s">
        <v>316</v>
      </c>
      <c r="AA114">
        <f t="shared" si="47"/>
        <v>120.6</v>
      </c>
      <c r="AB114" s="5" t="s">
        <v>425</v>
      </c>
      <c r="AC114">
        <f t="shared" si="48"/>
        <v>135.19999999999999</v>
      </c>
      <c r="AD114" s="5" t="s">
        <v>317</v>
      </c>
      <c r="AE114">
        <f t="shared" si="49"/>
        <v>129.1</v>
      </c>
      <c r="AF114">
        <f t="shared" si="50"/>
        <v>128.93076923076922</v>
      </c>
      <c r="AG114" s="5" t="s">
        <v>180</v>
      </c>
      <c r="AH114">
        <f t="shared" si="51"/>
        <v>140</v>
      </c>
      <c r="AI114">
        <f t="shared" si="52"/>
        <v>140</v>
      </c>
      <c r="AJ114" s="5" t="s">
        <v>384</v>
      </c>
      <c r="AK114">
        <f t="shared" si="53"/>
        <v>126.2</v>
      </c>
      <c r="AL114" s="5" t="s">
        <v>153</v>
      </c>
      <c r="AM114">
        <f t="shared" si="54"/>
        <v>120.1</v>
      </c>
      <c r="AN114" s="5" t="s">
        <v>332</v>
      </c>
      <c r="AO114">
        <f t="shared" si="55"/>
        <v>125.3</v>
      </c>
      <c r="AP114">
        <f t="shared" si="56"/>
        <v>123.86666666666667</v>
      </c>
      <c r="AQ114" s="5" t="s">
        <v>339</v>
      </c>
      <c r="AR114">
        <f t="shared" si="57"/>
        <v>124.4</v>
      </c>
      <c r="AS114" s="5" t="s">
        <v>219</v>
      </c>
      <c r="AT114">
        <f t="shared" si="58"/>
        <v>116</v>
      </c>
      <c r="AU114" s="5" t="s">
        <v>328</v>
      </c>
      <c r="AV114">
        <f t="shared" si="59"/>
        <v>121.8</v>
      </c>
      <c r="AW114">
        <f t="shared" si="60"/>
        <v>120.73333333333333</v>
      </c>
      <c r="AX114" s="5" t="s">
        <v>307</v>
      </c>
      <c r="AY114">
        <f t="shared" si="61"/>
        <v>119.5</v>
      </c>
      <c r="AZ114" s="5" t="s">
        <v>57</v>
      </c>
      <c r="BA114">
        <f t="shared" si="62"/>
        <v>109.1</v>
      </c>
      <c r="BB114" s="5" t="s">
        <v>265</v>
      </c>
      <c r="BC114">
        <f t="shared" si="63"/>
        <v>118.8</v>
      </c>
      <c r="BD114" s="5" t="s">
        <v>296</v>
      </c>
      <c r="BE114">
        <f t="shared" si="64"/>
        <v>126.3</v>
      </c>
      <c r="BF114" s="5" t="s">
        <v>228</v>
      </c>
      <c r="BG114">
        <f t="shared" si="65"/>
        <v>116.2</v>
      </c>
      <c r="BH114">
        <f t="shared" si="66"/>
        <v>117.97999999999999</v>
      </c>
      <c r="BI114" s="5" t="s">
        <v>194</v>
      </c>
      <c r="BJ114">
        <f t="shared" si="67"/>
        <v>117.2</v>
      </c>
      <c r="BK114">
        <f t="shared" si="68"/>
        <v>117.2</v>
      </c>
      <c r="BL114" s="6" t="s">
        <v>320</v>
      </c>
      <c r="BM114">
        <f t="shared" si="69"/>
        <v>123.8</v>
      </c>
    </row>
    <row r="115" spans="1:65" x14ac:dyDescent="0.35">
      <c r="A115" s="4" t="s">
        <v>74</v>
      </c>
      <c r="B115" s="5" t="s">
        <v>504</v>
      </c>
      <c r="C115">
        <f t="shared" si="35"/>
        <v>2016</v>
      </c>
      <c r="D115" s="5" t="s">
        <v>86</v>
      </c>
      <c r="E115">
        <f t="shared" si="36"/>
        <v>2</v>
      </c>
      <c r="F115" s="5" t="s">
        <v>321</v>
      </c>
      <c r="G115">
        <f t="shared" si="37"/>
        <v>126.4</v>
      </c>
      <c r="H115" s="5" t="s">
        <v>404</v>
      </c>
      <c r="I115">
        <f t="shared" si="38"/>
        <v>134.19999999999999</v>
      </c>
      <c r="J115" s="5" t="s">
        <v>406</v>
      </c>
      <c r="K115">
        <f t="shared" si="39"/>
        <v>128.69999999999999</v>
      </c>
      <c r="L115" s="5" t="s">
        <v>456</v>
      </c>
      <c r="M115">
        <f t="shared" si="40"/>
        <v>130.30000000000001</v>
      </c>
      <c r="N115" s="5" t="s">
        <v>177</v>
      </c>
      <c r="O115">
        <f t="shared" si="41"/>
        <v>114.8</v>
      </c>
      <c r="P115" s="5" t="s">
        <v>362</v>
      </c>
      <c r="Q115">
        <f t="shared" si="42"/>
        <v>124.9</v>
      </c>
      <c r="R115" s="5" t="s">
        <v>456</v>
      </c>
      <c r="S115">
        <f t="shared" si="43"/>
        <v>130.30000000000001</v>
      </c>
      <c r="T115" s="5" t="s">
        <v>526</v>
      </c>
      <c r="U115">
        <f t="shared" si="44"/>
        <v>167.4</v>
      </c>
      <c r="V115" s="5" t="s">
        <v>527</v>
      </c>
      <c r="W115">
        <f t="shared" si="45"/>
        <v>98.8</v>
      </c>
      <c r="X115" s="5" t="s">
        <v>493</v>
      </c>
      <c r="Y115">
        <f t="shared" si="46"/>
        <v>133.6</v>
      </c>
      <c r="Z115" s="5" t="s">
        <v>338</v>
      </c>
      <c r="AA115">
        <f t="shared" si="47"/>
        <v>123</v>
      </c>
      <c r="AB115" s="5" t="s">
        <v>474</v>
      </c>
      <c r="AC115">
        <f t="shared" si="48"/>
        <v>135.80000000000001</v>
      </c>
      <c r="AD115" s="5" t="s">
        <v>262</v>
      </c>
      <c r="AE115">
        <f t="shared" si="49"/>
        <v>129.9</v>
      </c>
      <c r="AF115">
        <f t="shared" si="50"/>
        <v>129.08461538461538</v>
      </c>
      <c r="AG115" s="5" t="s">
        <v>509</v>
      </c>
      <c r="AH115">
        <f t="shared" si="51"/>
        <v>135.9</v>
      </c>
      <c r="AI115">
        <f t="shared" si="52"/>
        <v>135.9</v>
      </c>
      <c r="AJ115" s="5" t="s">
        <v>397</v>
      </c>
      <c r="AK115">
        <f t="shared" si="53"/>
        <v>130.9</v>
      </c>
      <c r="AL115" s="5" t="s">
        <v>305</v>
      </c>
      <c r="AM115">
        <f t="shared" si="54"/>
        <v>125.8</v>
      </c>
      <c r="AN115" s="5" t="s">
        <v>528</v>
      </c>
      <c r="AO115">
        <f t="shared" si="55"/>
        <v>130.19999999999999</v>
      </c>
      <c r="AP115">
        <f t="shared" si="56"/>
        <v>128.96666666666667</v>
      </c>
      <c r="AQ115" s="5" t="s">
        <v>339</v>
      </c>
      <c r="AR115">
        <f t="shared" si="57"/>
        <v>124.4</v>
      </c>
      <c r="AS115" s="5" t="s">
        <v>309</v>
      </c>
      <c r="AT115">
        <f t="shared" si="58"/>
        <v>123.1</v>
      </c>
      <c r="AU115" s="5" t="s">
        <v>356</v>
      </c>
      <c r="AV115">
        <f t="shared" si="59"/>
        <v>124.6</v>
      </c>
      <c r="AW115">
        <f t="shared" si="60"/>
        <v>124.03333333333335</v>
      </c>
      <c r="AX115" s="5" t="s">
        <v>231</v>
      </c>
      <c r="AY115">
        <f t="shared" si="61"/>
        <v>122.5</v>
      </c>
      <c r="AZ115" s="5" t="s">
        <v>115</v>
      </c>
      <c r="BA115">
        <f t="shared" si="62"/>
        <v>111.4</v>
      </c>
      <c r="BB115" s="5" t="s">
        <v>295</v>
      </c>
      <c r="BC115">
        <f t="shared" si="63"/>
        <v>120.3</v>
      </c>
      <c r="BD115" s="5" t="s">
        <v>342</v>
      </c>
      <c r="BE115">
        <f t="shared" si="64"/>
        <v>126.6</v>
      </c>
      <c r="BF115" s="5" t="s">
        <v>196</v>
      </c>
      <c r="BG115">
        <f t="shared" si="65"/>
        <v>116.6</v>
      </c>
      <c r="BH115">
        <f t="shared" si="66"/>
        <v>119.47999999999999</v>
      </c>
      <c r="BI115" s="5" t="s">
        <v>202</v>
      </c>
      <c r="BJ115">
        <f t="shared" si="67"/>
        <v>119.1</v>
      </c>
      <c r="BK115">
        <f t="shared" si="68"/>
        <v>119.1</v>
      </c>
      <c r="BL115" s="6" t="s">
        <v>396</v>
      </c>
      <c r="BM115">
        <f t="shared" si="69"/>
        <v>126</v>
      </c>
    </row>
    <row r="116" spans="1:65" x14ac:dyDescent="0.35">
      <c r="A116" s="4" t="s">
        <v>30</v>
      </c>
      <c r="B116" s="5" t="s">
        <v>504</v>
      </c>
      <c r="C116">
        <f t="shared" si="35"/>
        <v>2016</v>
      </c>
      <c r="D116" s="5" t="s">
        <v>108</v>
      </c>
      <c r="E116">
        <f t="shared" si="36"/>
        <v>3</v>
      </c>
      <c r="F116" s="5" t="s">
        <v>334</v>
      </c>
      <c r="G116">
        <f t="shared" si="37"/>
        <v>127.3</v>
      </c>
      <c r="H116" s="5" t="s">
        <v>380</v>
      </c>
      <c r="I116">
        <f t="shared" si="38"/>
        <v>134.4</v>
      </c>
      <c r="J116" s="5" t="s">
        <v>355</v>
      </c>
      <c r="K116">
        <f t="shared" si="39"/>
        <v>125.1</v>
      </c>
      <c r="L116" s="5" t="s">
        <v>421</v>
      </c>
      <c r="M116">
        <f t="shared" si="40"/>
        <v>130.5</v>
      </c>
      <c r="N116" s="5" t="s">
        <v>187</v>
      </c>
      <c r="O116">
        <f t="shared" si="41"/>
        <v>118.3</v>
      </c>
      <c r="P116" s="5" t="s">
        <v>438</v>
      </c>
      <c r="Q116">
        <f t="shared" si="42"/>
        <v>131.69999999999999</v>
      </c>
      <c r="R116" s="5" t="s">
        <v>517</v>
      </c>
      <c r="S116">
        <f t="shared" si="43"/>
        <v>130.69999999999999</v>
      </c>
      <c r="T116" s="5" t="s">
        <v>529</v>
      </c>
      <c r="U116">
        <f t="shared" si="44"/>
        <v>161.19999999999999</v>
      </c>
      <c r="V116" s="5" t="s">
        <v>100</v>
      </c>
      <c r="W116">
        <f t="shared" si="45"/>
        <v>100.4</v>
      </c>
      <c r="X116" s="5" t="s">
        <v>408</v>
      </c>
      <c r="Y116">
        <f t="shared" si="46"/>
        <v>130.80000000000001</v>
      </c>
      <c r="Z116" s="5" t="s">
        <v>362</v>
      </c>
      <c r="AA116">
        <f t="shared" si="47"/>
        <v>124.9</v>
      </c>
      <c r="AB116" s="5" t="s">
        <v>530</v>
      </c>
      <c r="AC116">
        <f t="shared" si="48"/>
        <v>137</v>
      </c>
      <c r="AD116" s="5" t="s">
        <v>378</v>
      </c>
      <c r="AE116">
        <f t="shared" si="49"/>
        <v>130.4</v>
      </c>
      <c r="AF116">
        <f t="shared" si="50"/>
        <v>129.43846153846155</v>
      </c>
      <c r="AG116" s="5" t="s">
        <v>531</v>
      </c>
      <c r="AH116">
        <f t="shared" si="51"/>
        <v>135</v>
      </c>
      <c r="AI116">
        <f t="shared" si="52"/>
        <v>135</v>
      </c>
      <c r="AJ116" s="5" t="s">
        <v>380</v>
      </c>
      <c r="AK116">
        <f t="shared" si="53"/>
        <v>134.4</v>
      </c>
      <c r="AL116" s="5" t="s">
        <v>528</v>
      </c>
      <c r="AM116">
        <f t="shared" si="54"/>
        <v>130.19999999999999</v>
      </c>
      <c r="AN116" s="5" t="s">
        <v>437</v>
      </c>
      <c r="AO116">
        <f t="shared" si="55"/>
        <v>133.80000000000001</v>
      </c>
      <c r="AP116">
        <f t="shared" si="56"/>
        <v>132.80000000000001</v>
      </c>
      <c r="AQ116" s="5" t="s">
        <v>49</v>
      </c>
      <c r="AR116">
        <f>AR118</f>
        <v>124.9</v>
      </c>
      <c r="AS116" s="5" t="s">
        <v>299</v>
      </c>
      <c r="AT116">
        <f t="shared" si="58"/>
        <v>127</v>
      </c>
      <c r="AU116" s="5" t="s">
        <v>303</v>
      </c>
      <c r="AV116">
        <f t="shared" si="59"/>
        <v>127.7</v>
      </c>
      <c r="AW116">
        <f t="shared" si="60"/>
        <v>126.53333333333335</v>
      </c>
      <c r="AX116" s="5" t="s">
        <v>333</v>
      </c>
      <c r="AY116">
        <f t="shared" si="61"/>
        <v>124.8</v>
      </c>
      <c r="AZ116" s="5" t="s">
        <v>212</v>
      </c>
      <c r="BA116">
        <f t="shared" si="62"/>
        <v>113.6</v>
      </c>
      <c r="BB116" s="5" t="s">
        <v>231</v>
      </c>
      <c r="BC116">
        <f t="shared" si="63"/>
        <v>122.5</v>
      </c>
      <c r="BD116" s="5" t="s">
        <v>405</v>
      </c>
      <c r="BE116">
        <f t="shared" si="64"/>
        <v>127.5</v>
      </c>
      <c r="BF116" s="5" t="s">
        <v>233</v>
      </c>
      <c r="BG116">
        <f t="shared" si="65"/>
        <v>117.4</v>
      </c>
      <c r="BH116">
        <f t="shared" si="66"/>
        <v>121.16</v>
      </c>
      <c r="BI116" s="5" t="s">
        <v>301</v>
      </c>
      <c r="BJ116">
        <f t="shared" si="67"/>
        <v>121.1</v>
      </c>
      <c r="BK116">
        <f t="shared" si="68"/>
        <v>121.1</v>
      </c>
      <c r="BL116" s="6" t="s">
        <v>382</v>
      </c>
      <c r="BM116">
        <f t="shared" si="69"/>
        <v>128</v>
      </c>
    </row>
    <row r="117" spans="1:65" x14ac:dyDescent="0.35">
      <c r="A117" s="4" t="s">
        <v>55</v>
      </c>
      <c r="B117" s="5" t="s">
        <v>504</v>
      </c>
      <c r="C117">
        <f t="shared" si="35"/>
        <v>2016</v>
      </c>
      <c r="D117" s="5" t="s">
        <v>108</v>
      </c>
      <c r="E117">
        <f t="shared" si="36"/>
        <v>3</v>
      </c>
      <c r="F117" s="5" t="s">
        <v>333</v>
      </c>
      <c r="G117">
        <f t="shared" si="37"/>
        <v>124.8</v>
      </c>
      <c r="H117" s="5" t="s">
        <v>532</v>
      </c>
      <c r="I117">
        <f t="shared" si="38"/>
        <v>136.30000000000001</v>
      </c>
      <c r="J117" s="5" t="s">
        <v>142</v>
      </c>
      <c r="K117">
        <f t="shared" si="39"/>
        <v>123.7</v>
      </c>
      <c r="L117" s="5" t="s">
        <v>330</v>
      </c>
      <c r="M117">
        <f t="shared" si="40"/>
        <v>129.69999999999999</v>
      </c>
      <c r="N117" s="5" t="s">
        <v>63</v>
      </c>
      <c r="O117">
        <f t="shared" si="41"/>
        <v>107.9</v>
      </c>
      <c r="P117" s="5" t="s">
        <v>274</v>
      </c>
      <c r="Q117">
        <f t="shared" si="42"/>
        <v>119.9</v>
      </c>
      <c r="R117" s="5" t="s">
        <v>394</v>
      </c>
      <c r="S117">
        <f t="shared" si="43"/>
        <v>128.1</v>
      </c>
      <c r="T117" s="5" t="s">
        <v>533</v>
      </c>
      <c r="U117">
        <f t="shared" si="44"/>
        <v>170.3</v>
      </c>
      <c r="V117" s="5" t="s">
        <v>62</v>
      </c>
      <c r="W117">
        <f t="shared" si="45"/>
        <v>101.8</v>
      </c>
      <c r="X117" s="5" t="s">
        <v>505</v>
      </c>
      <c r="Y117">
        <f t="shared" si="46"/>
        <v>140.1</v>
      </c>
      <c r="Z117" s="5" t="s">
        <v>277</v>
      </c>
      <c r="AA117">
        <f t="shared" si="47"/>
        <v>120.7</v>
      </c>
      <c r="AB117" s="5" t="s">
        <v>534</v>
      </c>
      <c r="AC117">
        <f t="shared" si="48"/>
        <v>135.4</v>
      </c>
      <c r="AD117" s="5" t="s">
        <v>337</v>
      </c>
      <c r="AE117">
        <f t="shared" si="49"/>
        <v>128.9</v>
      </c>
      <c r="AF117">
        <f t="shared" si="50"/>
        <v>128.27692307692308</v>
      </c>
      <c r="AG117" s="5" t="s">
        <v>535</v>
      </c>
      <c r="AH117">
        <f t="shared" si="51"/>
        <v>140.6</v>
      </c>
      <c r="AI117">
        <f t="shared" si="52"/>
        <v>140.6</v>
      </c>
      <c r="AJ117" s="5" t="s">
        <v>321</v>
      </c>
      <c r="AK117">
        <f t="shared" si="53"/>
        <v>126.4</v>
      </c>
      <c r="AL117" s="5" t="s">
        <v>295</v>
      </c>
      <c r="AM117">
        <f t="shared" si="54"/>
        <v>120.3</v>
      </c>
      <c r="AN117" s="5" t="s">
        <v>289</v>
      </c>
      <c r="AO117">
        <f t="shared" si="55"/>
        <v>125.5</v>
      </c>
      <c r="AP117">
        <f t="shared" si="56"/>
        <v>124.06666666666666</v>
      </c>
      <c r="AQ117" s="5" t="s">
        <v>362</v>
      </c>
      <c r="AR117">
        <f t="shared" si="57"/>
        <v>124.9</v>
      </c>
      <c r="AS117" s="5" t="s">
        <v>177</v>
      </c>
      <c r="AT117">
        <f t="shared" si="58"/>
        <v>114.8</v>
      </c>
      <c r="AU117" s="5" t="s">
        <v>343</v>
      </c>
      <c r="AV117">
        <f t="shared" si="59"/>
        <v>122.3</v>
      </c>
      <c r="AW117">
        <f t="shared" si="60"/>
        <v>120.66666666666667</v>
      </c>
      <c r="AX117" s="5" t="s">
        <v>308</v>
      </c>
      <c r="AY117">
        <f t="shared" si="61"/>
        <v>119.7</v>
      </c>
      <c r="AZ117" s="5" t="s">
        <v>132</v>
      </c>
      <c r="BA117">
        <f t="shared" si="62"/>
        <v>108.5</v>
      </c>
      <c r="BB117" s="5" t="s">
        <v>202</v>
      </c>
      <c r="BC117">
        <f t="shared" si="63"/>
        <v>119.1</v>
      </c>
      <c r="BD117" s="5" t="s">
        <v>321</v>
      </c>
      <c r="BE117">
        <f t="shared" si="64"/>
        <v>126.4</v>
      </c>
      <c r="BF117" s="5" t="s">
        <v>222</v>
      </c>
      <c r="BG117">
        <f t="shared" si="65"/>
        <v>117.1</v>
      </c>
      <c r="BH117">
        <f t="shared" si="66"/>
        <v>118.16</v>
      </c>
      <c r="BI117" s="5" t="s">
        <v>227</v>
      </c>
      <c r="BJ117">
        <f t="shared" si="67"/>
        <v>117.3</v>
      </c>
      <c r="BK117">
        <f t="shared" si="68"/>
        <v>117.3</v>
      </c>
      <c r="BL117" s="6" t="s">
        <v>320</v>
      </c>
      <c r="BM117">
        <f t="shared" si="69"/>
        <v>123.8</v>
      </c>
    </row>
    <row r="118" spans="1:65" x14ac:dyDescent="0.35">
      <c r="A118" s="4" t="s">
        <v>74</v>
      </c>
      <c r="B118" s="5" t="s">
        <v>504</v>
      </c>
      <c r="C118">
        <f t="shared" si="35"/>
        <v>2016</v>
      </c>
      <c r="D118" s="5" t="s">
        <v>108</v>
      </c>
      <c r="E118">
        <f t="shared" si="36"/>
        <v>3</v>
      </c>
      <c r="F118" s="5" t="s">
        <v>391</v>
      </c>
      <c r="G118">
        <f t="shared" si="37"/>
        <v>126.5</v>
      </c>
      <c r="H118" s="5" t="s">
        <v>496</v>
      </c>
      <c r="I118">
        <f t="shared" si="38"/>
        <v>135.1</v>
      </c>
      <c r="J118" s="5" t="s">
        <v>356</v>
      </c>
      <c r="K118">
        <f t="shared" si="39"/>
        <v>124.6</v>
      </c>
      <c r="L118" s="5" t="s">
        <v>528</v>
      </c>
      <c r="M118">
        <f t="shared" si="40"/>
        <v>130.19999999999999</v>
      </c>
      <c r="N118" s="5" t="s">
        <v>216</v>
      </c>
      <c r="O118">
        <f t="shared" si="41"/>
        <v>114.5</v>
      </c>
      <c r="P118" s="5" t="s">
        <v>384</v>
      </c>
      <c r="Q118">
        <f t="shared" si="42"/>
        <v>126.2</v>
      </c>
      <c r="R118" s="5" t="s">
        <v>344</v>
      </c>
      <c r="S118">
        <f t="shared" si="43"/>
        <v>129.80000000000001</v>
      </c>
      <c r="T118" s="5" t="s">
        <v>536</v>
      </c>
      <c r="U118">
        <f t="shared" si="44"/>
        <v>164.3</v>
      </c>
      <c r="V118" s="5" t="s">
        <v>537</v>
      </c>
      <c r="W118">
        <f t="shared" si="45"/>
        <v>100.9</v>
      </c>
      <c r="X118" s="5" t="s">
        <v>521</v>
      </c>
      <c r="Y118">
        <f t="shared" si="46"/>
        <v>133.9</v>
      </c>
      <c r="Z118" s="5" t="s">
        <v>309</v>
      </c>
      <c r="AA118">
        <f t="shared" si="47"/>
        <v>123.1</v>
      </c>
      <c r="AB118" s="5" t="s">
        <v>532</v>
      </c>
      <c r="AC118">
        <f t="shared" si="48"/>
        <v>136.30000000000001</v>
      </c>
      <c r="AD118" s="5" t="s">
        <v>344</v>
      </c>
      <c r="AE118">
        <f t="shared" si="49"/>
        <v>129.80000000000001</v>
      </c>
      <c r="AF118">
        <f t="shared" si="50"/>
        <v>128.86153846153846</v>
      </c>
      <c r="AG118" s="5" t="s">
        <v>538</v>
      </c>
      <c r="AH118">
        <f t="shared" si="51"/>
        <v>136.5</v>
      </c>
      <c r="AI118">
        <f t="shared" si="52"/>
        <v>136.5</v>
      </c>
      <c r="AJ118" s="5" t="s">
        <v>409</v>
      </c>
      <c r="AK118">
        <f t="shared" si="53"/>
        <v>131.30000000000001</v>
      </c>
      <c r="AL118" s="5" t="s">
        <v>294</v>
      </c>
      <c r="AM118">
        <f t="shared" si="54"/>
        <v>126.1</v>
      </c>
      <c r="AN118" s="5" t="s">
        <v>421</v>
      </c>
      <c r="AO118">
        <f t="shared" si="55"/>
        <v>130.5</v>
      </c>
      <c r="AP118">
        <f t="shared" si="56"/>
        <v>129.29999999999998</v>
      </c>
      <c r="AQ118" s="5" t="s">
        <v>362</v>
      </c>
      <c r="AR118">
        <f t="shared" si="57"/>
        <v>124.9</v>
      </c>
      <c r="AS118" s="5" t="s">
        <v>313</v>
      </c>
      <c r="AT118">
        <f t="shared" si="58"/>
        <v>122.4</v>
      </c>
      <c r="AU118" s="5" t="s">
        <v>355</v>
      </c>
      <c r="AV118">
        <f t="shared" si="59"/>
        <v>125.1</v>
      </c>
      <c r="AW118">
        <f t="shared" si="60"/>
        <v>124.13333333333333</v>
      </c>
      <c r="AX118" s="5" t="s">
        <v>238</v>
      </c>
      <c r="AY118">
        <f t="shared" si="61"/>
        <v>122.9</v>
      </c>
      <c r="AZ118" s="5" t="s">
        <v>135</v>
      </c>
      <c r="BA118">
        <f t="shared" si="62"/>
        <v>110.9</v>
      </c>
      <c r="BB118" s="5" t="s">
        <v>316</v>
      </c>
      <c r="BC118">
        <f t="shared" si="63"/>
        <v>120.6</v>
      </c>
      <c r="BD118" s="5" t="s">
        <v>366</v>
      </c>
      <c r="BE118">
        <f t="shared" si="64"/>
        <v>126.9</v>
      </c>
      <c r="BF118" s="5" t="s">
        <v>227</v>
      </c>
      <c r="BG118">
        <f t="shared" si="65"/>
        <v>117.3</v>
      </c>
      <c r="BH118">
        <f t="shared" si="66"/>
        <v>119.71999999999998</v>
      </c>
      <c r="BI118" s="5" t="s">
        <v>286</v>
      </c>
      <c r="BJ118">
        <f t="shared" si="67"/>
        <v>119.3</v>
      </c>
      <c r="BK118">
        <f t="shared" si="68"/>
        <v>119.3</v>
      </c>
      <c r="BL118" s="6" t="s">
        <v>396</v>
      </c>
      <c r="BM118">
        <f t="shared" si="69"/>
        <v>126</v>
      </c>
    </row>
    <row r="119" spans="1:65" x14ac:dyDescent="0.35">
      <c r="A119" s="4" t="s">
        <v>30</v>
      </c>
      <c r="B119" s="5" t="s">
        <v>504</v>
      </c>
      <c r="C119">
        <f t="shared" si="35"/>
        <v>2016</v>
      </c>
      <c r="D119" s="5" t="s">
        <v>124</v>
      </c>
      <c r="E119">
        <f t="shared" si="36"/>
        <v>4</v>
      </c>
      <c r="F119" s="5" t="s">
        <v>383</v>
      </c>
      <c r="G119">
        <f t="shared" si="37"/>
        <v>127.4</v>
      </c>
      <c r="H119" s="5" t="s">
        <v>534</v>
      </c>
      <c r="I119">
        <f t="shared" si="38"/>
        <v>135.4</v>
      </c>
      <c r="J119" s="5" t="s">
        <v>324</v>
      </c>
      <c r="K119">
        <f t="shared" si="39"/>
        <v>123.4</v>
      </c>
      <c r="L119" s="5" t="s">
        <v>409</v>
      </c>
      <c r="M119">
        <f t="shared" si="40"/>
        <v>131.30000000000001</v>
      </c>
      <c r="N119" s="5" t="s">
        <v>291</v>
      </c>
      <c r="O119">
        <f t="shared" si="41"/>
        <v>118.2</v>
      </c>
      <c r="P119" s="5" t="s">
        <v>539</v>
      </c>
      <c r="Q119">
        <f t="shared" si="42"/>
        <v>138.1</v>
      </c>
      <c r="R119" s="5" t="s">
        <v>415</v>
      </c>
      <c r="S119">
        <f t="shared" si="43"/>
        <v>134.1</v>
      </c>
      <c r="T119" s="5" t="s">
        <v>540</v>
      </c>
      <c r="U119">
        <f t="shared" si="44"/>
        <v>162.69999999999999</v>
      </c>
      <c r="V119" s="5" t="s">
        <v>66</v>
      </c>
      <c r="W119">
        <f t="shared" si="45"/>
        <v>105</v>
      </c>
      <c r="X119" s="5" t="s">
        <v>399</v>
      </c>
      <c r="Y119">
        <f t="shared" si="46"/>
        <v>131.4</v>
      </c>
      <c r="Z119" s="5" t="s">
        <v>348</v>
      </c>
      <c r="AA119">
        <f t="shared" si="47"/>
        <v>125.4</v>
      </c>
      <c r="AB119" s="5" t="s">
        <v>432</v>
      </c>
      <c r="AC119">
        <f t="shared" si="48"/>
        <v>137.4</v>
      </c>
      <c r="AD119" s="5" t="s">
        <v>392</v>
      </c>
      <c r="AE119">
        <f t="shared" si="49"/>
        <v>131.80000000000001</v>
      </c>
      <c r="AF119">
        <f t="shared" si="50"/>
        <v>130.89230769230772</v>
      </c>
      <c r="AG119" s="5" t="s">
        <v>541</v>
      </c>
      <c r="AH119">
        <f t="shared" si="51"/>
        <v>135.5</v>
      </c>
      <c r="AI119">
        <f t="shared" si="52"/>
        <v>135.5</v>
      </c>
      <c r="AJ119" s="5" t="s">
        <v>531</v>
      </c>
      <c r="AK119">
        <f t="shared" si="53"/>
        <v>135</v>
      </c>
      <c r="AL119" s="5" t="s">
        <v>407</v>
      </c>
      <c r="AM119">
        <f t="shared" si="54"/>
        <v>130.6</v>
      </c>
      <c r="AN119" s="5" t="s">
        <v>380</v>
      </c>
      <c r="AO119">
        <f t="shared" si="55"/>
        <v>134.4</v>
      </c>
      <c r="AP119">
        <f t="shared" si="56"/>
        <v>133.33333333333334</v>
      </c>
      <c r="AQ119" s="5" t="s">
        <v>49</v>
      </c>
      <c r="AR119">
        <f>AR121</f>
        <v>125.6</v>
      </c>
      <c r="AS119" s="5" t="s">
        <v>299</v>
      </c>
      <c r="AT119">
        <f t="shared" si="58"/>
        <v>127</v>
      </c>
      <c r="AU119" s="5" t="s">
        <v>382</v>
      </c>
      <c r="AV119">
        <f t="shared" si="59"/>
        <v>128</v>
      </c>
      <c r="AW119">
        <f t="shared" si="60"/>
        <v>126.86666666666667</v>
      </c>
      <c r="AX119" s="5" t="s">
        <v>350</v>
      </c>
      <c r="AY119">
        <f t="shared" si="61"/>
        <v>125.2</v>
      </c>
      <c r="AZ119" s="5" t="s">
        <v>232</v>
      </c>
      <c r="BA119">
        <f t="shared" si="62"/>
        <v>114.4</v>
      </c>
      <c r="BB119" s="5" t="s">
        <v>353</v>
      </c>
      <c r="BC119">
        <f t="shared" si="63"/>
        <v>123.2</v>
      </c>
      <c r="BD119" s="5" t="s">
        <v>423</v>
      </c>
      <c r="BE119">
        <f t="shared" si="64"/>
        <v>127.9</v>
      </c>
      <c r="BF119" s="5" t="s">
        <v>244</v>
      </c>
      <c r="BG119">
        <f t="shared" si="65"/>
        <v>118.4</v>
      </c>
      <c r="BH119">
        <f t="shared" si="66"/>
        <v>121.82000000000001</v>
      </c>
      <c r="BI119" s="5" t="s">
        <v>290</v>
      </c>
      <c r="BJ119">
        <f t="shared" si="67"/>
        <v>121.7</v>
      </c>
      <c r="BK119">
        <f t="shared" si="68"/>
        <v>121.7</v>
      </c>
      <c r="BL119" s="6" t="s">
        <v>449</v>
      </c>
      <c r="BM119">
        <f t="shared" si="69"/>
        <v>129</v>
      </c>
    </row>
    <row r="120" spans="1:65" x14ac:dyDescent="0.35">
      <c r="A120" s="4" t="s">
        <v>55</v>
      </c>
      <c r="B120" s="5" t="s">
        <v>504</v>
      </c>
      <c r="C120">
        <f t="shared" si="35"/>
        <v>2016</v>
      </c>
      <c r="D120" s="5" t="s">
        <v>124</v>
      </c>
      <c r="E120">
        <f t="shared" si="36"/>
        <v>4</v>
      </c>
      <c r="F120" s="5" t="s">
        <v>362</v>
      </c>
      <c r="G120">
        <f t="shared" si="37"/>
        <v>124.9</v>
      </c>
      <c r="H120" s="5" t="s">
        <v>542</v>
      </c>
      <c r="I120">
        <f t="shared" si="38"/>
        <v>139.30000000000001</v>
      </c>
      <c r="J120" s="5" t="s">
        <v>274</v>
      </c>
      <c r="K120">
        <f t="shared" si="39"/>
        <v>119.9</v>
      </c>
      <c r="L120" s="5" t="s">
        <v>528</v>
      </c>
      <c r="M120">
        <f t="shared" si="40"/>
        <v>130.19999999999999</v>
      </c>
      <c r="N120" s="5" t="s">
        <v>122</v>
      </c>
      <c r="O120">
        <f t="shared" si="41"/>
        <v>108.9</v>
      </c>
      <c r="P120" s="5" t="s">
        <v>340</v>
      </c>
      <c r="Q120">
        <f t="shared" si="42"/>
        <v>131.1</v>
      </c>
      <c r="R120" s="5" t="s">
        <v>543</v>
      </c>
      <c r="S120">
        <f t="shared" si="43"/>
        <v>136.80000000000001</v>
      </c>
      <c r="T120" s="5" t="s">
        <v>544</v>
      </c>
      <c r="U120">
        <f t="shared" si="44"/>
        <v>176.9</v>
      </c>
      <c r="V120" s="5" t="s">
        <v>57</v>
      </c>
      <c r="W120">
        <f t="shared" si="45"/>
        <v>109.1</v>
      </c>
      <c r="X120" s="5" t="s">
        <v>545</v>
      </c>
      <c r="Y120">
        <f t="shared" si="46"/>
        <v>140.4</v>
      </c>
      <c r="Z120" s="5" t="s">
        <v>301</v>
      </c>
      <c r="AA120">
        <f t="shared" si="47"/>
        <v>121.1</v>
      </c>
      <c r="AB120" s="5" t="s">
        <v>509</v>
      </c>
      <c r="AC120">
        <f t="shared" si="48"/>
        <v>135.9</v>
      </c>
      <c r="AD120" s="5" t="s">
        <v>392</v>
      </c>
      <c r="AE120">
        <f t="shared" si="49"/>
        <v>131.80000000000001</v>
      </c>
      <c r="AF120">
        <f t="shared" si="50"/>
        <v>131.25384615384615</v>
      </c>
      <c r="AG120" s="5" t="s">
        <v>514</v>
      </c>
      <c r="AH120">
        <f t="shared" si="51"/>
        <v>141.5</v>
      </c>
      <c r="AI120">
        <f t="shared" si="52"/>
        <v>141.5</v>
      </c>
      <c r="AJ120" s="5" t="s">
        <v>390</v>
      </c>
      <c r="AK120">
        <f t="shared" si="53"/>
        <v>126.8</v>
      </c>
      <c r="AL120" s="5" t="s">
        <v>249</v>
      </c>
      <c r="AM120">
        <f t="shared" si="54"/>
        <v>120.5</v>
      </c>
      <c r="AN120" s="5" t="s">
        <v>305</v>
      </c>
      <c r="AO120">
        <f t="shared" si="55"/>
        <v>125.8</v>
      </c>
      <c r="AP120">
        <f t="shared" si="56"/>
        <v>124.36666666666667</v>
      </c>
      <c r="AQ120" s="5" t="s">
        <v>363</v>
      </c>
      <c r="AR120">
        <f t="shared" si="57"/>
        <v>125.6</v>
      </c>
      <c r="AS120" s="5" t="s">
        <v>127</v>
      </c>
      <c r="AT120">
        <f t="shared" si="58"/>
        <v>114.6</v>
      </c>
      <c r="AU120" s="5" t="s">
        <v>329</v>
      </c>
      <c r="AV120">
        <f t="shared" si="59"/>
        <v>122.8</v>
      </c>
      <c r="AW120">
        <f t="shared" si="60"/>
        <v>121</v>
      </c>
      <c r="AX120" s="5" t="s">
        <v>300</v>
      </c>
      <c r="AY120">
        <f t="shared" si="61"/>
        <v>120</v>
      </c>
      <c r="AZ120" s="5" t="s">
        <v>77</v>
      </c>
      <c r="BA120">
        <f t="shared" si="62"/>
        <v>110</v>
      </c>
      <c r="BB120" s="5" t="s">
        <v>307</v>
      </c>
      <c r="BC120">
        <f t="shared" si="63"/>
        <v>119.5</v>
      </c>
      <c r="BD120" s="5" t="s">
        <v>373</v>
      </c>
      <c r="BE120">
        <f t="shared" si="64"/>
        <v>127.6</v>
      </c>
      <c r="BF120" s="5" t="s">
        <v>292</v>
      </c>
      <c r="BG120">
        <f t="shared" si="65"/>
        <v>117.6</v>
      </c>
      <c r="BH120">
        <f t="shared" si="66"/>
        <v>118.94000000000001</v>
      </c>
      <c r="BI120" s="5" t="s">
        <v>291</v>
      </c>
      <c r="BJ120">
        <f t="shared" si="67"/>
        <v>118.2</v>
      </c>
      <c r="BK120">
        <f t="shared" si="68"/>
        <v>118.2</v>
      </c>
      <c r="BL120" s="6" t="s">
        <v>332</v>
      </c>
      <c r="BM120">
        <f t="shared" si="69"/>
        <v>125.3</v>
      </c>
    </row>
    <row r="121" spans="1:65" x14ac:dyDescent="0.35">
      <c r="A121" s="4" t="s">
        <v>74</v>
      </c>
      <c r="B121" s="5" t="s">
        <v>504</v>
      </c>
      <c r="C121">
        <f t="shared" si="35"/>
        <v>2016</v>
      </c>
      <c r="D121" s="5" t="s">
        <v>124</v>
      </c>
      <c r="E121">
        <f t="shared" si="36"/>
        <v>4</v>
      </c>
      <c r="F121" s="5" t="s">
        <v>342</v>
      </c>
      <c r="G121">
        <f t="shared" si="37"/>
        <v>126.6</v>
      </c>
      <c r="H121" s="5" t="s">
        <v>543</v>
      </c>
      <c r="I121">
        <f t="shared" si="38"/>
        <v>136.80000000000001</v>
      </c>
      <c r="J121" s="5" t="s">
        <v>261</v>
      </c>
      <c r="K121">
        <f t="shared" si="39"/>
        <v>122</v>
      </c>
      <c r="L121" s="5" t="s">
        <v>397</v>
      </c>
      <c r="M121">
        <f t="shared" si="40"/>
        <v>130.9</v>
      </c>
      <c r="N121" s="5" t="s">
        <v>177</v>
      </c>
      <c r="O121">
        <f t="shared" si="41"/>
        <v>114.8</v>
      </c>
      <c r="P121" s="5" t="s">
        <v>546</v>
      </c>
      <c r="Q121">
        <f t="shared" si="42"/>
        <v>134.80000000000001</v>
      </c>
      <c r="R121" s="5" t="s">
        <v>531</v>
      </c>
      <c r="S121">
        <f t="shared" si="43"/>
        <v>135</v>
      </c>
      <c r="T121" s="5" t="s">
        <v>547</v>
      </c>
      <c r="U121">
        <f t="shared" si="44"/>
        <v>167.5</v>
      </c>
      <c r="V121" s="5" t="s">
        <v>48</v>
      </c>
      <c r="W121">
        <f t="shared" si="45"/>
        <v>106.4</v>
      </c>
      <c r="X121" s="5" t="s">
        <v>380</v>
      </c>
      <c r="Y121">
        <f t="shared" si="46"/>
        <v>134.4</v>
      </c>
      <c r="Z121" s="5" t="s">
        <v>376</v>
      </c>
      <c r="AA121">
        <f t="shared" si="47"/>
        <v>123.6</v>
      </c>
      <c r="AB121" s="5" t="s">
        <v>548</v>
      </c>
      <c r="AC121">
        <f t="shared" si="48"/>
        <v>136.69999999999999</v>
      </c>
      <c r="AD121" s="5" t="s">
        <v>392</v>
      </c>
      <c r="AE121">
        <f t="shared" si="49"/>
        <v>131.80000000000001</v>
      </c>
      <c r="AF121">
        <f t="shared" si="50"/>
        <v>130.86923076923077</v>
      </c>
      <c r="AG121" s="5" t="s">
        <v>488</v>
      </c>
      <c r="AH121">
        <f t="shared" si="51"/>
        <v>137.1</v>
      </c>
      <c r="AI121">
        <f t="shared" si="52"/>
        <v>137.1</v>
      </c>
      <c r="AJ121" s="5" t="s">
        <v>392</v>
      </c>
      <c r="AK121">
        <f t="shared" si="53"/>
        <v>131.80000000000001</v>
      </c>
      <c r="AL121" s="5" t="s">
        <v>321</v>
      </c>
      <c r="AM121">
        <f t="shared" si="54"/>
        <v>126.4</v>
      </c>
      <c r="AN121" s="5" t="s">
        <v>460</v>
      </c>
      <c r="AO121">
        <f t="shared" si="55"/>
        <v>131</v>
      </c>
      <c r="AP121">
        <f t="shared" si="56"/>
        <v>129.73333333333335</v>
      </c>
      <c r="AQ121" s="5" t="s">
        <v>363</v>
      </c>
      <c r="AR121">
        <f t="shared" si="57"/>
        <v>125.6</v>
      </c>
      <c r="AS121" s="5" t="s">
        <v>343</v>
      </c>
      <c r="AT121">
        <f t="shared" si="58"/>
        <v>122.3</v>
      </c>
      <c r="AU121" s="5" t="s">
        <v>289</v>
      </c>
      <c r="AV121">
        <f t="shared" si="59"/>
        <v>125.5</v>
      </c>
      <c r="AW121">
        <f t="shared" si="60"/>
        <v>124.46666666666665</v>
      </c>
      <c r="AX121" s="5" t="s">
        <v>353</v>
      </c>
      <c r="AY121">
        <f t="shared" si="61"/>
        <v>123.2</v>
      </c>
      <c r="AZ121" s="5" t="s">
        <v>148</v>
      </c>
      <c r="BA121">
        <f t="shared" si="62"/>
        <v>112.1</v>
      </c>
      <c r="BB121" s="5" t="s">
        <v>301</v>
      </c>
      <c r="BC121">
        <f t="shared" si="63"/>
        <v>121.1</v>
      </c>
      <c r="BD121" s="5" t="s">
        <v>303</v>
      </c>
      <c r="BE121">
        <f t="shared" si="64"/>
        <v>127.7</v>
      </c>
      <c r="BF121" s="5" t="s">
        <v>215</v>
      </c>
      <c r="BG121">
        <f t="shared" si="65"/>
        <v>118.1</v>
      </c>
      <c r="BH121">
        <f t="shared" si="66"/>
        <v>120.43999999999998</v>
      </c>
      <c r="BI121" s="5" t="s">
        <v>300</v>
      </c>
      <c r="BJ121">
        <f t="shared" si="67"/>
        <v>120</v>
      </c>
      <c r="BK121">
        <f t="shared" si="68"/>
        <v>120</v>
      </c>
      <c r="BL121" s="6" t="s">
        <v>334</v>
      </c>
      <c r="BM121">
        <f t="shared" si="69"/>
        <v>127.3</v>
      </c>
    </row>
    <row r="122" spans="1:65" x14ac:dyDescent="0.35">
      <c r="A122" s="4" t="s">
        <v>30</v>
      </c>
      <c r="B122" s="5" t="s">
        <v>504</v>
      </c>
      <c r="C122">
        <f t="shared" si="35"/>
        <v>2016</v>
      </c>
      <c r="D122" s="5" t="s">
        <v>137</v>
      </c>
      <c r="E122">
        <f t="shared" si="36"/>
        <v>5</v>
      </c>
      <c r="F122" s="5" t="s">
        <v>373</v>
      </c>
      <c r="G122">
        <f t="shared" si="37"/>
        <v>127.6</v>
      </c>
      <c r="H122" s="5" t="s">
        <v>312</v>
      </c>
      <c r="I122">
        <f t="shared" si="38"/>
        <v>137.5</v>
      </c>
      <c r="J122" s="5" t="s">
        <v>339</v>
      </c>
      <c r="K122">
        <f t="shared" si="39"/>
        <v>124.4</v>
      </c>
      <c r="L122" s="5" t="s">
        <v>484</v>
      </c>
      <c r="M122">
        <f t="shared" si="40"/>
        <v>132.4</v>
      </c>
      <c r="N122" s="5" t="s">
        <v>291</v>
      </c>
      <c r="O122">
        <f t="shared" si="41"/>
        <v>118.2</v>
      </c>
      <c r="P122" s="5" t="s">
        <v>539</v>
      </c>
      <c r="Q122">
        <f t="shared" si="42"/>
        <v>138.1</v>
      </c>
      <c r="R122" s="5" t="s">
        <v>549</v>
      </c>
      <c r="S122">
        <f t="shared" si="43"/>
        <v>141.80000000000001</v>
      </c>
      <c r="T122" s="5" t="s">
        <v>550</v>
      </c>
      <c r="U122">
        <f t="shared" si="44"/>
        <v>166</v>
      </c>
      <c r="V122" s="5" t="s">
        <v>33</v>
      </c>
      <c r="W122">
        <f t="shared" si="45"/>
        <v>107.5</v>
      </c>
      <c r="X122" s="5" t="s">
        <v>485</v>
      </c>
      <c r="Y122">
        <f t="shared" si="46"/>
        <v>132.19999999999999</v>
      </c>
      <c r="Z122" s="5" t="s">
        <v>294</v>
      </c>
      <c r="AA122">
        <f t="shared" si="47"/>
        <v>126.1</v>
      </c>
      <c r="AB122" s="5" t="s">
        <v>551</v>
      </c>
      <c r="AC122">
        <f t="shared" si="48"/>
        <v>138.30000000000001</v>
      </c>
      <c r="AD122" s="5" t="s">
        <v>493</v>
      </c>
      <c r="AE122">
        <f t="shared" si="49"/>
        <v>133.6</v>
      </c>
      <c r="AF122">
        <f t="shared" si="50"/>
        <v>132.59230769230768</v>
      </c>
      <c r="AG122" s="5" t="s">
        <v>552</v>
      </c>
      <c r="AH122">
        <f t="shared" si="51"/>
        <v>136</v>
      </c>
      <c r="AI122">
        <f t="shared" si="52"/>
        <v>136</v>
      </c>
      <c r="AJ122" s="5" t="s">
        <v>534</v>
      </c>
      <c r="AK122">
        <f t="shared" si="53"/>
        <v>135.4</v>
      </c>
      <c r="AL122" s="5" t="s">
        <v>340</v>
      </c>
      <c r="AM122">
        <f t="shared" si="54"/>
        <v>131.1</v>
      </c>
      <c r="AN122" s="5" t="s">
        <v>546</v>
      </c>
      <c r="AO122">
        <f t="shared" si="55"/>
        <v>134.80000000000001</v>
      </c>
      <c r="AP122">
        <f t="shared" si="56"/>
        <v>133.76666666666668</v>
      </c>
      <c r="AQ122" s="5" t="s">
        <v>49</v>
      </c>
      <c r="AR122">
        <f>AR124</f>
        <v>126</v>
      </c>
      <c r="AS122" s="5" t="s">
        <v>383</v>
      </c>
      <c r="AT122">
        <f t="shared" si="58"/>
        <v>127.4</v>
      </c>
      <c r="AU122" s="5" t="s">
        <v>250</v>
      </c>
      <c r="AV122">
        <f t="shared" si="59"/>
        <v>128.5</v>
      </c>
      <c r="AW122">
        <f t="shared" si="60"/>
        <v>127.3</v>
      </c>
      <c r="AX122" s="5" t="s">
        <v>305</v>
      </c>
      <c r="AY122">
        <f t="shared" si="61"/>
        <v>125.8</v>
      </c>
      <c r="AZ122" s="5" t="s">
        <v>275</v>
      </c>
      <c r="BA122">
        <f t="shared" si="62"/>
        <v>115.1</v>
      </c>
      <c r="BB122" s="5" t="s">
        <v>376</v>
      </c>
      <c r="BC122">
        <f t="shared" si="63"/>
        <v>123.6</v>
      </c>
      <c r="BD122" s="5" t="s">
        <v>317</v>
      </c>
      <c r="BE122">
        <f t="shared" si="64"/>
        <v>129.1</v>
      </c>
      <c r="BF122" s="5" t="s">
        <v>308</v>
      </c>
      <c r="BG122">
        <f t="shared" si="65"/>
        <v>119.7</v>
      </c>
      <c r="BH122">
        <f t="shared" si="66"/>
        <v>122.66000000000001</v>
      </c>
      <c r="BI122" s="5" t="s">
        <v>231</v>
      </c>
      <c r="BJ122">
        <f t="shared" si="67"/>
        <v>122.5</v>
      </c>
      <c r="BK122">
        <f t="shared" si="68"/>
        <v>122.5</v>
      </c>
      <c r="BL122" s="6" t="s">
        <v>456</v>
      </c>
      <c r="BM122">
        <f t="shared" si="69"/>
        <v>130.30000000000001</v>
      </c>
    </row>
    <row r="123" spans="1:65" x14ac:dyDescent="0.35">
      <c r="A123" s="4" t="s">
        <v>55</v>
      </c>
      <c r="B123" s="5" t="s">
        <v>504</v>
      </c>
      <c r="C123">
        <f t="shared" si="35"/>
        <v>2016</v>
      </c>
      <c r="D123" s="5" t="s">
        <v>137</v>
      </c>
      <c r="E123">
        <f t="shared" si="36"/>
        <v>5</v>
      </c>
      <c r="F123" s="5" t="s">
        <v>304</v>
      </c>
      <c r="G123">
        <f t="shared" si="37"/>
        <v>125</v>
      </c>
      <c r="H123" s="5" t="s">
        <v>458</v>
      </c>
      <c r="I123">
        <f t="shared" si="38"/>
        <v>142.1</v>
      </c>
      <c r="J123" s="5" t="s">
        <v>299</v>
      </c>
      <c r="K123">
        <f t="shared" si="39"/>
        <v>127</v>
      </c>
      <c r="L123" s="5" t="s">
        <v>378</v>
      </c>
      <c r="M123">
        <f t="shared" si="40"/>
        <v>130.4</v>
      </c>
      <c r="N123" s="5" t="s">
        <v>136</v>
      </c>
      <c r="O123">
        <f t="shared" si="41"/>
        <v>109.6</v>
      </c>
      <c r="P123" s="5" t="s">
        <v>553</v>
      </c>
      <c r="Q123">
        <f t="shared" si="42"/>
        <v>133.5</v>
      </c>
      <c r="R123" s="5" t="s">
        <v>554</v>
      </c>
      <c r="S123">
        <f t="shared" si="43"/>
        <v>151.4</v>
      </c>
      <c r="T123" s="5" t="s">
        <v>555</v>
      </c>
      <c r="U123">
        <f t="shared" si="44"/>
        <v>182.8</v>
      </c>
      <c r="V123" s="5" t="s">
        <v>144</v>
      </c>
      <c r="W123">
        <f t="shared" si="45"/>
        <v>111.1</v>
      </c>
      <c r="X123" s="5" t="s">
        <v>514</v>
      </c>
      <c r="Y123">
        <f t="shared" si="46"/>
        <v>141.5</v>
      </c>
      <c r="Z123" s="5" t="s">
        <v>283</v>
      </c>
      <c r="AA123">
        <f t="shared" si="47"/>
        <v>121.5</v>
      </c>
      <c r="AB123" s="5" t="s">
        <v>532</v>
      </c>
      <c r="AC123">
        <f t="shared" si="48"/>
        <v>136.30000000000001</v>
      </c>
      <c r="AD123" s="5" t="s">
        <v>556</v>
      </c>
      <c r="AE123">
        <f t="shared" si="49"/>
        <v>134.6</v>
      </c>
      <c r="AF123">
        <f t="shared" si="50"/>
        <v>134.36923076923074</v>
      </c>
      <c r="AG123" s="5" t="s">
        <v>557</v>
      </c>
      <c r="AH123">
        <f t="shared" si="51"/>
        <v>142.19999999999999</v>
      </c>
      <c r="AI123">
        <f t="shared" si="52"/>
        <v>142.19999999999999</v>
      </c>
      <c r="AJ123" s="5" t="s">
        <v>400</v>
      </c>
      <c r="AK123">
        <f t="shared" si="53"/>
        <v>127.2</v>
      </c>
      <c r="AL123" s="5" t="s">
        <v>277</v>
      </c>
      <c r="AM123">
        <f t="shared" si="54"/>
        <v>120.7</v>
      </c>
      <c r="AN123" s="5" t="s">
        <v>384</v>
      </c>
      <c r="AO123">
        <f t="shared" si="55"/>
        <v>126.2</v>
      </c>
      <c r="AP123">
        <f t="shared" si="56"/>
        <v>124.7</v>
      </c>
      <c r="AQ123" s="5" t="s">
        <v>396</v>
      </c>
      <c r="AR123">
        <f t="shared" si="57"/>
        <v>126</v>
      </c>
      <c r="AS123" s="5" t="s">
        <v>159</v>
      </c>
      <c r="AT123">
        <f t="shared" si="58"/>
        <v>115</v>
      </c>
      <c r="AU123" s="5" t="s">
        <v>353</v>
      </c>
      <c r="AV123">
        <f t="shared" si="59"/>
        <v>123.2</v>
      </c>
      <c r="AW123">
        <f t="shared" si="60"/>
        <v>121.39999999999999</v>
      </c>
      <c r="AX123" s="5" t="s">
        <v>295</v>
      </c>
      <c r="AY123">
        <f t="shared" si="61"/>
        <v>120.3</v>
      </c>
      <c r="AZ123" s="5" t="s">
        <v>162</v>
      </c>
      <c r="BA123">
        <f t="shared" si="62"/>
        <v>110.7</v>
      </c>
      <c r="BB123" s="5" t="s">
        <v>211</v>
      </c>
      <c r="BC123">
        <f t="shared" si="63"/>
        <v>119.8</v>
      </c>
      <c r="BD123" s="5" t="s">
        <v>382</v>
      </c>
      <c r="BE123">
        <f t="shared" si="64"/>
        <v>128</v>
      </c>
      <c r="BF123" s="5" t="s">
        <v>297</v>
      </c>
      <c r="BG123">
        <f t="shared" si="65"/>
        <v>118.5</v>
      </c>
      <c r="BH123">
        <f t="shared" si="66"/>
        <v>119.46</v>
      </c>
      <c r="BI123" s="5" t="s">
        <v>240</v>
      </c>
      <c r="BJ123">
        <f t="shared" si="67"/>
        <v>118.7</v>
      </c>
      <c r="BK123">
        <f t="shared" si="68"/>
        <v>118.7</v>
      </c>
      <c r="BL123" s="6" t="s">
        <v>342</v>
      </c>
      <c r="BM123">
        <f t="shared" si="69"/>
        <v>126.6</v>
      </c>
    </row>
    <row r="124" spans="1:65" x14ac:dyDescent="0.35">
      <c r="A124" s="4" t="s">
        <v>74</v>
      </c>
      <c r="B124" s="5" t="s">
        <v>504</v>
      </c>
      <c r="C124">
        <f t="shared" si="35"/>
        <v>2016</v>
      </c>
      <c r="D124" s="5" t="s">
        <v>137</v>
      </c>
      <c r="E124">
        <f t="shared" si="36"/>
        <v>5</v>
      </c>
      <c r="F124" s="5" t="s">
        <v>390</v>
      </c>
      <c r="G124">
        <f t="shared" si="37"/>
        <v>126.8</v>
      </c>
      <c r="H124" s="5" t="s">
        <v>431</v>
      </c>
      <c r="I124">
        <f t="shared" si="38"/>
        <v>139.1</v>
      </c>
      <c r="J124" s="5" t="s">
        <v>348</v>
      </c>
      <c r="K124">
        <f t="shared" si="39"/>
        <v>125.4</v>
      </c>
      <c r="L124" s="5" t="s">
        <v>438</v>
      </c>
      <c r="M124">
        <f t="shared" si="40"/>
        <v>131.69999999999999</v>
      </c>
      <c r="N124" s="5" t="s">
        <v>159</v>
      </c>
      <c r="O124">
        <f t="shared" si="41"/>
        <v>115</v>
      </c>
      <c r="P124" s="5" t="s">
        <v>552</v>
      </c>
      <c r="Q124">
        <f t="shared" si="42"/>
        <v>136</v>
      </c>
      <c r="R124" s="5" t="s">
        <v>444</v>
      </c>
      <c r="S124">
        <f t="shared" si="43"/>
        <v>145.1</v>
      </c>
      <c r="T124" s="5" t="s">
        <v>558</v>
      </c>
      <c r="U124">
        <f t="shared" si="44"/>
        <v>171.7</v>
      </c>
      <c r="V124" s="5" t="s">
        <v>88</v>
      </c>
      <c r="W124">
        <f t="shared" si="45"/>
        <v>108.7</v>
      </c>
      <c r="X124" s="5" t="s">
        <v>476</v>
      </c>
      <c r="Y124">
        <f t="shared" si="46"/>
        <v>135.30000000000001</v>
      </c>
      <c r="Z124" s="5" t="s">
        <v>347</v>
      </c>
      <c r="AA124">
        <f t="shared" si="47"/>
        <v>124.2</v>
      </c>
      <c r="AB124" s="5" t="s">
        <v>432</v>
      </c>
      <c r="AC124">
        <f t="shared" si="48"/>
        <v>137.4</v>
      </c>
      <c r="AD124" s="5" t="s">
        <v>492</v>
      </c>
      <c r="AE124">
        <f t="shared" si="49"/>
        <v>134</v>
      </c>
      <c r="AF124">
        <f t="shared" si="50"/>
        <v>133.1076923076923</v>
      </c>
      <c r="AG124" s="5" t="s">
        <v>559</v>
      </c>
      <c r="AH124">
        <f t="shared" si="51"/>
        <v>137.69999999999999</v>
      </c>
      <c r="AI124">
        <f t="shared" si="52"/>
        <v>137.69999999999999</v>
      </c>
      <c r="AJ124" s="5" t="s">
        <v>485</v>
      </c>
      <c r="AK124">
        <f t="shared" si="53"/>
        <v>132.19999999999999</v>
      </c>
      <c r="AL124" s="5" t="s">
        <v>390</v>
      </c>
      <c r="AM124">
        <f t="shared" si="54"/>
        <v>126.8</v>
      </c>
      <c r="AN124" s="5" t="s">
        <v>399</v>
      </c>
      <c r="AO124">
        <f t="shared" si="55"/>
        <v>131.4</v>
      </c>
      <c r="AP124">
        <f t="shared" si="56"/>
        <v>130.13333333333333</v>
      </c>
      <c r="AQ124" s="5" t="s">
        <v>396</v>
      </c>
      <c r="AR124">
        <f t="shared" si="57"/>
        <v>126</v>
      </c>
      <c r="AS124" s="5" t="s">
        <v>298</v>
      </c>
      <c r="AT124">
        <f t="shared" si="58"/>
        <v>122.7</v>
      </c>
      <c r="AU124" s="5" t="s">
        <v>396</v>
      </c>
      <c r="AV124">
        <f t="shared" si="59"/>
        <v>126</v>
      </c>
      <c r="AW124">
        <f t="shared" si="60"/>
        <v>124.89999999999999</v>
      </c>
      <c r="AX124" s="5" t="s">
        <v>142</v>
      </c>
      <c r="AY124">
        <f t="shared" si="61"/>
        <v>123.7</v>
      </c>
      <c r="AZ124" s="5" t="s">
        <v>102</v>
      </c>
      <c r="BA124">
        <f t="shared" si="62"/>
        <v>112.8</v>
      </c>
      <c r="BB124" s="5" t="s">
        <v>283</v>
      </c>
      <c r="BC124">
        <f t="shared" si="63"/>
        <v>121.5</v>
      </c>
      <c r="BD124" s="5" t="s">
        <v>250</v>
      </c>
      <c r="BE124">
        <f t="shared" si="64"/>
        <v>128.5</v>
      </c>
      <c r="BF124" s="5" t="s">
        <v>170</v>
      </c>
      <c r="BG124">
        <f t="shared" si="65"/>
        <v>119.2</v>
      </c>
      <c r="BH124">
        <f t="shared" si="66"/>
        <v>121.14000000000001</v>
      </c>
      <c r="BI124" s="5" t="s">
        <v>277</v>
      </c>
      <c r="BJ124">
        <f t="shared" si="67"/>
        <v>120.7</v>
      </c>
      <c r="BK124">
        <f t="shared" si="68"/>
        <v>120.7</v>
      </c>
      <c r="BL124" s="6" t="s">
        <v>369</v>
      </c>
      <c r="BM124">
        <f t="shared" si="69"/>
        <v>128.6</v>
      </c>
    </row>
    <row r="125" spans="1:65" x14ac:dyDescent="0.35">
      <c r="A125" s="4" t="s">
        <v>30</v>
      </c>
      <c r="B125" s="5" t="s">
        <v>504</v>
      </c>
      <c r="C125">
        <f t="shared" si="35"/>
        <v>2016</v>
      </c>
      <c r="D125" s="5" t="s">
        <v>147</v>
      </c>
      <c r="E125">
        <f t="shared" si="36"/>
        <v>6</v>
      </c>
      <c r="F125" s="5" t="s">
        <v>369</v>
      </c>
      <c r="G125">
        <f t="shared" si="37"/>
        <v>128.6</v>
      </c>
      <c r="H125" s="5" t="s">
        <v>500</v>
      </c>
      <c r="I125">
        <f t="shared" si="38"/>
        <v>138.6</v>
      </c>
      <c r="J125" s="5" t="s">
        <v>342</v>
      </c>
      <c r="K125">
        <f t="shared" si="39"/>
        <v>126.6</v>
      </c>
      <c r="L125" s="5" t="s">
        <v>493</v>
      </c>
      <c r="M125">
        <f t="shared" si="40"/>
        <v>133.6</v>
      </c>
      <c r="N125" s="5" t="s">
        <v>201</v>
      </c>
      <c r="O125">
        <f t="shared" si="41"/>
        <v>118.6</v>
      </c>
      <c r="P125" s="5" t="s">
        <v>432</v>
      </c>
      <c r="Q125">
        <f t="shared" si="42"/>
        <v>137.4</v>
      </c>
      <c r="R125" s="5" t="s">
        <v>560</v>
      </c>
      <c r="S125">
        <f t="shared" si="43"/>
        <v>152.5</v>
      </c>
      <c r="T125" s="5" t="s">
        <v>561</v>
      </c>
      <c r="U125">
        <f t="shared" si="44"/>
        <v>169.2</v>
      </c>
      <c r="V125" s="5" t="s">
        <v>109</v>
      </c>
      <c r="W125">
        <f t="shared" si="45"/>
        <v>108.8</v>
      </c>
      <c r="X125" s="5" t="s">
        <v>443</v>
      </c>
      <c r="Y125">
        <f t="shared" si="46"/>
        <v>133.1</v>
      </c>
      <c r="Z125" s="5" t="s">
        <v>321</v>
      </c>
      <c r="AA125">
        <f t="shared" si="47"/>
        <v>126.4</v>
      </c>
      <c r="AB125" s="5" t="s">
        <v>562</v>
      </c>
      <c r="AC125">
        <f t="shared" si="48"/>
        <v>139.19999999999999</v>
      </c>
      <c r="AD125" s="5" t="s">
        <v>552</v>
      </c>
      <c r="AE125">
        <f t="shared" si="49"/>
        <v>136</v>
      </c>
      <c r="AF125">
        <f t="shared" si="50"/>
        <v>134.50769230769231</v>
      </c>
      <c r="AG125" s="5" t="s">
        <v>563</v>
      </c>
      <c r="AH125">
        <f t="shared" si="51"/>
        <v>137.19999999999999</v>
      </c>
      <c r="AI125">
        <f t="shared" si="52"/>
        <v>137.19999999999999</v>
      </c>
      <c r="AJ125" s="5" t="s">
        <v>532</v>
      </c>
      <c r="AK125">
        <f t="shared" si="53"/>
        <v>136.30000000000001</v>
      </c>
      <c r="AL125" s="5" t="s">
        <v>494</v>
      </c>
      <c r="AM125">
        <f t="shared" si="54"/>
        <v>131.6</v>
      </c>
      <c r="AN125" s="5" t="s">
        <v>417</v>
      </c>
      <c r="AO125">
        <f t="shared" si="55"/>
        <v>135.6</v>
      </c>
      <c r="AP125">
        <f t="shared" si="56"/>
        <v>134.5</v>
      </c>
      <c r="AQ125" s="5" t="s">
        <v>49</v>
      </c>
      <c r="AR125">
        <f>AR127</f>
        <v>125.5</v>
      </c>
      <c r="AS125" s="5" t="s">
        <v>382</v>
      </c>
      <c r="AT125">
        <f t="shared" si="58"/>
        <v>128</v>
      </c>
      <c r="AU125" s="5" t="s">
        <v>306</v>
      </c>
      <c r="AV125">
        <f t="shared" si="59"/>
        <v>129.30000000000001</v>
      </c>
      <c r="AW125">
        <f t="shared" si="60"/>
        <v>127.60000000000001</v>
      </c>
      <c r="AX125" s="5" t="s">
        <v>384</v>
      </c>
      <c r="AY125">
        <f t="shared" si="61"/>
        <v>126.2</v>
      </c>
      <c r="AZ125" s="5" t="s">
        <v>209</v>
      </c>
      <c r="BA125">
        <f t="shared" si="62"/>
        <v>116.3</v>
      </c>
      <c r="BB125" s="5" t="s">
        <v>266</v>
      </c>
      <c r="BC125">
        <f t="shared" si="63"/>
        <v>124.1</v>
      </c>
      <c r="BD125" s="5" t="s">
        <v>528</v>
      </c>
      <c r="BE125">
        <f t="shared" si="64"/>
        <v>130.19999999999999</v>
      </c>
      <c r="BF125" s="5" t="s">
        <v>274</v>
      </c>
      <c r="BG125">
        <f t="shared" si="65"/>
        <v>119.9</v>
      </c>
      <c r="BH125">
        <f t="shared" si="66"/>
        <v>123.34</v>
      </c>
      <c r="BI125" s="5" t="s">
        <v>319</v>
      </c>
      <c r="BJ125">
        <f t="shared" si="67"/>
        <v>123.3</v>
      </c>
      <c r="BK125">
        <f t="shared" si="68"/>
        <v>123.3</v>
      </c>
      <c r="BL125" s="6" t="s">
        <v>426</v>
      </c>
      <c r="BM125">
        <f t="shared" si="69"/>
        <v>131.9</v>
      </c>
    </row>
    <row r="126" spans="1:65" x14ac:dyDescent="0.35">
      <c r="A126" s="4" t="s">
        <v>55</v>
      </c>
      <c r="B126" s="5" t="s">
        <v>504</v>
      </c>
      <c r="C126">
        <f t="shared" si="35"/>
        <v>2016</v>
      </c>
      <c r="D126" s="5" t="s">
        <v>147</v>
      </c>
      <c r="E126">
        <f t="shared" si="36"/>
        <v>6</v>
      </c>
      <c r="F126" s="5" t="s">
        <v>310</v>
      </c>
      <c r="G126">
        <f t="shared" si="37"/>
        <v>125.9</v>
      </c>
      <c r="H126" s="5" t="s">
        <v>564</v>
      </c>
      <c r="I126">
        <f t="shared" si="38"/>
        <v>143.9</v>
      </c>
      <c r="J126" s="5" t="s">
        <v>397</v>
      </c>
      <c r="K126">
        <f t="shared" si="39"/>
        <v>130.9</v>
      </c>
      <c r="L126" s="5" t="s">
        <v>460</v>
      </c>
      <c r="M126">
        <f t="shared" si="40"/>
        <v>131</v>
      </c>
      <c r="N126" s="5" t="s">
        <v>89</v>
      </c>
      <c r="O126">
        <f t="shared" si="41"/>
        <v>110.2</v>
      </c>
      <c r="P126" s="5" t="s">
        <v>541</v>
      </c>
      <c r="Q126">
        <f t="shared" si="42"/>
        <v>135.5</v>
      </c>
      <c r="R126" s="5" t="s">
        <v>565</v>
      </c>
      <c r="S126">
        <f t="shared" si="43"/>
        <v>173.7</v>
      </c>
      <c r="T126" s="5" t="s">
        <v>566</v>
      </c>
      <c r="U126">
        <f t="shared" si="44"/>
        <v>184.4</v>
      </c>
      <c r="V126" s="5" t="s">
        <v>206</v>
      </c>
      <c r="W126">
        <f t="shared" si="45"/>
        <v>112</v>
      </c>
      <c r="X126" s="5" t="s">
        <v>567</v>
      </c>
      <c r="Y126">
        <f t="shared" si="46"/>
        <v>142.80000000000001</v>
      </c>
      <c r="Z126" s="5" t="s">
        <v>302</v>
      </c>
      <c r="AA126">
        <f t="shared" si="47"/>
        <v>121.6</v>
      </c>
      <c r="AB126" s="5" t="s">
        <v>568</v>
      </c>
      <c r="AC126">
        <f t="shared" si="48"/>
        <v>136.9</v>
      </c>
      <c r="AD126" s="5" t="s">
        <v>501</v>
      </c>
      <c r="AE126">
        <f t="shared" si="49"/>
        <v>138.19999999999999</v>
      </c>
      <c r="AF126">
        <f t="shared" si="50"/>
        <v>137.46153846153848</v>
      </c>
      <c r="AG126" s="5" t="s">
        <v>569</v>
      </c>
      <c r="AH126">
        <f t="shared" si="51"/>
        <v>142.69999999999999</v>
      </c>
      <c r="AI126">
        <f t="shared" si="52"/>
        <v>142.69999999999999</v>
      </c>
      <c r="AJ126" s="5" t="s">
        <v>373</v>
      </c>
      <c r="AK126">
        <f t="shared" si="53"/>
        <v>127.6</v>
      </c>
      <c r="AL126" s="5" t="s">
        <v>301</v>
      </c>
      <c r="AM126">
        <f t="shared" si="54"/>
        <v>121.1</v>
      </c>
      <c r="AN126" s="5" t="s">
        <v>342</v>
      </c>
      <c r="AO126">
        <f t="shared" si="55"/>
        <v>126.6</v>
      </c>
      <c r="AP126">
        <f t="shared" si="56"/>
        <v>125.09999999999998</v>
      </c>
      <c r="AQ126" s="5" t="s">
        <v>289</v>
      </c>
      <c r="AR126">
        <f t="shared" si="57"/>
        <v>125.5</v>
      </c>
      <c r="AS126" s="5" t="s">
        <v>213</v>
      </c>
      <c r="AT126">
        <f t="shared" si="58"/>
        <v>115.5</v>
      </c>
      <c r="AU126" s="5" t="s">
        <v>353</v>
      </c>
      <c r="AV126">
        <f t="shared" si="59"/>
        <v>123.2</v>
      </c>
      <c r="AW126">
        <f t="shared" si="60"/>
        <v>121.39999999999999</v>
      </c>
      <c r="AX126" s="5" t="s">
        <v>316</v>
      </c>
      <c r="AY126">
        <f t="shared" si="61"/>
        <v>120.6</v>
      </c>
      <c r="AZ126" s="5" t="s">
        <v>145</v>
      </c>
      <c r="BA126">
        <f t="shared" si="62"/>
        <v>112.3</v>
      </c>
      <c r="BB126" s="5" t="s">
        <v>274</v>
      </c>
      <c r="BC126">
        <f t="shared" si="63"/>
        <v>119.9</v>
      </c>
      <c r="BD126" s="5" t="s">
        <v>306</v>
      </c>
      <c r="BE126">
        <f t="shared" si="64"/>
        <v>129.30000000000001</v>
      </c>
      <c r="BF126" s="5" t="s">
        <v>265</v>
      </c>
      <c r="BG126">
        <f t="shared" si="65"/>
        <v>118.8</v>
      </c>
      <c r="BH126">
        <f t="shared" si="66"/>
        <v>120.17999999999999</v>
      </c>
      <c r="BI126" s="5" t="s">
        <v>192</v>
      </c>
      <c r="BJ126">
        <f t="shared" si="67"/>
        <v>119.6</v>
      </c>
      <c r="BK126">
        <f t="shared" si="68"/>
        <v>119.6</v>
      </c>
      <c r="BL126" s="6" t="s">
        <v>394</v>
      </c>
      <c r="BM126">
        <f t="shared" si="69"/>
        <v>128.1</v>
      </c>
    </row>
    <row r="127" spans="1:65" x14ac:dyDescent="0.35">
      <c r="A127" s="4" t="s">
        <v>74</v>
      </c>
      <c r="B127" s="5" t="s">
        <v>504</v>
      </c>
      <c r="C127">
        <f t="shared" si="35"/>
        <v>2016</v>
      </c>
      <c r="D127" s="5" t="s">
        <v>147</v>
      </c>
      <c r="E127">
        <f t="shared" si="36"/>
        <v>6</v>
      </c>
      <c r="F127" s="5" t="s">
        <v>303</v>
      </c>
      <c r="G127">
        <f t="shared" si="37"/>
        <v>127.7</v>
      </c>
      <c r="H127" s="5" t="s">
        <v>374</v>
      </c>
      <c r="I127">
        <f t="shared" si="38"/>
        <v>140.5</v>
      </c>
      <c r="J127" s="5" t="s">
        <v>314</v>
      </c>
      <c r="K127">
        <f t="shared" si="39"/>
        <v>128.30000000000001</v>
      </c>
      <c r="L127" s="5" t="s">
        <v>420</v>
      </c>
      <c r="M127">
        <f t="shared" si="40"/>
        <v>132.6</v>
      </c>
      <c r="N127" s="5" t="s">
        <v>213</v>
      </c>
      <c r="O127">
        <f t="shared" si="41"/>
        <v>115.5</v>
      </c>
      <c r="P127" s="5" t="s">
        <v>538</v>
      </c>
      <c r="Q127">
        <f t="shared" si="42"/>
        <v>136.5</v>
      </c>
      <c r="R127" s="5" t="s">
        <v>570</v>
      </c>
      <c r="S127">
        <f t="shared" si="43"/>
        <v>159.69999999999999</v>
      </c>
      <c r="T127" s="5" t="s">
        <v>204</v>
      </c>
      <c r="U127">
        <f t="shared" si="44"/>
        <v>174.3</v>
      </c>
      <c r="V127" s="5" t="s">
        <v>110</v>
      </c>
      <c r="W127">
        <f t="shared" si="45"/>
        <v>109.9</v>
      </c>
      <c r="X127" s="5" t="s">
        <v>532</v>
      </c>
      <c r="Y127">
        <f t="shared" si="46"/>
        <v>136.30000000000001</v>
      </c>
      <c r="Z127" s="5" t="s">
        <v>339</v>
      </c>
      <c r="AA127">
        <f t="shared" si="47"/>
        <v>124.4</v>
      </c>
      <c r="AB127" s="5" t="s">
        <v>539</v>
      </c>
      <c r="AC127">
        <f t="shared" si="48"/>
        <v>138.1</v>
      </c>
      <c r="AD127" s="5" t="s">
        <v>543</v>
      </c>
      <c r="AE127">
        <f t="shared" si="49"/>
        <v>136.80000000000001</v>
      </c>
      <c r="AF127">
        <f t="shared" si="50"/>
        <v>135.43076923076922</v>
      </c>
      <c r="AG127" s="5" t="s">
        <v>571</v>
      </c>
      <c r="AH127">
        <f t="shared" si="51"/>
        <v>138.69999999999999</v>
      </c>
      <c r="AI127">
        <f t="shared" si="52"/>
        <v>138.69999999999999</v>
      </c>
      <c r="AJ127" s="5" t="s">
        <v>475</v>
      </c>
      <c r="AK127">
        <f t="shared" si="53"/>
        <v>132.9</v>
      </c>
      <c r="AL127" s="5" t="s">
        <v>400</v>
      </c>
      <c r="AM127">
        <f t="shared" si="54"/>
        <v>127.2</v>
      </c>
      <c r="AN127" s="5" t="s">
        <v>468</v>
      </c>
      <c r="AO127">
        <f t="shared" si="55"/>
        <v>132</v>
      </c>
      <c r="AP127">
        <f t="shared" si="56"/>
        <v>130.70000000000002</v>
      </c>
      <c r="AQ127" s="5" t="s">
        <v>289</v>
      </c>
      <c r="AR127">
        <f t="shared" si="57"/>
        <v>125.5</v>
      </c>
      <c r="AS127" s="5" t="s">
        <v>319</v>
      </c>
      <c r="AT127">
        <f t="shared" si="58"/>
        <v>123.3</v>
      </c>
      <c r="AU127" s="5" t="s">
        <v>321</v>
      </c>
      <c r="AV127">
        <f t="shared" si="59"/>
        <v>126.4</v>
      </c>
      <c r="AW127">
        <f t="shared" si="60"/>
        <v>125.06666666666668</v>
      </c>
      <c r="AX127" s="5" t="s">
        <v>266</v>
      </c>
      <c r="AY127">
        <f t="shared" si="61"/>
        <v>124.1</v>
      </c>
      <c r="AZ127" s="5" t="s">
        <v>140</v>
      </c>
      <c r="BA127">
        <f t="shared" si="62"/>
        <v>114.2</v>
      </c>
      <c r="BB127" s="5" t="s">
        <v>290</v>
      </c>
      <c r="BC127">
        <f t="shared" si="63"/>
        <v>121.7</v>
      </c>
      <c r="BD127" s="5" t="s">
        <v>330</v>
      </c>
      <c r="BE127">
        <f t="shared" si="64"/>
        <v>129.69999999999999</v>
      </c>
      <c r="BF127" s="5" t="s">
        <v>268</v>
      </c>
      <c r="BG127">
        <f t="shared" si="65"/>
        <v>119.4</v>
      </c>
      <c r="BH127">
        <f t="shared" si="66"/>
        <v>121.82000000000001</v>
      </c>
      <c r="BI127" s="5" t="s">
        <v>283</v>
      </c>
      <c r="BJ127">
        <f t="shared" si="67"/>
        <v>121.5</v>
      </c>
      <c r="BK127">
        <f t="shared" si="68"/>
        <v>121.5</v>
      </c>
      <c r="BL127" s="6" t="s">
        <v>412</v>
      </c>
      <c r="BM127">
        <f t="shared" si="69"/>
        <v>130.1</v>
      </c>
    </row>
    <row r="128" spans="1:65" x14ac:dyDescent="0.35">
      <c r="A128" s="4" t="s">
        <v>30</v>
      </c>
      <c r="B128" s="5" t="s">
        <v>504</v>
      </c>
      <c r="C128">
        <f t="shared" si="35"/>
        <v>2016</v>
      </c>
      <c r="D128" s="5" t="s">
        <v>164</v>
      </c>
      <c r="E128">
        <f t="shared" si="36"/>
        <v>7</v>
      </c>
      <c r="F128" s="5" t="s">
        <v>306</v>
      </c>
      <c r="G128">
        <f t="shared" si="37"/>
        <v>129.30000000000001</v>
      </c>
      <c r="H128" s="5" t="s">
        <v>513</v>
      </c>
      <c r="I128">
        <f t="shared" si="38"/>
        <v>139.5</v>
      </c>
      <c r="J128" s="5" t="s">
        <v>508</v>
      </c>
      <c r="K128">
        <f t="shared" si="39"/>
        <v>129.6</v>
      </c>
      <c r="L128" s="5" t="s">
        <v>503</v>
      </c>
      <c r="M128">
        <f t="shared" si="40"/>
        <v>134.5</v>
      </c>
      <c r="N128" s="5" t="s">
        <v>307</v>
      </c>
      <c r="O128">
        <f t="shared" si="41"/>
        <v>119.5</v>
      </c>
      <c r="P128" s="5" t="s">
        <v>572</v>
      </c>
      <c r="Q128">
        <f t="shared" si="42"/>
        <v>138.5</v>
      </c>
      <c r="R128" s="5" t="s">
        <v>573</v>
      </c>
      <c r="S128">
        <f t="shared" si="43"/>
        <v>158.19999999999999</v>
      </c>
      <c r="T128" s="5" t="s">
        <v>574</v>
      </c>
      <c r="U128">
        <f t="shared" si="44"/>
        <v>171.8</v>
      </c>
      <c r="V128" s="5" t="s">
        <v>165</v>
      </c>
      <c r="W128">
        <f t="shared" si="45"/>
        <v>110.3</v>
      </c>
      <c r="X128" s="5" t="s">
        <v>439</v>
      </c>
      <c r="Y128">
        <f t="shared" si="46"/>
        <v>134.30000000000001</v>
      </c>
      <c r="Z128" s="5" t="s">
        <v>334</v>
      </c>
      <c r="AA128">
        <f t="shared" si="47"/>
        <v>127.3</v>
      </c>
      <c r="AB128" s="5" t="s">
        <v>575</v>
      </c>
      <c r="AC128">
        <f t="shared" si="48"/>
        <v>139.9</v>
      </c>
      <c r="AD128" s="5" t="s">
        <v>489</v>
      </c>
      <c r="AE128">
        <f t="shared" si="49"/>
        <v>137.6</v>
      </c>
      <c r="AF128">
        <f t="shared" si="50"/>
        <v>136.17692307692306</v>
      </c>
      <c r="AG128" s="5" t="s">
        <v>576</v>
      </c>
      <c r="AH128">
        <f t="shared" si="51"/>
        <v>138</v>
      </c>
      <c r="AI128">
        <f t="shared" si="52"/>
        <v>138</v>
      </c>
      <c r="AJ128" s="5" t="s">
        <v>563</v>
      </c>
      <c r="AK128">
        <f t="shared" si="53"/>
        <v>137.19999999999999</v>
      </c>
      <c r="AL128" s="5" t="s">
        <v>485</v>
      </c>
      <c r="AM128">
        <f t="shared" si="54"/>
        <v>132.19999999999999</v>
      </c>
      <c r="AN128" s="5" t="s">
        <v>538</v>
      </c>
      <c r="AO128">
        <f t="shared" si="55"/>
        <v>136.5</v>
      </c>
      <c r="AP128">
        <f t="shared" si="56"/>
        <v>135.29999999999998</v>
      </c>
      <c r="AQ128" s="5" t="s">
        <v>49</v>
      </c>
      <c r="AR128">
        <f>AR130</f>
        <v>126.4</v>
      </c>
      <c r="AS128" s="5" t="s">
        <v>388</v>
      </c>
      <c r="AT128">
        <f t="shared" si="58"/>
        <v>128.19999999999999</v>
      </c>
      <c r="AU128" s="5" t="s">
        <v>577</v>
      </c>
      <c r="AV128">
        <f t="shared" si="59"/>
        <v>130</v>
      </c>
      <c r="AW128">
        <f t="shared" si="60"/>
        <v>128.20000000000002</v>
      </c>
      <c r="AX128" s="5" t="s">
        <v>163</v>
      </c>
      <c r="AY128">
        <f t="shared" si="61"/>
        <v>126.7</v>
      </c>
      <c r="AZ128" s="5" t="s">
        <v>178</v>
      </c>
      <c r="BA128">
        <f t="shared" si="62"/>
        <v>116.4</v>
      </c>
      <c r="BB128" s="5" t="s">
        <v>350</v>
      </c>
      <c r="BC128">
        <f t="shared" si="63"/>
        <v>125.2</v>
      </c>
      <c r="BD128" s="5" t="s">
        <v>408</v>
      </c>
      <c r="BE128">
        <f t="shared" si="64"/>
        <v>130.80000000000001</v>
      </c>
      <c r="BF128" s="5" t="s">
        <v>293</v>
      </c>
      <c r="BG128">
        <f t="shared" si="65"/>
        <v>120.9</v>
      </c>
      <c r="BH128">
        <f t="shared" si="66"/>
        <v>124</v>
      </c>
      <c r="BI128" s="5" t="s">
        <v>320</v>
      </c>
      <c r="BJ128">
        <f t="shared" si="67"/>
        <v>123.8</v>
      </c>
      <c r="BK128">
        <f t="shared" si="68"/>
        <v>123.8</v>
      </c>
      <c r="BL128" s="6" t="s">
        <v>385</v>
      </c>
      <c r="BM128">
        <f t="shared" si="69"/>
        <v>133</v>
      </c>
    </row>
    <row r="129" spans="1:65" x14ac:dyDescent="0.35">
      <c r="A129" s="4" t="s">
        <v>55</v>
      </c>
      <c r="B129" s="5" t="s">
        <v>504</v>
      </c>
      <c r="C129">
        <f t="shared" si="35"/>
        <v>2016</v>
      </c>
      <c r="D129" s="5" t="s">
        <v>164</v>
      </c>
      <c r="E129">
        <f t="shared" si="36"/>
        <v>7</v>
      </c>
      <c r="F129" s="5" t="s">
        <v>390</v>
      </c>
      <c r="G129">
        <f t="shared" si="37"/>
        <v>126.8</v>
      </c>
      <c r="H129" s="5" t="s">
        <v>578</v>
      </c>
      <c r="I129">
        <f t="shared" si="38"/>
        <v>144.19999999999999</v>
      </c>
      <c r="J129" s="5" t="s">
        <v>579</v>
      </c>
      <c r="K129">
        <f t="shared" si="39"/>
        <v>136.6</v>
      </c>
      <c r="L129" s="5" t="s">
        <v>392</v>
      </c>
      <c r="M129">
        <f t="shared" si="40"/>
        <v>131.80000000000001</v>
      </c>
      <c r="N129" s="5" t="s">
        <v>150</v>
      </c>
      <c r="O129">
        <f t="shared" si="41"/>
        <v>111</v>
      </c>
      <c r="P129" s="5" t="s">
        <v>530</v>
      </c>
      <c r="Q129">
        <f t="shared" si="42"/>
        <v>137</v>
      </c>
      <c r="R129" s="5" t="s">
        <v>580</v>
      </c>
      <c r="S129">
        <f t="shared" si="43"/>
        <v>179.5</v>
      </c>
      <c r="T129" s="5" t="s">
        <v>581</v>
      </c>
      <c r="U129">
        <f t="shared" si="44"/>
        <v>188.4</v>
      </c>
      <c r="V129" s="5" t="s">
        <v>223</v>
      </c>
      <c r="W129">
        <f t="shared" si="45"/>
        <v>113.3</v>
      </c>
      <c r="X129" s="5" t="s">
        <v>564</v>
      </c>
      <c r="Y129">
        <f t="shared" si="46"/>
        <v>143.9</v>
      </c>
      <c r="Z129" s="5" t="s">
        <v>290</v>
      </c>
      <c r="AA129">
        <f t="shared" si="47"/>
        <v>121.7</v>
      </c>
      <c r="AB129" s="5" t="s">
        <v>312</v>
      </c>
      <c r="AC129">
        <f t="shared" si="48"/>
        <v>137.5</v>
      </c>
      <c r="AD129" s="5" t="s">
        <v>582</v>
      </c>
      <c r="AE129">
        <f t="shared" si="49"/>
        <v>139.80000000000001</v>
      </c>
      <c r="AF129">
        <f t="shared" si="50"/>
        <v>139.34615384615387</v>
      </c>
      <c r="AG129" s="5" t="s">
        <v>583</v>
      </c>
      <c r="AH129">
        <f t="shared" si="51"/>
        <v>142.9</v>
      </c>
      <c r="AI129">
        <f t="shared" si="52"/>
        <v>142.9</v>
      </c>
      <c r="AJ129" s="5" t="s">
        <v>423</v>
      </c>
      <c r="AK129">
        <f t="shared" si="53"/>
        <v>127.9</v>
      </c>
      <c r="AL129" s="5" t="s">
        <v>301</v>
      </c>
      <c r="AM129">
        <f t="shared" si="54"/>
        <v>121.1</v>
      </c>
      <c r="AN129" s="5" t="s">
        <v>366</v>
      </c>
      <c r="AO129">
        <f t="shared" si="55"/>
        <v>126.9</v>
      </c>
      <c r="AP129">
        <f t="shared" si="56"/>
        <v>125.3</v>
      </c>
      <c r="AQ129" s="5" t="s">
        <v>321</v>
      </c>
      <c r="AR129">
        <f t="shared" si="57"/>
        <v>126.4</v>
      </c>
      <c r="AS129" s="5" t="s">
        <v>213</v>
      </c>
      <c r="AT129">
        <f t="shared" si="58"/>
        <v>115.5</v>
      </c>
      <c r="AU129" s="5" t="s">
        <v>254</v>
      </c>
      <c r="AV129">
        <f t="shared" si="59"/>
        <v>123.5</v>
      </c>
      <c r="AW129">
        <f t="shared" si="60"/>
        <v>121.8</v>
      </c>
      <c r="AX129" s="5" t="s">
        <v>293</v>
      </c>
      <c r="AY129">
        <f t="shared" si="61"/>
        <v>120.9</v>
      </c>
      <c r="AZ129" s="5" t="s">
        <v>175</v>
      </c>
      <c r="BA129">
        <f t="shared" si="62"/>
        <v>111.7</v>
      </c>
      <c r="BB129" s="5" t="s">
        <v>295</v>
      </c>
      <c r="BC129">
        <f t="shared" si="63"/>
        <v>120.3</v>
      </c>
      <c r="BD129" s="5" t="s">
        <v>408</v>
      </c>
      <c r="BE129">
        <f t="shared" si="64"/>
        <v>130.80000000000001</v>
      </c>
      <c r="BF129" s="5" t="s">
        <v>300</v>
      </c>
      <c r="BG129">
        <f t="shared" si="65"/>
        <v>120</v>
      </c>
      <c r="BH129">
        <f t="shared" si="66"/>
        <v>120.74000000000001</v>
      </c>
      <c r="BI129" s="5" t="s">
        <v>274</v>
      </c>
      <c r="BJ129">
        <f t="shared" si="67"/>
        <v>119.9</v>
      </c>
      <c r="BK129">
        <f t="shared" si="68"/>
        <v>119.9</v>
      </c>
      <c r="BL129" s="6" t="s">
        <v>449</v>
      </c>
      <c r="BM129">
        <f t="shared" si="69"/>
        <v>129</v>
      </c>
    </row>
    <row r="130" spans="1:65" x14ac:dyDescent="0.35">
      <c r="A130" s="4" t="s">
        <v>74</v>
      </c>
      <c r="B130" s="5" t="s">
        <v>504</v>
      </c>
      <c r="C130">
        <f t="shared" si="35"/>
        <v>2016</v>
      </c>
      <c r="D130" s="5" t="s">
        <v>164</v>
      </c>
      <c r="E130">
        <f t="shared" si="36"/>
        <v>7</v>
      </c>
      <c r="F130" s="5" t="s">
        <v>250</v>
      </c>
      <c r="G130">
        <f t="shared" si="37"/>
        <v>128.5</v>
      </c>
      <c r="H130" s="5" t="s">
        <v>584</v>
      </c>
      <c r="I130">
        <f t="shared" si="38"/>
        <v>141.19999999999999</v>
      </c>
      <c r="J130" s="5" t="s">
        <v>379</v>
      </c>
      <c r="K130">
        <f t="shared" si="39"/>
        <v>132.30000000000001</v>
      </c>
      <c r="L130" s="5" t="s">
        <v>553</v>
      </c>
      <c r="M130">
        <f t="shared" si="40"/>
        <v>133.5</v>
      </c>
      <c r="N130" s="5" t="s">
        <v>178</v>
      </c>
      <c r="O130">
        <f t="shared" si="41"/>
        <v>116.4</v>
      </c>
      <c r="P130" s="5" t="s">
        <v>585</v>
      </c>
      <c r="Q130">
        <f t="shared" si="42"/>
        <v>137.80000000000001</v>
      </c>
      <c r="R130" s="5" t="s">
        <v>462</v>
      </c>
      <c r="S130">
        <f t="shared" si="43"/>
        <v>165.4</v>
      </c>
      <c r="T130" s="5" t="s">
        <v>586</v>
      </c>
      <c r="U130">
        <f t="shared" si="44"/>
        <v>177.4</v>
      </c>
      <c r="V130" s="5" t="s">
        <v>143</v>
      </c>
      <c r="W130">
        <f t="shared" si="45"/>
        <v>111.3</v>
      </c>
      <c r="X130" s="5" t="s">
        <v>312</v>
      </c>
      <c r="Y130">
        <f t="shared" si="46"/>
        <v>137.5</v>
      </c>
      <c r="Z130" s="5" t="s">
        <v>304</v>
      </c>
      <c r="AA130">
        <f t="shared" si="47"/>
        <v>125</v>
      </c>
      <c r="AB130" s="5" t="s">
        <v>587</v>
      </c>
      <c r="AC130">
        <f t="shared" si="48"/>
        <v>138.80000000000001</v>
      </c>
      <c r="AD130" s="5" t="s">
        <v>588</v>
      </c>
      <c r="AE130">
        <f t="shared" si="49"/>
        <v>138.4</v>
      </c>
      <c r="AF130">
        <f t="shared" si="50"/>
        <v>137.19230769230768</v>
      </c>
      <c r="AG130" s="5" t="s">
        <v>542</v>
      </c>
      <c r="AH130">
        <f t="shared" si="51"/>
        <v>139.30000000000001</v>
      </c>
      <c r="AI130">
        <f t="shared" si="52"/>
        <v>139.30000000000001</v>
      </c>
      <c r="AJ130" s="5" t="s">
        <v>553</v>
      </c>
      <c r="AK130">
        <f t="shared" si="53"/>
        <v>133.5</v>
      </c>
      <c r="AL130" s="5" t="s">
        <v>373</v>
      </c>
      <c r="AM130">
        <f t="shared" si="54"/>
        <v>127.6</v>
      </c>
      <c r="AN130" s="5" t="s">
        <v>335</v>
      </c>
      <c r="AO130">
        <f t="shared" si="55"/>
        <v>132.69999999999999</v>
      </c>
      <c r="AP130">
        <f t="shared" si="56"/>
        <v>131.26666666666668</v>
      </c>
      <c r="AQ130" s="5" t="s">
        <v>321</v>
      </c>
      <c r="AR130">
        <f t="shared" si="57"/>
        <v>126.4</v>
      </c>
      <c r="AS130" s="5" t="s">
        <v>324</v>
      </c>
      <c r="AT130">
        <f t="shared" si="58"/>
        <v>123.4</v>
      </c>
      <c r="AU130" s="5" t="s">
        <v>366</v>
      </c>
      <c r="AV130">
        <f t="shared" si="59"/>
        <v>126.9</v>
      </c>
      <c r="AW130">
        <f t="shared" si="60"/>
        <v>125.56666666666668</v>
      </c>
      <c r="AX130" s="5" t="s">
        <v>272</v>
      </c>
      <c r="AY130">
        <f t="shared" si="61"/>
        <v>124.5</v>
      </c>
      <c r="AZ130" s="5" t="s">
        <v>114</v>
      </c>
      <c r="BA130">
        <f t="shared" si="62"/>
        <v>113.9</v>
      </c>
      <c r="BB130" s="5" t="s">
        <v>313</v>
      </c>
      <c r="BC130">
        <f t="shared" si="63"/>
        <v>122.4</v>
      </c>
      <c r="BD130" s="5" t="s">
        <v>408</v>
      </c>
      <c r="BE130">
        <f t="shared" si="64"/>
        <v>130.80000000000001</v>
      </c>
      <c r="BF130" s="5" t="s">
        <v>249</v>
      </c>
      <c r="BG130">
        <f t="shared" si="65"/>
        <v>120.5</v>
      </c>
      <c r="BH130">
        <f t="shared" si="66"/>
        <v>122.42</v>
      </c>
      <c r="BI130" s="5" t="s">
        <v>271</v>
      </c>
      <c r="BJ130">
        <f t="shared" si="67"/>
        <v>121.9</v>
      </c>
      <c r="BK130">
        <f t="shared" si="68"/>
        <v>121.9</v>
      </c>
      <c r="BL130" s="6" t="s">
        <v>340</v>
      </c>
      <c r="BM130">
        <f t="shared" si="69"/>
        <v>131.1</v>
      </c>
    </row>
    <row r="131" spans="1:65" x14ac:dyDescent="0.35">
      <c r="A131" s="4" t="s">
        <v>30</v>
      </c>
      <c r="B131" s="5" t="s">
        <v>504</v>
      </c>
      <c r="C131">
        <f t="shared" ref="C131:C194" si="70">VALUE(B131)</f>
        <v>2016</v>
      </c>
      <c r="D131" s="5" t="s">
        <v>183</v>
      </c>
      <c r="E131">
        <f t="shared" ref="E131:E194" si="71">MONTH(DATEVALUE(D131&amp;"1"))</f>
        <v>8</v>
      </c>
      <c r="F131" s="5" t="s">
        <v>412</v>
      </c>
      <c r="G131">
        <f t="shared" ref="G131:G194" si="72">VALUE(F131)</f>
        <v>130.1</v>
      </c>
      <c r="H131" s="5" t="s">
        <v>587</v>
      </c>
      <c r="I131">
        <f t="shared" ref="I131:I194" si="73">VALUE(H131)</f>
        <v>138.80000000000001</v>
      </c>
      <c r="J131" s="5" t="s">
        <v>456</v>
      </c>
      <c r="K131">
        <f t="shared" ref="K131:K194" si="74">VALUE(J131)</f>
        <v>130.30000000000001</v>
      </c>
      <c r="L131" s="5" t="s">
        <v>476</v>
      </c>
      <c r="M131">
        <f t="shared" ref="M131:M194" si="75">VALUE(L131)</f>
        <v>135.30000000000001</v>
      </c>
      <c r="N131" s="5" t="s">
        <v>274</v>
      </c>
      <c r="O131">
        <f t="shared" ref="O131:O194" si="76">VALUE(N131)</f>
        <v>119.9</v>
      </c>
      <c r="P131" s="5" t="s">
        <v>589</v>
      </c>
      <c r="Q131">
        <f t="shared" ref="Q131:Q194" si="77">VALUE(P131)</f>
        <v>140.19999999999999</v>
      </c>
      <c r="R131" s="5" t="s">
        <v>590</v>
      </c>
      <c r="S131">
        <f t="shared" ref="S131:S194" si="78">VALUE(R131)</f>
        <v>156.9</v>
      </c>
      <c r="T131" s="5" t="s">
        <v>591</v>
      </c>
      <c r="U131">
        <f t="shared" ref="U131:U194" si="79">VALUE(T131)</f>
        <v>172.2</v>
      </c>
      <c r="V131" s="5" t="s">
        <v>148</v>
      </c>
      <c r="W131">
        <f t="shared" ref="W131:W194" si="80">VALUE(V131)</f>
        <v>112.1</v>
      </c>
      <c r="X131" s="5" t="s">
        <v>592</v>
      </c>
      <c r="Y131">
        <f t="shared" ref="Y131:Y194" si="81">VALUE(X131)</f>
        <v>134.9</v>
      </c>
      <c r="Z131" s="5" t="s">
        <v>394</v>
      </c>
      <c r="AA131">
        <f t="shared" ref="AA131:AA194" si="82">VALUE(Z131)</f>
        <v>128.1</v>
      </c>
      <c r="AB131" s="5" t="s">
        <v>593</v>
      </c>
      <c r="AC131">
        <f t="shared" ref="AC131:AC194" si="83">VALUE(AB131)</f>
        <v>140.69999999999999</v>
      </c>
      <c r="AD131" s="5" t="s">
        <v>576</v>
      </c>
      <c r="AE131">
        <f t="shared" ref="AE131:AE194" si="84">VALUE(AD131)</f>
        <v>138</v>
      </c>
      <c r="AF131">
        <f t="shared" ref="AF131:AF194" si="85">AVERAGEA(G131,I131,K131,M131,O131,Q131,S131,U131,W131,Y131,AA131,AC131,AE131)</f>
        <v>136.73076923076923</v>
      </c>
      <c r="AG131" s="5" t="s">
        <v>186</v>
      </c>
      <c r="AH131">
        <f t="shared" ref="AH131:AH194" si="86">VALUE(AG131)</f>
        <v>138.9</v>
      </c>
      <c r="AI131">
        <f t="shared" ref="AI131:AI194" si="87">AVERAGE(AH131)</f>
        <v>138.9</v>
      </c>
      <c r="AJ131" s="5" t="s">
        <v>585</v>
      </c>
      <c r="AK131">
        <f t="shared" ref="AK131:AK194" si="88">VALUE(AJ131)</f>
        <v>137.80000000000001</v>
      </c>
      <c r="AL131" s="5" t="s">
        <v>385</v>
      </c>
      <c r="AM131">
        <f t="shared" ref="AM131:AM194" si="89">VALUE(AL131)</f>
        <v>133</v>
      </c>
      <c r="AN131" s="5" t="s">
        <v>488</v>
      </c>
      <c r="AO131">
        <f t="shared" ref="AO131:AO194" si="90">VALUE(AN131)</f>
        <v>137.1</v>
      </c>
      <c r="AP131">
        <f t="shared" ref="AP131:AP194" si="91">AVERAGE(AK131,AM131,AO131)</f>
        <v>135.96666666666667</v>
      </c>
      <c r="AQ131" s="5" t="s">
        <v>49</v>
      </c>
      <c r="AR131">
        <f>AR133</f>
        <v>127.3</v>
      </c>
      <c r="AS131" s="5" t="s">
        <v>317</v>
      </c>
      <c r="AT131">
        <f t="shared" ref="AT131:AT194" si="92">VALUE(AS131)</f>
        <v>129.1</v>
      </c>
      <c r="AU131" s="5" t="s">
        <v>407</v>
      </c>
      <c r="AV131">
        <f t="shared" ref="AV131:AV194" si="93">VALUE(AU131)</f>
        <v>130.6</v>
      </c>
      <c r="AW131">
        <f t="shared" ref="AW131:AW194" si="94">AVERAGE(AR131,AT131,AV131)</f>
        <v>129</v>
      </c>
      <c r="AX131" s="5" t="s">
        <v>299</v>
      </c>
      <c r="AY131">
        <f t="shared" ref="AY131:AY194" si="95">VALUE(AX131)</f>
        <v>127</v>
      </c>
      <c r="AZ131" s="5" t="s">
        <v>219</v>
      </c>
      <c r="BA131">
        <f t="shared" ref="BA131:BA194" si="96">VALUE(AZ131)</f>
        <v>116</v>
      </c>
      <c r="BB131" s="5" t="s">
        <v>289</v>
      </c>
      <c r="BC131">
        <f t="shared" ref="BC131:BC194" si="97">VALUE(BB131)</f>
        <v>125.5</v>
      </c>
      <c r="BD131" s="5" t="s">
        <v>426</v>
      </c>
      <c r="BE131">
        <f t="shared" ref="BE131:BE194" si="98">VALUE(BD131)</f>
        <v>131.9</v>
      </c>
      <c r="BF131" s="5" t="s">
        <v>261</v>
      </c>
      <c r="BG131">
        <f t="shared" ref="BG131:BG194" si="99">VALUE(BF131)</f>
        <v>122</v>
      </c>
      <c r="BH131">
        <f t="shared" ref="BH131:BH194" si="100">AVERAGE(AY131,BA131,BC131,BE131,BG131)</f>
        <v>124.47999999999999</v>
      </c>
      <c r="BI131" s="5" t="s">
        <v>347</v>
      </c>
      <c r="BJ131">
        <f t="shared" ref="BJ131:BJ194" si="101">VALUE(BI131)</f>
        <v>124.2</v>
      </c>
      <c r="BK131">
        <f t="shared" ref="BK131:BK194" si="102">AVERAGE(BJ131)</f>
        <v>124.2</v>
      </c>
      <c r="BL131" s="6" t="s">
        <v>553</v>
      </c>
      <c r="BM131">
        <f t="shared" ref="BM131:BM194" si="103">VALUE(BL131)</f>
        <v>133.5</v>
      </c>
    </row>
    <row r="132" spans="1:65" x14ac:dyDescent="0.35">
      <c r="A132" s="4" t="s">
        <v>55</v>
      </c>
      <c r="B132" s="5" t="s">
        <v>504</v>
      </c>
      <c r="C132">
        <f t="shared" si="70"/>
        <v>2016</v>
      </c>
      <c r="D132" s="5" t="s">
        <v>183</v>
      </c>
      <c r="E132">
        <f t="shared" si="71"/>
        <v>8</v>
      </c>
      <c r="F132" s="5" t="s">
        <v>373</v>
      </c>
      <c r="G132">
        <f t="shared" si="72"/>
        <v>127.6</v>
      </c>
      <c r="H132" s="5" t="s">
        <v>370</v>
      </c>
      <c r="I132">
        <f t="shared" si="73"/>
        <v>140.30000000000001</v>
      </c>
      <c r="J132" s="5" t="s">
        <v>322</v>
      </c>
      <c r="K132">
        <f t="shared" si="74"/>
        <v>133.69999999999999</v>
      </c>
      <c r="L132" s="5" t="s">
        <v>485</v>
      </c>
      <c r="M132">
        <f t="shared" si="75"/>
        <v>132.19999999999999</v>
      </c>
      <c r="N132" s="5" t="s">
        <v>230</v>
      </c>
      <c r="O132">
        <f t="shared" si="76"/>
        <v>111.8</v>
      </c>
      <c r="P132" s="5" t="s">
        <v>474</v>
      </c>
      <c r="Q132">
        <f t="shared" si="77"/>
        <v>135.80000000000001</v>
      </c>
      <c r="R132" s="5" t="s">
        <v>594</v>
      </c>
      <c r="S132">
        <f t="shared" si="78"/>
        <v>163.5</v>
      </c>
      <c r="T132" s="5" t="s">
        <v>595</v>
      </c>
      <c r="U132">
        <f t="shared" si="79"/>
        <v>182.3</v>
      </c>
      <c r="V132" s="5" t="s">
        <v>127</v>
      </c>
      <c r="W132">
        <f t="shared" si="80"/>
        <v>114.6</v>
      </c>
      <c r="X132" s="5" t="s">
        <v>596</v>
      </c>
      <c r="Y132">
        <f t="shared" si="81"/>
        <v>144.6</v>
      </c>
      <c r="Z132" s="5" t="s">
        <v>271</v>
      </c>
      <c r="AA132">
        <f t="shared" si="82"/>
        <v>121.9</v>
      </c>
      <c r="AB132" s="5" t="s">
        <v>539</v>
      </c>
      <c r="AC132">
        <f t="shared" si="83"/>
        <v>138.1</v>
      </c>
      <c r="AD132" s="5" t="s">
        <v>489</v>
      </c>
      <c r="AE132">
        <f t="shared" si="84"/>
        <v>137.6</v>
      </c>
      <c r="AF132">
        <f t="shared" si="85"/>
        <v>137.2307692307692</v>
      </c>
      <c r="AG132" s="5" t="s">
        <v>157</v>
      </c>
      <c r="AH132">
        <f t="shared" si="86"/>
        <v>143.6</v>
      </c>
      <c r="AI132">
        <f t="shared" si="87"/>
        <v>143.6</v>
      </c>
      <c r="AJ132" s="5" t="s">
        <v>314</v>
      </c>
      <c r="AK132">
        <f t="shared" si="88"/>
        <v>128.30000000000001</v>
      </c>
      <c r="AL132" s="5" t="s">
        <v>282</v>
      </c>
      <c r="AM132">
        <f t="shared" si="89"/>
        <v>121.4</v>
      </c>
      <c r="AN132" s="5" t="s">
        <v>334</v>
      </c>
      <c r="AO132">
        <f t="shared" si="90"/>
        <v>127.3</v>
      </c>
      <c r="AP132">
        <f t="shared" si="91"/>
        <v>125.66666666666667</v>
      </c>
      <c r="AQ132" s="5" t="s">
        <v>334</v>
      </c>
      <c r="AR132">
        <f t="shared" ref="AR132:AR193" si="104">VALUE(AQ132)</f>
        <v>127.3</v>
      </c>
      <c r="AS132" s="5" t="s">
        <v>182</v>
      </c>
      <c r="AT132">
        <f t="shared" si="92"/>
        <v>114.7</v>
      </c>
      <c r="AU132" s="5" t="s">
        <v>259</v>
      </c>
      <c r="AV132">
        <f t="shared" si="93"/>
        <v>123.9</v>
      </c>
      <c r="AW132">
        <f t="shared" si="94"/>
        <v>121.96666666666665</v>
      </c>
      <c r="AX132" s="5" t="s">
        <v>260</v>
      </c>
      <c r="AY132">
        <f t="shared" si="95"/>
        <v>121.2</v>
      </c>
      <c r="AZ132" s="5" t="s">
        <v>101</v>
      </c>
      <c r="BA132">
        <f t="shared" si="96"/>
        <v>110.4</v>
      </c>
      <c r="BB132" s="5" t="s">
        <v>316</v>
      </c>
      <c r="BC132">
        <f t="shared" si="97"/>
        <v>120.6</v>
      </c>
      <c r="BD132" s="5" t="s">
        <v>434</v>
      </c>
      <c r="BE132">
        <f t="shared" si="98"/>
        <v>131.5</v>
      </c>
      <c r="BF132" s="5" t="s">
        <v>293</v>
      </c>
      <c r="BG132">
        <f t="shared" si="99"/>
        <v>120.9</v>
      </c>
      <c r="BH132">
        <f t="shared" si="100"/>
        <v>120.92</v>
      </c>
      <c r="BI132" s="5" t="s">
        <v>274</v>
      </c>
      <c r="BJ132">
        <f t="shared" si="101"/>
        <v>119.9</v>
      </c>
      <c r="BK132">
        <f t="shared" si="102"/>
        <v>119.9</v>
      </c>
      <c r="BL132" s="6" t="s">
        <v>403</v>
      </c>
      <c r="BM132">
        <f t="shared" si="103"/>
        <v>128.4</v>
      </c>
    </row>
    <row r="133" spans="1:65" x14ac:dyDescent="0.35">
      <c r="A133" s="4" t="s">
        <v>74</v>
      </c>
      <c r="B133" s="5" t="s">
        <v>504</v>
      </c>
      <c r="C133">
        <f t="shared" si="70"/>
        <v>2016</v>
      </c>
      <c r="D133" s="5" t="s">
        <v>183</v>
      </c>
      <c r="E133">
        <f t="shared" si="71"/>
        <v>8</v>
      </c>
      <c r="F133" s="5" t="s">
        <v>306</v>
      </c>
      <c r="G133">
        <f t="shared" si="72"/>
        <v>129.30000000000001</v>
      </c>
      <c r="H133" s="5" t="s">
        <v>542</v>
      </c>
      <c r="I133">
        <f t="shared" si="73"/>
        <v>139.30000000000001</v>
      </c>
      <c r="J133" s="5" t="s">
        <v>494</v>
      </c>
      <c r="K133">
        <f t="shared" si="74"/>
        <v>131.6</v>
      </c>
      <c r="L133" s="5" t="s">
        <v>415</v>
      </c>
      <c r="M133">
        <f t="shared" si="75"/>
        <v>134.1</v>
      </c>
      <c r="N133" s="5" t="s">
        <v>96</v>
      </c>
      <c r="O133">
        <f t="shared" si="76"/>
        <v>116.9</v>
      </c>
      <c r="P133" s="5" t="s">
        <v>539</v>
      </c>
      <c r="Q133">
        <f t="shared" si="77"/>
        <v>138.1</v>
      </c>
      <c r="R133" s="5" t="s">
        <v>597</v>
      </c>
      <c r="S133">
        <f t="shared" si="78"/>
        <v>159.1</v>
      </c>
      <c r="T133" s="5" t="s">
        <v>598</v>
      </c>
      <c r="U133">
        <f t="shared" si="79"/>
        <v>175.6</v>
      </c>
      <c r="V133" s="5" t="s">
        <v>95</v>
      </c>
      <c r="W133">
        <f t="shared" si="80"/>
        <v>112.9</v>
      </c>
      <c r="X133" s="5" t="s">
        <v>539</v>
      </c>
      <c r="Y133">
        <f t="shared" si="81"/>
        <v>138.1</v>
      </c>
      <c r="Z133" s="5" t="s">
        <v>289</v>
      </c>
      <c r="AA133">
        <f t="shared" si="82"/>
        <v>125.5</v>
      </c>
      <c r="AB133" s="5" t="s">
        <v>513</v>
      </c>
      <c r="AC133">
        <f t="shared" si="83"/>
        <v>139.5</v>
      </c>
      <c r="AD133" s="5" t="s">
        <v>447</v>
      </c>
      <c r="AE133">
        <f t="shared" si="84"/>
        <v>137.9</v>
      </c>
      <c r="AF133">
        <f t="shared" si="85"/>
        <v>136.76153846153846</v>
      </c>
      <c r="AG133" s="5" t="s">
        <v>589</v>
      </c>
      <c r="AH133">
        <f t="shared" si="86"/>
        <v>140.19999999999999</v>
      </c>
      <c r="AI133">
        <f t="shared" si="87"/>
        <v>140.19999999999999</v>
      </c>
      <c r="AJ133" s="5" t="s">
        <v>415</v>
      </c>
      <c r="AK133">
        <f t="shared" si="88"/>
        <v>134.1</v>
      </c>
      <c r="AL133" s="5" t="s">
        <v>388</v>
      </c>
      <c r="AM133">
        <f t="shared" si="89"/>
        <v>128.19999999999999</v>
      </c>
      <c r="AN133" s="5" t="s">
        <v>424</v>
      </c>
      <c r="AO133">
        <f t="shared" si="90"/>
        <v>133.19999999999999</v>
      </c>
      <c r="AP133">
        <f t="shared" si="91"/>
        <v>131.83333333333331</v>
      </c>
      <c r="AQ133" s="5" t="s">
        <v>334</v>
      </c>
      <c r="AR133">
        <f t="shared" si="104"/>
        <v>127.3</v>
      </c>
      <c r="AS133" s="5" t="s">
        <v>376</v>
      </c>
      <c r="AT133">
        <f t="shared" si="92"/>
        <v>123.6</v>
      </c>
      <c r="AU133" s="5" t="s">
        <v>383</v>
      </c>
      <c r="AV133">
        <f t="shared" si="93"/>
        <v>127.4</v>
      </c>
      <c r="AW133">
        <f t="shared" si="94"/>
        <v>126.09999999999998</v>
      </c>
      <c r="AX133" s="5" t="s">
        <v>333</v>
      </c>
      <c r="AY133">
        <f t="shared" si="95"/>
        <v>124.8</v>
      </c>
      <c r="AZ133" s="5" t="s">
        <v>167</v>
      </c>
      <c r="BA133">
        <f t="shared" si="96"/>
        <v>113.1</v>
      </c>
      <c r="BB133" s="5" t="s">
        <v>298</v>
      </c>
      <c r="BC133">
        <f t="shared" si="97"/>
        <v>122.7</v>
      </c>
      <c r="BD133" s="5" t="s">
        <v>438</v>
      </c>
      <c r="BE133">
        <f t="shared" si="98"/>
        <v>131.69999999999999</v>
      </c>
      <c r="BF133" s="5" t="s">
        <v>283</v>
      </c>
      <c r="BG133">
        <f t="shared" si="99"/>
        <v>121.5</v>
      </c>
      <c r="BH133">
        <f t="shared" si="100"/>
        <v>122.75999999999999</v>
      </c>
      <c r="BI133" s="5" t="s">
        <v>281</v>
      </c>
      <c r="BJ133">
        <f t="shared" si="101"/>
        <v>122.1</v>
      </c>
      <c r="BK133">
        <f t="shared" si="102"/>
        <v>122.1</v>
      </c>
      <c r="BL133" s="6" t="s">
        <v>340</v>
      </c>
      <c r="BM133">
        <f t="shared" si="103"/>
        <v>131.1</v>
      </c>
    </row>
    <row r="134" spans="1:65" x14ac:dyDescent="0.35">
      <c r="A134" s="4" t="s">
        <v>30</v>
      </c>
      <c r="B134" s="5" t="s">
        <v>504</v>
      </c>
      <c r="C134">
        <f t="shared" si="70"/>
        <v>2016</v>
      </c>
      <c r="D134" s="5" t="s">
        <v>198</v>
      </c>
      <c r="E134">
        <f t="shared" si="71"/>
        <v>9</v>
      </c>
      <c r="F134" s="5" t="s">
        <v>408</v>
      </c>
      <c r="G134">
        <f t="shared" si="72"/>
        <v>130.80000000000001</v>
      </c>
      <c r="H134" s="5" t="s">
        <v>501</v>
      </c>
      <c r="I134">
        <f t="shared" si="73"/>
        <v>138.19999999999999</v>
      </c>
      <c r="J134" s="5" t="s">
        <v>421</v>
      </c>
      <c r="K134">
        <f t="shared" si="74"/>
        <v>130.5</v>
      </c>
      <c r="L134" s="5" t="s">
        <v>541</v>
      </c>
      <c r="M134">
        <f t="shared" si="75"/>
        <v>135.5</v>
      </c>
      <c r="N134" s="5" t="s">
        <v>225</v>
      </c>
      <c r="O134">
        <f t="shared" si="76"/>
        <v>120.2</v>
      </c>
      <c r="P134" s="5" t="s">
        <v>562</v>
      </c>
      <c r="Q134">
        <f t="shared" si="77"/>
        <v>139.19999999999999</v>
      </c>
      <c r="R134" s="5" t="s">
        <v>441</v>
      </c>
      <c r="S134">
        <f t="shared" si="78"/>
        <v>149.5</v>
      </c>
      <c r="T134" s="5" t="s">
        <v>599</v>
      </c>
      <c r="U134">
        <f t="shared" si="79"/>
        <v>170.4</v>
      </c>
      <c r="V134" s="5" t="s">
        <v>167</v>
      </c>
      <c r="W134">
        <f t="shared" si="80"/>
        <v>113.1</v>
      </c>
      <c r="X134" s="5" t="s">
        <v>474</v>
      </c>
      <c r="Y134">
        <f t="shared" si="81"/>
        <v>135.80000000000001</v>
      </c>
      <c r="Z134" s="5" t="s">
        <v>360</v>
      </c>
      <c r="AA134">
        <f t="shared" si="82"/>
        <v>128.80000000000001</v>
      </c>
      <c r="AB134" s="5" t="s">
        <v>514</v>
      </c>
      <c r="AC134">
        <f t="shared" si="83"/>
        <v>141.5</v>
      </c>
      <c r="AD134" s="5" t="s">
        <v>563</v>
      </c>
      <c r="AE134">
        <f t="shared" si="84"/>
        <v>137.19999999999999</v>
      </c>
      <c r="AF134">
        <f t="shared" si="85"/>
        <v>136.2076923076923</v>
      </c>
      <c r="AG134" s="5" t="s">
        <v>575</v>
      </c>
      <c r="AH134">
        <f t="shared" si="86"/>
        <v>139.9</v>
      </c>
      <c r="AI134">
        <f t="shared" si="87"/>
        <v>139.9</v>
      </c>
      <c r="AJ134" s="5" t="s">
        <v>572</v>
      </c>
      <c r="AK134">
        <f t="shared" si="88"/>
        <v>138.5</v>
      </c>
      <c r="AL134" s="5" t="s">
        <v>553</v>
      </c>
      <c r="AM134">
        <f t="shared" si="89"/>
        <v>133.5</v>
      </c>
      <c r="AN134" s="5" t="s">
        <v>585</v>
      </c>
      <c r="AO134">
        <f t="shared" si="90"/>
        <v>137.80000000000001</v>
      </c>
      <c r="AP134">
        <f t="shared" si="91"/>
        <v>136.6</v>
      </c>
      <c r="AQ134" s="5" t="s">
        <v>49</v>
      </c>
      <c r="AR134">
        <f>AR136</f>
        <v>127.9</v>
      </c>
      <c r="AS134" s="5" t="s">
        <v>330</v>
      </c>
      <c r="AT134">
        <f t="shared" si="92"/>
        <v>129.69999999999999</v>
      </c>
      <c r="AU134" s="5" t="s">
        <v>340</v>
      </c>
      <c r="AV134">
        <f t="shared" si="93"/>
        <v>131.1</v>
      </c>
      <c r="AW134">
        <f t="shared" si="94"/>
        <v>129.56666666666669</v>
      </c>
      <c r="AX134" s="5" t="s">
        <v>480</v>
      </c>
      <c r="AY134">
        <f t="shared" si="95"/>
        <v>127.8</v>
      </c>
      <c r="AZ134" s="5" t="s">
        <v>152</v>
      </c>
      <c r="BA134">
        <f t="shared" si="96"/>
        <v>117</v>
      </c>
      <c r="BB134" s="5" t="s">
        <v>367</v>
      </c>
      <c r="BC134">
        <f t="shared" si="97"/>
        <v>125.7</v>
      </c>
      <c r="BD134" s="5" t="s">
        <v>485</v>
      </c>
      <c r="BE134">
        <f t="shared" si="98"/>
        <v>132.19999999999999</v>
      </c>
      <c r="BF134" s="5" t="s">
        <v>329</v>
      </c>
      <c r="BG134">
        <f t="shared" si="99"/>
        <v>122.8</v>
      </c>
      <c r="BH134">
        <f t="shared" si="100"/>
        <v>125.1</v>
      </c>
      <c r="BI134" s="5" t="s">
        <v>362</v>
      </c>
      <c r="BJ134">
        <f t="shared" si="101"/>
        <v>124.9</v>
      </c>
      <c r="BK134">
        <f t="shared" si="102"/>
        <v>124.9</v>
      </c>
      <c r="BL134" s="6" t="s">
        <v>522</v>
      </c>
      <c r="BM134">
        <f t="shared" si="103"/>
        <v>133.4</v>
      </c>
    </row>
    <row r="135" spans="1:65" x14ac:dyDescent="0.35">
      <c r="A135" s="4" t="s">
        <v>55</v>
      </c>
      <c r="B135" s="5" t="s">
        <v>504</v>
      </c>
      <c r="C135">
        <f t="shared" si="70"/>
        <v>2016</v>
      </c>
      <c r="D135" s="5" t="s">
        <v>198</v>
      </c>
      <c r="E135">
        <f t="shared" si="71"/>
        <v>9</v>
      </c>
      <c r="F135" s="5" t="s">
        <v>394</v>
      </c>
      <c r="G135">
        <f t="shared" si="72"/>
        <v>128.1</v>
      </c>
      <c r="H135" s="5" t="s">
        <v>559</v>
      </c>
      <c r="I135">
        <f t="shared" si="73"/>
        <v>137.69999999999999</v>
      </c>
      <c r="J135" s="5" t="s">
        <v>407</v>
      </c>
      <c r="K135">
        <f t="shared" si="74"/>
        <v>130.6</v>
      </c>
      <c r="L135" s="5" t="s">
        <v>420</v>
      </c>
      <c r="M135">
        <f t="shared" si="75"/>
        <v>132.6</v>
      </c>
      <c r="N135" s="5" t="s">
        <v>179</v>
      </c>
      <c r="O135">
        <f t="shared" si="76"/>
        <v>111.9</v>
      </c>
      <c r="P135" s="5" t="s">
        <v>413</v>
      </c>
      <c r="Q135">
        <f t="shared" si="77"/>
        <v>132.5</v>
      </c>
      <c r="R135" s="5" t="s">
        <v>600</v>
      </c>
      <c r="S135">
        <f t="shared" si="78"/>
        <v>152.9</v>
      </c>
      <c r="T135" s="5" t="s">
        <v>601</v>
      </c>
      <c r="U135">
        <f t="shared" si="79"/>
        <v>173.6</v>
      </c>
      <c r="V135" s="5" t="s">
        <v>275</v>
      </c>
      <c r="W135">
        <f t="shared" si="80"/>
        <v>115.1</v>
      </c>
      <c r="X135" s="5" t="s">
        <v>251</v>
      </c>
      <c r="Y135">
        <f t="shared" si="81"/>
        <v>144.80000000000001</v>
      </c>
      <c r="Z135" s="5" t="s">
        <v>281</v>
      </c>
      <c r="AA135">
        <f t="shared" si="82"/>
        <v>122.1</v>
      </c>
      <c r="AB135" s="5" t="s">
        <v>587</v>
      </c>
      <c r="AC135">
        <f t="shared" si="83"/>
        <v>138.80000000000001</v>
      </c>
      <c r="AD135" s="5" t="s">
        <v>602</v>
      </c>
      <c r="AE135">
        <f t="shared" si="84"/>
        <v>135.69999999999999</v>
      </c>
      <c r="AF135">
        <f t="shared" si="85"/>
        <v>135.10769230769228</v>
      </c>
      <c r="AG135" s="5" t="s">
        <v>564</v>
      </c>
      <c r="AH135">
        <f t="shared" si="86"/>
        <v>143.9</v>
      </c>
      <c r="AI135">
        <f t="shared" si="87"/>
        <v>143.9</v>
      </c>
      <c r="AJ135" s="5" t="s">
        <v>406</v>
      </c>
      <c r="AK135">
        <f t="shared" si="88"/>
        <v>128.69999999999999</v>
      </c>
      <c r="AL135" s="5" t="s">
        <v>302</v>
      </c>
      <c r="AM135">
        <f t="shared" si="89"/>
        <v>121.6</v>
      </c>
      <c r="AN135" s="5" t="s">
        <v>303</v>
      </c>
      <c r="AO135">
        <f t="shared" si="90"/>
        <v>127.7</v>
      </c>
      <c r="AP135">
        <f t="shared" si="91"/>
        <v>126</v>
      </c>
      <c r="AQ135" s="5" t="s">
        <v>423</v>
      </c>
      <c r="AR135">
        <f t="shared" si="104"/>
        <v>127.9</v>
      </c>
      <c r="AS135" s="5" t="s">
        <v>177</v>
      </c>
      <c r="AT135">
        <f t="shared" si="92"/>
        <v>114.8</v>
      </c>
      <c r="AU135" s="5" t="s">
        <v>351</v>
      </c>
      <c r="AV135">
        <f t="shared" si="93"/>
        <v>124.3</v>
      </c>
      <c r="AW135">
        <f t="shared" si="94"/>
        <v>122.33333333333333</v>
      </c>
      <c r="AX135" s="5" t="s">
        <v>282</v>
      </c>
      <c r="AY135">
        <f t="shared" si="95"/>
        <v>121.4</v>
      </c>
      <c r="AZ135" s="5" t="s">
        <v>230</v>
      </c>
      <c r="BA135">
        <f t="shared" si="96"/>
        <v>111.8</v>
      </c>
      <c r="BB135" s="5" t="s">
        <v>220</v>
      </c>
      <c r="BC135">
        <f t="shared" si="97"/>
        <v>120.8</v>
      </c>
      <c r="BD135" s="5" t="s">
        <v>494</v>
      </c>
      <c r="BE135">
        <f t="shared" si="98"/>
        <v>131.6</v>
      </c>
      <c r="BF135" s="5" t="s">
        <v>260</v>
      </c>
      <c r="BG135">
        <f t="shared" si="99"/>
        <v>121.2</v>
      </c>
      <c r="BH135">
        <f t="shared" si="100"/>
        <v>121.36000000000001</v>
      </c>
      <c r="BI135" s="5" t="s">
        <v>249</v>
      </c>
      <c r="BJ135">
        <f t="shared" si="101"/>
        <v>120.5</v>
      </c>
      <c r="BK135">
        <f t="shared" si="102"/>
        <v>120.5</v>
      </c>
      <c r="BL135" s="6" t="s">
        <v>382</v>
      </c>
      <c r="BM135">
        <f t="shared" si="103"/>
        <v>128</v>
      </c>
    </row>
    <row r="136" spans="1:65" x14ac:dyDescent="0.35">
      <c r="A136" s="4" t="s">
        <v>74</v>
      </c>
      <c r="B136" s="5" t="s">
        <v>504</v>
      </c>
      <c r="C136">
        <f t="shared" si="70"/>
        <v>2016</v>
      </c>
      <c r="D136" s="5" t="s">
        <v>198</v>
      </c>
      <c r="E136">
        <f t="shared" si="71"/>
        <v>9</v>
      </c>
      <c r="F136" s="5" t="s">
        <v>262</v>
      </c>
      <c r="G136">
        <f t="shared" si="72"/>
        <v>129.9</v>
      </c>
      <c r="H136" s="5" t="s">
        <v>576</v>
      </c>
      <c r="I136">
        <f t="shared" si="73"/>
        <v>138</v>
      </c>
      <c r="J136" s="5" t="s">
        <v>421</v>
      </c>
      <c r="K136">
        <f t="shared" si="74"/>
        <v>130.5</v>
      </c>
      <c r="L136" s="5" t="s">
        <v>380</v>
      </c>
      <c r="M136">
        <f t="shared" si="75"/>
        <v>134.4</v>
      </c>
      <c r="N136" s="5" t="s">
        <v>194</v>
      </c>
      <c r="O136">
        <f t="shared" si="76"/>
        <v>117.2</v>
      </c>
      <c r="P136" s="5" t="s">
        <v>603</v>
      </c>
      <c r="Q136">
        <f t="shared" si="77"/>
        <v>136.1</v>
      </c>
      <c r="R136" s="5" t="s">
        <v>604</v>
      </c>
      <c r="S136">
        <f t="shared" si="78"/>
        <v>150.69999999999999</v>
      </c>
      <c r="T136" s="5" t="s">
        <v>502</v>
      </c>
      <c r="U136">
        <f t="shared" si="79"/>
        <v>171.5</v>
      </c>
      <c r="V136" s="5" t="s">
        <v>160</v>
      </c>
      <c r="W136">
        <f t="shared" si="80"/>
        <v>113.8</v>
      </c>
      <c r="X136" s="5" t="s">
        <v>587</v>
      </c>
      <c r="Y136">
        <f t="shared" si="81"/>
        <v>138.80000000000001</v>
      </c>
      <c r="Z136" s="5" t="s">
        <v>396</v>
      </c>
      <c r="AA136">
        <f t="shared" si="82"/>
        <v>126</v>
      </c>
      <c r="AB136" s="5" t="s">
        <v>589</v>
      </c>
      <c r="AC136">
        <f t="shared" si="83"/>
        <v>140.19999999999999</v>
      </c>
      <c r="AD136" s="5" t="s">
        <v>579</v>
      </c>
      <c r="AE136">
        <f t="shared" si="84"/>
        <v>136.6</v>
      </c>
      <c r="AF136">
        <f t="shared" si="85"/>
        <v>135.66923076923075</v>
      </c>
      <c r="AG136" s="5" t="s">
        <v>371</v>
      </c>
      <c r="AH136">
        <f t="shared" si="86"/>
        <v>141</v>
      </c>
      <c r="AI136">
        <f t="shared" si="87"/>
        <v>141</v>
      </c>
      <c r="AJ136" s="5" t="s">
        <v>556</v>
      </c>
      <c r="AK136">
        <f t="shared" si="88"/>
        <v>134.6</v>
      </c>
      <c r="AL136" s="5" t="s">
        <v>369</v>
      </c>
      <c r="AM136">
        <f t="shared" si="89"/>
        <v>128.6</v>
      </c>
      <c r="AN136" s="5" t="s">
        <v>437</v>
      </c>
      <c r="AO136">
        <f t="shared" si="90"/>
        <v>133.80000000000001</v>
      </c>
      <c r="AP136">
        <f t="shared" si="91"/>
        <v>132.33333333333334</v>
      </c>
      <c r="AQ136" s="5" t="s">
        <v>423</v>
      </c>
      <c r="AR136">
        <f t="shared" si="104"/>
        <v>127.9</v>
      </c>
      <c r="AS136" s="5" t="s">
        <v>266</v>
      </c>
      <c r="AT136">
        <f t="shared" si="92"/>
        <v>124.1</v>
      </c>
      <c r="AU136" s="5" t="s">
        <v>423</v>
      </c>
      <c r="AV136">
        <f t="shared" si="93"/>
        <v>127.9</v>
      </c>
      <c r="AW136">
        <f t="shared" si="94"/>
        <v>126.63333333333333</v>
      </c>
      <c r="AX136" s="5" t="s">
        <v>348</v>
      </c>
      <c r="AY136">
        <f t="shared" si="95"/>
        <v>125.4</v>
      </c>
      <c r="AZ136" s="5" t="s">
        <v>184</v>
      </c>
      <c r="BA136">
        <f t="shared" si="96"/>
        <v>114.3</v>
      </c>
      <c r="BB136" s="5" t="s">
        <v>238</v>
      </c>
      <c r="BC136">
        <f t="shared" si="97"/>
        <v>122.9</v>
      </c>
      <c r="BD136" s="5" t="s">
        <v>392</v>
      </c>
      <c r="BE136">
        <f t="shared" si="98"/>
        <v>131.80000000000001</v>
      </c>
      <c r="BF136" s="5" t="s">
        <v>281</v>
      </c>
      <c r="BG136">
        <f t="shared" si="99"/>
        <v>122.1</v>
      </c>
      <c r="BH136">
        <f t="shared" si="100"/>
        <v>123.3</v>
      </c>
      <c r="BI136" s="5" t="s">
        <v>329</v>
      </c>
      <c r="BJ136">
        <f t="shared" si="101"/>
        <v>122.8</v>
      </c>
      <c r="BK136">
        <f t="shared" si="102"/>
        <v>122.8</v>
      </c>
      <c r="BL136" s="6" t="s">
        <v>397</v>
      </c>
      <c r="BM136">
        <f t="shared" si="103"/>
        <v>130.9</v>
      </c>
    </row>
    <row r="137" spans="1:65" x14ac:dyDescent="0.35">
      <c r="A137" s="4" t="s">
        <v>30</v>
      </c>
      <c r="B137" s="5" t="s">
        <v>504</v>
      </c>
      <c r="C137">
        <f t="shared" si="70"/>
        <v>2016</v>
      </c>
      <c r="D137" s="5" t="s">
        <v>208</v>
      </c>
      <c r="E137">
        <f t="shared" si="71"/>
        <v>10</v>
      </c>
      <c r="F137" s="5" t="s">
        <v>409</v>
      </c>
      <c r="G137">
        <f t="shared" si="72"/>
        <v>131.30000000000001</v>
      </c>
      <c r="H137" s="5" t="s">
        <v>489</v>
      </c>
      <c r="I137">
        <f t="shared" si="73"/>
        <v>137.6</v>
      </c>
      <c r="J137" s="5" t="s">
        <v>412</v>
      </c>
      <c r="K137">
        <f t="shared" si="74"/>
        <v>130.1</v>
      </c>
      <c r="L137" s="5" t="s">
        <v>552</v>
      </c>
      <c r="M137">
        <f t="shared" si="75"/>
        <v>136</v>
      </c>
      <c r="N137" s="5" t="s">
        <v>220</v>
      </c>
      <c r="O137">
        <f t="shared" si="76"/>
        <v>120.8</v>
      </c>
      <c r="P137" s="5" t="s">
        <v>588</v>
      </c>
      <c r="Q137">
        <f t="shared" si="77"/>
        <v>138.4</v>
      </c>
      <c r="R137" s="5" t="s">
        <v>605</v>
      </c>
      <c r="S137">
        <f t="shared" si="78"/>
        <v>149.19999999999999</v>
      </c>
      <c r="T137" s="5" t="s">
        <v>606</v>
      </c>
      <c r="U137">
        <f t="shared" si="79"/>
        <v>170.2</v>
      </c>
      <c r="V137" s="5" t="s">
        <v>128</v>
      </c>
      <c r="W137">
        <f t="shared" si="80"/>
        <v>113.4</v>
      </c>
      <c r="X137" s="5" t="s">
        <v>532</v>
      </c>
      <c r="Y137">
        <f t="shared" si="81"/>
        <v>136.30000000000001</v>
      </c>
      <c r="Z137" s="5" t="s">
        <v>406</v>
      </c>
      <c r="AA137">
        <f t="shared" si="82"/>
        <v>128.69999999999999</v>
      </c>
      <c r="AB137" s="5" t="s">
        <v>607</v>
      </c>
      <c r="AC137">
        <f t="shared" si="83"/>
        <v>142.4</v>
      </c>
      <c r="AD137" s="5" t="s">
        <v>432</v>
      </c>
      <c r="AE137">
        <f t="shared" si="84"/>
        <v>137.4</v>
      </c>
      <c r="AF137">
        <f t="shared" si="85"/>
        <v>136.2923076923077</v>
      </c>
      <c r="AG137" s="5" t="s">
        <v>608</v>
      </c>
      <c r="AH137">
        <f t="shared" si="86"/>
        <v>140.9</v>
      </c>
      <c r="AI137">
        <f t="shared" si="87"/>
        <v>140.9</v>
      </c>
      <c r="AJ137" s="5" t="s">
        <v>609</v>
      </c>
      <c r="AK137">
        <f t="shared" si="88"/>
        <v>139.6</v>
      </c>
      <c r="AL137" s="5" t="s">
        <v>439</v>
      </c>
      <c r="AM137">
        <f t="shared" si="89"/>
        <v>134.30000000000001</v>
      </c>
      <c r="AN137" s="5" t="s">
        <v>587</v>
      </c>
      <c r="AO137">
        <f t="shared" si="90"/>
        <v>138.80000000000001</v>
      </c>
      <c r="AP137">
        <f t="shared" si="91"/>
        <v>137.56666666666666</v>
      </c>
      <c r="AQ137" s="5" t="s">
        <v>49</v>
      </c>
      <c r="AR137">
        <f>AR139</f>
        <v>128.69999999999999</v>
      </c>
      <c r="AS137" s="5" t="s">
        <v>344</v>
      </c>
      <c r="AT137">
        <f t="shared" si="92"/>
        <v>129.80000000000001</v>
      </c>
      <c r="AU137" s="5" t="s">
        <v>392</v>
      </c>
      <c r="AV137">
        <f t="shared" si="93"/>
        <v>131.80000000000001</v>
      </c>
      <c r="AW137">
        <f t="shared" si="94"/>
        <v>130.1</v>
      </c>
      <c r="AX137" s="5" t="s">
        <v>406</v>
      </c>
      <c r="AY137">
        <f t="shared" si="95"/>
        <v>128.69999999999999</v>
      </c>
      <c r="AZ137" s="5" t="s">
        <v>169</v>
      </c>
      <c r="BA137">
        <f t="shared" si="96"/>
        <v>117.8</v>
      </c>
      <c r="BB137" s="5" t="s">
        <v>391</v>
      </c>
      <c r="BC137">
        <f t="shared" si="97"/>
        <v>126.5</v>
      </c>
      <c r="BD137" s="5" t="s">
        <v>385</v>
      </c>
      <c r="BE137">
        <f t="shared" si="98"/>
        <v>133</v>
      </c>
      <c r="BF137" s="5" t="s">
        <v>338</v>
      </c>
      <c r="BG137">
        <f t="shared" si="99"/>
        <v>123</v>
      </c>
      <c r="BH137">
        <f t="shared" si="100"/>
        <v>125.8</v>
      </c>
      <c r="BI137" s="5" t="s">
        <v>367</v>
      </c>
      <c r="BJ137">
        <f t="shared" si="101"/>
        <v>125.7</v>
      </c>
      <c r="BK137">
        <f t="shared" si="102"/>
        <v>125.7</v>
      </c>
      <c r="BL137" s="6" t="s">
        <v>437</v>
      </c>
      <c r="BM137">
        <f t="shared" si="103"/>
        <v>133.80000000000001</v>
      </c>
    </row>
    <row r="138" spans="1:65" x14ac:dyDescent="0.35">
      <c r="A138" s="4" t="s">
        <v>55</v>
      </c>
      <c r="B138" s="5" t="s">
        <v>504</v>
      </c>
      <c r="C138">
        <f t="shared" si="70"/>
        <v>2016</v>
      </c>
      <c r="D138" s="5" t="s">
        <v>208</v>
      </c>
      <c r="E138">
        <f t="shared" si="71"/>
        <v>10</v>
      </c>
      <c r="F138" s="5" t="s">
        <v>406</v>
      </c>
      <c r="G138">
        <f t="shared" si="72"/>
        <v>128.69999999999999</v>
      </c>
      <c r="H138" s="5" t="s">
        <v>588</v>
      </c>
      <c r="I138">
        <f t="shared" si="73"/>
        <v>138.4</v>
      </c>
      <c r="J138" s="5" t="s">
        <v>456</v>
      </c>
      <c r="K138">
        <f t="shared" si="74"/>
        <v>130.30000000000001</v>
      </c>
      <c r="L138" s="5" t="s">
        <v>335</v>
      </c>
      <c r="M138">
        <f t="shared" si="75"/>
        <v>132.69999999999999</v>
      </c>
      <c r="N138" s="5" t="s">
        <v>154</v>
      </c>
      <c r="O138">
        <f t="shared" si="76"/>
        <v>112.5</v>
      </c>
      <c r="P138" s="5" t="s">
        <v>378</v>
      </c>
      <c r="Q138">
        <f t="shared" si="77"/>
        <v>130.4</v>
      </c>
      <c r="R138" s="5" t="s">
        <v>610</v>
      </c>
      <c r="S138">
        <f t="shared" si="78"/>
        <v>155.1</v>
      </c>
      <c r="T138" s="5" t="s">
        <v>611</v>
      </c>
      <c r="U138">
        <f t="shared" si="79"/>
        <v>175.7</v>
      </c>
      <c r="V138" s="5" t="s">
        <v>139</v>
      </c>
      <c r="W138">
        <f t="shared" si="80"/>
        <v>115.4</v>
      </c>
      <c r="X138" s="5" t="s">
        <v>612</v>
      </c>
      <c r="Y138">
        <f t="shared" si="81"/>
        <v>145.30000000000001</v>
      </c>
      <c r="Z138" s="5" t="s">
        <v>231</v>
      </c>
      <c r="AA138">
        <f t="shared" si="82"/>
        <v>122.5</v>
      </c>
      <c r="AB138" s="5" t="s">
        <v>609</v>
      </c>
      <c r="AC138">
        <f t="shared" si="83"/>
        <v>139.6</v>
      </c>
      <c r="AD138" s="5" t="s">
        <v>532</v>
      </c>
      <c r="AE138">
        <f t="shared" si="84"/>
        <v>136.30000000000001</v>
      </c>
      <c r="AF138">
        <f t="shared" si="85"/>
        <v>135.6076923076923</v>
      </c>
      <c r="AG138" s="5" t="s">
        <v>613</v>
      </c>
      <c r="AH138">
        <f t="shared" si="86"/>
        <v>144.30000000000001</v>
      </c>
      <c r="AI138">
        <f t="shared" si="87"/>
        <v>144.30000000000001</v>
      </c>
      <c r="AJ138" s="5" t="s">
        <v>317</v>
      </c>
      <c r="AK138">
        <f t="shared" si="88"/>
        <v>129.1</v>
      </c>
      <c r="AL138" s="5" t="s">
        <v>271</v>
      </c>
      <c r="AM138">
        <f t="shared" si="89"/>
        <v>121.9</v>
      </c>
      <c r="AN138" s="5" t="s">
        <v>382</v>
      </c>
      <c r="AO138">
        <f t="shared" si="90"/>
        <v>128</v>
      </c>
      <c r="AP138">
        <f t="shared" si="91"/>
        <v>126.33333333333333</v>
      </c>
      <c r="AQ138" s="5" t="s">
        <v>406</v>
      </c>
      <c r="AR138">
        <f t="shared" si="104"/>
        <v>128.69999999999999</v>
      </c>
      <c r="AS138" s="5" t="s">
        <v>256</v>
      </c>
      <c r="AT138">
        <f t="shared" si="92"/>
        <v>115.2</v>
      </c>
      <c r="AU138" s="5" t="s">
        <v>272</v>
      </c>
      <c r="AV138">
        <f t="shared" si="93"/>
        <v>124.5</v>
      </c>
      <c r="AW138">
        <f t="shared" si="94"/>
        <v>122.8</v>
      </c>
      <c r="AX138" s="5" t="s">
        <v>328</v>
      </c>
      <c r="AY138">
        <f t="shared" si="95"/>
        <v>121.8</v>
      </c>
      <c r="AZ138" s="5" t="s">
        <v>102</v>
      </c>
      <c r="BA138">
        <f t="shared" si="96"/>
        <v>112.8</v>
      </c>
      <c r="BB138" s="5" t="s">
        <v>260</v>
      </c>
      <c r="BC138">
        <f t="shared" si="97"/>
        <v>121.2</v>
      </c>
      <c r="BD138" s="5" t="s">
        <v>426</v>
      </c>
      <c r="BE138">
        <f t="shared" si="98"/>
        <v>131.9</v>
      </c>
      <c r="BF138" s="5" t="s">
        <v>220</v>
      </c>
      <c r="BG138">
        <f t="shared" si="99"/>
        <v>120.8</v>
      </c>
      <c r="BH138">
        <f t="shared" si="100"/>
        <v>121.7</v>
      </c>
      <c r="BI138" s="5" t="s">
        <v>293</v>
      </c>
      <c r="BJ138">
        <f t="shared" si="101"/>
        <v>120.9</v>
      </c>
      <c r="BK138">
        <f t="shared" si="102"/>
        <v>120.9</v>
      </c>
      <c r="BL138" s="6" t="s">
        <v>369</v>
      </c>
      <c r="BM138">
        <f t="shared" si="103"/>
        <v>128.6</v>
      </c>
    </row>
    <row r="139" spans="1:65" x14ac:dyDescent="0.35">
      <c r="A139" s="4" t="s">
        <v>74</v>
      </c>
      <c r="B139" s="5" t="s">
        <v>504</v>
      </c>
      <c r="C139">
        <f t="shared" si="70"/>
        <v>2016</v>
      </c>
      <c r="D139" s="5" t="s">
        <v>208</v>
      </c>
      <c r="E139">
        <f t="shared" si="71"/>
        <v>10</v>
      </c>
      <c r="F139" s="5" t="s">
        <v>421</v>
      </c>
      <c r="G139">
        <f t="shared" si="72"/>
        <v>130.5</v>
      </c>
      <c r="H139" s="5" t="s">
        <v>447</v>
      </c>
      <c r="I139">
        <f t="shared" si="73"/>
        <v>137.9</v>
      </c>
      <c r="J139" s="5" t="s">
        <v>528</v>
      </c>
      <c r="K139">
        <f t="shared" si="74"/>
        <v>130.19999999999999</v>
      </c>
      <c r="L139" s="5" t="s">
        <v>546</v>
      </c>
      <c r="M139">
        <f t="shared" si="75"/>
        <v>134.80000000000001</v>
      </c>
      <c r="N139" s="5" t="s">
        <v>169</v>
      </c>
      <c r="O139">
        <f t="shared" si="76"/>
        <v>117.8</v>
      </c>
      <c r="P139" s="5" t="s">
        <v>464</v>
      </c>
      <c r="Q139">
        <f t="shared" si="77"/>
        <v>134.69999999999999</v>
      </c>
      <c r="R139" s="5" t="s">
        <v>614</v>
      </c>
      <c r="S139">
        <f t="shared" si="78"/>
        <v>151.19999999999999</v>
      </c>
      <c r="T139" s="5" t="s">
        <v>615</v>
      </c>
      <c r="U139">
        <f t="shared" si="79"/>
        <v>172.1</v>
      </c>
      <c r="V139" s="5" t="s">
        <v>239</v>
      </c>
      <c r="W139">
        <f t="shared" si="80"/>
        <v>114.1</v>
      </c>
      <c r="X139" s="5" t="s">
        <v>542</v>
      </c>
      <c r="Y139">
        <f t="shared" si="81"/>
        <v>139.30000000000001</v>
      </c>
      <c r="Z139" s="5" t="s">
        <v>294</v>
      </c>
      <c r="AA139">
        <f t="shared" si="82"/>
        <v>126.1</v>
      </c>
      <c r="AB139" s="5" t="s">
        <v>616</v>
      </c>
      <c r="AC139">
        <f t="shared" si="83"/>
        <v>141.1</v>
      </c>
      <c r="AD139" s="5" t="s">
        <v>530</v>
      </c>
      <c r="AE139">
        <f t="shared" si="84"/>
        <v>137</v>
      </c>
      <c r="AF139">
        <f t="shared" si="85"/>
        <v>135.90769230769226</v>
      </c>
      <c r="AG139" s="5" t="s">
        <v>549</v>
      </c>
      <c r="AH139">
        <f t="shared" si="86"/>
        <v>141.80000000000001</v>
      </c>
      <c r="AI139">
        <f t="shared" si="87"/>
        <v>141.80000000000001</v>
      </c>
      <c r="AJ139" s="5" t="s">
        <v>541</v>
      </c>
      <c r="AK139">
        <f t="shared" si="88"/>
        <v>135.5</v>
      </c>
      <c r="AL139" s="5" t="s">
        <v>317</v>
      </c>
      <c r="AM139">
        <f t="shared" si="89"/>
        <v>129.1</v>
      </c>
      <c r="AN139" s="5" t="s">
        <v>503</v>
      </c>
      <c r="AO139">
        <f t="shared" si="90"/>
        <v>134.5</v>
      </c>
      <c r="AP139">
        <f t="shared" si="91"/>
        <v>133.03333333333333</v>
      </c>
      <c r="AQ139" s="5" t="s">
        <v>406</v>
      </c>
      <c r="AR139">
        <f t="shared" si="104"/>
        <v>128.69999999999999</v>
      </c>
      <c r="AS139" s="5" t="s">
        <v>351</v>
      </c>
      <c r="AT139">
        <f t="shared" si="92"/>
        <v>124.3</v>
      </c>
      <c r="AU139" s="5" t="s">
        <v>403</v>
      </c>
      <c r="AV139">
        <f t="shared" si="93"/>
        <v>128.4</v>
      </c>
      <c r="AW139">
        <f t="shared" si="94"/>
        <v>127.13333333333333</v>
      </c>
      <c r="AX139" s="5" t="s">
        <v>294</v>
      </c>
      <c r="AY139">
        <f t="shared" si="95"/>
        <v>126.1</v>
      </c>
      <c r="AZ139" s="5" t="s">
        <v>256</v>
      </c>
      <c r="BA139">
        <f t="shared" si="96"/>
        <v>115.2</v>
      </c>
      <c r="BB139" s="5" t="s">
        <v>254</v>
      </c>
      <c r="BC139">
        <f t="shared" si="97"/>
        <v>123.5</v>
      </c>
      <c r="BD139" s="5" t="s">
        <v>484</v>
      </c>
      <c r="BE139">
        <f t="shared" si="98"/>
        <v>132.4</v>
      </c>
      <c r="BF139" s="5" t="s">
        <v>281</v>
      </c>
      <c r="BG139">
        <f t="shared" si="99"/>
        <v>122.1</v>
      </c>
      <c r="BH139">
        <f t="shared" si="100"/>
        <v>123.86000000000001</v>
      </c>
      <c r="BI139" s="5" t="s">
        <v>324</v>
      </c>
      <c r="BJ139">
        <f t="shared" si="101"/>
        <v>123.4</v>
      </c>
      <c r="BK139">
        <f t="shared" si="102"/>
        <v>123.4</v>
      </c>
      <c r="BL139" s="6" t="s">
        <v>399</v>
      </c>
      <c r="BM139">
        <f t="shared" si="103"/>
        <v>131.4</v>
      </c>
    </row>
    <row r="140" spans="1:65" x14ac:dyDescent="0.35">
      <c r="A140" s="4" t="s">
        <v>30</v>
      </c>
      <c r="B140" s="5" t="s">
        <v>504</v>
      </c>
      <c r="C140">
        <f t="shared" si="70"/>
        <v>2016</v>
      </c>
      <c r="D140" s="5" t="s">
        <v>234</v>
      </c>
      <c r="E140">
        <f t="shared" si="71"/>
        <v>11</v>
      </c>
      <c r="F140" s="5" t="s">
        <v>468</v>
      </c>
      <c r="G140">
        <f t="shared" si="72"/>
        <v>132</v>
      </c>
      <c r="H140" s="5" t="s">
        <v>432</v>
      </c>
      <c r="I140">
        <f t="shared" si="73"/>
        <v>137.4</v>
      </c>
      <c r="J140" s="5" t="s">
        <v>407</v>
      </c>
      <c r="K140">
        <f t="shared" si="74"/>
        <v>130.6</v>
      </c>
      <c r="L140" s="5" t="s">
        <v>617</v>
      </c>
      <c r="M140">
        <f t="shared" si="75"/>
        <v>136.19999999999999</v>
      </c>
      <c r="N140" s="5" t="s">
        <v>301</v>
      </c>
      <c r="O140">
        <f t="shared" si="76"/>
        <v>121.1</v>
      </c>
      <c r="P140" s="5" t="s">
        <v>568</v>
      </c>
      <c r="Q140">
        <f t="shared" si="77"/>
        <v>136.9</v>
      </c>
      <c r="R140" s="5" t="s">
        <v>549</v>
      </c>
      <c r="S140">
        <f t="shared" si="78"/>
        <v>141.80000000000001</v>
      </c>
      <c r="T140" s="5" t="s">
        <v>618</v>
      </c>
      <c r="U140">
        <f t="shared" si="79"/>
        <v>170</v>
      </c>
      <c r="V140" s="5" t="s">
        <v>128</v>
      </c>
      <c r="W140">
        <f t="shared" si="80"/>
        <v>113.4</v>
      </c>
      <c r="X140" s="5" t="s">
        <v>543</v>
      </c>
      <c r="Y140">
        <f t="shared" si="81"/>
        <v>136.80000000000001</v>
      </c>
      <c r="Z140" s="5" t="s">
        <v>406</v>
      </c>
      <c r="AA140">
        <f t="shared" si="82"/>
        <v>128.69999999999999</v>
      </c>
      <c r="AB140" s="5" t="s">
        <v>619</v>
      </c>
      <c r="AC140">
        <f t="shared" si="83"/>
        <v>143.1</v>
      </c>
      <c r="AD140" s="5" t="s">
        <v>579</v>
      </c>
      <c r="AE140">
        <f t="shared" si="84"/>
        <v>136.6</v>
      </c>
      <c r="AF140">
        <f t="shared" si="85"/>
        <v>135.73846153846154</v>
      </c>
      <c r="AG140" s="5" t="s">
        <v>584</v>
      </c>
      <c r="AH140">
        <f t="shared" si="86"/>
        <v>141.19999999999999</v>
      </c>
      <c r="AI140">
        <f t="shared" si="87"/>
        <v>141.19999999999999</v>
      </c>
      <c r="AJ140" s="5" t="s">
        <v>575</v>
      </c>
      <c r="AK140">
        <f t="shared" si="88"/>
        <v>139.9</v>
      </c>
      <c r="AL140" s="5" t="s">
        <v>503</v>
      </c>
      <c r="AM140">
        <f t="shared" si="89"/>
        <v>134.5</v>
      </c>
      <c r="AN140" s="5" t="s">
        <v>562</v>
      </c>
      <c r="AO140">
        <f t="shared" si="90"/>
        <v>139.19999999999999</v>
      </c>
      <c r="AP140">
        <f t="shared" si="91"/>
        <v>137.86666666666665</v>
      </c>
      <c r="AQ140" s="5" t="s">
        <v>49</v>
      </c>
      <c r="AR140">
        <f>AR142</f>
        <v>129.1</v>
      </c>
      <c r="AS140" s="5" t="s">
        <v>456</v>
      </c>
      <c r="AT140">
        <f t="shared" si="92"/>
        <v>130.30000000000001</v>
      </c>
      <c r="AU140" s="5" t="s">
        <v>315</v>
      </c>
      <c r="AV140">
        <f t="shared" si="93"/>
        <v>132.1</v>
      </c>
      <c r="AW140">
        <f t="shared" si="94"/>
        <v>130.5</v>
      </c>
      <c r="AX140" s="5" t="s">
        <v>317</v>
      </c>
      <c r="AY140">
        <f t="shared" si="95"/>
        <v>129.1</v>
      </c>
      <c r="AZ140" s="5" t="s">
        <v>291</v>
      </c>
      <c r="BA140">
        <f t="shared" si="96"/>
        <v>118.2</v>
      </c>
      <c r="BB140" s="5" t="s">
        <v>366</v>
      </c>
      <c r="BC140">
        <f t="shared" si="97"/>
        <v>126.9</v>
      </c>
      <c r="BD140" s="5" t="s">
        <v>322</v>
      </c>
      <c r="BE140">
        <f t="shared" si="98"/>
        <v>133.69999999999999</v>
      </c>
      <c r="BF140" s="5" t="s">
        <v>254</v>
      </c>
      <c r="BG140">
        <f t="shared" si="99"/>
        <v>123.5</v>
      </c>
      <c r="BH140">
        <f t="shared" si="100"/>
        <v>126.28000000000002</v>
      </c>
      <c r="BI140" s="5" t="s">
        <v>294</v>
      </c>
      <c r="BJ140">
        <f t="shared" si="101"/>
        <v>126.1</v>
      </c>
      <c r="BK140">
        <f t="shared" si="102"/>
        <v>126.1</v>
      </c>
      <c r="BL140" s="6" t="s">
        <v>493</v>
      </c>
      <c r="BM140">
        <f t="shared" si="103"/>
        <v>133.6</v>
      </c>
    </row>
    <row r="141" spans="1:65" x14ac:dyDescent="0.35">
      <c r="A141" s="4" t="s">
        <v>55</v>
      </c>
      <c r="B141" s="5" t="s">
        <v>504</v>
      </c>
      <c r="C141">
        <f t="shared" si="70"/>
        <v>2016</v>
      </c>
      <c r="D141" s="5" t="s">
        <v>234</v>
      </c>
      <c r="E141">
        <f t="shared" si="71"/>
        <v>11</v>
      </c>
      <c r="F141" s="5" t="s">
        <v>528</v>
      </c>
      <c r="G141">
        <f t="shared" si="72"/>
        <v>130.19999999999999</v>
      </c>
      <c r="H141" s="5" t="s">
        <v>572</v>
      </c>
      <c r="I141">
        <f t="shared" si="73"/>
        <v>138.5</v>
      </c>
      <c r="J141" s="5" t="s">
        <v>415</v>
      </c>
      <c r="K141">
        <f t="shared" si="74"/>
        <v>134.1</v>
      </c>
      <c r="L141" s="5" t="s">
        <v>475</v>
      </c>
      <c r="M141">
        <f t="shared" si="75"/>
        <v>132.9</v>
      </c>
      <c r="N141" s="5" t="s">
        <v>181</v>
      </c>
      <c r="O141">
        <f t="shared" si="76"/>
        <v>112.6</v>
      </c>
      <c r="P141" s="5" t="s">
        <v>408</v>
      </c>
      <c r="Q141">
        <f t="shared" si="77"/>
        <v>130.80000000000001</v>
      </c>
      <c r="R141" s="5" t="s">
        <v>620</v>
      </c>
      <c r="S141">
        <f t="shared" si="78"/>
        <v>142</v>
      </c>
      <c r="T141" s="5" t="s">
        <v>621</v>
      </c>
      <c r="U141">
        <f t="shared" si="79"/>
        <v>174.9</v>
      </c>
      <c r="V141" s="5" t="s">
        <v>193</v>
      </c>
      <c r="W141">
        <f t="shared" si="80"/>
        <v>115.6</v>
      </c>
      <c r="X141" s="5" t="s">
        <v>255</v>
      </c>
      <c r="Y141">
        <f t="shared" si="81"/>
        <v>145.4</v>
      </c>
      <c r="Z141" s="5" t="s">
        <v>298</v>
      </c>
      <c r="AA141">
        <f t="shared" si="82"/>
        <v>122.7</v>
      </c>
      <c r="AB141" s="5" t="s">
        <v>370</v>
      </c>
      <c r="AC141">
        <f t="shared" si="83"/>
        <v>140.30000000000001</v>
      </c>
      <c r="AD141" s="5" t="s">
        <v>425</v>
      </c>
      <c r="AE141">
        <f t="shared" si="84"/>
        <v>135.19999999999999</v>
      </c>
      <c r="AF141">
        <f t="shared" si="85"/>
        <v>135.01538461538462</v>
      </c>
      <c r="AG141" s="5" t="s">
        <v>613</v>
      </c>
      <c r="AH141">
        <f t="shared" si="86"/>
        <v>144.30000000000001</v>
      </c>
      <c r="AI141">
        <f t="shared" si="87"/>
        <v>144.30000000000001</v>
      </c>
      <c r="AJ141" s="5" t="s">
        <v>508</v>
      </c>
      <c r="AK141">
        <f t="shared" si="88"/>
        <v>129.6</v>
      </c>
      <c r="AL141" s="5" t="s">
        <v>281</v>
      </c>
      <c r="AM141">
        <f t="shared" si="89"/>
        <v>122.1</v>
      </c>
      <c r="AN141" s="5" t="s">
        <v>250</v>
      </c>
      <c r="AO141">
        <f t="shared" si="90"/>
        <v>128.5</v>
      </c>
      <c r="AP141">
        <f t="shared" si="91"/>
        <v>126.73333333333333</v>
      </c>
      <c r="AQ141" s="5" t="s">
        <v>317</v>
      </c>
      <c r="AR141">
        <f t="shared" si="104"/>
        <v>129.1</v>
      </c>
      <c r="AS141" s="5" t="s">
        <v>228</v>
      </c>
      <c r="AT141">
        <f t="shared" si="92"/>
        <v>116.2</v>
      </c>
      <c r="AU141" s="5" t="s">
        <v>327</v>
      </c>
      <c r="AV141">
        <f t="shared" si="93"/>
        <v>124.7</v>
      </c>
      <c r="AW141">
        <f t="shared" si="94"/>
        <v>123.33333333333333</v>
      </c>
      <c r="AX141" s="5" t="s">
        <v>281</v>
      </c>
      <c r="AY141">
        <f t="shared" si="95"/>
        <v>122.1</v>
      </c>
      <c r="AZ141" s="5" t="s">
        <v>128</v>
      </c>
      <c r="BA141">
        <f t="shared" si="96"/>
        <v>113.4</v>
      </c>
      <c r="BB141" s="5" t="s">
        <v>290</v>
      </c>
      <c r="BC141">
        <f t="shared" si="97"/>
        <v>121.7</v>
      </c>
      <c r="BD141" s="5" t="s">
        <v>315</v>
      </c>
      <c r="BE141">
        <f t="shared" si="98"/>
        <v>132.1</v>
      </c>
      <c r="BF141" s="5" t="s">
        <v>346</v>
      </c>
      <c r="BG141">
        <f t="shared" si="99"/>
        <v>121.3</v>
      </c>
      <c r="BH141">
        <f t="shared" si="100"/>
        <v>122.11999999999998</v>
      </c>
      <c r="BI141" s="5" t="s">
        <v>346</v>
      </c>
      <c r="BJ141">
        <f t="shared" si="101"/>
        <v>121.3</v>
      </c>
      <c r="BK141">
        <f t="shared" si="102"/>
        <v>121.3</v>
      </c>
      <c r="BL141" s="6" t="s">
        <v>250</v>
      </c>
      <c r="BM141">
        <f t="shared" si="103"/>
        <v>128.5</v>
      </c>
    </row>
    <row r="142" spans="1:65" x14ac:dyDescent="0.35">
      <c r="A142" s="4" t="s">
        <v>74</v>
      </c>
      <c r="B142" s="5" t="s">
        <v>504</v>
      </c>
      <c r="C142">
        <f t="shared" si="70"/>
        <v>2016</v>
      </c>
      <c r="D142" s="5" t="s">
        <v>234</v>
      </c>
      <c r="E142">
        <f t="shared" si="71"/>
        <v>11</v>
      </c>
      <c r="F142" s="5" t="s">
        <v>399</v>
      </c>
      <c r="G142">
        <f t="shared" si="72"/>
        <v>131.4</v>
      </c>
      <c r="H142" s="5" t="s">
        <v>585</v>
      </c>
      <c r="I142">
        <f t="shared" si="73"/>
        <v>137.80000000000001</v>
      </c>
      <c r="J142" s="5" t="s">
        <v>468</v>
      </c>
      <c r="K142">
        <f t="shared" si="74"/>
        <v>132</v>
      </c>
      <c r="L142" s="5" t="s">
        <v>531</v>
      </c>
      <c r="M142">
        <f t="shared" si="75"/>
        <v>135</v>
      </c>
      <c r="N142" s="5" t="s">
        <v>149</v>
      </c>
      <c r="O142">
        <f t="shared" si="76"/>
        <v>118</v>
      </c>
      <c r="P142" s="5" t="s">
        <v>415</v>
      </c>
      <c r="Q142">
        <f t="shared" si="77"/>
        <v>134.1</v>
      </c>
      <c r="R142" s="5" t="s">
        <v>622</v>
      </c>
      <c r="S142">
        <f t="shared" si="78"/>
        <v>141.9</v>
      </c>
      <c r="T142" s="5" t="s">
        <v>558</v>
      </c>
      <c r="U142">
        <f t="shared" si="79"/>
        <v>171.7</v>
      </c>
      <c r="V142" s="5" t="s">
        <v>239</v>
      </c>
      <c r="W142">
        <f t="shared" si="80"/>
        <v>114.1</v>
      </c>
      <c r="X142" s="5" t="s">
        <v>525</v>
      </c>
      <c r="Y142">
        <f t="shared" si="81"/>
        <v>139.69999999999999</v>
      </c>
      <c r="Z142" s="5" t="s">
        <v>384</v>
      </c>
      <c r="AA142">
        <f t="shared" si="82"/>
        <v>126.2</v>
      </c>
      <c r="AB142" s="5" t="s">
        <v>549</v>
      </c>
      <c r="AC142">
        <f t="shared" si="83"/>
        <v>141.80000000000001</v>
      </c>
      <c r="AD142" s="5" t="s">
        <v>603</v>
      </c>
      <c r="AE142">
        <f t="shared" si="84"/>
        <v>136.1</v>
      </c>
      <c r="AF142">
        <f t="shared" si="85"/>
        <v>135.36923076923077</v>
      </c>
      <c r="AG142" s="5" t="s">
        <v>620</v>
      </c>
      <c r="AH142">
        <f t="shared" si="86"/>
        <v>142</v>
      </c>
      <c r="AI142">
        <f t="shared" si="87"/>
        <v>142</v>
      </c>
      <c r="AJ142" s="5" t="s">
        <v>474</v>
      </c>
      <c r="AK142">
        <f t="shared" si="88"/>
        <v>135.80000000000001</v>
      </c>
      <c r="AL142" s="5" t="s">
        <v>306</v>
      </c>
      <c r="AM142">
        <f t="shared" si="89"/>
        <v>129.30000000000001</v>
      </c>
      <c r="AN142" s="5" t="s">
        <v>531</v>
      </c>
      <c r="AO142">
        <f t="shared" si="90"/>
        <v>135</v>
      </c>
      <c r="AP142">
        <f t="shared" si="91"/>
        <v>133.36666666666667</v>
      </c>
      <c r="AQ142" s="5" t="s">
        <v>317</v>
      </c>
      <c r="AR142">
        <f t="shared" si="104"/>
        <v>129.1</v>
      </c>
      <c r="AS142" s="5" t="s">
        <v>304</v>
      </c>
      <c r="AT142">
        <f t="shared" si="92"/>
        <v>125</v>
      </c>
      <c r="AU142" s="5" t="s">
        <v>369</v>
      </c>
      <c r="AV142">
        <f t="shared" si="93"/>
        <v>128.6</v>
      </c>
      <c r="AW142">
        <f t="shared" si="94"/>
        <v>127.56666666666666</v>
      </c>
      <c r="AX142" s="5" t="s">
        <v>321</v>
      </c>
      <c r="AY142">
        <f t="shared" si="95"/>
        <v>126.4</v>
      </c>
      <c r="AZ142" s="5" t="s">
        <v>199</v>
      </c>
      <c r="BA142">
        <f t="shared" si="96"/>
        <v>115.7</v>
      </c>
      <c r="BB142" s="5" t="s">
        <v>359</v>
      </c>
      <c r="BC142">
        <f t="shared" si="97"/>
        <v>124</v>
      </c>
      <c r="BD142" s="5" t="s">
        <v>430</v>
      </c>
      <c r="BE142">
        <f t="shared" si="98"/>
        <v>132.80000000000001</v>
      </c>
      <c r="BF142" s="5" t="s">
        <v>235</v>
      </c>
      <c r="BG142">
        <f t="shared" si="99"/>
        <v>122.6</v>
      </c>
      <c r="BH142">
        <f t="shared" si="100"/>
        <v>124.3</v>
      </c>
      <c r="BI142" s="5" t="s">
        <v>320</v>
      </c>
      <c r="BJ142">
        <f t="shared" si="101"/>
        <v>123.8</v>
      </c>
      <c r="BK142">
        <f t="shared" si="102"/>
        <v>123.8</v>
      </c>
      <c r="BL142" s="6" t="s">
        <v>311</v>
      </c>
      <c r="BM142">
        <f t="shared" si="103"/>
        <v>131.19999999999999</v>
      </c>
    </row>
    <row r="143" spans="1:65" x14ac:dyDescent="0.35">
      <c r="A143" s="4" t="s">
        <v>30</v>
      </c>
      <c r="B143" s="5" t="s">
        <v>504</v>
      </c>
      <c r="C143">
        <f t="shared" si="70"/>
        <v>2016</v>
      </c>
      <c r="D143" s="5" t="s">
        <v>243</v>
      </c>
      <c r="E143">
        <f t="shared" si="71"/>
        <v>12</v>
      </c>
      <c r="F143" s="5" t="s">
        <v>420</v>
      </c>
      <c r="G143">
        <f t="shared" si="72"/>
        <v>132.6</v>
      </c>
      <c r="H143" s="5" t="s">
        <v>623</v>
      </c>
      <c r="I143">
        <f t="shared" si="73"/>
        <v>137.30000000000001</v>
      </c>
      <c r="J143" s="5" t="s">
        <v>494</v>
      </c>
      <c r="K143">
        <f t="shared" si="74"/>
        <v>131.6</v>
      </c>
      <c r="L143" s="5" t="s">
        <v>532</v>
      </c>
      <c r="M143">
        <f t="shared" si="75"/>
        <v>136.30000000000001</v>
      </c>
      <c r="N143" s="5" t="s">
        <v>302</v>
      </c>
      <c r="O143">
        <f t="shared" si="76"/>
        <v>121.6</v>
      </c>
      <c r="P143" s="5" t="s">
        <v>417</v>
      </c>
      <c r="Q143">
        <f t="shared" si="77"/>
        <v>135.6</v>
      </c>
      <c r="R143" s="5" t="s">
        <v>405</v>
      </c>
      <c r="S143">
        <f t="shared" si="78"/>
        <v>127.5</v>
      </c>
      <c r="T143" s="5" t="s">
        <v>624</v>
      </c>
      <c r="U143">
        <f t="shared" si="79"/>
        <v>167.9</v>
      </c>
      <c r="V143" s="5" t="s">
        <v>160</v>
      </c>
      <c r="W143">
        <f t="shared" si="80"/>
        <v>113.8</v>
      </c>
      <c r="X143" s="5" t="s">
        <v>312</v>
      </c>
      <c r="Y143">
        <f t="shared" si="81"/>
        <v>137.5</v>
      </c>
      <c r="Z143" s="5" t="s">
        <v>317</v>
      </c>
      <c r="AA143">
        <f t="shared" si="82"/>
        <v>129.1</v>
      </c>
      <c r="AB143" s="5" t="s">
        <v>157</v>
      </c>
      <c r="AC143">
        <f t="shared" si="83"/>
        <v>143.6</v>
      </c>
      <c r="AD143" s="5" t="s">
        <v>464</v>
      </c>
      <c r="AE143">
        <f t="shared" si="84"/>
        <v>134.69999999999999</v>
      </c>
      <c r="AF143">
        <f t="shared" si="85"/>
        <v>134.54615384615383</v>
      </c>
      <c r="AG143" s="5" t="s">
        <v>607</v>
      </c>
      <c r="AH143">
        <f t="shared" si="86"/>
        <v>142.4</v>
      </c>
      <c r="AI143">
        <f t="shared" si="87"/>
        <v>142.4</v>
      </c>
      <c r="AJ143" s="5" t="s">
        <v>545</v>
      </c>
      <c r="AK143">
        <f t="shared" si="88"/>
        <v>140.4</v>
      </c>
      <c r="AL143" s="5" t="s">
        <v>425</v>
      </c>
      <c r="AM143">
        <f t="shared" si="89"/>
        <v>135.19999999999999</v>
      </c>
      <c r="AN143" s="5" t="s">
        <v>525</v>
      </c>
      <c r="AO143">
        <f t="shared" si="90"/>
        <v>139.69999999999999</v>
      </c>
      <c r="AP143">
        <f t="shared" si="91"/>
        <v>138.43333333333334</v>
      </c>
      <c r="AQ143" s="5" t="s">
        <v>49</v>
      </c>
      <c r="AR143">
        <f>AR145</f>
        <v>128.5</v>
      </c>
      <c r="AS143" s="5" t="s">
        <v>468</v>
      </c>
      <c r="AT143">
        <f t="shared" si="92"/>
        <v>132</v>
      </c>
      <c r="AU143" s="5" t="s">
        <v>475</v>
      </c>
      <c r="AV143">
        <f t="shared" si="93"/>
        <v>132.9</v>
      </c>
      <c r="AW143">
        <f t="shared" si="94"/>
        <v>131.13333333333333</v>
      </c>
      <c r="AX143" s="5" t="s">
        <v>330</v>
      </c>
      <c r="AY143">
        <f t="shared" si="95"/>
        <v>129.69999999999999</v>
      </c>
      <c r="AZ143" s="5" t="s">
        <v>201</v>
      </c>
      <c r="BA143">
        <f t="shared" si="96"/>
        <v>118.6</v>
      </c>
      <c r="BB143" s="5" t="s">
        <v>334</v>
      </c>
      <c r="BC143">
        <f t="shared" si="97"/>
        <v>127.3</v>
      </c>
      <c r="BD143" s="5" t="s">
        <v>404</v>
      </c>
      <c r="BE143">
        <f t="shared" si="98"/>
        <v>134.19999999999999</v>
      </c>
      <c r="BF143" s="5" t="s">
        <v>271</v>
      </c>
      <c r="BG143">
        <f t="shared" si="99"/>
        <v>121.9</v>
      </c>
      <c r="BH143">
        <f t="shared" si="100"/>
        <v>126.33999999999999</v>
      </c>
      <c r="BI143" s="5" t="s">
        <v>296</v>
      </c>
      <c r="BJ143">
        <f t="shared" si="101"/>
        <v>126.3</v>
      </c>
      <c r="BK143">
        <f t="shared" si="102"/>
        <v>126.3</v>
      </c>
      <c r="BL143" s="6" t="s">
        <v>430</v>
      </c>
      <c r="BM143">
        <f t="shared" si="103"/>
        <v>132.80000000000001</v>
      </c>
    </row>
    <row r="144" spans="1:65" x14ac:dyDescent="0.35">
      <c r="A144" s="4" t="s">
        <v>55</v>
      </c>
      <c r="B144" s="5" t="s">
        <v>504</v>
      </c>
      <c r="C144">
        <f t="shared" si="70"/>
        <v>2016</v>
      </c>
      <c r="D144" s="5" t="s">
        <v>243</v>
      </c>
      <c r="E144">
        <f t="shared" si="71"/>
        <v>12</v>
      </c>
      <c r="F144" s="5" t="s">
        <v>494</v>
      </c>
      <c r="G144">
        <f t="shared" si="72"/>
        <v>131.6</v>
      </c>
      <c r="H144" s="5" t="s">
        <v>501</v>
      </c>
      <c r="I144">
        <f t="shared" si="73"/>
        <v>138.19999999999999</v>
      </c>
      <c r="J144" s="5" t="s">
        <v>592</v>
      </c>
      <c r="K144">
        <f t="shared" si="74"/>
        <v>134.9</v>
      </c>
      <c r="L144" s="5" t="s">
        <v>443</v>
      </c>
      <c r="M144">
        <f t="shared" si="75"/>
        <v>133.1</v>
      </c>
      <c r="N144" s="5" t="s">
        <v>221</v>
      </c>
      <c r="O144">
        <f t="shared" si="76"/>
        <v>113.5</v>
      </c>
      <c r="P144" s="5" t="s">
        <v>306</v>
      </c>
      <c r="Q144">
        <f t="shared" si="77"/>
        <v>129.30000000000001</v>
      </c>
      <c r="R144" s="5" t="s">
        <v>301</v>
      </c>
      <c r="S144">
        <f t="shared" si="78"/>
        <v>121.1</v>
      </c>
      <c r="T144" s="5" t="s">
        <v>533</v>
      </c>
      <c r="U144">
        <f t="shared" si="79"/>
        <v>170.3</v>
      </c>
      <c r="V144" s="5" t="s">
        <v>213</v>
      </c>
      <c r="W144">
        <f t="shared" si="80"/>
        <v>115.5</v>
      </c>
      <c r="X144" s="5" t="s">
        <v>495</v>
      </c>
      <c r="Y144">
        <f t="shared" si="81"/>
        <v>145.5</v>
      </c>
      <c r="Z144" s="5" t="s">
        <v>309</v>
      </c>
      <c r="AA144">
        <f t="shared" si="82"/>
        <v>123.1</v>
      </c>
      <c r="AB144" s="5" t="s">
        <v>608</v>
      </c>
      <c r="AC144">
        <f t="shared" si="83"/>
        <v>140.9</v>
      </c>
      <c r="AD144" s="5" t="s">
        <v>430</v>
      </c>
      <c r="AE144">
        <f t="shared" si="84"/>
        <v>132.80000000000001</v>
      </c>
      <c r="AF144">
        <f t="shared" si="85"/>
        <v>133.06153846153845</v>
      </c>
      <c r="AG144" s="5" t="s">
        <v>625</v>
      </c>
      <c r="AH144">
        <f t="shared" si="86"/>
        <v>145</v>
      </c>
      <c r="AI144">
        <f t="shared" si="87"/>
        <v>145</v>
      </c>
      <c r="AJ144" s="5" t="s">
        <v>577</v>
      </c>
      <c r="AK144">
        <f t="shared" si="88"/>
        <v>130</v>
      </c>
      <c r="AL144" s="5" t="s">
        <v>267</v>
      </c>
      <c r="AM144">
        <f t="shared" si="89"/>
        <v>122.2</v>
      </c>
      <c r="AN144" s="5" t="s">
        <v>360</v>
      </c>
      <c r="AO144">
        <f t="shared" si="90"/>
        <v>128.80000000000001</v>
      </c>
      <c r="AP144">
        <f t="shared" si="91"/>
        <v>127</v>
      </c>
      <c r="AQ144" s="5" t="s">
        <v>250</v>
      </c>
      <c r="AR144">
        <f t="shared" si="104"/>
        <v>128.5</v>
      </c>
      <c r="AS144" s="5" t="s">
        <v>169</v>
      </c>
      <c r="AT144">
        <f t="shared" si="92"/>
        <v>117.8</v>
      </c>
      <c r="AU144" s="5" t="s">
        <v>304</v>
      </c>
      <c r="AV144">
        <f t="shared" si="93"/>
        <v>125</v>
      </c>
      <c r="AW144">
        <f t="shared" si="94"/>
        <v>123.76666666666667</v>
      </c>
      <c r="AX144" s="5" t="s">
        <v>343</v>
      </c>
      <c r="AY144">
        <f t="shared" si="95"/>
        <v>122.3</v>
      </c>
      <c r="AZ144" s="5" t="s">
        <v>207</v>
      </c>
      <c r="BA144">
        <f t="shared" si="96"/>
        <v>113.7</v>
      </c>
      <c r="BB144" s="5" t="s">
        <v>328</v>
      </c>
      <c r="BC144">
        <f t="shared" si="97"/>
        <v>121.8</v>
      </c>
      <c r="BD144" s="5" t="s">
        <v>379</v>
      </c>
      <c r="BE144">
        <f t="shared" si="98"/>
        <v>132.30000000000001</v>
      </c>
      <c r="BF144" s="5" t="s">
        <v>274</v>
      </c>
      <c r="BG144">
        <f t="shared" si="99"/>
        <v>119.9</v>
      </c>
      <c r="BH144">
        <f t="shared" si="100"/>
        <v>122</v>
      </c>
      <c r="BI144" s="5" t="s">
        <v>282</v>
      </c>
      <c r="BJ144">
        <f t="shared" si="101"/>
        <v>121.4</v>
      </c>
      <c r="BK144">
        <f t="shared" si="102"/>
        <v>121.4</v>
      </c>
      <c r="BL144" s="6" t="s">
        <v>373</v>
      </c>
      <c r="BM144">
        <f t="shared" si="103"/>
        <v>127.6</v>
      </c>
    </row>
    <row r="145" spans="1:65" x14ac:dyDescent="0.35">
      <c r="A145" s="4" t="s">
        <v>74</v>
      </c>
      <c r="B145" s="5" t="s">
        <v>504</v>
      </c>
      <c r="C145">
        <f t="shared" si="70"/>
        <v>2016</v>
      </c>
      <c r="D145" s="5" t="s">
        <v>243</v>
      </c>
      <c r="E145">
        <f t="shared" si="71"/>
        <v>12</v>
      </c>
      <c r="F145" s="5" t="s">
        <v>379</v>
      </c>
      <c r="G145">
        <f t="shared" si="72"/>
        <v>132.30000000000001</v>
      </c>
      <c r="H145" s="5" t="s">
        <v>489</v>
      </c>
      <c r="I145">
        <f t="shared" si="73"/>
        <v>137.6</v>
      </c>
      <c r="J145" s="5" t="s">
        <v>475</v>
      </c>
      <c r="K145">
        <f t="shared" si="74"/>
        <v>132.9</v>
      </c>
      <c r="L145" s="5" t="s">
        <v>496</v>
      </c>
      <c r="M145">
        <f t="shared" si="75"/>
        <v>135.1</v>
      </c>
      <c r="N145" s="5" t="s">
        <v>201</v>
      </c>
      <c r="O145">
        <f t="shared" si="76"/>
        <v>118.6</v>
      </c>
      <c r="P145" s="5" t="s">
        <v>335</v>
      </c>
      <c r="Q145">
        <f t="shared" si="77"/>
        <v>132.69999999999999</v>
      </c>
      <c r="R145" s="5" t="s">
        <v>332</v>
      </c>
      <c r="S145">
        <f t="shared" si="78"/>
        <v>125.3</v>
      </c>
      <c r="T145" s="5" t="s">
        <v>626</v>
      </c>
      <c r="U145">
        <f t="shared" si="79"/>
        <v>168.7</v>
      </c>
      <c r="V145" s="5" t="s">
        <v>232</v>
      </c>
      <c r="W145">
        <f t="shared" si="80"/>
        <v>114.4</v>
      </c>
      <c r="X145" s="5" t="s">
        <v>589</v>
      </c>
      <c r="Y145">
        <f t="shared" si="81"/>
        <v>140.19999999999999</v>
      </c>
      <c r="Z145" s="5" t="s">
        <v>342</v>
      </c>
      <c r="AA145">
        <f t="shared" si="82"/>
        <v>126.6</v>
      </c>
      <c r="AB145" s="5" t="s">
        <v>627</v>
      </c>
      <c r="AC145">
        <f t="shared" si="83"/>
        <v>142.30000000000001</v>
      </c>
      <c r="AD145" s="5" t="s">
        <v>492</v>
      </c>
      <c r="AE145">
        <f t="shared" si="84"/>
        <v>134</v>
      </c>
      <c r="AF145">
        <f t="shared" si="85"/>
        <v>133.9</v>
      </c>
      <c r="AG145" s="5" t="s">
        <v>619</v>
      </c>
      <c r="AH145">
        <f t="shared" si="86"/>
        <v>143.1</v>
      </c>
      <c r="AI145">
        <f t="shared" si="87"/>
        <v>143.1</v>
      </c>
      <c r="AJ145" s="5" t="s">
        <v>532</v>
      </c>
      <c r="AK145">
        <f t="shared" si="88"/>
        <v>136.30000000000001</v>
      </c>
      <c r="AL145" s="5" t="s">
        <v>344</v>
      </c>
      <c r="AM145">
        <f t="shared" si="89"/>
        <v>129.80000000000001</v>
      </c>
      <c r="AN145" s="5" t="s">
        <v>534</v>
      </c>
      <c r="AO145">
        <f t="shared" si="90"/>
        <v>135.4</v>
      </c>
      <c r="AP145">
        <f t="shared" si="91"/>
        <v>133.83333333333334</v>
      </c>
      <c r="AQ145" s="5" t="s">
        <v>250</v>
      </c>
      <c r="AR145">
        <f t="shared" si="104"/>
        <v>128.5</v>
      </c>
      <c r="AS145" s="5" t="s">
        <v>342</v>
      </c>
      <c r="AT145">
        <f t="shared" si="92"/>
        <v>126.6</v>
      </c>
      <c r="AU145" s="5" t="s">
        <v>166</v>
      </c>
      <c r="AV145">
        <f t="shared" si="93"/>
        <v>129.19999999999999</v>
      </c>
      <c r="AW145">
        <f t="shared" si="94"/>
        <v>128.1</v>
      </c>
      <c r="AX145" s="5" t="s">
        <v>366</v>
      </c>
      <c r="AY145">
        <f t="shared" si="95"/>
        <v>126.9</v>
      </c>
      <c r="AZ145" s="5" t="s">
        <v>219</v>
      </c>
      <c r="BA145">
        <f t="shared" si="96"/>
        <v>116</v>
      </c>
      <c r="BB145" s="5" t="s">
        <v>347</v>
      </c>
      <c r="BC145">
        <f t="shared" si="97"/>
        <v>124.2</v>
      </c>
      <c r="BD145" s="5" t="s">
        <v>443</v>
      </c>
      <c r="BE145">
        <f t="shared" si="98"/>
        <v>133.1</v>
      </c>
      <c r="BF145" s="5" t="s">
        <v>301</v>
      </c>
      <c r="BG145">
        <f t="shared" si="99"/>
        <v>121.1</v>
      </c>
      <c r="BH145">
        <f t="shared" si="100"/>
        <v>124.26000000000002</v>
      </c>
      <c r="BI145" s="5" t="s">
        <v>259</v>
      </c>
      <c r="BJ145">
        <f t="shared" si="101"/>
        <v>123.9</v>
      </c>
      <c r="BK145">
        <f t="shared" si="102"/>
        <v>123.9</v>
      </c>
      <c r="BL145" s="6" t="s">
        <v>378</v>
      </c>
      <c r="BM145">
        <f t="shared" si="103"/>
        <v>130.4</v>
      </c>
    </row>
    <row r="146" spans="1:65" x14ac:dyDescent="0.35">
      <c r="A146" s="4" t="s">
        <v>30</v>
      </c>
      <c r="B146" s="5" t="s">
        <v>628</v>
      </c>
      <c r="C146">
        <f t="shared" si="70"/>
        <v>2017</v>
      </c>
      <c r="D146" s="5" t="s">
        <v>32</v>
      </c>
      <c r="E146">
        <f t="shared" si="71"/>
        <v>1</v>
      </c>
      <c r="F146" s="5" t="s">
        <v>443</v>
      </c>
      <c r="G146">
        <f t="shared" si="72"/>
        <v>133.1</v>
      </c>
      <c r="H146" s="5" t="s">
        <v>585</v>
      </c>
      <c r="I146">
        <f t="shared" si="73"/>
        <v>137.80000000000001</v>
      </c>
      <c r="J146" s="5" t="s">
        <v>426</v>
      </c>
      <c r="K146">
        <f t="shared" si="74"/>
        <v>131.9</v>
      </c>
      <c r="L146" s="5" t="s">
        <v>548</v>
      </c>
      <c r="M146">
        <f t="shared" si="75"/>
        <v>136.69999999999999</v>
      </c>
      <c r="N146" s="5" t="s">
        <v>261</v>
      </c>
      <c r="O146">
        <f t="shared" si="76"/>
        <v>122</v>
      </c>
      <c r="P146" s="5" t="s">
        <v>552</v>
      </c>
      <c r="Q146">
        <f t="shared" si="77"/>
        <v>136</v>
      </c>
      <c r="R146" s="5" t="s">
        <v>211</v>
      </c>
      <c r="S146">
        <f t="shared" si="78"/>
        <v>119.8</v>
      </c>
      <c r="T146" s="5" t="s">
        <v>629</v>
      </c>
      <c r="U146">
        <f t="shared" si="79"/>
        <v>161.69999999999999</v>
      </c>
      <c r="V146" s="5" t="s">
        <v>177</v>
      </c>
      <c r="W146">
        <f t="shared" si="80"/>
        <v>114.8</v>
      </c>
      <c r="X146" s="5" t="s">
        <v>568</v>
      </c>
      <c r="Y146">
        <f t="shared" si="81"/>
        <v>136.9</v>
      </c>
      <c r="Z146" s="5" t="s">
        <v>449</v>
      </c>
      <c r="AA146">
        <f t="shared" si="82"/>
        <v>129</v>
      </c>
      <c r="AB146" s="5" t="s">
        <v>564</v>
      </c>
      <c r="AC146">
        <f t="shared" si="83"/>
        <v>143.9</v>
      </c>
      <c r="AD146" s="5" t="s">
        <v>322</v>
      </c>
      <c r="AE146">
        <f t="shared" si="84"/>
        <v>133.69999999999999</v>
      </c>
      <c r="AF146">
        <f t="shared" si="85"/>
        <v>133.63846153846154</v>
      </c>
      <c r="AG146" s="5" t="s">
        <v>619</v>
      </c>
      <c r="AH146">
        <f t="shared" si="86"/>
        <v>143.1</v>
      </c>
      <c r="AI146">
        <f t="shared" si="87"/>
        <v>143.1</v>
      </c>
      <c r="AJ146" s="5" t="s">
        <v>593</v>
      </c>
      <c r="AK146">
        <f t="shared" si="88"/>
        <v>140.69999999999999</v>
      </c>
      <c r="AL146" s="5" t="s">
        <v>474</v>
      </c>
      <c r="AM146">
        <f t="shared" si="89"/>
        <v>135.80000000000001</v>
      </c>
      <c r="AN146" s="5" t="s">
        <v>180</v>
      </c>
      <c r="AO146">
        <f t="shared" si="90"/>
        <v>140</v>
      </c>
      <c r="AP146">
        <f t="shared" si="91"/>
        <v>138.83333333333334</v>
      </c>
      <c r="AQ146" s="5" t="s">
        <v>49</v>
      </c>
      <c r="AR146">
        <f>AR148</f>
        <v>129.6</v>
      </c>
      <c r="AS146" s="5" t="s">
        <v>315</v>
      </c>
      <c r="AT146">
        <f t="shared" si="92"/>
        <v>132.1</v>
      </c>
      <c r="AU146" s="5" t="s">
        <v>424</v>
      </c>
      <c r="AV146">
        <f t="shared" si="93"/>
        <v>133.19999999999999</v>
      </c>
      <c r="AW146">
        <f t="shared" si="94"/>
        <v>131.63333333333333</v>
      </c>
      <c r="AX146" s="5" t="s">
        <v>262</v>
      </c>
      <c r="AY146">
        <f t="shared" si="95"/>
        <v>129.9</v>
      </c>
      <c r="AZ146" s="5" t="s">
        <v>202</v>
      </c>
      <c r="BA146">
        <f t="shared" si="96"/>
        <v>119.1</v>
      </c>
      <c r="BB146" s="5" t="s">
        <v>299</v>
      </c>
      <c r="BC146">
        <f t="shared" si="97"/>
        <v>127</v>
      </c>
      <c r="BD146" s="5" t="s">
        <v>556</v>
      </c>
      <c r="BE146">
        <f t="shared" si="98"/>
        <v>134.6</v>
      </c>
      <c r="BF146" s="5" t="s">
        <v>343</v>
      </c>
      <c r="BG146">
        <f t="shared" si="99"/>
        <v>122.3</v>
      </c>
      <c r="BH146">
        <f t="shared" si="100"/>
        <v>126.58</v>
      </c>
      <c r="BI146" s="5" t="s">
        <v>342</v>
      </c>
      <c r="BJ146">
        <f t="shared" si="101"/>
        <v>126.6</v>
      </c>
      <c r="BK146">
        <f t="shared" si="102"/>
        <v>126.6</v>
      </c>
      <c r="BL146" s="6" t="s">
        <v>484</v>
      </c>
      <c r="BM146">
        <f t="shared" si="103"/>
        <v>132.4</v>
      </c>
    </row>
    <row r="147" spans="1:65" x14ac:dyDescent="0.35">
      <c r="A147" s="4" t="s">
        <v>55</v>
      </c>
      <c r="B147" s="5" t="s">
        <v>628</v>
      </c>
      <c r="C147">
        <f t="shared" si="70"/>
        <v>2017</v>
      </c>
      <c r="D147" s="5" t="s">
        <v>32</v>
      </c>
      <c r="E147">
        <f t="shared" si="71"/>
        <v>1</v>
      </c>
      <c r="F147" s="5" t="s">
        <v>485</v>
      </c>
      <c r="G147">
        <f t="shared" si="72"/>
        <v>132.19999999999999</v>
      </c>
      <c r="H147" s="5" t="s">
        <v>186</v>
      </c>
      <c r="I147">
        <f t="shared" si="73"/>
        <v>138.9</v>
      </c>
      <c r="J147" s="5" t="s">
        <v>420</v>
      </c>
      <c r="K147">
        <f t="shared" si="74"/>
        <v>132.6</v>
      </c>
      <c r="L147" s="5" t="s">
        <v>443</v>
      </c>
      <c r="M147">
        <f t="shared" si="75"/>
        <v>133.1</v>
      </c>
      <c r="N147" s="5" t="s">
        <v>171</v>
      </c>
      <c r="O147">
        <f t="shared" si="76"/>
        <v>114</v>
      </c>
      <c r="P147" s="5" t="s">
        <v>508</v>
      </c>
      <c r="Q147">
        <f t="shared" si="77"/>
        <v>129.6</v>
      </c>
      <c r="R147" s="5" t="s">
        <v>240</v>
      </c>
      <c r="S147">
        <f t="shared" si="78"/>
        <v>118.7</v>
      </c>
      <c r="T147" s="5" t="s">
        <v>610</v>
      </c>
      <c r="U147">
        <f t="shared" si="79"/>
        <v>155.1</v>
      </c>
      <c r="V147" s="5" t="s">
        <v>227</v>
      </c>
      <c r="W147">
        <f t="shared" si="80"/>
        <v>117.3</v>
      </c>
      <c r="X147" s="5" t="s">
        <v>630</v>
      </c>
      <c r="Y147">
        <f t="shared" si="81"/>
        <v>144.9</v>
      </c>
      <c r="Z147" s="5" t="s">
        <v>353</v>
      </c>
      <c r="AA147">
        <f t="shared" si="82"/>
        <v>123.2</v>
      </c>
      <c r="AB147" s="5" t="s">
        <v>631</v>
      </c>
      <c r="AC147">
        <f t="shared" si="83"/>
        <v>141.6</v>
      </c>
      <c r="AD147" s="5" t="s">
        <v>468</v>
      </c>
      <c r="AE147">
        <f t="shared" si="84"/>
        <v>132</v>
      </c>
      <c r="AF147">
        <f t="shared" si="85"/>
        <v>131.78461538461539</v>
      </c>
      <c r="AG147" s="5" t="s">
        <v>632</v>
      </c>
      <c r="AH147">
        <f t="shared" si="86"/>
        <v>145.6</v>
      </c>
      <c r="AI147">
        <f t="shared" si="87"/>
        <v>145.6</v>
      </c>
      <c r="AJ147" s="5" t="s">
        <v>528</v>
      </c>
      <c r="AK147">
        <f t="shared" si="88"/>
        <v>130.19999999999999</v>
      </c>
      <c r="AL147" s="5" t="s">
        <v>343</v>
      </c>
      <c r="AM147">
        <f t="shared" si="89"/>
        <v>122.3</v>
      </c>
      <c r="AN147" s="5" t="s">
        <v>449</v>
      </c>
      <c r="AO147">
        <f t="shared" si="90"/>
        <v>129</v>
      </c>
      <c r="AP147">
        <f t="shared" si="91"/>
        <v>127.16666666666667</v>
      </c>
      <c r="AQ147" s="5" t="s">
        <v>508</v>
      </c>
      <c r="AR147">
        <f t="shared" si="104"/>
        <v>129.6</v>
      </c>
      <c r="AS147" s="5" t="s">
        <v>149</v>
      </c>
      <c r="AT147">
        <f t="shared" si="92"/>
        <v>118</v>
      </c>
      <c r="AU147" s="5" t="s">
        <v>355</v>
      </c>
      <c r="AV147">
        <f t="shared" si="93"/>
        <v>125.1</v>
      </c>
      <c r="AW147">
        <f t="shared" si="94"/>
        <v>124.23333333333333</v>
      </c>
      <c r="AX147" s="5" t="s">
        <v>235</v>
      </c>
      <c r="AY147">
        <f t="shared" si="95"/>
        <v>122.6</v>
      </c>
      <c r="AZ147" s="5" t="s">
        <v>256</v>
      </c>
      <c r="BA147">
        <f t="shared" si="96"/>
        <v>115.2</v>
      </c>
      <c r="BB147" s="5" t="s">
        <v>261</v>
      </c>
      <c r="BC147">
        <f t="shared" si="97"/>
        <v>122</v>
      </c>
      <c r="BD147" s="5" t="s">
        <v>484</v>
      </c>
      <c r="BE147">
        <f t="shared" si="98"/>
        <v>132.4</v>
      </c>
      <c r="BF147" s="5" t="s">
        <v>293</v>
      </c>
      <c r="BG147">
        <f t="shared" si="99"/>
        <v>120.9</v>
      </c>
      <c r="BH147">
        <f t="shared" si="100"/>
        <v>122.62</v>
      </c>
      <c r="BI147" s="5" t="s">
        <v>281</v>
      </c>
      <c r="BJ147">
        <f t="shared" si="101"/>
        <v>122.1</v>
      </c>
      <c r="BK147">
        <f t="shared" si="102"/>
        <v>122.1</v>
      </c>
      <c r="BL147" s="6" t="s">
        <v>480</v>
      </c>
      <c r="BM147">
        <f t="shared" si="103"/>
        <v>127.8</v>
      </c>
    </row>
    <row r="148" spans="1:65" x14ac:dyDescent="0.35">
      <c r="A148" s="4" t="s">
        <v>74</v>
      </c>
      <c r="B148" s="5" t="s">
        <v>628</v>
      </c>
      <c r="C148">
        <f t="shared" si="70"/>
        <v>2017</v>
      </c>
      <c r="D148" s="5" t="s">
        <v>32</v>
      </c>
      <c r="E148">
        <f t="shared" si="71"/>
        <v>1</v>
      </c>
      <c r="F148" s="5" t="s">
        <v>430</v>
      </c>
      <c r="G148">
        <f t="shared" si="72"/>
        <v>132.80000000000001</v>
      </c>
      <c r="H148" s="5" t="s">
        <v>501</v>
      </c>
      <c r="I148">
        <f t="shared" si="73"/>
        <v>138.19999999999999</v>
      </c>
      <c r="J148" s="5" t="s">
        <v>485</v>
      </c>
      <c r="K148">
        <f t="shared" si="74"/>
        <v>132.19999999999999</v>
      </c>
      <c r="L148" s="5" t="s">
        <v>534</v>
      </c>
      <c r="M148">
        <f t="shared" si="75"/>
        <v>135.4</v>
      </c>
      <c r="N148" s="5" t="s">
        <v>202</v>
      </c>
      <c r="O148">
        <f t="shared" si="76"/>
        <v>119.1</v>
      </c>
      <c r="P148" s="5" t="s">
        <v>385</v>
      </c>
      <c r="Q148">
        <f t="shared" si="77"/>
        <v>133</v>
      </c>
      <c r="R148" s="5" t="s">
        <v>268</v>
      </c>
      <c r="S148">
        <f t="shared" si="78"/>
        <v>119.4</v>
      </c>
      <c r="T148" s="5" t="s">
        <v>633</v>
      </c>
      <c r="U148">
        <f t="shared" si="79"/>
        <v>159.5</v>
      </c>
      <c r="V148" s="5" t="s">
        <v>193</v>
      </c>
      <c r="W148">
        <f t="shared" si="80"/>
        <v>115.6</v>
      </c>
      <c r="X148" s="5" t="s">
        <v>609</v>
      </c>
      <c r="Y148">
        <f t="shared" si="81"/>
        <v>139.6</v>
      </c>
      <c r="Z148" s="5" t="s">
        <v>342</v>
      </c>
      <c r="AA148">
        <f t="shared" si="82"/>
        <v>126.6</v>
      </c>
      <c r="AB148" s="5" t="s">
        <v>567</v>
      </c>
      <c r="AC148">
        <f t="shared" si="83"/>
        <v>142.80000000000001</v>
      </c>
      <c r="AD148" s="5" t="s">
        <v>443</v>
      </c>
      <c r="AE148">
        <f t="shared" si="84"/>
        <v>133.1</v>
      </c>
      <c r="AF148">
        <f t="shared" si="85"/>
        <v>132.86923076923074</v>
      </c>
      <c r="AG148" s="5" t="s">
        <v>634</v>
      </c>
      <c r="AH148">
        <f t="shared" si="86"/>
        <v>143.80000000000001</v>
      </c>
      <c r="AI148">
        <f t="shared" si="87"/>
        <v>143.80000000000001</v>
      </c>
      <c r="AJ148" s="5" t="s">
        <v>579</v>
      </c>
      <c r="AK148">
        <f t="shared" si="88"/>
        <v>136.6</v>
      </c>
      <c r="AL148" s="5" t="s">
        <v>528</v>
      </c>
      <c r="AM148">
        <f t="shared" si="89"/>
        <v>130.19999999999999</v>
      </c>
      <c r="AN148" s="5" t="s">
        <v>417</v>
      </c>
      <c r="AO148">
        <f t="shared" si="90"/>
        <v>135.6</v>
      </c>
      <c r="AP148">
        <f t="shared" si="91"/>
        <v>134.13333333333333</v>
      </c>
      <c r="AQ148" s="5" t="s">
        <v>508</v>
      </c>
      <c r="AR148">
        <f t="shared" si="104"/>
        <v>129.6</v>
      </c>
      <c r="AS148" s="5" t="s">
        <v>390</v>
      </c>
      <c r="AT148">
        <f t="shared" si="92"/>
        <v>126.8</v>
      </c>
      <c r="AU148" s="5" t="s">
        <v>387</v>
      </c>
      <c r="AV148">
        <f t="shared" si="93"/>
        <v>129.4</v>
      </c>
      <c r="AW148">
        <f t="shared" si="94"/>
        <v>128.6</v>
      </c>
      <c r="AX148" s="5" t="s">
        <v>325</v>
      </c>
      <c r="AY148">
        <f t="shared" si="95"/>
        <v>127.1</v>
      </c>
      <c r="AZ148" s="5" t="s">
        <v>152</v>
      </c>
      <c r="BA148">
        <f t="shared" si="96"/>
        <v>117</v>
      </c>
      <c r="BB148" s="5" t="s">
        <v>347</v>
      </c>
      <c r="BC148">
        <f t="shared" si="97"/>
        <v>124.2</v>
      </c>
      <c r="BD148" s="5" t="s">
        <v>435</v>
      </c>
      <c r="BE148">
        <f t="shared" si="98"/>
        <v>133.30000000000001</v>
      </c>
      <c r="BF148" s="5" t="s">
        <v>290</v>
      </c>
      <c r="BG148">
        <f t="shared" si="99"/>
        <v>121.7</v>
      </c>
      <c r="BH148">
        <f t="shared" si="100"/>
        <v>124.66000000000001</v>
      </c>
      <c r="BI148" s="5" t="s">
        <v>339</v>
      </c>
      <c r="BJ148">
        <f t="shared" si="101"/>
        <v>124.4</v>
      </c>
      <c r="BK148">
        <f t="shared" si="102"/>
        <v>124.4</v>
      </c>
      <c r="BL148" s="6" t="s">
        <v>456</v>
      </c>
      <c r="BM148">
        <f t="shared" si="103"/>
        <v>130.30000000000001</v>
      </c>
    </row>
    <row r="149" spans="1:65" x14ac:dyDescent="0.35">
      <c r="A149" s="4" t="s">
        <v>30</v>
      </c>
      <c r="B149" s="5" t="s">
        <v>628</v>
      </c>
      <c r="C149">
        <f t="shared" si="70"/>
        <v>2017</v>
      </c>
      <c r="D149" s="5" t="s">
        <v>86</v>
      </c>
      <c r="E149">
        <f t="shared" si="71"/>
        <v>2</v>
      </c>
      <c r="F149" s="5" t="s">
        <v>435</v>
      </c>
      <c r="G149">
        <f t="shared" si="72"/>
        <v>133.30000000000001</v>
      </c>
      <c r="H149" s="5" t="s">
        <v>551</v>
      </c>
      <c r="I149">
        <f t="shared" si="73"/>
        <v>138.30000000000001</v>
      </c>
      <c r="J149" s="5" t="s">
        <v>306</v>
      </c>
      <c r="K149">
        <f t="shared" si="74"/>
        <v>129.30000000000001</v>
      </c>
      <c r="L149" s="5" t="s">
        <v>563</v>
      </c>
      <c r="M149">
        <f t="shared" si="75"/>
        <v>137.19999999999999</v>
      </c>
      <c r="N149" s="5" t="s">
        <v>281</v>
      </c>
      <c r="O149">
        <f t="shared" si="76"/>
        <v>122.1</v>
      </c>
      <c r="P149" s="5" t="s">
        <v>571</v>
      </c>
      <c r="Q149">
        <f t="shared" si="77"/>
        <v>138.69999999999999</v>
      </c>
      <c r="R149" s="5" t="s">
        <v>202</v>
      </c>
      <c r="S149">
        <f t="shared" si="78"/>
        <v>119.1</v>
      </c>
      <c r="T149" s="5" t="s">
        <v>590</v>
      </c>
      <c r="U149">
        <f t="shared" si="79"/>
        <v>156.9</v>
      </c>
      <c r="V149" s="5" t="s">
        <v>228</v>
      </c>
      <c r="W149">
        <f t="shared" si="80"/>
        <v>116.2</v>
      </c>
      <c r="X149" s="5" t="s">
        <v>552</v>
      </c>
      <c r="Y149">
        <f t="shared" si="81"/>
        <v>136</v>
      </c>
      <c r="Z149" s="5" t="s">
        <v>387</v>
      </c>
      <c r="AA149">
        <f t="shared" si="82"/>
        <v>129.4</v>
      </c>
      <c r="AB149" s="5" t="s">
        <v>635</v>
      </c>
      <c r="AC149">
        <f t="shared" si="83"/>
        <v>144.4</v>
      </c>
      <c r="AD149" s="5" t="s">
        <v>493</v>
      </c>
      <c r="AE149">
        <f t="shared" si="84"/>
        <v>133.6</v>
      </c>
      <c r="AF149">
        <f t="shared" si="85"/>
        <v>133.42307692307693</v>
      </c>
      <c r="AG149" s="5" t="s">
        <v>636</v>
      </c>
      <c r="AH149">
        <f t="shared" si="86"/>
        <v>143.69999999999999</v>
      </c>
      <c r="AI149">
        <f t="shared" si="87"/>
        <v>143.69999999999999</v>
      </c>
      <c r="AJ149" s="5" t="s">
        <v>608</v>
      </c>
      <c r="AK149">
        <f t="shared" si="88"/>
        <v>140.9</v>
      </c>
      <c r="AL149" s="5" t="s">
        <v>474</v>
      </c>
      <c r="AM149">
        <f t="shared" si="89"/>
        <v>135.80000000000001</v>
      </c>
      <c r="AN149" s="5" t="s">
        <v>589</v>
      </c>
      <c r="AO149">
        <f t="shared" si="90"/>
        <v>140.19999999999999</v>
      </c>
      <c r="AP149">
        <f t="shared" si="91"/>
        <v>138.96666666666667</v>
      </c>
      <c r="AQ149" s="5" t="s">
        <v>49</v>
      </c>
      <c r="AR149">
        <f>AR151</f>
        <v>130.5</v>
      </c>
      <c r="AS149" s="5" t="s">
        <v>424</v>
      </c>
      <c r="AT149">
        <f t="shared" si="92"/>
        <v>133.19999999999999</v>
      </c>
      <c r="AU149" s="5" t="s">
        <v>493</v>
      </c>
      <c r="AV149">
        <f t="shared" si="93"/>
        <v>133.6</v>
      </c>
      <c r="AW149">
        <f t="shared" si="94"/>
        <v>132.43333333333331</v>
      </c>
      <c r="AX149" s="5" t="s">
        <v>412</v>
      </c>
      <c r="AY149">
        <f t="shared" si="95"/>
        <v>130.1</v>
      </c>
      <c r="AZ149" s="5" t="s">
        <v>307</v>
      </c>
      <c r="BA149">
        <f t="shared" si="96"/>
        <v>119.5</v>
      </c>
      <c r="BB149" s="5" t="s">
        <v>303</v>
      </c>
      <c r="BC149">
        <f t="shared" si="97"/>
        <v>127.7</v>
      </c>
      <c r="BD149" s="5" t="s">
        <v>592</v>
      </c>
      <c r="BE149">
        <f t="shared" si="98"/>
        <v>134.9</v>
      </c>
      <c r="BF149" s="5" t="s">
        <v>353</v>
      </c>
      <c r="BG149">
        <f t="shared" si="99"/>
        <v>123.2</v>
      </c>
      <c r="BH149">
        <f t="shared" si="100"/>
        <v>127.08000000000001</v>
      </c>
      <c r="BI149" s="5" t="s">
        <v>299</v>
      </c>
      <c r="BJ149">
        <f t="shared" si="101"/>
        <v>127</v>
      </c>
      <c r="BK149">
        <f t="shared" si="102"/>
        <v>127</v>
      </c>
      <c r="BL149" s="6" t="s">
        <v>420</v>
      </c>
      <c r="BM149">
        <f t="shared" si="103"/>
        <v>132.6</v>
      </c>
    </row>
    <row r="150" spans="1:65" x14ac:dyDescent="0.35">
      <c r="A150" s="4" t="s">
        <v>55</v>
      </c>
      <c r="B150" s="5" t="s">
        <v>628</v>
      </c>
      <c r="C150">
        <f t="shared" si="70"/>
        <v>2017</v>
      </c>
      <c r="D150" s="5" t="s">
        <v>86</v>
      </c>
      <c r="E150">
        <f t="shared" si="71"/>
        <v>2</v>
      </c>
      <c r="F150" s="5" t="s">
        <v>430</v>
      </c>
      <c r="G150">
        <f t="shared" si="72"/>
        <v>132.80000000000001</v>
      </c>
      <c r="H150" s="5" t="s">
        <v>582</v>
      </c>
      <c r="I150">
        <f t="shared" si="73"/>
        <v>139.80000000000001</v>
      </c>
      <c r="J150" s="5" t="s">
        <v>306</v>
      </c>
      <c r="K150">
        <f t="shared" si="74"/>
        <v>129.30000000000001</v>
      </c>
      <c r="L150" s="5" t="s">
        <v>553</v>
      </c>
      <c r="M150">
        <f t="shared" si="75"/>
        <v>133.5</v>
      </c>
      <c r="N150" s="5" t="s">
        <v>184</v>
      </c>
      <c r="O150">
        <f t="shared" si="76"/>
        <v>114.3</v>
      </c>
      <c r="P150" s="5" t="s">
        <v>399</v>
      </c>
      <c r="Q150">
        <f t="shared" si="77"/>
        <v>131.4</v>
      </c>
      <c r="R150" s="5" t="s">
        <v>225</v>
      </c>
      <c r="S150">
        <f t="shared" si="78"/>
        <v>120.2</v>
      </c>
      <c r="T150" s="5" t="s">
        <v>619</v>
      </c>
      <c r="U150">
        <f t="shared" si="79"/>
        <v>143.1</v>
      </c>
      <c r="V150" s="5" t="s">
        <v>307</v>
      </c>
      <c r="W150">
        <f t="shared" si="80"/>
        <v>119.5</v>
      </c>
      <c r="X150" s="5" t="s">
        <v>454</v>
      </c>
      <c r="Y150">
        <f t="shared" si="81"/>
        <v>144</v>
      </c>
      <c r="Z150" s="5" t="s">
        <v>324</v>
      </c>
      <c r="AA150">
        <f t="shared" si="82"/>
        <v>123.4</v>
      </c>
      <c r="AB150" s="5" t="s">
        <v>622</v>
      </c>
      <c r="AC150">
        <f t="shared" si="83"/>
        <v>141.9</v>
      </c>
      <c r="AD150" s="5" t="s">
        <v>315</v>
      </c>
      <c r="AE150">
        <f t="shared" si="84"/>
        <v>132.1</v>
      </c>
      <c r="AF150">
        <f t="shared" si="85"/>
        <v>131.17692307692309</v>
      </c>
      <c r="AG150" s="5" t="s">
        <v>637</v>
      </c>
      <c r="AH150">
        <f t="shared" si="86"/>
        <v>146.30000000000001</v>
      </c>
      <c r="AI150">
        <f t="shared" si="87"/>
        <v>146.30000000000001</v>
      </c>
      <c r="AJ150" s="5" t="s">
        <v>421</v>
      </c>
      <c r="AK150">
        <f t="shared" si="88"/>
        <v>130.5</v>
      </c>
      <c r="AL150" s="5" t="s">
        <v>231</v>
      </c>
      <c r="AM150">
        <f t="shared" si="89"/>
        <v>122.5</v>
      </c>
      <c r="AN150" s="5" t="s">
        <v>306</v>
      </c>
      <c r="AO150">
        <f t="shared" si="90"/>
        <v>129.30000000000001</v>
      </c>
      <c r="AP150">
        <f t="shared" si="91"/>
        <v>127.43333333333334</v>
      </c>
      <c r="AQ150" s="5" t="s">
        <v>421</v>
      </c>
      <c r="AR150">
        <f t="shared" si="104"/>
        <v>130.5</v>
      </c>
      <c r="AS150" s="5" t="s">
        <v>170</v>
      </c>
      <c r="AT150">
        <f t="shared" si="92"/>
        <v>119.2</v>
      </c>
      <c r="AU150" s="5" t="s">
        <v>332</v>
      </c>
      <c r="AV150">
        <f t="shared" si="93"/>
        <v>125.3</v>
      </c>
      <c r="AW150">
        <f t="shared" si="94"/>
        <v>125</v>
      </c>
      <c r="AX150" s="5" t="s">
        <v>238</v>
      </c>
      <c r="AY150">
        <f t="shared" si="95"/>
        <v>122.9</v>
      </c>
      <c r="AZ150" s="5" t="s">
        <v>213</v>
      </c>
      <c r="BA150">
        <f t="shared" si="96"/>
        <v>115.5</v>
      </c>
      <c r="BB150" s="5" t="s">
        <v>267</v>
      </c>
      <c r="BC150">
        <f t="shared" si="97"/>
        <v>122.2</v>
      </c>
      <c r="BD150" s="5" t="s">
        <v>484</v>
      </c>
      <c r="BE150">
        <f t="shared" si="98"/>
        <v>132.4</v>
      </c>
      <c r="BF150" s="5" t="s">
        <v>290</v>
      </c>
      <c r="BG150">
        <f t="shared" si="99"/>
        <v>121.7</v>
      </c>
      <c r="BH150">
        <f t="shared" si="100"/>
        <v>122.94000000000001</v>
      </c>
      <c r="BI150" s="5" t="s">
        <v>313</v>
      </c>
      <c r="BJ150">
        <f t="shared" si="101"/>
        <v>122.4</v>
      </c>
      <c r="BK150">
        <f t="shared" si="102"/>
        <v>122.4</v>
      </c>
      <c r="BL150" s="6" t="s">
        <v>388</v>
      </c>
      <c r="BM150">
        <f t="shared" si="103"/>
        <v>128.19999999999999</v>
      </c>
    </row>
    <row r="151" spans="1:65" x14ac:dyDescent="0.35">
      <c r="A151" s="4" t="s">
        <v>74</v>
      </c>
      <c r="B151" s="5" t="s">
        <v>628</v>
      </c>
      <c r="C151">
        <f t="shared" si="70"/>
        <v>2017</v>
      </c>
      <c r="D151" s="5" t="s">
        <v>86</v>
      </c>
      <c r="E151">
        <f t="shared" si="71"/>
        <v>2</v>
      </c>
      <c r="F151" s="5" t="s">
        <v>443</v>
      </c>
      <c r="G151">
        <f t="shared" si="72"/>
        <v>133.1</v>
      </c>
      <c r="H151" s="5" t="s">
        <v>587</v>
      </c>
      <c r="I151">
        <f t="shared" si="73"/>
        <v>138.80000000000001</v>
      </c>
      <c r="J151" s="5" t="s">
        <v>306</v>
      </c>
      <c r="K151">
        <f t="shared" si="74"/>
        <v>129.30000000000001</v>
      </c>
      <c r="L151" s="5" t="s">
        <v>474</v>
      </c>
      <c r="M151">
        <f t="shared" si="75"/>
        <v>135.80000000000001</v>
      </c>
      <c r="N151" s="5" t="s">
        <v>170</v>
      </c>
      <c r="O151">
        <f t="shared" si="76"/>
        <v>119.2</v>
      </c>
      <c r="P151" s="5" t="s">
        <v>476</v>
      </c>
      <c r="Q151">
        <f t="shared" si="77"/>
        <v>135.30000000000001</v>
      </c>
      <c r="R151" s="5" t="s">
        <v>307</v>
      </c>
      <c r="S151">
        <f t="shared" si="78"/>
        <v>119.5</v>
      </c>
      <c r="T151" s="5" t="s">
        <v>638</v>
      </c>
      <c r="U151">
        <f t="shared" si="79"/>
        <v>152.19999999999999</v>
      </c>
      <c r="V151" s="5" t="s">
        <v>227</v>
      </c>
      <c r="W151">
        <f t="shared" si="80"/>
        <v>117.3</v>
      </c>
      <c r="X151" s="5" t="s">
        <v>571</v>
      </c>
      <c r="Y151">
        <f t="shared" si="81"/>
        <v>138.69999999999999</v>
      </c>
      <c r="Z151" s="5" t="s">
        <v>366</v>
      </c>
      <c r="AA151">
        <f t="shared" si="82"/>
        <v>126.9</v>
      </c>
      <c r="AB151" s="5" t="s">
        <v>639</v>
      </c>
      <c r="AC151">
        <f t="shared" si="83"/>
        <v>143.19999999999999</v>
      </c>
      <c r="AD151" s="5" t="s">
        <v>385</v>
      </c>
      <c r="AE151">
        <f t="shared" si="84"/>
        <v>133</v>
      </c>
      <c r="AF151">
        <f t="shared" si="85"/>
        <v>132.48461538461541</v>
      </c>
      <c r="AG151" s="5" t="s">
        <v>635</v>
      </c>
      <c r="AH151">
        <f t="shared" si="86"/>
        <v>144.4</v>
      </c>
      <c r="AI151">
        <f t="shared" si="87"/>
        <v>144.4</v>
      </c>
      <c r="AJ151" s="5" t="s">
        <v>543</v>
      </c>
      <c r="AK151">
        <f t="shared" si="88"/>
        <v>136.80000000000001</v>
      </c>
      <c r="AL151" s="5" t="s">
        <v>456</v>
      </c>
      <c r="AM151">
        <f t="shared" si="89"/>
        <v>130.30000000000001</v>
      </c>
      <c r="AN151" s="5" t="s">
        <v>509</v>
      </c>
      <c r="AO151">
        <f t="shared" si="90"/>
        <v>135.9</v>
      </c>
      <c r="AP151">
        <f t="shared" si="91"/>
        <v>134.33333333333334</v>
      </c>
      <c r="AQ151" s="5" t="s">
        <v>421</v>
      </c>
      <c r="AR151">
        <f t="shared" si="104"/>
        <v>130.5</v>
      </c>
      <c r="AS151" s="5" t="s">
        <v>423</v>
      </c>
      <c r="AT151">
        <f t="shared" si="92"/>
        <v>127.9</v>
      </c>
      <c r="AU151" s="5" t="s">
        <v>330</v>
      </c>
      <c r="AV151">
        <f t="shared" si="93"/>
        <v>129.69999999999999</v>
      </c>
      <c r="AW151">
        <f t="shared" si="94"/>
        <v>129.36666666666665</v>
      </c>
      <c r="AX151" s="5" t="s">
        <v>383</v>
      </c>
      <c r="AY151">
        <f t="shared" si="95"/>
        <v>127.4</v>
      </c>
      <c r="AZ151" s="5" t="s">
        <v>233</v>
      </c>
      <c r="BA151">
        <f t="shared" si="96"/>
        <v>117.4</v>
      </c>
      <c r="BB151" s="5" t="s">
        <v>356</v>
      </c>
      <c r="BC151">
        <f t="shared" si="97"/>
        <v>124.6</v>
      </c>
      <c r="BD151" s="5" t="s">
        <v>522</v>
      </c>
      <c r="BE151">
        <f t="shared" si="98"/>
        <v>133.4</v>
      </c>
      <c r="BF151" s="5" t="s">
        <v>235</v>
      </c>
      <c r="BG151">
        <f t="shared" si="99"/>
        <v>122.6</v>
      </c>
      <c r="BH151">
        <f t="shared" si="100"/>
        <v>125.08</v>
      </c>
      <c r="BI151" s="5" t="s">
        <v>333</v>
      </c>
      <c r="BJ151">
        <f t="shared" si="101"/>
        <v>124.8</v>
      </c>
      <c r="BK151">
        <f t="shared" si="102"/>
        <v>124.8</v>
      </c>
      <c r="BL151" s="6" t="s">
        <v>407</v>
      </c>
      <c r="BM151">
        <f t="shared" si="103"/>
        <v>130.6</v>
      </c>
    </row>
    <row r="152" spans="1:65" x14ac:dyDescent="0.35">
      <c r="A152" s="4" t="s">
        <v>30</v>
      </c>
      <c r="B152" s="5" t="s">
        <v>628</v>
      </c>
      <c r="C152">
        <f t="shared" si="70"/>
        <v>2017</v>
      </c>
      <c r="D152" s="5" t="s">
        <v>108</v>
      </c>
      <c r="E152">
        <f t="shared" si="71"/>
        <v>3</v>
      </c>
      <c r="F152" s="5" t="s">
        <v>493</v>
      </c>
      <c r="G152">
        <f t="shared" si="72"/>
        <v>133.6</v>
      </c>
      <c r="H152" s="5" t="s">
        <v>587</v>
      </c>
      <c r="I152">
        <f t="shared" si="73"/>
        <v>138.80000000000001</v>
      </c>
      <c r="J152" s="5" t="s">
        <v>360</v>
      </c>
      <c r="K152">
        <f t="shared" si="74"/>
        <v>128.80000000000001</v>
      </c>
      <c r="L152" s="5" t="s">
        <v>563</v>
      </c>
      <c r="M152">
        <f t="shared" si="75"/>
        <v>137.19999999999999</v>
      </c>
      <c r="N152" s="5" t="s">
        <v>302</v>
      </c>
      <c r="O152">
        <f t="shared" si="76"/>
        <v>121.6</v>
      </c>
      <c r="P152" s="5" t="s">
        <v>525</v>
      </c>
      <c r="Q152">
        <f t="shared" si="77"/>
        <v>139.69999999999999</v>
      </c>
      <c r="R152" s="5" t="s">
        <v>308</v>
      </c>
      <c r="S152">
        <f t="shared" si="78"/>
        <v>119.7</v>
      </c>
      <c r="T152" s="5" t="s">
        <v>640</v>
      </c>
      <c r="U152">
        <f t="shared" si="79"/>
        <v>148</v>
      </c>
      <c r="V152" s="5" t="s">
        <v>96</v>
      </c>
      <c r="W152">
        <f t="shared" si="80"/>
        <v>116.9</v>
      </c>
      <c r="X152" s="5" t="s">
        <v>417</v>
      </c>
      <c r="Y152">
        <f t="shared" si="81"/>
        <v>135.6</v>
      </c>
      <c r="Z152" s="5" t="s">
        <v>344</v>
      </c>
      <c r="AA152">
        <f t="shared" si="82"/>
        <v>129.80000000000001</v>
      </c>
      <c r="AB152" s="5" t="s">
        <v>255</v>
      </c>
      <c r="AC152">
        <f t="shared" si="83"/>
        <v>145.4</v>
      </c>
      <c r="AD152" s="5" t="s">
        <v>522</v>
      </c>
      <c r="AE152">
        <f t="shared" si="84"/>
        <v>133.4</v>
      </c>
      <c r="AF152">
        <f t="shared" si="85"/>
        <v>132.96153846153848</v>
      </c>
      <c r="AG152" s="5" t="s">
        <v>578</v>
      </c>
      <c r="AH152">
        <f t="shared" si="86"/>
        <v>144.19999999999999</v>
      </c>
      <c r="AI152">
        <f t="shared" si="87"/>
        <v>144.19999999999999</v>
      </c>
      <c r="AJ152" s="5" t="s">
        <v>631</v>
      </c>
      <c r="AK152">
        <f t="shared" si="88"/>
        <v>141.6</v>
      </c>
      <c r="AL152" s="5" t="s">
        <v>617</v>
      </c>
      <c r="AM152">
        <f t="shared" si="89"/>
        <v>136.19999999999999</v>
      </c>
      <c r="AN152" s="5" t="s">
        <v>436</v>
      </c>
      <c r="AO152">
        <f t="shared" si="90"/>
        <v>140.80000000000001</v>
      </c>
      <c r="AP152">
        <f t="shared" si="91"/>
        <v>139.53333333333333</v>
      </c>
      <c r="AQ152" s="5" t="s">
        <v>49</v>
      </c>
      <c r="AR152">
        <f>AR154</f>
        <v>131.1</v>
      </c>
      <c r="AS152" s="5" t="s">
        <v>404</v>
      </c>
      <c r="AT152">
        <f t="shared" si="92"/>
        <v>134.19999999999999</v>
      </c>
      <c r="AU152" s="5" t="s">
        <v>415</v>
      </c>
      <c r="AV152">
        <f t="shared" si="93"/>
        <v>134.1</v>
      </c>
      <c r="AW152">
        <f t="shared" si="94"/>
        <v>133.13333333333333</v>
      </c>
      <c r="AX152" s="5" t="s">
        <v>407</v>
      </c>
      <c r="AY152">
        <f t="shared" si="95"/>
        <v>130.6</v>
      </c>
      <c r="AZ152" s="5" t="s">
        <v>211</v>
      </c>
      <c r="BA152">
        <f t="shared" si="96"/>
        <v>119.8</v>
      </c>
      <c r="BB152" s="5" t="s">
        <v>314</v>
      </c>
      <c r="BC152">
        <f t="shared" si="97"/>
        <v>128.30000000000001</v>
      </c>
      <c r="BD152" s="5" t="s">
        <v>425</v>
      </c>
      <c r="BE152">
        <f t="shared" si="98"/>
        <v>135.19999999999999</v>
      </c>
      <c r="BF152" s="5" t="s">
        <v>319</v>
      </c>
      <c r="BG152">
        <f t="shared" si="99"/>
        <v>123.3</v>
      </c>
      <c r="BH152">
        <f t="shared" si="100"/>
        <v>127.43999999999998</v>
      </c>
      <c r="BI152" s="5" t="s">
        <v>383</v>
      </c>
      <c r="BJ152">
        <f t="shared" si="101"/>
        <v>127.4</v>
      </c>
      <c r="BK152">
        <f t="shared" si="102"/>
        <v>127.4</v>
      </c>
      <c r="BL152" s="6" t="s">
        <v>430</v>
      </c>
      <c r="BM152">
        <f t="shared" si="103"/>
        <v>132.80000000000001</v>
      </c>
    </row>
    <row r="153" spans="1:65" x14ac:dyDescent="0.35">
      <c r="A153" s="4" t="s">
        <v>55</v>
      </c>
      <c r="B153" s="5" t="s">
        <v>628</v>
      </c>
      <c r="C153">
        <f t="shared" si="70"/>
        <v>2017</v>
      </c>
      <c r="D153" s="5" t="s">
        <v>108</v>
      </c>
      <c r="E153">
        <f t="shared" si="71"/>
        <v>3</v>
      </c>
      <c r="F153" s="5" t="s">
        <v>335</v>
      </c>
      <c r="G153">
        <f t="shared" si="72"/>
        <v>132.69999999999999</v>
      </c>
      <c r="H153" s="5" t="s">
        <v>641</v>
      </c>
      <c r="I153">
        <f t="shared" si="73"/>
        <v>139.4</v>
      </c>
      <c r="J153" s="5" t="s">
        <v>403</v>
      </c>
      <c r="K153">
        <f t="shared" si="74"/>
        <v>128.4</v>
      </c>
      <c r="L153" s="5" t="s">
        <v>592</v>
      </c>
      <c r="M153">
        <f t="shared" si="75"/>
        <v>134.9</v>
      </c>
      <c r="N153" s="5" t="s">
        <v>171</v>
      </c>
      <c r="O153">
        <f t="shared" si="76"/>
        <v>114</v>
      </c>
      <c r="P153" s="5" t="s">
        <v>543</v>
      </c>
      <c r="Q153">
        <f t="shared" si="77"/>
        <v>136.80000000000001</v>
      </c>
      <c r="R153" s="5" t="s">
        <v>267</v>
      </c>
      <c r="S153">
        <f t="shared" si="78"/>
        <v>122.2</v>
      </c>
      <c r="T153" s="5" t="s">
        <v>474</v>
      </c>
      <c r="U153">
        <f t="shared" si="79"/>
        <v>135.80000000000001</v>
      </c>
      <c r="V153" s="5" t="s">
        <v>295</v>
      </c>
      <c r="W153">
        <f t="shared" si="80"/>
        <v>120.3</v>
      </c>
      <c r="X153" s="5" t="s">
        <v>418</v>
      </c>
      <c r="Y153">
        <f t="shared" si="81"/>
        <v>142.6</v>
      </c>
      <c r="Z153" s="5" t="s">
        <v>376</v>
      </c>
      <c r="AA153">
        <f t="shared" si="82"/>
        <v>123.6</v>
      </c>
      <c r="AB153" s="5" t="s">
        <v>607</v>
      </c>
      <c r="AC153">
        <f t="shared" si="83"/>
        <v>142.4</v>
      </c>
      <c r="AD153" s="5" t="s">
        <v>420</v>
      </c>
      <c r="AE153">
        <f t="shared" si="84"/>
        <v>132.6</v>
      </c>
      <c r="AF153">
        <f t="shared" si="85"/>
        <v>131.2076923076923</v>
      </c>
      <c r="AG153" s="5" t="s">
        <v>642</v>
      </c>
      <c r="AH153">
        <f t="shared" si="86"/>
        <v>147.5</v>
      </c>
      <c r="AI153">
        <f t="shared" si="87"/>
        <v>147.5</v>
      </c>
      <c r="AJ153" s="5" t="s">
        <v>408</v>
      </c>
      <c r="AK153">
        <f t="shared" si="88"/>
        <v>130.80000000000001</v>
      </c>
      <c r="AL153" s="5" t="s">
        <v>329</v>
      </c>
      <c r="AM153">
        <f t="shared" si="89"/>
        <v>122.8</v>
      </c>
      <c r="AN153" s="5" t="s">
        <v>508</v>
      </c>
      <c r="AO153">
        <f t="shared" si="90"/>
        <v>129.6</v>
      </c>
      <c r="AP153">
        <f t="shared" si="91"/>
        <v>127.73333333333335</v>
      </c>
      <c r="AQ153" s="5" t="s">
        <v>340</v>
      </c>
      <c r="AR153">
        <f t="shared" si="104"/>
        <v>131.1</v>
      </c>
      <c r="AS153" s="5" t="s">
        <v>220</v>
      </c>
      <c r="AT153">
        <f t="shared" si="92"/>
        <v>120.8</v>
      </c>
      <c r="AU153" s="5" t="s">
        <v>363</v>
      </c>
      <c r="AV153">
        <f t="shared" si="93"/>
        <v>125.6</v>
      </c>
      <c r="AW153">
        <f t="shared" si="94"/>
        <v>125.83333333333333</v>
      </c>
      <c r="AX153" s="5" t="s">
        <v>309</v>
      </c>
      <c r="AY153">
        <f t="shared" si="95"/>
        <v>123.1</v>
      </c>
      <c r="AZ153" s="5" t="s">
        <v>193</v>
      </c>
      <c r="BA153">
        <f t="shared" si="96"/>
        <v>115.6</v>
      </c>
      <c r="BB153" s="5" t="s">
        <v>313</v>
      </c>
      <c r="BC153">
        <f t="shared" si="97"/>
        <v>122.4</v>
      </c>
      <c r="BD153" s="5" t="s">
        <v>430</v>
      </c>
      <c r="BE153">
        <f t="shared" si="98"/>
        <v>132.80000000000001</v>
      </c>
      <c r="BF153" s="5" t="s">
        <v>290</v>
      </c>
      <c r="BG153">
        <f t="shared" si="99"/>
        <v>121.7</v>
      </c>
      <c r="BH153">
        <f t="shared" si="100"/>
        <v>123.12</v>
      </c>
      <c r="BI153" s="5" t="s">
        <v>235</v>
      </c>
      <c r="BJ153">
        <f t="shared" si="101"/>
        <v>122.6</v>
      </c>
      <c r="BK153">
        <f t="shared" si="102"/>
        <v>122.6</v>
      </c>
      <c r="BL153" s="6" t="s">
        <v>406</v>
      </c>
      <c r="BM153">
        <f t="shared" si="103"/>
        <v>128.69999999999999</v>
      </c>
    </row>
    <row r="154" spans="1:65" x14ac:dyDescent="0.35">
      <c r="A154" s="4" t="s">
        <v>74</v>
      </c>
      <c r="B154" s="5" t="s">
        <v>628</v>
      </c>
      <c r="C154">
        <f t="shared" si="70"/>
        <v>2017</v>
      </c>
      <c r="D154" s="5" t="s">
        <v>108</v>
      </c>
      <c r="E154">
        <f t="shared" si="71"/>
        <v>3</v>
      </c>
      <c r="F154" s="5" t="s">
        <v>435</v>
      </c>
      <c r="G154">
        <f t="shared" si="72"/>
        <v>133.30000000000001</v>
      </c>
      <c r="H154" s="5" t="s">
        <v>643</v>
      </c>
      <c r="I154">
        <f t="shared" si="73"/>
        <v>139</v>
      </c>
      <c r="J154" s="5" t="s">
        <v>369</v>
      </c>
      <c r="K154">
        <f t="shared" si="74"/>
        <v>128.6</v>
      </c>
      <c r="L154" s="5" t="s">
        <v>532</v>
      </c>
      <c r="M154">
        <f t="shared" si="75"/>
        <v>136.30000000000001</v>
      </c>
      <c r="N154" s="5" t="s">
        <v>265</v>
      </c>
      <c r="O154">
        <f t="shared" si="76"/>
        <v>118.8</v>
      </c>
      <c r="P154" s="5" t="s">
        <v>551</v>
      </c>
      <c r="Q154">
        <f t="shared" si="77"/>
        <v>138.30000000000001</v>
      </c>
      <c r="R154" s="5" t="s">
        <v>249</v>
      </c>
      <c r="S154">
        <f t="shared" si="78"/>
        <v>120.5</v>
      </c>
      <c r="T154" s="5" t="s">
        <v>564</v>
      </c>
      <c r="U154">
        <f t="shared" si="79"/>
        <v>143.9</v>
      </c>
      <c r="V154" s="5" t="s">
        <v>149</v>
      </c>
      <c r="W154">
        <f t="shared" si="80"/>
        <v>118</v>
      </c>
      <c r="X154" s="5" t="s">
        <v>447</v>
      </c>
      <c r="Y154">
        <f t="shared" si="81"/>
        <v>137.9</v>
      </c>
      <c r="Z154" s="5" t="s">
        <v>400</v>
      </c>
      <c r="AA154">
        <f t="shared" si="82"/>
        <v>127.2</v>
      </c>
      <c r="AB154" s="5" t="s">
        <v>454</v>
      </c>
      <c r="AC154">
        <f t="shared" si="83"/>
        <v>144</v>
      </c>
      <c r="AD154" s="5" t="s">
        <v>443</v>
      </c>
      <c r="AE154">
        <f t="shared" si="84"/>
        <v>133.1</v>
      </c>
      <c r="AF154">
        <f t="shared" si="85"/>
        <v>132.22307692307692</v>
      </c>
      <c r="AG154" s="5" t="s">
        <v>444</v>
      </c>
      <c r="AH154">
        <f t="shared" si="86"/>
        <v>145.1</v>
      </c>
      <c r="AI154">
        <f t="shared" si="87"/>
        <v>145.1</v>
      </c>
      <c r="AJ154" s="5" t="s">
        <v>623</v>
      </c>
      <c r="AK154">
        <f t="shared" si="88"/>
        <v>137.30000000000001</v>
      </c>
      <c r="AL154" s="5" t="s">
        <v>407</v>
      </c>
      <c r="AM154">
        <f t="shared" si="89"/>
        <v>130.6</v>
      </c>
      <c r="AN154" s="5" t="s">
        <v>520</v>
      </c>
      <c r="AO154">
        <f t="shared" si="90"/>
        <v>136.4</v>
      </c>
      <c r="AP154">
        <f t="shared" si="91"/>
        <v>134.76666666666665</v>
      </c>
      <c r="AQ154" s="5" t="s">
        <v>340</v>
      </c>
      <c r="AR154">
        <f t="shared" si="104"/>
        <v>131.1</v>
      </c>
      <c r="AS154" s="5" t="s">
        <v>317</v>
      </c>
      <c r="AT154">
        <f t="shared" si="92"/>
        <v>129.1</v>
      </c>
      <c r="AU154" s="5" t="s">
        <v>412</v>
      </c>
      <c r="AV154">
        <f t="shared" si="93"/>
        <v>130.1</v>
      </c>
      <c r="AW154">
        <f t="shared" si="94"/>
        <v>130.1</v>
      </c>
      <c r="AX154" s="5" t="s">
        <v>480</v>
      </c>
      <c r="AY154">
        <f t="shared" si="95"/>
        <v>127.8</v>
      </c>
      <c r="AZ154" s="5" t="s">
        <v>292</v>
      </c>
      <c r="BA154">
        <f t="shared" si="96"/>
        <v>117.6</v>
      </c>
      <c r="BB154" s="5" t="s">
        <v>304</v>
      </c>
      <c r="BC154">
        <f t="shared" si="97"/>
        <v>125</v>
      </c>
      <c r="BD154" s="5" t="s">
        <v>437</v>
      </c>
      <c r="BE154">
        <f t="shared" si="98"/>
        <v>133.80000000000001</v>
      </c>
      <c r="BF154" s="5" t="s">
        <v>235</v>
      </c>
      <c r="BG154">
        <f t="shared" si="99"/>
        <v>122.6</v>
      </c>
      <c r="BH154">
        <f t="shared" si="100"/>
        <v>125.35999999999999</v>
      </c>
      <c r="BI154" s="5" t="s">
        <v>355</v>
      </c>
      <c r="BJ154">
        <f t="shared" si="101"/>
        <v>125.1</v>
      </c>
      <c r="BK154">
        <f t="shared" si="102"/>
        <v>125.1</v>
      </c>
      <c r="BL154" s="6" t="s">
        <v>397</v>
      </c>
      <c r="BM154">
        <f t="shared" si="103"/>
        <v>130.9</v>
      </c>
    </row>
    <row r="155" spans="1:65" x14ac:dyDescent="0.35">
      <c r="A155" s="4" t="s">
        <v>30</v>
      </c>
      <c r="B155" s="5" t="s">
        <v>628</v>
      </c>
      <c r="C155">
        <f t="shared" si="70"/>
        <v>2017</v>
      </c>
      <c r="D155" s="5" t="s">
        <v>124</v>
      </c>
      <c r="E155">
        <f t="shared" si="71"/>
        <v>4</v>
      </c>
      <c r="F155" s="5" t="s">
        <v>424</v>
      </c>
      <c r="G155">
        <f t="shared" si="72"/>
        <v>133.19999999999999</v>
      </c>
      <c r="H155" s="5" t="s">
        <v>571</v>
      </c>
      <c r="I155">
        <f t="shared" si="73"/>
        <v>138.69999999999999</v>
      </c>
      <c r="J155" s="5" t="s">
        <v>325</v>
      </c>
      <c r="K155">
        <f t="shared" si="74"/>
        <v>127.1</v>
      </c>
      <c r="L155" s="5" t="s">
        <v>559</v>
      </c>
      <c r="M155">
        <f t="shared" si="75"/>
        <v>137.69999999999999</v>
      </c>
      <c r="N155" s="5" t="s">
        <v>346</v>
      </c>
      <c r="O155">
        <f t="shared" si="76"/>
        <v>121.3</v>
      </c>
      <c r="P155" s="5" t="s">
        <v>549</v>
      </c>
      <c r="Q155">
        <f t="shared" si="77"/>
        <v>141.80000000000001</v>
      </c>
      <c r="R155" s="5" t="s">
        <v>283</v>
      </c>
      <c r="S155">
        <f t="shared" si="78"/>
        <v>121.5</v>
      </c>
      <c r="T155" s="5" t="s">
        <v>644</v>
      </c>
      <c r="U155">
        <f t="shared" si="79"/>
        <v>144.5</v>
      </c>
      <c r="V155" s="5" t="s">
        <v>233</v>
      </c>
      <c r="W155">
        <f t="shared" si="80"/>
        <v>117.4</v>
      </c>
      <c r="X155" s="5" t="s">
        <v>415</v>
      </c>
      <c r="Y155">
        <f t="shared" si="81"/>
        <v>134.1</v>
      </c>
      <c r="Z155" s="5" t="s">
        <v>577</v>
      </c>
      <c r="AA155">
        <f t="shared" si="82"/>
        <v>130</v>
      </c>
      <c r="AB155" s="5" t="s">
        <v>495</v>
      </c>
      <c r="AC155">
        <f t="shared" si="83"/>
        <v>145.5</v>
      </c>
      <c r="AD155" s="5" t="s">
        <v>553</v>
      </c>
      <c r="AE155">
        <f t="shared" si="84"/>
        <v>133.5</v>
      </c>
      <c r="AF155">
        <f t="shared" si="85"/>
        <v>132.7923076923077</v>
      </c>
      <c r="AG155" s="5" t="s">
        <v>635</v>
      </c>
      <c r="AH155">
        <f t="shared" si="86"/>
        <v>144.4</v>
      </c>
      <c r="AI155">
        <f t="shared" si="87"/>
        <v>144.4</v>
      </c>
      <c r="AJ155" s="5" t="s">
        <v>607</v>
      </c>
      <c r="AK155">
        <f t="shared" si="88"/>
        <v>142.4</v>
      </c>
      <c r="AL155" s="5" t="s">
        <v>543</v>
      </c>
      <c r="AM155">
        <f t="shared" si="89"/>
        <v>136.80000000000001</v>
      </c>
      <c r="AN155" s="5" t="s">
        <v>631</v>
      </c>
      <c r="AO155">
        <f t="shared" si="90"/>
        <v>141.6</v>
      </c>
      <c r="AP155">
        <f t="shared" si="91"/>
        <v>140.26666666666668</v>
      </c>
      <c r="AQ155" s="5" t="s">
        <v>49</v>
      </c>
      <c r="AR155">
        <f>AR157</f>
        <v>131.69999999999999</v>
      </c>
      <c r="AS155" s="5" t="s">
        <v>531</v>
      </c>
      <c r="AT155">
        <f t="shared" si="92"/>
        <v>135</v>
      </c>
      <c r="AU155" s="5" t="s">
        <v>439</v>
      </c>
      <c r="AV155">
        <f t="shared" si="93"/>
        <v>134.30000000000001</v>
      </c>
      <c r="AW155">
        <f t="shared" si="94"/>
        <v>133.66666666666666</v>
      </c>
      <c r="AX155" s="5" t="s">
        <v>460</v>
      </c>
      <c r="AY155">
        <f t="shared" si="95"/>
        <v>131</v>
      </c>
      <c r="AZ155" s="5" t="s">
        <v>170</v>
      </c>
      <c r="BA155">
        <f t="shared" si="96"/>
        <v>119.2</v>
      </c>
      <c r="BB155" s="5" t="s">
        <v>314</v>
      </c>
      <c r="BC155">
        <f t="shared" si="97"/>
        <v>128.30000000000001</v>
      </c>
      <c r="BD155" s="5" t="s">
        <v>602</v>
      </c>
      <c r="BE155">
        <f t="shared" si="98"/>
        <v>135.69999999999999</v>
      </c>
      <c r="BF155" s="5" t="s">
        <v>142</v>
      </c>
      <c r="BG155">
        <f t="shared" si="99"/>
        <v>123.7</v>
      </c>
      <c r="BH155">
        <f t="shared" si="100"/>
        <v>127.58000000000001</v>
      </c>
      <c r="BI155" s="5" t="s">
        <v>405</v>
      </c>
      <c r="BJ155">
        <f t="shared" si="101"/>
        <v>127.5</v>
      </c>
      <c r="BK155">
        <f t="shared" si="102"/>
        <v>127.5</v>
      </c>
      <c r="BL155" s="6" t="s">
        <v>475</v>
      </c>
      <c r="BM155">
        <f t="shared" si="103"/>
        <v>132.9</v>
      </c>
    </row>
    <row r="156" spans="1:65" x14ac:dyDescent="0.35">
      <c r="A156" s="4" t="s">
        <v>55</v>
      </c>
      <c r="B156" s="5" t="s">
        <v>628</v>
      </c>
      <c r="C156">
        <f t="shared" si="70"/>
        <v>2017</v>
      </c>
      <c r="D156" s="5" t="s">
        <v>124</v>
      </c>
      <c r="E156">
        <f t="shared" si="71"/>
        <v>4</v>
      </c>
      <c r="F156" s="5" t="s">
        <v>335</v>
      </c>
      <c r="G156">
        <f t="shared" si="72"/>
        <v>132.69999999999999</v>
      </c>
      <c r="H156" s="5" t="s">
        <v>535</v>
      </c>
      <c r="I156">
        <f t="shared" si="73"/>
        <v>140.6</v>
      </c>
      <c r="J156" s="5" t="s">
        <v>272</v>
      </c>
      <c r="K156">
        <f t="shared" si="74"/>
        <v>124.5</v>
      </c>
      <c r="L156" s="5" t="s">
        <v>532</v>
      </c>
      <c r="M156">
        <f t="shared" si="75"/>
        <v>136.30000000000001</v>
      </c>
      <c r="N156" s="5" t="s">
        <v>221</v>
      </c>
      <c r="O156">
        <f t="shared" si="76"/>
        <v>113.5</v>
      </c>
      <c r="P156" s="5" t="s">
        <v>559</v>
      </c>
      <c r="Q156">
        <f t="shared" si="77"/>
        <v>137.69999999999999</v>
      </c>
      <c r="R156" s="5" t="s">
        <v>325</v>
      </c>
      <c r="S156">
        <f t="shared" si="78"/>
        <v>127.1</v>
      </c>
      <c r="T156" s="5" t="s">
        <v>437</v>
      </c>
      <c r="U156">
        <f t="shared" si="79"/>
        <v>133.80000000000001</v>
      </c>
      <c r="V156" s="5" t="s">
        <v>220</v>
      </c>
      <c r="W156">
        <f t="shared" si="80"/>
        <v>120.8</v>
      </c>
      <c r="X156" s="5" t="s">
        <v>645</v>
      </c>
      <c r="Y156">
        <f t="shared" si="81"/>
        <v>141.30000000000001</v>
      </c>
      <c r="Z156" s="5" t="s">
        <v>320</v>
      </c>
      <c r="AA156">
        <f t="shared" si="82"/>
        <v>123.8</v>
      </c>
      <c r="AB156" s="5" t="s">
        <v>418</v>
      </c>
      <c r="AC156">
        <f t="shared" si="83"/>
        <v>142.6</v>
      </c>
      <c r="AD156" s="5" t="s">
        <v>522</v>
      </c>
      <c r="AE156">
        <f t="shared" si="84"/>
        <v>133.4</v>
      </c>
      <c r="AF156">
        <f t="shared" si="85"/>
        <v>131.3923076923077</v>
      </c>
      <c r="AG156" s="5" t="s">
        <v>640</v>
      </c>
      <c r="AH156">
        <f t="shared" si="86"/>
        <v>148</v>
      </c>
      <c r="AI156">
        <f t="shared" si="87"/>
        <v>148</v>
      </c>
      <c r="AJ156" s="5" t="s">
        <v>311</v>
      </c>
      <c r="AK156">
        <f t="shared" si="88"/>
        <v>131.19999999999999</v>
      </c>
      <c r="AL156" s="5" t="s">
        <v>338</v>
      </c>
      <c r="AM156">
        <f t="shared" si="89"/>
        <v>123</v>
      </c>
      <c r="AN156" s="5" t="s">
        <v>577</v>
      </c>
      <c r="AO156">
        <f t="shared" si="90"/>
        <v>130</v>
      </c>
      <c r="AP156">
        <f t="shared" si="91"/>
        <v>128.06666666666666</v>
      </c>
      <c r="AQ156" s="5" t="s">
        <v>438</v>
      </c>
      <c r="AR156">
        <f t="shared" si="104"/>
        <v>131.69999999999999</v>
      </c>
      <c r="AS156" s="5" t="s">
        <v>282</v>
      </c>
      <c r="AT156">
        <f t="shared" si="92"/>
        <v>121.4</v>
      </c>
      <c r="AU156" s="5" t="s">
        <v>396</v>
      </c>
      <c r="AV156">
        <f t="shared" si="93"/>
        <v>126</v>
      </c>
      <c r="AW156">
        <f t="shared" si="94"/>
        <v>126.36666666666667</v>
      </c>
      <c r="AX156" s="5" t="s">
        <v>324</v>
      </c>
      <c r="AY156">
        <f t="shared" si="95"/>
        <v>123.4</v>
      </c>
      <c r="AZ156" s="5" t="s">
        <v>184</v>
      </c>
      <c r="BA156">
        <f t="shared" si="96"/>
        <v>114.3</v>
      </c>
      <c r="BB156" s="5" t="s">
        <v>235</v>
      </c>
      <c r="BC156">
        <f t="shared" si="97"/>
        <v>122.6</v>
      </c>
      <c r="BD156" s="5" t="s">
        <v>493</v>
      </c>
      <c r="BE156">
        <f t="shared" si="98"/>
        <v>133.6</v>
      </c>
      <c r="BF156" s="5" t="s">
        <v>267</v>
      </c>
      <c r="BG156">
        <f t="shared" si="99"/>
        <v>122.2</v>
      </c>
      <c r="BH156">
        <f t="shared" si="100"/>
        <v>123.22</v>
      </c>
      <c r="BI156" s="5" t="s">
        <v>231</v>
      </c>
      <c r="BJ156">
        <f t="shared" si="101"/>
        <v>122.5</v>
      </c>
      <c r="BK156">
        <f t="shared" si="102"/>
        <v>122.5</v>
      </c>
      <c r="BL156" s="6" t="s">
        <v>317</v>
      </c>
      <c r="BM156">
        <f t="shared" si="103"/>
        <v>129.1</v>
      </c>
    </row>
    <row r="157" spans="1:65" x14ac:dyDescent="0.35">
      <c r="A157" s="4" t="s">
        <v>74</v>
      </c>
      <c r="B157" s="5" t="s">
        <v>628</v>
      </c>
      <c r="C157">
        <f t="shared" si="70"/>
        <v>2017</v>
      </c>
      <c r="D157" s="5" t="s">
        <v>124</v>
      </c>
      <c r="E157">
        <f t="shared" si="71"/>
        <v>4</v>
      </c>
      <c r="F157" s="5" t="s">
        <v>385</v>
      </c>
      <c r="G157">
        <f t="shared" si="72"/>
        <v>133</v>
      </c>
      <c r="H157" s="5" t="s">
        <v>641</v>
      </c>
      <c r="I157">
        <f t="shared" si="73"/>
        <v>139.4</v>
      </c>
      <c r="J157" s="5" t="s">
        <v>294</v>
      </c>
      <c r="K157">
        <f t="shared" si="74"/>
        <v>126.1</v>
      </c>
      <c r="L157" s="5" t="s">
        <v>563</v>
      </c>
      <c r="M157">
        <f t="shared" si="75"/>
        <v>137.19999999999999</v>
      </c>
      <c r="N157" s="5" t="s">
        <v>244</v>
      </c>
      <c r="O157">
        <f t="shared" si="76"/>
        <v>118.4</v>
      </c>
      <c r="P157" s="5" t="s">
        <v>575</v>
      </c>
      <c r="Q157">
        <f t="shared" si="77"/>
        <v>139.9</v>
      </c>
      <c r="R157" s="5" t="s">
        <v>324</v>
      </c>
      <c r="S157">
        <f t="shared" si="78"/>
        <v>123.4</v>
      </c>
      <c r="T157" s="5" t="s">
        <v>608</v>
      </c>
      <c r="U157">
        <f t="shared" si="79"/>
        <v>140.9</v>
      </c>
      <c r="V157" s="5" t="s">
        <v>297</v>
      </c>
      <c r="W157">
        <f t="shared" si="80"/>
        <v>118.5</v>
      </c>
      <c r="X157" s="5" t="s">
        <v>538</v>
      </c>
      <c r="Y157">
        <f t="shared" si="81"/>
        <v>136.5</v>
      </c>
      <c r="Z157" s="5" t="s">
        <v>383</v>
      </c>
      <c r="AA157">
        <f t="shared" si="82"/>
        <v>127.4</v>
      </c>
      <c r="AB157" s="5" t="s">
        <v>578</v>
      </c>
      <c r="AC157">
        <f t="shared" si="83"/>
        <v>144.19999999999999</v>
      </c>
      <c r="AD157" s="5" t="s">
        <v>553</v>
      </c>
      <c r="AE157">
        <f t="shared" si="84"/>
        <v>133.5</v>
      </c>
      <c r="AF157">
        <f t="shared" si="85"/>
        <v>132.1846153846154</v>
      </c>
      <c r="AG157" s="5" t="s">
        <v>255</v>
      </c>
      <c r="AH157">
        <f t="shared" si="86"/>
        <v>145.4</v>
      </c>
      <c r="AI157">
        <f t="shared" si="87"/>
        <v>145.4</v>
      </c>
      <c r="AJ157" s="5" t="s">
        <v>576</v>
      </c>
      <c r="AK157">
        <f t="shared" si="88"/>
        <v>138</v>
      </c>
      <c r="AL157" s="5" t="s">
        <v>340</v>
      </c>
      <c r="AM157">
        <f t="shared" si="89"/>
        <v>131.1</v>
      </c>
      <c r="AN157" s="5" t="s">
        <v>530</v>
      </c>
      <c r="AO157">
        <f t="shared" si="90"/>
        <v>137</v>
      </c>
      <c r="AP157">
        <f t="shared" si="91"/>
        <v>135.36666666666667</v>
      </c>
      <c r="AQ157" s="5" t="s">
        <v>438</v>
      </c>
      <c r="AR157">
        <f t="shared" si="104"/>
        <v>131.69999999999999</v>
      </c>
      <c r="AS157" s="5" t="s">
        <v>344</v>
      </c>
      <c r="AT157">
        <f t="shared" si="92"/>
        <v>129.80000000000001</v>
      </c>
      <c r="AU157" s="5" t="s">
        <v>378</v>
      </c>
      <c r="AV157">
        <f t="shared" si="93"/>
        <v>130.4</v>
      </c>
      <c r="AW157">
        <f t="shared" si="94"/>
        <v>130.63333333333333</v>
      </c>
      <c r="AX157" s="5" t="s">
        <v>394</v>
      </c>
      <c r="AY157">
        <f t="shared" si="95"/>
        <v>128.1</v>
      </c>
      <c r="AZ157" s="5" t="s">
        <v>196</v>
      </c>
      <c r="BA157">
        <f t="shared" si="96"/>
        <v>116.6</v>
      </c>
      <c r="BB157" s="5" t="s">
        <v>355</v>
      </c>
      <c r="BC157">
        <f t="shared" si="97"/>
        <v>125.1</v>
      </c>
      <c r="BD157" s="5" t="s">
        <v>503</v>
      </c>
      <c r="BE157">
        <f t="shared" si="98"/>
        <v>134.5</v>
      </c>
      <c r="BF157" s="5" t="s">
        <v>309</v>
      </c>
      <c r="BG157">
        <f t="shared" si="99"/>
        <v>123.1</v>
      </c>
      <c r="BH157">
        <f t="shared" si="100"/>
        <v>125.47999999999999</v>
      </c>
      <c r="BI157" s="5" t="s">
        <v>355</v>
      </c>
      <c r="BJ157">
        <f t="shared" si="101"/>
        <v>125.1</v>
      </c>
      <c r="BK157">
        <f t="shared" si="102"/>
        <v>125.1</v>
      </c>
      <c r="BL157" s="6" t="s">
        <v>340</v>
      </c>
      <c r="BM157">
        <f t="shared" si="103"/>
        <v>131.1</v>
      </c>
    </row>
    <row r="158" spans="1:65" x14ac:dyDescent="0.35">
      <c r="A158" s="4" t="s">
        <v>30</v>
      </c>
      <c r="B158" s="5" t="s">
        <v>628</v>
      </c>
      <c r="C158">
        <f t="shared" si="70"/>
        <v>2017</v>
      </c>
      <c r="D158" s="5" t="s">
        <v>137</v>
      </c>
      <c r="E158">
        <f t="shared" si="71"/>
        <v>5</v>
      </c>
      <c r="F158" s="5" t="s">
        <v>443</v>
      </c>
      <c r="G158">
        <f t="shared" si="72"/>
        <v>133.1</v>
      </c>
      <c r="H158" s="5" t="s">
        <v>370</v>
      </c>
      <c r="I158">
        <f t="shared" si="73"/>
        <v>140.30000000000001</v>
      </c>
      <c r="J158" s="5" t="s">
        <v>390</v>
      </c>
      <c r="K158">
        <f t="shared" si="74"/>
        <v>126.8</v>
      </c>
      <c r="L158" s="5" t="s">
        <v>501</v>
      </c>
      <c r="M158">
        <f t="shared" si="75"/>
        <v>138.19999999999999</v>
      </c>
      <c r="N158" s="5" t="s">
        <v>220</v>
      </c>
      <c r="O158">
        <f t="shared" si="76"/>
        <v>120.8</v>
      </c>
      <c r="P158" s="5" t="s">
        <v>589</v>
      </c>
      <c r="Q158">
        <f t="shared" si="77"/>
        <v>140.19999999999999</v>
      </c>
      <c r="R158" s="5" t="s">
        <v>320</v>
      </c>
      <c r="S158">
        <f t="shared" si="78"/>
        <v>123.8</v>
      </c>
      <c r="T158" s="5" t="s">
        <v>549</v>
      </c>
      <c r="U158">
        <f t="shared" si="79"/>
        <v>141.80000000000001</v>
      </c>
      <c r="V158" s="5" t="s">
        <v>201</v>
      </c>
      <c r="W158">
        <f t="shared" si="80"/>
        <v>118.6</v>
      </c>
      <c r="X158" s="5" t="s">
        <v>492</v>
      </c>
      <c r="Y158">
        <f t="shared" si="81"/>
        <v>134</v>
      </c>
      <c r="Z158" s="5" t="s">
        <v>456</v>
      </c>
      <c r="AA158">
        <f t="shared" si="82"/>
        <v>130.30000000000001</v>
      </c>
      <c r="AB158" s="5" t="s">
        <v>646</v>
      </c>
      <c r="AC158">
        <f t="shared" si="83"/>
        <v>145.80000000000001</v>
      </c>
      <c r="AD158" s="5" t="s">
        <v>437</v>
      </c>
      <c r="AE158">
        <f t="shared" si="84"/>
        <v>133.80000000000001</v>
      </c>
      <c r="AF158">
        <f t="shared" si="85"/>
        <v>132.88461538461536</v>
      </c>
      <c r="AG158" s="5" t="s">
        <v>495</v>
      </c>
      <c r="AH158">
        <f t="shared" si="86"/>
        <v>145.5</v>
      </c>
      <c r="AI158">
        <f t="shared" si="87"/>
        <v>145.5</v>
      </c>
      <c r="AJ158" s="5" t="s">
        <v>647</v>
      </c>
      <c r="AK158">
        <f t="shared" si="88"/>
        <v>142.5</v>
      </c>
      <c r="AL158" s="5" t="s">
        <v>623</v>
      </c>
      <c r="AM158">
        <f t="shared" si="89"/>
        <v>137.30000000000001</v>
      </c>
      <c r="AN158" s="5" t="s">
        <v>549</v>
      </c>
      <c r="AO158">
        <f t="shared" si="90"/>
        <v>141.80000000000001</v>
      </c>
      <c r="AP158">
        <f t="shared" si="91"/>
        <v>140.53333333333333</v>
      </c>
      <c r="AQ158" s="5" t="s">
        <v>49</v>
      </c>
      <c r="AR158">
        <f>AR160</f>
        <v>132.1</v>
      </c>
      <c r="AS158" s="5" t="s">
        <v>531</v>
      </c>
      <c r="AT158">
        <f t="shared" si="92"/>
        <v>135</v>
      </c>
      <c r="AU158" s="5" t="s">
        <v>592</v>
      </c>
      <c r="AV158">
        <f t="shared" si="93"/>
        <v>134.9</v>
      </c>
      <c r="AW158">
        <f t="shared" si="94"/>
        <v>134</v>
      </c>
      <c r="AX158" s="5" t="s">
        <v>399</v>
      </c>
      <c r="AY158">
        <f t="shared" si="95"/>
        <v>131.4</v>
      </c>
      <c r="AZ158" s="5" t="s">
        <v>268</v>
      </c>
      <c r="BA158">
        <f t="shared" si="96"/>
        <v>119.4</v>
      </c>
      <c r="BB158" s="5" t="s">
        <v>387</v>
      </c>
      <c r="BC158">
        <f t="shared" si="97"/>
        <v>129.4</v>
      </c>
      <c r="BD158" s="5" t="s">
        <v>532</v>
      </c>
      <c r="BE158">
        <f t="shared" si="98"/>
        <v>136.30000000000001</v>
      </c>
      <c r="BF158" s="5" t="s">
        <v>142</v>
      </c>
      <c r="BG158">
        <f t="shared" si="99"/>
        <v>123.7</v>
      </c>
      <c r="BH158">
        <f t="shared" si="100"/>
        <v>128.04000000000002</v>
      </c>
      <c r="BI158" s="5" t="s">
        <v>423</v>
      </c>
      <c r="BJ158">
        <f t="shared" si="101"/>
        <v>127.9</v>
      </c>
      <c r="BK158">
        <f t="shared" si="102"/>
        <v>127.9</v>
      </c>
      <c r="BL158" s="6" t="s">
        <v>435</v>
      </c>
      <c r="BM158">
        <f t="shared" si="103"/>
        <v>133.30000000000001</v>
      </c>
    </row>
    <row r="159" spans="1:65" x14ac:dyDescent="0.35">
      <c r="A159" s="4" t="s">
        <v>55</v>
      </c>
      <c r="B159" s="5" t="s">
        <v>628</v>
      </c>
      <c r="C159">
        <f t="shared" si="70"/>
        <v>2017</v>
      </c>
      <c r="D159" s="5" t="s">
        <v>137</v>
      </c>
      <c r="E159">
        <f t="shared" si="71"/>
        <v>5</v>
      </c>
      <c r="F159" s="5" t="s">
        <v>420</v>
      </c>
      <c r="G159">
        <f t="shared" si="72"/>
        <v>132.6</v>
      </c>
      <c r="H159" s="5" t="s">
        <v>510</v>
      </c>
      <c r="I159">
        <f t="shared" si="73"/>
        <v>144.1</v>
      </c>
      <c r="J159" s="5" t="s">
        <v>363</v>
      </c>
      <c r="K159">
        <f t="shared" si="74"/>
        <v>125.6</v>
      </c>
      <c r="L159" s="5" t="s">
        <v>543</v>
      </c>
      <c r="M159">
        <f t="shared" si="75"/>
        <v>136.80000000000001</v>
      </c>
      <c r="N159" s="5" t="s">
        <v>128</v>
      </c>
      <c r="O159">
        <f t="shared" si="76"/>
        <v>113.4</v>
      </c>
      <c r="P159" s="5" t="s">
        <v>425</v>
      </c>
      <c r="Q159">
        <f t="shared" si="77"/>
        <v>135.19999999999999</v>
      </c>
      <c r="R159" s="5" t="s">
        <v>166</v>
      </c>
      <c r="S159">
        <f t="shared" si="78"/>
        <v>129.19999999999999</v>
      </c>
      <c r="T159" s="5" t="s">
        <v>434</v>
      </c>
      <c r="U159">
        <f t="shared" si="79"/>
        <v>131.5</v>
      </c>
      <c r="V159" s="5" t="s">
        <v>287</v>
      </c>
      <c r="W159">
        <f t="shared" si="80"/>
        <v>121</v>
      </c>
      <c r="X159" s="5" t="s">
        <v>575</v>
      </c>
      <c r="Y159">
        <f t="shared" si="81"/>
        <v>139.9</v>
      </c>
      <c r="Z159" s="5" t="s">
        <v>320</v>
      </c>
      <c r="AA159">
        <f t="shared" si="82"/>
        <v>123.8</v>
      </c>
      <c r="AB159" s="5" t="s">
        <v>583</v>
      </c>
      <c r="AC159">
        <f t="shared" si="83"/>
        <v>142.9</v>
      </c>
      <c r="AD159" s="5" t="s">
        <v>493</v>
      </c>
      <c r="AE159">
        <f t="shared" si="84"/>
        <v>133.6</v>
      </c>
      <c r="AF159">
        <f t="shared" si="85"/>
        <v>131.50769230769231</v>
      </c>
      <c r="AG159" s="5" t="s">
        <v>648</v>
      </c>
      <c r="AH159">
        <f t="shared" si="86"/>
        <v>148.30000000000001</v>
      </c>
      <c r="AI159">
        <f t="shared" si="87"/>
        <v>148.30000000000001</v>
      </c>
      <c r="AJ159" s="5" t="s">
        <v>434</v>
      </c>
      <c r="AK159">
        <f t="shared" si="88"/>
        <v>131.5</v>
      </c>
      <c r="AL159" s="5" t="s">
        <v>353</v>
      </c>
      <c r="AM159">
        <f t="shared" si="89"/>
        <v>123.2</v>
      </c>
      <c r="AN159" s="5" t="s">
        <v>528</v>
      </c>
      <c r="AO159">
        <f t="shared" si="90"/>
        <v>130.19999999999999</v>
      </c>
      <c r="AP159">
        <f t="shared" si="91"/>
        <v>128.29999999999998</v>
      </c>
      <c r="AQ159" s="5" t="s">
        <v>315</v>
      </c>
      <c r="AR159">
        <f t="shared" si="104"/>
        <v>132.1</v>
      </c>
      <c r="AS159" s="5" t="s">
        <v>153</v>
      </c>
      <c r="AT159">
        <f t="shared" si="92"/>
        <v>120.1</v>
      </c>
      <c r="AU159" s="5" t="s">
        <v>391</v>
      </c>
      <c r="AV159">
        <f t="shared" si="93"/>
        <v>126.5</v>
      </c>
      <c r="AW159">
        <f t="shared" si="94"/>
        <v>126.23333333333333</v>
      </c>
      <c r="AX159" s="5" t="s">
        <v>376</v>
      </c>
      <c r="AY159">
        <f t="shared" si="95"/>
        <v>123.6</v>
      </c>
      <c r="AZ159" s="5" t="s">
        <v>184</v>
      </c>
      <c r="BA159">
        <f t="shared" si="96"/>
        <v>114.3</v>
      </c>
      <c r="BB159" s="5" t="s">
        <v>329</v>
      </c>
      <c r="BC159">
        <f t="shared" si="97"/>
        <v>122.8</v>
      </c>
      <c r="BD159" s="5" t="s">
        <v>437</v>
      </c>
      <c r="BE159">
        <f t="shared" si="98"/>
        <v>133.80000000000001</v>
      </c>
      <c r="BF159" s="5" t="s">
        <v>261</v>
      </c>
      <c r="BG159">
        <f t="shared" si="99"/>
        <v>122</v>
      </c>
      <c r="BH159">
        <f t="shared" si="100"/>
        <v>123.3</v>
      </c>
      <c r="BI159" s="5" t="s">
        <v>235</v>
      </c>
      <c r="BJ159">
        <f t="shared" si="101"/>
        <v>122.6</v>
      </c>
      <c r="BK159">
        <f t="shared" si="102"/>
        <v>122.6</v>
      </c>
      <c r="BL159" s="6" t="s">
        <v>306</v>
      </c>
      <c r="BM159">
        <f t="shared" si="103"/>
        <v>129.30000000000001</v>
      </c>
    </row>
    <row r="160" spans="1:65" x14ac:dyDescent="0.35">
      <c r="A160" s="4" t="s">
        <v>74</v>
      </c>
      <c r="B160" s="5" t="s">
        <v>628</v>
      </c>
      <c r="C160">
        <f t="shared" si="70"/>
        <v>2017</v>
      </c>
      <c r="D160" s="5" t="s">
        <v>137</v>
      </c>
      <c r="E160">
        <f t="shared" si="71"/>
        <v>5</v>
      </c>
      <c r="F160" s="5" t="s">
        <v>475</v>
      </c>
      <c r="G160">
        <f t="shared" si="72"/>
        <v>132.9</v>
      </c>
      <c r="H160" s="5" t="s">
        <v>631</v>
      </c>
      <c r="I160">
        <f t="shared" si="73"/>
        <v>141.6</v>
      </c>
      <c r="J160" s="5" t="s">
        <v>296</v>
      </c>
      <c r="K160">
        <f t="shared" si="74"/>
        <v>126.3</v>
      </c>
      <c r="L160" s="5" t="s">
        <v>559</v>
      </c>
      <c r="M160">
        <f t="shared" si="75"/>
        <v>137.69999999999999</v>
      </c>
      <c r="N160" s="5" t="s">
        <v>215</v>
      </c>
      <c r="O160">
        <f t="shared" si="76"/>
        <v>118.1</v>
      </c>
      <c r="P160" s="5" t="s">
        <v>447</v>
      </c>
      <c r="Q160">
        <f t="shared" si="77"/>
        <v>137.9</v>
      </c>
      <c r="R160" s="5" t="s">
        <v>363</v>
      </c>
      <c r="S160">
        <f t="shared" si="78"/>
        <v>125.6</v>
      </c>
      <c r="T160" s="5" t="s">
        <v>551</v>
      </c>
      <c r="U160">
        <f t="shared" si="79"/>
        <v>138.30000000000001</v>
      </c>
      <c r="V160" s="5" t="s">
        <v>268</v>
      </c>
      <c r="W160">
        <f t="shared" si="80"/>
        <v>119.4</v>
      </c>
      <c r="X160" s="5" t="s">
        <v>552</v>
      </c>
      <c r="Y160">
        <f t="shared" si="81"/>
        <v>136</v>
      </c>
      <c r="Z160" s="5" t="s">
        <v>373</v>
      </c>
      <c r="AA160">
        <f t="shared" si="82"/>
        <v>127.6</v>
      </c>
      <c r="AB160" s="5" t="s">
        <v>644</v>
      </c>
      <c r="AC160">
        <f t="shared" si="83"/>
        <v>144.5</v>
      </c>
      <c r="AD160" s="5" t="s">
        <v>322</v>
      </c>
      <c r="AE160">
        <f t="shared" si="84"/>
        <v>133.69999999999999</v>
      </c>
      <c r="AF160">
        <f t="shared" si="85"/>
        <v>132.27692307692308</v>
      </c>
      <c r="AG160" s="5" t="s">
        <v>649</v>
      </c>
      <c r="AH160">
        <f t="shared" si="86"/>
        <v>146.19999999999999</v>
      </c>
      <c r="AI160">
        <f t="shared" si="87"/>
        <v>146.19999999999999</v>
      </c>
      <c r="AJ160" s="5" t="s">
        <v>501</v>
      </c>
      <c r="AK160">
        <f t="shared" si="88"/>
        <v>138.19999999999999</v>
      </c>
      <c r="AL160" s="5" t="s">
        <v>399</v>
      </c>
      <c r="AM160">
        <f t="shared" si="89"/>
        <v>131.4</v>
      </c>
      <c r="AN160" s="5" t="s">
        <v>563</v>
      </c>
      <c r="AO160">
        <f t="shared" si="90"/>
        <v>137.19999999999999</v>
      </c>
      <c r="AP160">
        <f t="shared" si="91"/>
        <v>135.6</v>
      </c>
      <c r="AQ160" s="5" t="s">
        <v>315</v>
      </c>
      <c r="AR160">
        <f t="shared" si="104"/>
        <v>132.1</v>
      </c>
      <c r="AS160" s="5" t="s">
        <v>387</v>
      </c>
      <c r="AT160">
        <f t="shared" si="92"/>
        <v>129.4</v>
      </c>
      <c r="AU160" s="5" t="s">
        <v>397</v>
      </c>
      <c r="AV160">
        <f t="shared" si="93"/>
        <v>130.9</v>
      </c>
      <c r="AW160">
        <f t="shared" si="94"/>
        <v>130.79999999999998</v>
      </c>
      <c r="AX160" s="5" t="s">
        <v>403</v>
      </c>
      <c r="AY160">
        <f t="shared" si="95"/>
        <v>128.4</v>
      </c>
      <c r="AZ160" s="5" t="s">
        <v>253</v>
      </c>
      <c r="BA160">
        <f t="shared" si="96"/>
        <v>116.7</v>
      </c>
      <c r="BB160" s="5" t="s">
        <v>367</v>
      </c>
      <c r="BC160">
        <f t="shared" si="97"/>
        <v>125.7</v>
      </c>
      <c r="BD160" s="5" t="s">
        <v>546</v>
      </c>
      <c r="BE160">
        <f t="shared" si="98"/>
        <v>134.80000000000001</v>
      </c>
      <c r="BF160" s="5" t="s">
        <v>338</v>
      </c>
      <c r="BG160">
        <f t="shared" si="99"/>
        <v>123</v>
      </c>
      <c r="BH160">
        <f t="shared" si="100"/>
        <v>125.72</v>
      </c>
      <c r="BI160" s="5" t="s">
        <v>332</v>
      </c>
      <c r="BJ160">
        <f t="shared" si="101"/>
        <v>125.3</v>
      </c>
      <c r="BK160">
        <f t="shared" si="102"/>
        <v>125.3</v>
      </c>
      <c r="BL160" s="6" t="s">
        <v>399</v>
      </c>
      <c r="BM160">
        <f t="shared" si="103"/>
        <v>131.4</v>
      </c>
    </row>
    <row r="161" spans="1:65" x14ac:dyDescent="0.35">
      <c r="A161" s="4" t="s">
        <v>30</v>
      </c>
      <c r="B161" s="5" t="s">
        <v>628</v>
      </c>
      <c r="C161">
        <f t="shared" si="70"/>
        <v>2017</v>
      </c>
      <c r="D161" s="5" t="s">
        <v>147</v>
      </c>
      <c r="E161">
        <f t="shared" si="71"/>
        <v>6</v>
      </c>
      <c r="F161" s="5" t="s">
        <v>553</v>
      </c>
      <c r="G161">
        <f t="shared" si="72"/>
        <v>133.5</v>
      </c>
      <c r="H161" s="5" t="s">
        <v>636</v>
      </c>
      <c r="I161">
        <f t="shared" si="73"/>
        <v>143.69999999999999</v>
      </c>
      <c r="J161" s="5" t="s">
        <v>382</v>
      </c>
      <c r="K161">
        <f t="shared" si="74"/>
        <v>128</v>
      </c>
      <c r="L161" s="5" t="s">
        <v>500</v>
      </c>
      <c r="M161">
        <f t="shared" si="75"/>
        <v>138.6</v>
      </c>
      <c r="N161" s="5" t="s">
        <v>293</v>
      </c>
      <c r="O161">
        <f t="shared" si="76"/>
        <v>120.9</v>
      </c>
      <c r="P161" s="5" t="s">
        <v>608</v>
      </c>
      <c r="Q161">
        <f t="shared" si="77"/>
        <v>140.9</v>
      </c>
      <c r="R161" s="5" t="s">
        <v>360</v>
      </c>
      <c r="S161">
        <f t="shared" si="78"/>
        <v>128.80000000000001</v>
      </c>
      <c r="T161" s="5" t="s">
        <v>589</v>
      </c>
      <c r="U161">
        <f t="shared" si="79"/>
        <v>140.19999999999999</v>
      </c>
      <c r="V161" s="5" t="s">
        <v>214</v>
      </c>
      <c r="W161">
        <f t="shared" si="80"/>
        <v>118.9</v>
      </c>
      <c r="X161" s="5" t="s">
        <v>553</v>
      </c>
      <c r="Y161">
        <f t="shared" si="81"/>
        <v>133.5</v>
      </c>
      <c r="Z161" s="5" t="s">
        <v>378</v>
      </c>
      <c r="AA161">
        <f t="shared" si="82"/>
        <v>130.4</v>
      </c>
      <c r="AB161" s="5" t="s">
        <v>650</v>
      </c>
      <c r="AC161">
        <f t="shared" si="83"/>
        <v>146.5</v>
      </c>
      <c r="AD161" s="5" t="s">
        <v>592</v>
      </c>
      <c r="AE161">
        <f t="shared" si="84"/>
        <v>134.9</v>
      </c>
      <c r="AF161">
        <f t="shared" si="85"/>
        <v>133.75384615384615</v>
      </c>
      <c r="AG161" s="5" t="s">
        <v>646</v>
      </c>
      <c r="AH161">
        <f t="shared" si="86"/>
        <v>145.80000000000001</v>
      </c>
      <c r="AI161">
        <f t="shared" si="87"/>
        <v>145.80000000000001</v>
      </c>
      <c r="AJ161" s="5" t="s">
        <v>619</v>
      </c>
      <c r="AK161">
        <f t="shared" si="88"/>
        <v>143.1</v>
      </c>
      <c r="AL161" s="5" t="s">
        <v>559</v>
      </c>
      <c r="AM161">
        <f t="shared" si="89"/>
        <v>137.69999999999999</v>
      </c>
      <c r="AN161" s="5" t="s">
        <v>627</v>
      </c>
      <c r="AO161">
        <f t="shared" si="90"/>
        <v>142.30000000000001</v>
      </c>
      <c r="AP161">
        <f t="shared" si="91"/>
        <v>141.03333333333333</v>
      </c>
      <c r="AQ161" s="5" t="s">
        <v>49</v>
      </c>
      <c r="AR161">
        <f>AR163</f>
        <v>131.4</v>
      </c>
      <c r="AS161" s="5" t="s">
        <v>546</v>
      </c>
      <c r="AT161">
        <f t="shared" si="92"/>
        <v>134.80000000000001</v>
      </c>
      <c r="AU161" s="5" t="s">
        <v>425</v>
      </c>
      <c r="AV161">
        <f t="shared" si="93"/>
        <v>135.19999999999999</v>
      </c>
      <c r="AW161">
        <f t="shared" si="94"/>
        <v>133.80000000000001</v>
      </c>
      <c r="AX161" s="5" t="s">
        <v>409</v>
      </c>
      <c r="AY161">
        <f t="shared" si="95"/>
        <v>131.30000000000001</v>
      </c>
      <c r="AZ161" s="5" t="s">
        <v>268</v>
      </c>
      <c r="BA161">
        <f t="shared" si="96"/>
        <v>119.4</v>
      </c>
      <c r="BB161" s="5" t="s">
        <v>344</v>
      </c>
      <c r="BC161">
        <f t="shared" si="97"/>
        <v>129.80000000000001</v>
      </c>
      <c r="BD161" s="5" t="s">
        <v>568</v>
      </c>
      <c r="BE161">
        <f t="shared" si="98"/>
        <v>136.9</v>
      </c>
      <c r="BF161" s="5" t="s">
        <v>266</v>
      </c>
      <c r="BG161">
        <f t="shared" si="99"/>
        <v>124.1</v>
      </c>
      <c r="BH161">
        <f t="shared" si="100"/>
        <v>128.30000000000001</v>
      </c>
      <c r="BI161" s="5" t="s">
        <v>394</v>
      </c>
      <c r="BJ161">
        <f t="shared" si="101"/>
        <v>128.1</v>
      </c>
      <c r="BK161">
        <f t="shared" si="102"/>
        <v>128.1</v>
      </c>
      <c r="BL161" s="6" t="s">
        <v>521</v>
      </c>
      <c r="BM161">
        <f t="shared" si="103"/>
        <v>133.9</v>
      </c>
    </row>
    <row r="162" spans="1:65" x14ac:dyDescent="0.35">
      <c r="A162" s="4" t="s">
        <v>55</v>
      </c>
      <c r="B162" s="5" t="s">
        <v>628</v>
      </c>
      <c r="C162">
        <f t="shared" si="70"/>
        <v>2017</v>
      </c>
      <c r="D162" s="5" t="s">
        <v>147</v>
      </c>
      <c r="E162">
        <f t="shared" si="71"/>
        <v>6</v>
      </c>
      <c r="F162" s="5" t="s">
        <v>475</v>
      </c>
      <c r="G162">
        <f t="shared" si="72"/>
        <v>132.9</v>
      </c>
      <c r="H162" s="5" t="s">
        <v>651</v>
      </c>
      <c r="I162">
        <f t="shared" si="73"/>
        <v>148.69999999999999</v>
      </c>
      <c r="J162" s="5" t="s">
        <v>314</v>
      </c>
      <c r="K162">
        <f t="shared" si="74"/>
        <v>128.30000000000001</v>
      </c>
      <c r="L162" s="5" t="s">
        <v>623</v>
      </c>
      <c r="M162">
        <f t="shared" si="75"/>
        <v>137.30000000000001</v>
      </c>
      <c r="N162" s="5" t="s">
        <v>221</v>
      </c>
      <c r="O162">
        <f t="shared" si="76"/>
        <v>113.5</v>
      </c>
      <c r="P162" s="5" t="s">
        <v>563</v>
      </c>
      <c r="Q162">
        <f t="shared" si="77"/>
        <v>137.19999999999999</v>
      </c>
      <c r="R162" s="5" t="s">
        <v>557</v>
      </c>
      <c r="S162">
        <f t="shared" si="78"/>
        <v>142.19999999999999</v>
      </c>
      <c r="T162" s="5" t="s">
        <v>388</v>
      </c>
      <c r="U162">
        <f t="shared" si="79"/>
        <v>128.19999999999999</v>
      </c>
      <c r="V162" s="5" t="s">
        <v>293</v>
      </c>
      <c r="W162">
        <f t="shared" si="80"/>
        <v>120.9</v>
      </c>
      <c r="X162" s="5" t="s">
        <v>587</v>
      </c>
      <c r="Y162">
        <f t="shared" si="81"/>
        <v>138.80000000000001</v>
      </c>
      <c r="Z162" s="5" t="s">
        <v>347</v>
      </c>
      <c r="AA162">
        <f t="shared" si="82"/>
        <v>124.2</v>
      </c>
      <c r="AB162" s="5" t="s">
        <v>619</v>
      </c>
      <c r="AC162">
        <f t="shared" si="83"/>
        <v>143.1</v>
      </c>
      <c r="AD162" s="5" t="s">
        <v>602</v>
      </c>
      <c r="AE162">
        <f t="shared" si="84"/>
        <v>135.69999999999999</v>
      </c>
      <c r="AF162">
        <f t="shared" si="85"/>
        <v>133.15384615384616</v>
      </c>
      <c r="AG162" s="5" t="s">
        <v>652</v>
      </c>
      <c r="AH162">
        <f t="shared" si="86"/>
        <v>148.6</v>
      </c>
      <c r="AI162">
        <f t="shared" si="87"/>
        <v>148.6</v>
      </c>
      <c r="AJ162" s="5" t="s">
        <v>434</v>
      </c>
      <c r="AK162">
        <f t="shared" si="88"/>
        <v>131.5</v>
      </c>
      <c r="AL162" s="5" t="s">
        <v>353</v>
      </c>
      <c r="AM162">
        <f t="shared" si="89"/>
        <v>123.2</v>
      </c>
      <c r="AN162" s="5" t="s">
        <v>528</v>
      </c>
      <c r="AO162">
        <f t="shared" si="90"/>
        <v>130.19999999999999</v>
      </c>
      <c r="AP162">
        <f t="shared" si="91"/>
        <v>128.29999999999998</v>
      </c>
      <c r="AQ162" s="5" t="s">
        <v>399</v>
      </c>
      <c r="AR162">
        <f t="shared" si="104"/>
        <v>131.4</v>
      </c>
      <c r="AS162" s="5" t="s">
        <v>264</v>
      </c>
      <c r="AT162">
        <f t="shared" si="92"/>
        <v>119</v>
      </c>
      <c r="AU162" s="5" t="s">
        <v>390</v>
      </c>
      <c r="AV162">
        <f t="shared" si="93"/>
        <v>126.8</v>
      </c>
      <c r="AW162">
        <f t="shared" si="94"/>
        <v>125.73333333333333</v>
      </c>
      <c r="AX162" s="5" t="s">
        <v>320</v>
      </c>
      <c r="AY162">
        <f t="shared" si="95"/>
        <v>123.8</v>
      </c>
      <c r="AZ162" s="5" t="s">
        <v>114</v>
      </c>
      <c r="BA162">
        <f t="shared" si="96"/>
        <v>113.9</v>
      </c>
      <c r="BB162" s="5" t="s">
        <v>238</v>
      </c>
      <c r="BC162">
        <f t="shared" si="97"/>
        <v>122.9</v>
      </c>
      <c r="BD162" s="5" t="s">
        <v>439</v>
      </c>
      <c r="BE162">
        <f t="shared" si="98"/>
        <v>134.30000000000001</v>
      </c>
      <c r="BF162" s="5" t="s">
        <v>231</v>
      </c>
      <c r="BG162">
        <f t="shared" si="99"/>
        <v>122.5</v>
      </c>
      <c r="BH162">
        <f t="shared" si="100"/>
        <v>123.48000000000002</v>
      </c>
      <c r="BI162" s="5" t="s">
        <v>298</v>
      </c>
      <c r="BJ162">
        <f t="shared" si="101"/>
        <v>122.7</v>
      </c>
      <c r="BK162">
        <f t="shared" si="102"/>
        <v>122.7</v>
      </c>
      <c r="BL162" s="6" t="s">
        <v>262</v>
      </c>
      <c r="BM162">
        <f t="shared" si="103"/>
        <v>129.9</v>
      </c>
    </row>
    <row r="163" spans="1:65" x14ac:dyDescent="0.35">
      <c r="A163" s="4" t="s">
        <v>74</v>
      </c>
      <c r="B163" s="5" t="s">
        <v>628</v>
      </c>
      <c r="C163">
        <f t="shared" si="70"/>
        <v>2017</v>
      </c>
      <c r="D163" s="5" t="s">
        <v>147</v>
      </c>
      <c r="E163">
        <f t="shared" si="71"/>
        <v>6</v>
      </c>
      <c r="F163" s="5" t="s">
        <v>435</v>
      </c>
      <c r="G163">
        <f t="shared" si="72"/>
        <v>133.30000000000001</v>
      </c>
      <c r="H163" s="5" t="s">
        <v>495</v>
      </c>
      <c r="I163">
        <f t="shared" si="73"/>
        <v>145.5</v>
      </c>
      <c r="J163" s="5" t="s">
        <v>394</v>
      </c>
      <c r="K163">
        <f t="shared" si="74"/>
        <v>128.1</v>
      </c>
      <c r="L163" s="5" t="s">
        <v>539</v>
      </c>
      <c r="M163">
        <f t="shared" si="75"/>
        <v>138.1</v>
      </c>
      <c r="N163" s="5" t="s">
        <v>291</v>
      </c>
      <c r="O163">
        <f t="shared" si="76"/>
        <v>118.2</v>
      </c>
      <c r="P163" s="5" t="s">
        <v>562</v>
      </c>
      <c r="Q163">
        <f t="shared" si="77"/>
        <v>139.19999999999999</v>
      </c>
      <c r="R163" s="5" t="s">
        <v>435</v>
      </c>
      <c r="S163">
        <f t="shared" si="78"/>
        <v>133.30000000000001</v>
      </c>
      <c r="T163" s="5" t="s">
        <v>617</v>
      </c>
      <c r="U163">
        <f t="shared" si="79"/>
        <v>136.19999999999999</v>
      </c>
      <c r="V163" s="5" t="s">
        <v>192</v>
      </c>
      <c r="W163">
        <f t="shared" si="80"/>
        <v>119.6</v>
      </c>
      <c r="X163" s="5" t="s">
        <v>476</v>
      </c>
      <c r="Y163">
        <f t="shared" si="81"/>
        <v>135.30000000000001</v>
      </c>
      <c r="Z163" s="5" t="s">
        <v>480</v>
      </c>
      <c r="AA163">
        <f t="shared" si="82"/>
        <v>127.8</v>
      </c>
      <c r="AB163" s="5" t="s">
        <v>630</v>
      </c>
      <c r="AC163">
        <f t="shared" si="83"/>
        <v>144.9</v>
      </c>
      <c r="AD163" s="5" t="s">
        <v>425</v>
      </c>
      <c r="AE163">
        <f t="shared" si="84"/>
        <v>135.19999999999999</v>
      </c>
      <c r="AF163">
        <f t="shared" si="85"/>
        <v>133.43846153846155</v>
      </c>
      <c r="AG163" s="5" t="s">
        <v>650</v>
      </c>
      <c r="AH163">
        <f t="shared" si="86"/>
        <v>146.5</v>
      </c>
      <c r="AI163">
        <f t="shared" si="87"/>
        <v>146.5</v>
      </c>
      <c r="AJ163" s="5" t="s">
        <v>572</v>
      </c>
      <c r="AK163">
        <f t="shared" si="88"/>
        <v>138.5</v>
      </c>
      <c r="AL163" s="5" t="s">
        <v>438</v>
      </c>
      <c r="AM163">
        <f t="shared" si="89"/>
        <v>131.69999999999999</v>
      </c>
      <c r="AN163" s="5" t="s">
        <v>312</v>
      </c>
      <c r="AO163">
        <f t="shared" si="90"/>
        <v>137.5</v>
      </c>
      <c r="AP163">
        <f t="shared" si="91"/>
        <v>135.9</v>
      </c>
      <c r="AQ163" s="5" t="s">
        <v>399</v>
      </c>
      <c r="AR163">
        <f t="shared" si="104"/>
        <v>131.4</v>
      </c>
      <c r="AS163" s="5" t="s">
        <v>360</v>
      </c>
      <c r="AT163">
        <f t="shared" si="92"/>
        <v>128.80000000000001</v>
      </c>
      <c r="AU163" s="5" t="s">
        <v>311</v>
      </c>
      <c r="AV163">
        <f t="shared" si="93"/>
        <v>131.19999999999999</v>
      </c>
      <c r="AW163">
        <f t="shared" si="94"/>
        <v>130.46666666666667</v>
      </c>
      <c r="AX163" s="5" t="s">
        <v>250</v>
      </c>
      <c r="AY163">
        <f t="shared" si="95"/>
        <v>128.5</v>
      </c>
      <c r="AZ163" s="5" t="s">
        <v>242</v>
      </c>
      <c r="BA163">
        <f t="shared" si="96"/>
        <v>116.5</v>
      </c>
      <c r="BB163" s="5" t="s">
        <v>310</v>
      </c>
      <c r="BC163">
        <f t="shared" si="97"/>
        <v>125.9</v>
      </c>
      <c r="BD163" s="5" t="s">
        <v>534</v>
      </c>
      <c r="BE163">
        <f t="shared" si="98"/>
        <v>135.4</v>
      </c>
      <c r="BF163" s="5" t="s">
        <v>324</v>
      </c>
      <c r="BG163">
        <f t="shared" si="99"/>
        <v>123.4</v>
      </c>
      <c r="BH163">
        <f t="shared" si="100"/>
        <v>125.93999999999998</v>
      </c>
      <c r="BI163" s="5" t="s">
        <v>289</v>
      </c>
      <c r="BJ163">
        <f t="shared" si="101"/>
        <v>125.5</v>
      </c>
      <c r="BK163">
        <f t="shared" si="102"/>
        <v>125.5</v>
      </c>
      <c r="BL163" s="6" t="s">
        <v>468</v>
      </c>
      <c r="BM163">
        <f t="shared" si="103"/>
        <v>132</v>
      </c>
    </row>
    <row r="164" spans="1:65" x14ac:dyDescent="0.35">
      <c r="A164" s="4" t="s">
        <v>30</v>
      </c>
      <c r="B164" s="5" t="s">
        <v>628</v>
      </c>
      <c r="C164">
        <f t="shared" si="70"/>
        <v>2017</v>
      </c>
      <c r="D164" s="5" t="s">
        <v>164</v>
      </c>
      <c r="E164">
        <f t="shared" si="71"/>
        <v>7</v>
      </c>
      <c r="F164" s="5" t="s">
        <v>492</v>
      </c>
      <c r="G164">
        <f t="shared" si="72"/>
        <v>134</v>
      </c>
      <c r="H164" s="5" t="s">
        <v>578</v>
      </c>
      <c r="I164">
        <f t="shared" si="73"/>
        <v>144.19999999999999</v>
      </c>
      <c r="J164" s="5" t="s">
        <v>344</v>
      </c>
      <c r="K164">
        <f t="shared" si="74"/>
        <v>129.80000000000001</v>
      </c>
      <c r="L164" s="5" t="s">
        <v>643</v>
      </c>
      <c r="M164">
        <f t="shared" si="75"/>
        <v>139</v>
      </c>
      <c r="N164" s="5" t="s">
        <v>293</v>
      </c>
      <c r="O164">
        <f t="shared" si="76"/>
        <v>120.9</v>
      </c>
      <c r="P164" s="5" t="s">
        <v>564</v>
      </c>
      <c r="Q164">
        <f t="shared" si="77"/>
        <v>143.9</v>
      </c>
      <c r="R164" s="5" t="s">
        <v>653</v>
      </c>
      <c r="S164">
        <f t="shared" si="78"/>
        <v>151.5</v>
      </c>
      <c r="T164" s="5" t="s">
        <v>539</v>
      </c>
      <c r="U164">
        <f t="shared" si="79"/>
        <v>138.1</v>
      </c>
      <c r="V164" s="5" t="s">
        <v>300</v>
      </c>
      <c r="W164">
        <f t="shared" si="80"/>
        <v>120</v>
      </c>
      <c r="X164" s="5" t="s">
        <v>521</v>
      </c>
      <c r="Y164">
        <f t="shared" si="81"/>
        <v>133.9</v>
      </c>
      <c r="Z164" s="5" t="s">
        <v>399</v>
      </c>
      <c r="AA164">
        <f t="shared" si="82"/>
        <v>131.4</v>
      </c>
      <c r="AB164" s="5" t="s">
        <v>654</v>
      </c>
      <c r="AC164">
        <f t="shared" si="83"/>
        <v>147.69999999999999</v>
      </c>
      <c r="AD164" s="5" t="s">
        <v>572</v>
      </c>
      <c r="AE164">
        <f t="shared" si="84"/>
        <v>138.5</v>
      </c>
      <c r="AF164">
        <f t="shared" si="85"/>
        <v>136.37692307692308</v>
      </c>
      <c r="AG164" s="5" t="s">
        <v>655</v>
      </c>
      <c r="AH164">
        <f t="shared" si="86"/>
        <v>147.4</v>
      </c>
      <c r="AI164">
        <f t="shared" si="87"/>
        <v>147.4</v>
      </c>
      <c r="AJ164" s="5" t="s">
        <v>613</v>
      </c>
      <c r="AK164">
        <f t="shared" si="88"/>
        <v>144.30000000000001</v>
      </c>
      <c r="AL164" s="5" t="s">
        <v>539</v>
      </c>
      <c r="AM164">
        <f t="shared" si="89"/>
        <v>138.1</v>
      </c>
      <c r="AN164" s="5" t="s">
        <v>656</v>
      </c>
      <c r="AO164">
        <f t="shared" si="90"/>
        <v>143.5</v>
      </c>
      <c r="AP164">
        <f t="shared" si="91"/>
        <v>141.96666666666667</v>
      </c>
      <c r="AQ164" s="5" t="s">
        <v>49</v>
      </c>
      <c r="AR164">
        <f>AR166</f>
        <v>132.6</v>
      </c>
      <c r="AS164" s="5" t="s">
        <v>476</v>
      </c>
      <c r="AT164">
        <f t="shared" si="92"/>
        <v>135.30000000000001</v>
      </c>
      <c r="AU164" s="5" t="s">
        <v>603</v>
      </c>
      <c r="AV164">
        <f t="shared" si="93"/>
        <v>136.1</v>
      </c>
      <c r="AW164">
        <f t="shared" si="94"/>
        <v>134.66666666666666</v>
      </c>
      <c r="AX164" s="5" t="s">
        <v>315</v>
      </c>
      <c r="AY164">
        <f t="shared" si="95"/>
        <v>132.1</v>
      </c>
      <c r="AZ164" s="5" t="s">
        <v>202</v>
      </c>
      <c r="BA164">
        <f t="shared" si="96"/>
        <v>119.1</v>
      </c>
      <c r="BB164" s="5" t="s">
        <v>407</v>
      </c>
      <c r="BC164">
        <f t="shared" si="97"/>
        <v>130.6</v>
      </c>
      <c r="BD164" s="5" t="s">
        <v>500</v>
      </c>
      <c r="BE164">
        <f t="shared" si="98"/>
        <v>138.6</v>
      </c>
      <c r="BF164" s="5" t="s">
        <v>339</v>
      </c>
      <c r="BG164">
        <f t="shared" si="99"/>
        <v>124.4</v>
      </c>
      <c r="BH164">
        <f t="shared" si="100"/>
        <v>128.95999999999998</v>
      </c>
      <c r="BI164" s="5" t="s">
        <v>369</v>
      </c>
      <c r="BJ164">
        <f t="shared" si="101"/>
        <v>128.6</v>
      </c>
      <c r="BK164">
        <f t="shared" si="102"/>
        <v>128.6</v>
      </c>
      <c r="BL164" s="6" t="s">
        <v>617</v>
      </c>
      <c r="BM164">
        <f t="shared" si="103"/>
        <v>136.19999999999999</v>
      </c>
    </row>
    <row r="165" spans="1:65" x14ac:dyDescent="0.35">
      <c r="A165" s="4" t="s">
        <v>55</v>
      </c>
      <c r="B165" s="5" t="s">
        <v>628</v>
      </c>
      <c r="C165">
        <f t="shared" si="70"/>
        <v>2017</v>
      </c>
      <c r="D165" s="5" t="s">
        <v>164</v>
      </c>
      <c r="E165">
        <f t="shared" si="71"/>
        <v>7</v>
      </c>
      <c r="F165" s="5" t="s">
        <v>430</v>
      </c>
      <c r="G165">
        <f t="shared" si="72"/>
        <v>132.80000000000001</v>
      </c>
      <c r="H165" s="5" t="s">
        <v>657</v>
      </c>
      <c r="I165">
        <f t="shared" si="73"/>
        <v>148.4</v>
      </c>
      <c r="J165" s="5" t="s">
        <v>387</v>
      </c>
      <c r="K165">
        <f t="shared" si="74"/>
        <v>129.4</v>
      </c>
      <c r="L165" s="5" t="s">
        <v>559</v>
      </c>
      <c r="M165">
        <f t="shared" si="75"/>
        <v>137.69999999999999</v>
      </c>
      <c r="N165" s="5" t="s">
        <v>128</v>
      </c>
      <c r="O165">
        <f t="shared" si="76"/>
        <v>113.4</v>
      </c>
      <c r="P165" s="5" t="s">
        <v>641</v>
      </c>
      <c r="Q165">
        <f t="shared" si="77"/>
        <v>139.4</v>
      </c>
      <c r="R165" s="5" t="s">
        <v>658</v>
      </c>
      <c r="S165">
        <f t="shared" si="78"/>
        <v>175.1</v>
      </c>
      <c r="T165" s="5" t="s">
        <v>327</v>
      </c>
      <c r="U165">
        <f t="shared" si="79"/>
        <v>124.7</v>
      </c>
      <c r="V165" s="5" t="s">
        <v>283</v>
      </c>
      <c r="W165">
        <f t="shared" si="80"/>
        <v>121.5</v>
      </c>
      <c r="X165" s="5" t="s">
        <v>585</v>
      </c>
      <c r="Y165">
        <f t="shared" si="81"/>
        <v>137.80000000000001</v>
      </c>
      <c r="Z165" s="5" t="s">
        <v>339</v>
      </c>
      <c r="AA165">
        <f t="shared" si="82"/>
        <v>124.4</v>
      </c>
      <c r="AB165" s="5" t="s">
        <v>636</v>
      </c>
      <c r="AC165">
        <f t="shared" si="83"/>
        <v>143.69999999999999</v>
      </c>
      <c r="AD165" s="5" t="s">
        <v>582</v>
      </c>
      <c r="AE165">
        <f t="shared" si="84"/>
        <v>139.80000000000001</v>
      </c>
      <c r="AF165">
        <f t="shared" si="85"/>
        <v>136.00769230769231</v>
      </c>
      <c r="AG165" s="5" t="s">
        <v>659</v>
      </c>
      <c r="AH165">
        <f t="shared" si="86"/>
        <v>150.5</v>
      </c>
      <c r="AI165">
        <f t="shared" si="87"/>
        <v>150.5</v>
      </c>
      <c r="AJ165" s="5" t="s">
        <v>494</v>
      </c>
      <c r="AK165">
        <f t="shared" si="88"/>
        <v>131.6</v>
      </c>
      <c r="AL165" s="5" t="s">
        <v>142</v>
      </c>
      <c r="AM165">
        <f t="shared" si="89"/>
        <v>123.7</v>
      </c>
      <c r="AN165" s="5" t="s">
        <v>378</v>
      </c>
      <c r="AO165">
        <f t="shared" si="90"/>
        <v>130.4</v>
      </c>
      <c r="AP165">
        <f t="shared" si="91"/>
        <v>128.56666666666669</v>
      </c>
      <c r="AQ165" s="5" t="s">
        <v>420</v>
      </c>
      <c r="AR165">
        <f t="shared" si="104"/>
        <v>132.6</v>
      </c>
      <c r="AS165" s="5" t="s">
        <v>308</v>
      </c>
      <c r="AT165">
        <f t="shared" si="92"/>
        <v>119.7</v>
      </c>
      <c r="AU165" s="5" t="s">
        <v>400</v>
      </c>
      <c r="AV165">
        <f t="shared" si="93"/>
        <v>127.2</v>
      </c>
      <c r="AW165">
        <f t="shared" si="94"/>
        <v>126.5</v>
      </c>
      <c r="AX165" s="5" t="s">
        <v>304</v>
      </c>
      <c r="AY165">
        <f t="shared" si="95"/>
        <v>125</v>
      </c>
      <c r="AZ165" s="5" t="s">
        <v>116</v>
      </c>
      <c r="BA165">
        <f t="shared" si="96"/>
        <v>113.2</v>
      </c>
      <c r="BB165" s="5" t="s">
        <v>254</v>
      </c>
      <c r="BC165">
        <f t="shared" si="97"/>
        <v>123.5</v>
      </c>
      <c r="BD165" s="5" t="s">
        <v>541</v>
      </c>
      <c r="BE165">
        <f t="shared" si="98"/>
        <v>135.5</v>
      </c>
      <c r="BF165" s="5" t="s">
        <v>313</v>
      </c>
      <c r="BG165">
        <f t="shared" si="99"/>
        <v>122.4</v>
      </c>
      <c r="BH165">
        <f t="shared" si="100"/>
        <v>123.92</v>
      </c>
      <c r="BI165" s="5" t="s">
        <v>338</v>
      </c>
      <c r="BJ165">
        <f t="shared" si="101"/>
        <v>123</v>
      </c>
      <c r="BK165">
        <f t="shared" si="102"/>
        <v>123</v>
      </c>
      <c r="BL165" s="6" t="s">
        <v>392</v>
      </c>
      <c r="BM165">
        <f t="shared" si="103"/>
        <v>131.80000000000001</v>
      </c>
    </row>
    <row r="166" spans="1:65" x14ac:dyDescent="0.35">
      <c r="A166" s="4" t="s">
        <v>74</v>
      </c>
      <c r="B166" s="5" t="s">
        <v>628</v>
      </c>
      <c r="C166">
        <f t="shared" si="70"/>
        <v>2017</v>
      </c>
      <c r="D166" s="5" t="s">
        <v>164</v>
      </c>
      <c r="E166">
        <f t="shared" si="71"/>
        <v>7</v>
      </c>
      <c r="F166" s="5" t="s">
        <v>493</v>
      </c>
      <c r="G166">
        <f t="shared" si="72"/>
        <v>133.6</v>
      </c>
      <c r="H166" s="5" t="s">
        <v>246</v>
      </c>
      <c r="I166">
        <f t="shared" si="73"/>
        <v>145.69999999999999</v>
      </c>
      <c r="J166" s="5" t="s">
        <v>508</v>
      </c>
      <c r="K166">
        <f t="shared" si="74"/>
        <v>129.6</v>
      </c>
      <c r="L166" s="5" t="s">
        <v>572</v>
      </c>
      <c r="M166">
        <f t="shared" si="75"/>
        <v>138.5</v>
      </c>
      <c r="N166" s="5" t="s">
        <v>215</v>
      </c>
      <c r="O166">
        <f t="shared" si="76"/>
        <v>118.1</v>
      </c>
      <c r="P166" s="5" t="s">
        <v>549</v>
      </c>
      <c r="Q166">
        <f t="shared" si="77"/>
        <v>141.80000000000001</v>
      </c>
      <c r="R166" s="5" t="s">
        <v>633</v>
      </c>
      <c r="S166">
        <f t="shared" si="78"/>
        <v>159.5</v>
      </c>
      <c r="T166" s="5" t="s">
        <v>493</v>
      </c>
      <c r="U166">
        <f t="shared" si="79"/>
        <v>133.6</v>
      </c>
      <c r="V166" s="5" t="s">
        <v>249</v>
      </c>
      <c r="W166">
        <f t="shared" si="80"/>
        <v>120.5</v>
      </c>
      <c r="X166" s="5" t="s">
        <v>425</v>
      </c>
      <c r="Y166">
        <f t="shared" si="81"/>
        <v>135.19999999999999</v>
      </c>
      <c r="Z166" s="5" t="s">
        <v>250</v>
      </c>
      <c r="AA166">
        <f t="shared" si="82"/>
        <v>128.5</v>
      </c>
      <c r="AB166" s="5" t="s">
        <v>646</v>
      </c>
      <c r="AC166">
        <f t="shared" si="83"/>
        <v>145.80000000000001</v>
      </c>
      <c r="AD166" s="5" t="s">
        <v>643</v>
      </c>
      <c r="AE166">
        <f t="shared" si="84"/>
        <v>139</v>
      </c>
      <c r="AF166">
        <f t="shared" si="85"/>
        <v>136.1076923076923</v>
      </c>
      <c r="AG166" s="5" t="s">
        <v>660</v>
      </c>
      <c r="AH166">
        <f t="shared" si="86"/>
        <v>148.19999999999999</v>
      </c>
      <c r="AI166">
        <f t="shared" si="87"/>
        <v>148.19999999999999</v>
      </c>
      <c r="AJ166" s="5" t="s">
        <v>542</v>
      </c>
      <c r="AK166">
        <f t="shared" si="88"/>
        <v>139.30000000000001</v>
      </c>
      <c r="AL166" s="5" t="s">
        <v>315</v>
      </c>
      <c r="AM166">
        <f t="shared" si="89"/>
        <v>132.1</v>
      </c>
      <c r="AN166" s="5" t="s">
        <v>551</v>
      </c>
      <c r="AO166">
        <f t="shared" si="90"/>
        <v>138.30000000000001</v>
      </c>
      <c r="AP166">
        <f t="shared" si="91"/>
        <v>136.56666666666666</v>
      </c>
      <c r="AQ166" s="5" t="s">
        <v>420</v>
      </c>
      <c r="AR166">
        <f t="shared" si="104"/>
        <v>132.6</v>
      </c>
      <c r="AS166" s="5" t="s">
        <v>387</v>
      </c>
      <c r="AT166">
        <f t="shared" si="92"/>
        <v>129.4</v>
      </c>
      <c r="AU166" s="5" t="s">
        <v>426</v>
      </c>
      <c r="AV166">
        <f t="shared" si="93"/>
        <v>131.9</v>
      </c>
      <c r="AW166">
        <f t="shared" si="94"/>
        <v>131.29999999999998</v>
      </c>
      <c r="AX166" s="5" t="s">
        <v>387</v>
      </c>
      <c r="AY166">
        <f t="shared" si="95"/>
        <v>129.4</v>
      </c>
      <c r="AZ166" s="5" t="s">
        <v>219</v>
      </c>
      <c r="BA166">
        <f t="shared" si="96"/>
        <v>116</v>
      </c>
      <c r="BB166" s="5" t="s">
        <v>342</v>
      </c>
      <c r="BC166">
        <f t="shared" si="97"/>
        <v>126.6</v>
      </c>
      <c r="BD166" s="5" t="s">
        <v>543</v>
      </c>
      <c r="BE166">
        <f t="shared" si="98"/>
        <v>136.80000000000001</v>
      </c>
      <c r="BF166" s="5" t="s">
        <v>376</v>
      </c>
      <c r="BG166">
        <f t="shared" si="99"/>
        <v>123.6</v>
      </c>
      <c r="BH166">
        <f t="shared" si="100"/>
        <v>126.47999999999999</v>
      </c>
      <c r="BI166" s="5" t="s">
        <v>310</v>
      </c>
      <c r="BJ166">
        <f t="shared" si="101"/>
        <v>125.9</v>
      </c>
      <c r="BK166">
        <f t="shared" si="102"/>
        <v>125.9</v>
      </c>
      <c r="BL166" s="6" t="s">
        <v>404</v>
      </c>
      <c r="BM166">
        <f t="shared" si="103"/>
        <v>134.19999999999999</v>
      </c>
    </row>
    <row r="167" spans="1:65" x14ac:dyDescent="0.35">
      <c r="A167" s="4" t="s">
        <v>30</v>
      </c>
      <c r="B167" s="5" t="s">
        <v>628</v>
      </c>
      <c r="C167">
        <f t="shared" si="70"/>
        <v>2017</v>
      </c>
      <c r="D167" s="5" t="s">
        <v>183</v>
      </c>
      <c r="E167">
        <f t="shared" si="71"/>
        <v>8</v>
      </c>
      <c r="F167" s="5" t="s">
        <v>546</v>
      </c>
      <c r="G167">
        <f t="shared" si="72"/>
        <v>134.80000000000001</v>
      </c>
      <c r="H167" s="5" t="s">
        <v>619</v>
      </c>
      <c r="I167">
        <f t="shared" si="73"/>
        <v>143.1</v>
      </c>
      <c r="J167" s="5" t="s">
        <v>577</v>
      </c>
      <c r="K167">
        <f t="shared" si="74"/>
        <v>130</v>
      </c>
      <c r="L167" s="5" t="s">
        <v>641</v>
      </c>
      <c r="M167">
        <f t="shared" si="75"/>
        <v>139.4</v>
      </c>
      <c r="N167" s="5" t="s">
        <v>249</v>
      </c>
      <c r="O167">
        <f t="shared" si="76"/>
        <v>120.5</v>
      </c>
      <c r="P167" s="5" t="s">
        <v>640</v>
      </c>
      <c r="Q167">
        <f t="shared" si="77"/>
        <v>148</v>
      </c>
      <c r="R167" s="5" t="s">
        <v>661</v>
      </c>
      <c r="S167">
        <f t="shared" si="78"/>
        <v>162.9</v>
      </c>
      <c r="T167" s="5" t="s">
        <v>432</v>
      </c>
      <c r="U167">
        <f t="shared" si="79"/>
        <v>137.4</v>
      </c>
      <c r="V167" s="5" t="s">
        <v>220</v>
      </c>
      <c r="W167">
        <f t="shared" si="80"/>
        <v>120.8</v>
      </c>
      <c r="X167" s="5" t="s">
        <v>464</v>
      </c>
      <c r="Y167">
        <f t="shared" si="81"/>
        <v>134.69999999999999</v>
      </c>
      <c r="Z167" s="5" t="s">
        <v>494</v>
      </c>
      <c r="AA167">
        <f t="shared" si="82"/>
        <v>131.6</v>
      </c>
      <c r="AB167" s="5" t="s">
        <v>651</v>
      </c>
      <c r="AC167">
        <f t="shared" si="83"/>
        <v>148.69999999999999</v>
      </c>
      <c r="AD167" s="5" t="s">
        <v>535</v>
      </c>
      <c r="AE167">
        <f t="shared" si="84"/>
        <v>140.6</v>
      </c>
      <c r="AF167">
        <f t="shared" si="85"/>
        <v>137.88461538461536</v>
      </c>
      <c r="AG167" s="5" t="s">
        <v>497</v>
      </c>
      <c r="AH167">
        <f t="shared" si="86"/>
        <v>149</v>
      </c>
      <c r="AI167">
        <f t="shared" si="87"/>
        <v>149</v>
      </c>
      <c r="AJ167" s="5" t="s">
        <v>612</v>
      </c>
      <c r="AK167">
        <f t="shared" si="88"/>
        <v>145.30000000000001</v>
      </c>
      <c r="AL167" s="5" t="s">
        <v>562</v>
      </c>
      <c r="AM167">
        <f t="shared" si="89"/>
        <v>139.19999999999999</v>
      </c>
      <c r="AN167" s="5" t="s">
        <v>644</v>
      </c>
      <c r="AO167">
        <f t="shared" si="90"/>
        <v>144.5</v>
      </c>
      <c r="AP167">
        <f t="shared" si="91"/>
        <v>143</v>
      </c>
      <c r="AQ167" s="5" t="s">
        <v>49</v>
      </c>
      <c r="AR167">
        <f>AR169</f>
        <v>134.4</v>
      </c>
      <c r="AS167" s="5" t="s">
        <v>520</v>
      </c>
      <c r="AT167">
        <f t="shared" si="92"/>
        <v>136.4</v>
      </c>
      <c r="AU167" s="5" t="s">
        <v>623</v>
      </c>
      <c r="AV167">
        <f t="shared" si="93"/>
        <v>137.30000000000001</v>
      </c>
      <c r="AW167">
        <f t="shared" si="94"/>
        <v>136.03333333333333</v>
      </c>
      <c r="AX167" s="5" t="s">
        <v>385</v>
      </c>
      <c r="AY167">
        <f t="shared" si="95"/>
        <v>133</v>
      </c>
      <c r="AZ167" s="5" t="s">
        <v>295</v>
      </c>
      <c r="BA167">
        <f t="shared" si="96"/>
        <v>120.3</v>
      </c>
      <c r="BB167" s="5" t="s">
        <v>434</v>
      </c>
      <c r="BC167">
        <f t="shared" si="97"/>
        <v>131.5</v>
      </c>
      <c r="BD167" s="5" t="s">
        <v>589</v>
      </c>
      <c r="BE167">
        <f t="shared" si="98"/>
        <v>140.19999999999999</v>
      </c>
      <c r="BF167" s="5" t="s">
        <v>348</v>
      </c>
      <c r="BG167">
        <f t="shared" si="99"/>
        <v>125.4</v>
      </c>
      <c r="BH167">
        <f t="shared" si="100"/>
        <v>130.07999999999998</v>
      </c>
      <c r="BI167" s="5" t="s">
        <v>330</v>
      </c>
      <c r="BJ167">
        <f t="shared" si="101"/>
        <v>129.69999999999999</v>
      </c>
      <c r="BK167">
        <f t="shared" si="102"/>
        <v>129.69999999999999</v>
      </c>
      <c r="BL167" s="6" t="s">
        <v>585</v>
      </c>
      <c r="BM167">
        <f t="shared" si="103"/>
        <v>137.80000000000001</v>
      </c>
    </row>
    <row r="168" spans="1:65" x14ac:dyDescent="0.35">
      <c r="A168" s="4" t="s">
        <v>55</v>
      </c>
      <c r="B168" s="5" t="s">
        <v>628</v>
      </c>
      <c r="C168">
        <f t="shared" si="70"/>
        <v>2017</v>
      </c>
      <c r="D168" s="5" t="s">
        <v>183</v>
      </c>
      <c r="E168">
        <f t="shared" si="71"/>
        <v>8</v>
      </c>
      <c r="F168" s="5" t="s">
        <v>424</v>
      </c>
      <c r="G168">
        <f t="shared" si="72"/>
        <v>133.19999999999999</v>
      </c>
      <c r="H168" s="5" t="s">
        <v>564</v>
      </c>
      <c r="I168">
        <f t="shared" si="73"/>
        <v>143.9</v>
      </c>
      <c r="J168" s="5" t="s">
        <v>314</v>
      </c>
      <c r="K168">
        <f t="shared" si="74"/>
        <v>128.30000000000001</v>
      </c>
      <c r="L168" s="5" t="s">
        <v>551</v>
      </c>
      <c r="M168">
        <f t="shared" si="75"/>
        <v>138.30000000000001</v>
      </c>
      <c r="N168" s="5" t="s">
        <v>239</v>
      </c>
      <c r="O168">
        <f t="shared" si="76"/>
        <v>114.1</v>
      </c>
      <c r="P168" s="5" t="s">
        <v>569</v>
      </c>
      <c r="Q168">
        <f t="shared" si="77"/>
        <v>142.69999999999999</v>
      </c>
      <c r="R168" s="5" t="s">
        <v>662</v>
      </c>
      <c r="S168">
        <f t="shared" si="78"/>
        <v>179.8</v>
      </c>
      <c r="T168" s="5" t="s">
        <v>254</v>
      </c>
      <c r="U168">
        <f t="shared" si="79"/>
        <v>123.5</v>
      </c>
      <c r="V168" s="5" t="s">
        <v>281</v>
      </c>
      <c r="W168">
        <f t="shared" si="80"/>
        <v>122.1</v>
      </c>
      <c r="X168" s="5" t="s">
        <v>312</v>
      </c>
      <c r="Y168">
        <f t="shared" si="81"/>
        <v>137.5</v>
      </c>
      <c r="Z168" s="5" t="s">
        <v>356</v>
      </c>
      <c r="AA168">
        <f t="shared" si="82"/>
        <v>124.6</v>
      </c>
      <c r="AB168" s="5" t="s">
        <v>644</v>
      </c>
      <c r="AC168">
        <f t="shared" si="83"/>
        <v>144.5</v>
      </c>
      <c r="AD168" s="5" t="s">
        <v>374</v>
      </c>
      <c r="AE168">
        <f t="shared" si="84"/>
        <v>140.5</v>
      </c>
      <c r="AF168">
        <f t="shared" si="85"/>
        <v>136.38461538461536</v>
      </c>
      <c r="AG168" s="5" t="s">
        <v>663</v>
      </c>
      <c r="AH168">
        <f t="shared" si="86"/>
        <v>152.1</v>
      </c>
      <c r="AI168">
        <f t="shared" si="87"/>
        <v>152.1</v>
      </c>
      <c r="AJ168" s="5" t="s">
        <v>335</v>
      </c>
      <c r="AK168">
        <f t="shared" si="88"/>
        <v>132.69999999999999</v>
      </c>
      <c r="AL168" s="5" t="s">
        <v>351</v>
      </c>
      <c r="AM168">
        <f t="shared" si="89"/>
        <v>124.3</v>
      </c>
      <c r="AN168" s="5" t="s">
        <v>399</v>
      </c>
      <c r="AO168">
        <f t="shared" si="90"/>
        <v>131.4</v>
      </c>
      <c r="AP168">
        <f t="shared" si="91"/>
        <v>129.46666666666667</v>
      </c>
      <c r="AQ168" s="5" t="s">
        <v>380</v>
      </c>
      <c r="AR168">
        <f t="shared" si="104"/>
        <v>134.4</v>
      </c>
      <c r="AS168" s="5" t="s">
        <v>214</v>
      </c>
      <c r="AT168">
        <f t="shared" si="92"/>
        <v>118.9</v>
      </c>
      <c r="AU168" s="5" t="s">
        <v>303</v>
      </c>
      <c r="AV168">
        <f t="shared" si="93"/>
        <v>127.7</v>
      </c>
      <c r="AW168">
        <f t="shared" si="94"/>
        <v>127</v>
      </c>
      <c r="AX168" s="5" t="s">
        <v>367</v>
      </c>
      <c r="AY168">
        <f t="shared" si="95"/>
        <v>125.7</v>
      </c>
      <c r="AZ168" s="5" t="s">
        <v>127</v>
      </c>
      <c r="BA168">
        <f t="shared" si="96"/>
        <v>114.6</v>
      </c>
      <c r="BB168" s="5" t="s">
        <v>266</v>
      </c>
      <c r="BC168">
        <f t="shared" si="97"/>
        <v>124.1</v>
      </c>
      <c r="BD168" s="5" t="s">
        <v>602</v>
      </c>
      <c r="BE168">
        <f t="shared" si="98"/>
        <v>135.69999999999999</v>
      </c>
      <c r="BF168" s="5" t="s">
        <v>319</v>
      </c>
      <c r="BG168">
        <f t="shared" si="99"/>
        <v>123.3</v>
      </c>
      <c r="BH168">
        <f t="shared" si="100"/>
        <v>124.67999999999999</v>
      </c>
      <c r="BI168" s="5" t="s">
        <v>320</v>
      </c>
      <c r="BJ168">
        <f t="shared" si="101"/>
        <v>123.8</v>
      </c>
      <c r="BK168">
        <f t="shared" si="102"/>
        <v>123.8</v>
      </c>
      <c r="BL168" s="6" t="s">
        <v>335</v>
      </c>
      <c r="BM168">
        <f t="shared" si="103"/>
        <v>132.69999999999999</v>
      </c>
    </row>
    <row r="169" spans="1:65" x14ac:dyDescent="0.35">
      <c r="A169" s="4" t="s">
        <v>74</v>
      </c>
      <c r="B169" s="5" t="s">
        <v>628</v>
      </c>
      <c r="C169">
        <f t="shared" si="70"/>
        <v>2017</v>
      </c>
      <c r="D169" s="5" t="s">
        <v>183</v>
      </c>
      <c r="E169">
        <f t="shared" si="71"/>
        <v>8</v>
      </c>
      <c r="F169" s="5" t="s">
        <v>439</v>
      </c>
      <c r="G169">
        <f t="shared" si="72"/>
        <v>134.30000000000001</v>
      </c>
      <c r="H169" s="5" t="s">
        <v>664</v>
      </c>
      <c r="I169">
        <f t="shared" si="73"/>
        <v>143.4</v>
      </c>
      <c r="J169" s="5" t="s">
        <v>306</v>
      </c>
      <c r="K169">
        <f t="shared" si="74"/>
        <v>129.30000000000001</v>
      </c>
      <c r="L169" s="5" t="s">
        <v>643</v>
      </c>
      <c r="M169">
        <f t="shared" si="75"/>
        <v>139</v>
      </c>
      <c r="N169" s="5" t="s">
        <v>215</v>
      </c>
      <c r="O169">
        <f t="shared" si="76"/>
        <v>118.1</v>
      </c>
      <c r="P169" s="5" t="s">
        <v>495</v>
      </c>
      <c r="Q169">
        <f t="shared" si="77"/>
        <v>145.5</v>
      </c>
      <c r="R169" s="5" t="s">
        <v>349</v>
      </c>
      <c r="S169">
        <f t="shared" si="78"/>
        <v>168.6</v>
      </c>
      <c r="T169" s="5" t="s">
        <v>335</v>
      </c>
      <c r="U169">
        <f t="shared" si="79"/>
        <v>132.69999999999999</v>
      </c>
      <c r="V169" s="5" t="s">
        <v>260</v>
      </c>
      <c r="W169">
        <f t="shared" si="80"/>
        <v>121.2</v>
      </c>
      <c r="X169" s="5" t="s">
        <v>417</v>
      </c>
      <c r="Y169">
        <f t="shared" si="81"/>
        <v>135.6</v>
      </c>
      <c r="Z169" s="5" t="s">
        <v>406</v>
      </c>
      <c r="AA169">
        <f t="shared" si="82"/>
        <v>128.69999999999999</v>
      </c>
      <c r="AB169" s="5" t="s">
        <v>665</v>
      </c>
      <c r="AC169">
        <f t="shared" si="83"/>
        <v>146.80000000000001</v>
      </c>
      <c r="AD169" s="5" t="s">
        <v>535</v>
      </c>
      <c r="AE169">
        <f t="shared" si="84"/>
        <v>140.6</v>
      </c>
      <c r="AF169">
        <f t="shared" si="85"/>
        <v>137.21538461538461</v>
      </c>
      <c r="AG169" s="5" t="s">
        <v>666</v>
      </c>
      <c r="AH169">
        <f t="shared" si="86"/>
        <v>149.80000000000001</v>
      </c>
      <c r="AI169">
        <f t="shared" si="87"/>
        <v>149.80000000000001</v>
      </c>
      <c r="AJ169" s="5" t="s">
        <v>370</v>
      </c>
      <c r="AK169">
        <f t="shared" si="88"/>
        <v>140.30000000000001</v>
      </c>
      <c r="AL169" s="5" t="s">
        <v>385</v>
      </c>
      <c r="AM169">
        <f t="shared" si="89"/>
        <v>133</v>
      </c>
      <c r="AN169" s="5" t="s">
        <v>542</v>
      </c>
      <c r="AO169">
        <f t="shared" si="90"/>
        <v>139.30000000000001</v>
      </c>
      <c r="AP169">
        <f t="shared" si="91"/>
        <v>137.53333333333333</v>
      </c>
      <c r="AQ169" s="5" t="s">
        <v>380</v>
      </c>
      <c r="AR169">
        <f t="shared" si="104"/>
        <v>134.4</v>
      </c>
      <c r="AS169" s="5" t="s">
        <v>344</v>
      </c>
      <c r="AT169">
        <f t="shared" si="92"/>
        <v>129.80000000000001</v>
      </c>
      <c r="AU169" s="5" t="s">
        <v>430</v>
      </c>
      <c r="AV169">
        <f t="shared" si="93"/>
        <v>132.80000000000001</v>
      </c>
      <c r="AW169">
        <f t="shared" si="94"/>
        <v>132.33333333333334</v>
      </c>
      <c r="AX169" s="5" t="s">
        <v>528</v>
      </c>
      <c r="AY169">
        <f t="shared" si="95"/>
        <v>130.19999999999999</v>
      </c>
      <c r="AZ169" s="5" t="s">
        <v>227</v>
      </c>
      <c r="BA169">
        <f t="shared" si="96"/>
        <v>117.3</v>
      </c>
      <c r="BB169" s="5" t="s">
        <v>334</v>
      </c>
      <c r="BC169">
        <f t="shared" si="97"/>
        <v>127.3</v>
      </c>
      <c r="BD169" s="5" t="s">
        <v>489</v>
      </c>
      <c r="BE169">
        <f t="shared" si="98"/>
        <v>137.6</v>
      </c>
      <c r="BF169" s="5" t="s">
        <v>272</v>
      </c>
      <c r="BG169">
        <f t="shared" si="99"/>
        <v>124.5</v>
      </c>
      <c r="BH169">
        <f t="shared" si="100"/>
        <v>127.38</v>
      </c>
      <c r="BI169" s="5" t="s">
        <v>390</v>
      </c>
      <c r="BJ169">
        <f t="shared" si="101"/>
        <v>126.8</v>
      </c>
      <c r="BK169">
        <f t="shared" si="102"/>
        <v>126.8</v>
      </c>
      <c r="BL169" s="6" t="s">
        <v>534</v>
      </c>
      <c r="BM169">
        <f t="shared" si="103"/>
        <v>135.4</v>
      </c>
    </row>
    <row r="170" spans="1:65" x14ac:dyDescent="0.35">
      <c r="A170" s="4" t="s">
        <v>30</v>
      </c>
      <c r="B170" s="5" t="s">
        <v>628</v>
      </c>
      <c r="C170">
        <f t="shared" si="70"/>
        <v>2017</v>
      </c>
      <c r="D170" s="5" t="s">
        <v>198</v>
      </c>
      <c r="E170">
        <f t="shared" si="71"/>
        <v>9</v>
      </c>
      <c r="F170" s="5" t="s">
        <v>425</v>
      </c>
      <c r="G170">
        <f t="shared" si="72"/>
        <v>135.19999999999999</v>
      </c>
      <c r="H170" s="5" t="s">
        <v>620</v>
      </c>
      <c r="I170">
        <f t="shared" si="73"/>
        <v>142</v>
      </c>
      <c r="J170" s="5" t="s">
        <v>421</v>
      </c>
      <c r="K170">
        <f t="shared" si="74"/>
        <v>130.5</v>
      </c>
      <c r="L170" s="5" t="s">
        <v>589</v>
      </c>
      <c r="M170">
        <f t="shared" si="75"/>
        <v>140.19999999999999</v>
      </c>
      <c r="N170" s="5" t="s">
        <v>277</v>
      </c>
      <c r="O170">
        <f t="shared" si="76"/>
        <v>120.7</v>
      </c>
      <c r="P170" s="5" t="s">
        <v>667</v>
      </c>
      <c r="Q170">
        <f t="shared" si="77"/>
        <v>147.80000000000001</v>
      </c>
      <c r="R170" s="5" t="s">
        <v>668</v>
      </c>
      <c r="S170">
        <f t="shared" si="78"/>
        <v>154.5</v>
      </c>
      <c r="T170" s="5" t="s">
        <v>488</v>
      </c>
      <c r="U170">
        <f t="shared" si="79"/>
        <v>137.1</v>
      </c>
      <c r="V170" s="5" t="s">
        <v>287</v>
      </c>
      <c r="W170">
        <f t="shared" si="80"/>
        <v>121</v>
      </c>
      <c r="X170" s="5" t="s">
        <v>464</v>
      </c>
      <c r="Y170">
        <f t="shared" si="81"/>
        <v>134.69999999999999</v>
      </c>
      <c r="Z170" s="5" t="s">
        <v>438</v>
      </c>
      <c r="AA170">
        <f t="shared" si="82"/>
        <v>131.69999999999999</v>
      </c>
      <c r="AB170" s="5" t="s">
        <v>669</v>
      </c>
      <c r="AC170">
        <f t="shared" si="83"/>
        <v>149.30000000000001</v>
      </c>
      <c r="AD170" s="5" t="s">
        <v>609</v>
      </c>
      <c r="AE170">
        <f t="shared" si="84"/>
        <v>139.6</v>
      </c>
      <c r="AF170">
        <f t="shared" si="85"/>
        <v>137.25384615384615</v>
      </c>
      <c r="AG170" s="5" t="s">
        <v>666</v>
      </c>
      <c r="AH170">
        <f t="shared" si="86"/>
        <v>149.80000000000001</v>
      </c>
      <c r="AI170">
        <f t="shared" si="87"/>
        <v>149.80000000000001</v>
      </c>
      <c r="AJ170" s="5" t="s">
        <v>670</v>
      </c>
      <c r="AK170">
        <f t="shared" si="88"/>
        <v>146.1</v>
      </c>
      <c r="AL170" s="5" t="s">
        <v>525</v>
      </c>
      <c r="AM170">
        <f t="shared" si="89"/>
        <v>139.69999999999999</v>
      </c>
      <c r="AN170" s="5" t="s">
        <v>671</v>
      </c>
      <c r="AO170">
        <f t="shared" si="90"/>
        <v>145.19999999999999</v>
      </c>
      <c r="AP170">
        <f t="shared" si="91"/>
        <v>143.66666666666666</v>
      </c>
      <c r="AQ170" s="5" t="s">
        <v>49</v>
      </c>
      <c r="AR170">
        <f>AR172</f>
        <v>135.69999999999999</v>
      </c>
      <c r="AS170" s="5" t="s">
        <v>432</v>
      </c>
      <c r="AT170">
        <f t="shared" si="92"/>
        <v>137.4</v>
      </c>
      <c r="AU170" s="5" t="s">
        <v>447</v>
      </c>
      <c r="AV170">
        <f t="shared" si="93"/>
        <v>137.9</v>
      </c>
      <c r="AW170">
        <f t="shared" si="94"/>
        <v>137</v>
      </c>
      <c r="AX170" s="5" t="s">
        <v>522</v>
      </c>
      <c r="AY170">
        <f t="shared" si="95"/>
        <v>133.4</v>
      </c>
      <c r="AZ170" s="5" t="s">
        <v>260</v>
      </c>
      <c r="BA170">
        <f t="shared" si="96"/>
        <v>121.2</v>
      </c>
      <c r="BB170" s="5" t="s">
        <v>379</v>
      </c>
      <c r="BC170">
        <f t="shared" si="97"/>
        <v>132.30000000000001</v>
      </c>
      <c r="BD170" s="5" t="s">
        <v>609</v>
      </c>
      <c r="BE170">
        <f t="shared" si="98"/>
        <v>139.6</v>
      </c>
      <c r="BF170" s="5" t="s">
        <v>163</v>
      </c>
      <c r="BG170">
        <f t="shared" si="99"/>
        <v>126.7</v>
      </c>
      <c r="BH170">
        <f t="shared" si="100"/>
        <v>130.64000000000001</v>
      </c>
      <c r="BI170" s="5" t="s">
        <v>456</v>
      </c>
      <c r="BJ170">
        <f t="shared" si="101"/>
        <v>130.30000000000001</v>
      </c>
      <c r="BK170">
        <f t="shared" si="102"/>
        <v>130.30000000000001</v>
      </c>
      <c r="BL170" s="6" t="s">
        <v>489</v>
      </c>
      <c r="BM170">
        <f t="shared" si="103"/>
        <v>137.6</v>
      </c>
    </row>
    <row r="171" spans="1:65" x14ac:dyDescent="0.35">
      <c r="A171" s="4" t="s">
        <v>55</v>
      </c>
      <c r="B171" s="5" t="s">
        <v>628</v>
      </c>
      <c r="C171">
        <f t="shared" si="70"/>
        <v>2017</v>
      </c>
      <c r="D171" s="5" t="s">
        <v>198</v>
      </c>
      <c r="E171">
        <f t="shared" si="71"/>
        <v>9</v>
      </c>
      <c r="F171" s="5" t="s">
        <v>493</v>
      </c>
      <c r="G171">
        <f t="shared" si="72"/>
        <v>133.6</v>
      </c>
      <c r="H171" s="5" t="s">
        <v>672</v>
      </c>
      <c r="I171">
        <f t="shared" si="73"/>
        <v>143</v>
      </c>
      <c r="J171" s="5" t="s">
        <v>330</v>
      </c>
      <c r="K171">
        <f t="shared" si="74"/>
        <v>129.69999999999999</v>
      </c>
      <c r="L171" s="5" t="s">
        <v>571</v>
      </c>
      <c r="M171">
        <f t="shared" si="75"/>
        <v>138.69999999999999</v>
      </c>
      <c r="N171" s="5" t="s">
        <v>216</v>
      </c>
      <c r="O171">
        <f t="shared" si="76"/>
        <v>114.5</v>
      </c>
      <c r="P171" s="5" t="s">
        <v>312</v>
      </c>
      <c r="Q171">
        <f t="shared" si="77"/>
        <v>137.5</v>
      </c>
      <c r="R171" s="5" t="s">
        <v>673</v>
      </c>
      <c r="S171">
        <f t="shared" si="78"/>
        <v>160.69999999999999</v>
      </c>
      <c r="T171" s="5" t="s">
        <v>272</v>
      </c>
      <c r="U171">
        <f t="shared" si="79"/>
        <v>124.5</v>
      </c>
      <c r="V171" s="5" t="s">
        <v>313</v>
      </c>
      <c r="W171">
        <f t="shared" si="80"/>
        <v>122.4</v>
      </c>
      <c r="X171" s="5" t="s">
        <v>623</v>
      </c>
      <c r="Y171">
        <f t="shared" si="81"/>
        <v>137.30000000000001</v>
      </c>
      <c r="Z171" s="5" t="s">
        <v>333</v>
      </c>
      <c r="AA171">
        <f t="shared" si="82"/>
        <v>124.8</v>
      </c>
      <c r="AB171" s="5" t="s">
        <v>625</v>
      </c>
      <c r="AC171">
        <f t="shared" si="83"/>
        <v>145</v>
      </c>
      <c r="AD171" s="5" t="s">
        <v>576</v>
      </c>
      <c r="AE171">
        <f t="shared" si="84"/>
        <v>138</v>
      </c>
      <c r="AF171">
        <f t="shared" si="85"/>
        <v>134.59230769230768</v>
      </c>
      <c r="AG171" s="5" t="s">
        <v>446</v>
      </c>
      <c r="AH171">
        <f t="shared" si="86"/>
        <v>153.6</v>
      </c>
      <c r="AI171">
        <f t="shared" si="87"/>
        <v>153.6</v>
      </c>
      <c r="AJ171" s="5" t="s">
        <v>435</v>
      </c>
      <c r="AK171">
        <f t="shared" si="88"/>
        <v>133.30000000000001</v>
      </c>
      <c r="AL171" s="5" t="s">
        <v>356</v>
      </c>
      <c r="AM171">
        <f t="shared" si="89"/>
        <v>124.6</v>
      </c>
      <c r="AN171" s="5" t="s">
        <v>468</v>
      </c>
      <c r="AO171">
        <f t="shared" si="90"/>
        <v>132</v>
      </c>
      <c r="AP171">
        <f t="shared" si="91"/>
        <v>129.96666666666667</v>
      </c>
      <c r="AQ171" s="5" t="s">
        <v>602</v>
      </c>
      <c r="AR171">
        <f t="shared" si="104"/>
        <v>135.69999999999999</v>
      </c>
      <c r="AS171" s="5" t="s">
        <v>316</v>
      </c>
      <c r="AT171">
        <f t="shared" si="92"/>
        <v>120.6</v>
      </c>
      <c r="AU171" s="5" t="s">
        <v>394</v>
      </c>
      <c r="AV171">
        <f t="shared" si="93"/>
        <v>128.1</v>
      </c>
      <c r="AW171">
        <f t="shared" si="94"/>
        <v>128.13333333333333</v>
      </c>
      <c r="AX171" s="5" t="s">
        <v>294</v>
      </c>
      <c r="AY171">
        <f t="shared" si="95"/>
        <v>126.1</v>
      </c>
      <c r="AZ171" s="5" t="s">
        <v>199</v>
      </c>
      <c r="BA171">
        <f t="shared" si="96"/>
        <v>115.7</v>
      </c>
      <c r="BB171" s="5" t="s">
        <v>272</v>
      </c>
      <c r="BC171">
        <f t="shared" si="97"/>
        <v>124.5</v>
      </c>
      <c r="BD171" s="5" t="s">
        <v>509</v>
      </c>
      <c r="BE171">
        <f t="shared" si="98"/>
        <v>135.9</v>
      </c>
      <c r="BF171" s="5" t="s">
        <v>339</v>
      </c>
      <c r="BG171">
        <f t="shared" si="99"/>
        <v>124.4</v>
      </c>
      <c r="BH171">
        <f t="shared" si="100"/>
        <v>125.32000000000001</v>
      </c>
      <c r="BI171" s="5" t="s">
        <v>272</v>
      </c>
      <c r="BJ171">
        <f t="shared" si="101"/>
        <v>124.5</v>
      </c>
      <c r="BK171">
        <f t="shared" si="102"/>
        <v>124.5</v>
      </c>
      <c r="BL171" s="6" t="s">
        <v>484</v>
      </c>
      <c r="BM171">
        <f t="shared" si="103"/>
        <v>132.4</v>
      </c>
    </row>
    <row r="172" spans="1:65" x14ac:dyDescent="0.35">
      <c r="A172" s="4" t="s">
        <v>74</v>
      </c>
      <c r="B172" s="5" t="s">
        <v>628</v>
      </c>
      <c r="C172">
        <f t="shared" si="70"/>
        <v>2017</v>
      </c>
      <c r="D172" s="5" t="s">
        <v>198</v>
      </c>
      <c r="E172">
        <f t="shared" si="71"/>
        <v>9</v>
      </c>
      <c r="F172" s="5" t="s">
        <v>464</v>
      </c>
      <c r="G172">
        <f t="shared" si="72"/>
        <v>134.69999999999999</v>
      </c>
      <c r="H172" s="5" t="s">
        <v>607</v>
      </c>
      <c r="I172">
        <f t="shared" si="73"/>
        <v>142.4</v>
      </c>
      <c r="J172" s="5" t="s">
        <v>528</v>
      </c>
      <c r="K172">
        <f t="shared" si="74"/>
        <v>130.19999999999999</v>
      </c>
      <c r="L172" s="5" t="s">
        <v>609</v>
      </c>
      <c r="M172">
        <f t="shared" si="75"/>
        <v>139.6</v>
      </c>
      <c r="N172" s="5" t="s">
        <v>244</v>
      </c>
      <c r="O172">
        <f t="shared" si="76"/>
        <v>118.4</v>
      </c>
      <c r="P172" s="5" t="s">
        <v>672</v>
      </c>
      <c r="Q172">
        <f t="shared" si="77"/>
        <v>143</v>
      </c>
      <c r="R172" s="5" t="s">
        <v>674</v>
      </c>
      <c r="S172">
        <f t="shared" si="78"/>
        <v>156.6</v>
      </c>
      <c r="T172" s="5" t="s">
        <v>475</v>
      </c>
      <c r="U172">
        <f t="shared" si="79"/>
        <v>132.9</v>
      </c>
      <c r="V172" s="5" t="s">
        <v>283</v>
      </c>
      <c r="W172">
        <f t="shared" si="80"/>
        <v>121.5</v>
      </c>
      <c r="X172" s="5" t="s">
        <v>417</v>
      </c>
      <c r="Y172">
        <f t="shared" si="81"/>
        <v>135.6</v>
      </c>
      <c r="Z172" s="5" t="s">
        <v>360</v>
      </c>
      <c r="AA172">
        <f t="shared" si="82"/>
        <v>128.80000000000001</v>
      </c>
      <c r="AB172" s="5" t="s">
        <v>675</v>
      </c>
      <c r="AC172">
        <f t="shared" si="83"/>
        <v>147.30000000000001</v>
      </c>
      <c r="AD172" s="5" t="s">
        <v>643</v>
      </c>
      <c r="AE172">
        <f t="shared" si="84"/>
        <v>139</v>
      </c>
      <c r="AF172">
        <f t="shared" si="85"/>
        <v>136.15384615384613</v>
      </c>
      <c r="AG172" s="5" t="s">
        <v>676</v>
      </c>
      <c r="AH172">
        <f t="shared" si="86"/>
        <v>150.80000000000001</v>
      </c>
      <c r="AI172">
        <f t="shared" si="87"/>
        <v>150.80000000000001</v>
      </c>
      <c r="AJ172" s="5" t="s">
        <v>616</v>
      </c>
      <c r="AK172">
        <f t="shared" si="88"/>
        <v>141.1</v>
      </c>
      <c r="AL172" s="5" t="s">
        <v>522</v>
      </c>
      <c r="AM172">
        <f t="shared" si="89"/>
        <v>133.4</v>
      </c>
      <c r="AN172" s="5" t="s">
        <v>180</v>
      </c>
      <c r="AO172">
        <f t="shared" si="90"/>
        <v>140</v>
      </c>
      <c r="AP172">
        <f t="shared" si="91"/>
        <v>138.16666666666666</v>
      </c>
      <c r="AQ172" s="5" t="s">
        <v>602</v>
      </c>
      <c r="AR172">
        <f t="shared" si="104"/>
        <v>135.69999999999999</v>
      </c>
      <c r="AS172" s="5" t="s">
        <v>460</v>
      </c>
      <c r="AT172">
        <f t="shared" si="92"/>
        <v>131</v>
      </c>
      <c r="AU172" s="5" t="s">
        <v>435</v>
      </c>
      <c r="AV172">
        <f t="shared" si="93"/>
        <v>133.30000000000001</v>
      </c>
      <c r="AW172">
        <f t="shared" si="94"/>
        <v>133.33333333333334</v>
      </c>
      <c r="AX172" s="5" t="s">
        <v>407</v>
      </c>
      <c r="AY172">
        <f t="shared" si="95"/>
        <v>130.6</v>
      </c>
      <c r="AZ172" s="5" t="s">
        <v>187</v>
      </c>
      <c r="BA172">
        <f t="shared" si="96"/>
        <v>118.3</v>
      </c>
      <c r="BB172" s="5" t="s">
        <v>423</v>
      </c>
      <c r="BC172">
        <f t="shared" si="97"/>
        <v>127.9</v>
      </c>
      <c r="BD172" s="5" t="s">
        <v>432</v>
      </c>
      <c r="BE172">
        <f t="shared" si="98"/>
        <v>137.4</v>
      </c>
      <c r="BF172" s="5" t="s">
        <v>367</v>
      </c>
      <c r="BG172">
        <f t="shared" si="99"/>
        <v>125.7</v>
      </c>
      <c r="BH172">
        <f t="shared" si="100"/>
        <v>127.97999999999999</v>
      </c>
      <c r="BI172" s="5" t="s">
        <v>405</v>
      </c>
      <c r="BJ172">
        <f t="shared" si="101"/>
        <v>127.5</v>
      </c>
      <c r="BK172">
        <f t="shared" si="102"/>
        <v>127.5</v>
      </c>
      <c r="BL172" s="6" t="s">
        <v>425</v>
      </c>
      <c r="BM172">
        <f t="shared" si="103"/>
        <v>135.19999999999999</v>
      </c>
    </row>
    <row r="173" spans="1:65" x14ac:dyDescent="0.35">
      <c r="A173" s="4" t="s">
        <v>30</v>
      </c>
      <c r="B173" s="5" t="s">
        <v>628</v>
      </c>
      <c r="C173">
        <f t="shared" si="70"/>
        <v>2017</v>
      </c>
      <c r="D173" s="5" t="s">
        <v>208</v>
      </c>
      <c r="E173">
        <f t="shared" si="71"/>
        <v>10</v>
      </c>
      <c r="F173" s="5" t="s">
        <v>509</v>
      </c>
      <c r="G173">
        <f t="shared" si="72"/>
        <v>135.9</v>
      </c>
      <c r="H173" s="5" t="s">
        <v>622</v>
      </c>
      <c r="I173">
        <f t="shared" si="73"/>
        <v>141.9</v>
      </c>
      <c r="J173" s="5" t="s">
        <v>460</v>
      </c>
      <c r="K173">
        <f t="shared" si="74"/>
        <v>131</v>
      </c>
      <c r="L173" s="5" t="s">
        <v>514</v>
      </c>
      <c r="M173">
        <f t="shared" si="75"/>
        <v>141.5</v>
      </c>
      <c r="N173" s="5" t="s">
        <v>282</v>
      </c>
      <c r="O173">
        <f t="shared" si="76"/>
        <v>121.4</v>
      </c>
      <c r="P173" s="5" t="s">
        <v>427</v>
      </c>
      <c r="Q173">
        <f t="shared" si="77"/>
        <v>146.69999999999999</v>
      </c>
      <c r="R173" s="5" t="s">
        <v>677</v>
      </c>
      <c r="S173">
        <f t="shared" si="78"/>
        <v>157.1</v>
      </c>
      <c r="T173" s="5" t="s">
        <v>520</v>
      </c>
      <c r="U173">
        <f t="shared" si="79"/>
        <v>136.4</v>
      </c>
      <c r="V173" s="5" t="s">
        <v>282</v>
      </c>
      <c r="W173">
        <f t="shared" si="80"/>
        <v>121.4</v>
      </c>
      <c r="X173" s="5" t="s">
        <v>417</v>
      </c>
      <c r="Y173">
        <f t="shared" si="81"/>
        <v>135.6</v>
      </c>
      <c r="Z173" s="5" t="s">
        <v>409</v>
      </c>
      <c r="AA173">
        <f t="shared" si="82"/>
        <v>131.30000000000001</v>
      </c>
      <c r="AB173" s="5" t="s">
        <v>678</v>
      </c>
      <c r="AC173">
        <f t="shared" si="83"/>
        <v>150.30000000000001</v>
      </c>
      <c r="AD173" s="5" t="s">
        <v>545</v>
      </c>
      <c r="AE173">
        <f t="shared" si="84"/>
        <v>140.4</v>
      </c>
      <c r="AF173">
        <f t="shared" si="85"/>
        <v>137.76153846153846</v>
      </c>
      <c r="AG173" s="5" t="s">
        <v>659</v>
      </c>
      <c r="AH173">
        <f t="shared" si="86"/>
        <v>150.5</v>
      </c>
      <c r="AI173">
        <f t="shared" si="87"/>
        <v>150.5</v>
      </c>
      <c r="AJ173" s="5" t="s">
        <v>679</v>
      </c>
      <c r="AK173">
        <f t="shared" si="88"/>
        <v>147.19999999999999</v>
      </c>
      <c r="AL173" s="5" t="s">
        <v>535</v>
      </c>
      <c r="AM173">
        <f t="shared" si="89"/>
        <v>140.6</v>
      </c>
      <c r="AN173" s="5" t="s">
        <v>649</v>
      </c>
      <c r="AO173">
        <f t="shared" si="90"/>
        <v>146.19999999999999</v>
      </c>
      <c r="AP173">
        <f t="shared" si="91"/>
        <v>144.66666666666666</v>
      </c>
      <c r="AQ173" s="5" t="s">
        <v>49</v>
      </c>
      <c r="AR173">
        <f>AR175</f>
        <v>137.30000000000001</v>
      </c>
      <c r="AS173" s="5" t="s">
        <v>539</v>
      </c>
      <c r="AT173">
        <f t="shared" si="92"/>
        <v>138.1</v>
      </c>
      <c r="AU173" s="5" t="s">
        <v>588</v>
      </c>
      <c r="AV173">
        <f t="shared" si="93"/>
        <v>138.4</v>
      </c>
      <c r="AW173">
        <f t="shared" si="94"/>
        <v>137.93333333333331</v>
      </c>
      <c r="AX173" s="5" t="s">
        <v>404</v>
      </c>
      <c r="AY173">
        <f t="shared" si="95"/>
        <v>134.19999999999999</v>
      </c>
      <c r="AZ173" s="5" t="s">
        <v>287</v>
      </c>
      <c r="BA173">
        <f t="shared" si="96"/>
        <v>121</v>
      </c>
      <c r="BB173" s="5" t="s">
        <v>385</v>
      </c>
      <c r="BC173">
        <f t="shared" si="97"/>
        <v>133</v>
      </c>
      <c r="BD173" s="5" t="s">
        <v>505</v>
      </c>
      <c r="BE173">
        <f t="shared" si="98"/>
        <v>140.1</v>
      </c>
      <c r="BF173" s="5" t="s">
        <v>383</v>
      </c>
      <c r="BG173">
        <f t="shared" si="99"/>
        <v>127.4</v>
      </c>
      <c r="BH173">
        <f t="shared" si="100"/>
        <v>131.13999999999999</v>
      </c>
      <c r="BI173" s="5" t="s">
        <v>517</v>
      </c>
      <c r="BJ173">
        <f t="shared" si="101"/>
        <v>130.69999999999999</v>
      </c>
      <c r="BK173">
        <f t="shared" si="102"/>
        <v>130.69999999999999</v>
      </c>
      <c r="BL173" s="6" t="s">
        <v>551</v>
      </c>
      <c r="BM173">
        <f t="shared" si="103"/>
        <v>138.30000000000001</v>
      </c>
    </row>
    <row r="174" spans="1:65" x14ac:dyDescent="0.35">
      <c r="A174" s="4" t="s">
        <v>55</v>
      </c>
      <c r="B174" s="5" t="s">
        <v>628</v>
      </c>
      <c r="C174">
        <f t="shared" si="70"/>
        <v>2017</v>
      </c>
      <c r="D174" s="5" t="s">
        <v>208</v>
      </c>
      <c r="E174">
        <f t="shared" si="71"/>
        <v>10</v>
      </c>
      <c r="F174" s="5" t="s">
        <v>521</v>
      </c>
      <c r="G174">
        <f t="shared" si="72"/>
        <v>133.9</v>
      </c>
      <c r="H174" s="5" t="s">
        <v>567</v>
      </c>
      <c r="I174">
        <f t="shared" si="73"/>
        <v>142.80000000000001</v>
      </c>
      <c r="J174" s="5" t="s">
        <v>399</v>
      </c>
      <c r="K174">
        <f t="shared" si="74"/>
        <v>131.4</v>
      </c>
      <c r="L174" s="5" t="s">
        <v>431</v>
      </c>
      <c r="M174">
        <f t="shared" si="75"/>
        <v>139.1</v>
      </c>
      <c r="N174" s="5" t="s">
        <v>161</v>
      </c>
      <c r="O174">
        <f t="shared" si="76"/>
        <v>114.9</v>
      </c>
      <c r="P174" s="5" t="s">
        <v>417</v>
      </c>
      <c r="Q174">
        <f t="shared" si="77"/>
        <v>135.6</v>
      </c>
      <c r="R174" s="5" t="s">
        <v>680</v>
      </c>
      <c r="S174">
        <f t="shared" si="78"/>
        <v>173.2</v>
      </c>
      <c r="T174" s="5" t="s">
        <v>266</v>
      </c>
      <c r="U174">
        <f t="shared" si="79"/>
        <v>124.1</v>
      </c>
      <c r="V174" s="5" t="s">
        <v>235</v>
      </c>
      <c r="W174">
        <f t="shared" si="80"/>
        <v>122.6</v>
      </c>
      <c r="X174" s="5" t="s">
        <v>585</v>
      </c>
      <c r="Y174">
        <f t="shared" si="81"/>
        <v>137.80000000000001</v>
      </c>
      <c r="Z174" s="5" t="s">
        <v>355</v>
      </c>
      <c r="AA174">
        <f t="shared" si="82"/>
        <v>125.1</v>
      </c>
      <c r="AB174" s="5" t="s">
        <v>495</v>
      </c>
      <c r="AC174">
        <f t="shared" si="83"/>
        <v>145.5</v>
      </c>
      <c r="AD174" s="5" t="s">
        <v>525</v>
      </c>
      <c r="AE174">
        <f t="shared" si="84"/>
        <v>139.69999999999999</v>
      </c>
      <c r="AF174">
        <f t="shared" si="85"/>
        <v>135.82307692307691</v>
      </c>
      <c r="AG174" s="5" t="s">
        <v>681</v>
      </c>
      <c r="AH174">
        <f t="shared" si="86"/>
        <v>154.6</v>
      </c>
      <c r="AI174">
        <f t="shared" si="87"/>
        <v>154.6</v>
      </c>
      <c r="AJ174" s="5" t="s">
        <v>492</v>
      </c>
      <c r="AK174">
        <f t="shared" si="88"/>
        <v>134</v>
      </c>
      <c r="AL174" s="5" t="s">
        <v>362</v>
      </c>
      <c r="AM174">
        <f t="shared" si="89"/>
        <v>124.9</v>
      </c>
      <c r="AN174" s="5" t="s">
        <v>420</v>
      </c>
      <c r="AO174">
        <f t="shared" si="90"/>
        <v>132.6</v>
      </c>
      <c r="AP174">
        <f t="shared" si="91"/>
        <v>130.5</v>
      </c>
      <c r="AQ174" s="5" t="s">
        <v>623</v>
      </c>
      <c r="AR174">
        <f t="shared" si="104"/>
        <v>137.30000000000001</v>
      </c>
      <c r="AS174" s="5" t="s">
        <v>235</v>
      </c>
      <c r="AT174">
        <f t="shared" si="92"/>
        <v>122.6</v>
      </c>
      <c r="AU174" s="5" t="s">
        <v>314</v>
      </c>
      <c r="AV174">
        <f t="shared" si="93"/>
        <v>128.30000000000001</v>
      </c>
      <c r="AW174">
        <f t="shared" si="94"/>
        <v>129.4</v>
      </c>
      <c r="AX174" s="5" t="s">
        <v>342</v>
      </c>
      <c r="AY174">
        <f t="shared" si="95"/>
        <v>126.6</v>
      </c>
      <c r="AZ174" s="5" t="s">
        <v>159</v>
      </c>
      <c r="BA174">
        <f t="shared" si="96"/>
        <v>115</v>
      </c>
      <c r="BB174" s="5" t="s">
        <v>333</v>
      </c>
      <c r="BC174">
        <f t="shared" si="97"/>
        <v>124.8</v>
      </c>
      <c r="BD174" s="5" t="s">
        <v>532</v>
      </c>
      <c r="BE174">
        <f t="shared" si="98"/>
        <v>136.30000000000001</v>
      </c>
      <c r="BF174" s="5" t="s">
        <v>356</v>
      </c>
      <c r="BG174">
        <f t="shared" si="99"/>
        <v>124.6</v>
      </c>
      <c r="BH174">
        <f t="shared" si="100"/>
        <v>125.46</v>
      </c>
      <c r="BI174" s="5" t="s">
        <v>272</v>
      </c>
      <c r="BJ174">
        <f t="shared" si="101"/>
        <v>124.5</v>
      </c>
      <c r="BK174">
        <f t="shared" si="102"/>
        <v>124.5</v>
      </c>
      <c r="BL174" s="6" t="s">
        <v>553</v>
      </c>
      <c r="BM174">
        <f t="shared" si="103"/>
        <v>133.5</v>
      </c>
    </row>
    <row r="175" spans="1:65" x14ac:dyDescent="0.35">
      <c r="A175" s="4" t="s">
        <v>74</v>
      </c>
      <c r="B175" s="5" t="s">
        <v>628</v>
      </c>
      <c r="C175">
        <f t="shared" si="70"/>
        <v>2017</v>
      </c>
      <c r="D175" s="5" t="s">
        <v>208</v>
      </c>
      <c r="E175">
        <f t="shared" si="71"/>
        <v>10</v>
      </c>
      <c r="F175" s="5" t="s">
        <v>476</v>
      </c>
      <c r="G175">
        <f t="shared" si="72"/>
        <v>135.30000000000001</v>
      </c>
      <c r="H175" s="5" t="s">
        <v>557</v>
      </c>
      <c r="I175">
        <f t="shared" si="73"/>
        <v>142.19999999999999</v>
      </c>
      <c r="J175" s="5" t="s">
        <v>311</v>
      </c>
      <c r="K175">
        <f t="shared" si="74"/>
        <v>131.19999999999999</v>
      </c>
      <c r="L175" s="5" t="s">
        <v>535</v>
      </c>
      <c r="M175">
        <f t="shared" si="75"/>
        <v>140.6</v>
      </c>
      <c r="N175" s="5" t="s">
        <v>264</v>
      </c>
      <c r="O175">
        <f t="shared" si="76"/>
        <v>119</v>
      </c>
      <c r="P175" s="5" t="s">
        <v>514</v>
      </c>
      <c r="Q175">
        <f t="shared" si="77"/>
        <v>141.5</v>
      </c>
      <c r="R175" s="5" t="s">
        <v>682</v>
      </c>
      <c r="S175">
        <f t="shared" si="78"/>
        <v>162.6</v>
      </c>
      <c r="T175" s="5" t="s">
        <v>379</v>
      </c>
      <c r="U175">
        <f t="shared" si="79"/>
        <v>132.30000000000001</v>
      </c>
      <c r="V175" s="5" t="s">
        <v>328</v>
      </c>
      <c r="W175">
        <f t="shared" si="80"/>
        <v>121.8</v>
      </c>
      <c r="X175" s="5" t="s">
        <v>532</v>
      </c>
      <c r="Y175">
        <f t="shared" si="81"/>
        <v>136.30000000000001</v>
      </c>
      <c r="Z175" s="5" t="s">
        <v>406</v>
      </c>
      <c r="AA175">
        <f t="shared" si="82"/>
        <v>128.69999999999999</v>
      </c>
      <c r="AB175" s="5" t="s">
        <v>428</v>
      </c>
      <c r="AC175">
        <f t="shared" si="83"/>
        <v>148.1</v>
      </c>
      <c r="AD175" s="5" t="s">
        <v>505</v>
      </c>
      <c r="AE175">
        <f t="shared" si="84"/>
        <v>140.1</v>
      </c>
      <c r="AF175">
        <f t="shared" si="85"/>
        <v>136.89999999999998</v>
      </c>
      <c r="AG175" s="5" t="s">
        <v>683</v>
      </c>
      <c r="AH175">
        <f t="shared" si="86"/>
        <v>151.6</v>
      </c>
      <c r="AI175">
        <f t="shared" si="87"/>
        <v>151.6</v>
      </c>
      <c r="AJ175" s="5" t="s">
        <v>620</v>
      </c>
      <c r="AK175">
        <f t="shared" si="88"/>
        <v>142</v>
      </c>
      <c r="AL175" s="5" t="s">
        <v>415</v>
      </c>
      <c r="AM175">
        <f t="shared" si="89"/>
        <v>134.1</v>
      </c>
      <c r="AN175" s="5" t="s">
        <v>436</v>
      </c>
      <c r="AO175">
        <f t="shared" si="90"/>
        <v>140.80000000000001</v>
      </c>
      <c r="AP175">
        <f t="shared" si="91"/>
        <v>138.96666666666667</v>
      </c>
      <c r="AQ175" s="5" t="s">
        <v>623</v>
      </c>
      <c r="AR175">
        <f t="shared" si="104"/>
        <v>137.30000000000001</v>
      </c>
      <c r="AS175" s="5" t="s">
        <v>485</v>
      </c>
      <c r="AT175">
        <f t="shared" si="92"/>
        <v>132.19999999999999</v>
      </c>
      <c r="AU175" s="5" t="s">
        <v>493</v>
      </c>
      <c r="AV175">
        <f t="shared" si="93"/>
        <v>133.6</v>
      </c>
      <c r="AW175">
        <f t="shared" si="94"/>
        <v>134.36666666666667</v>
      </c>
      <c r="AX175" s="5" t="s">
        <v>409</v>
      </c>
      <c r="AY175">
        <f t="shared" si="95"/>
        <v>131.30000000000001</v>
      </c>
      <c r="AZ175" s="5" t="s">
        <v>169</v>
      </c>
      <c r="BA175">
        <f t="shared" si="96"/>
        <v>117.8</v>
      </c>
      <c r="BB175" s="5" t="s">
        <v>403</v>
      </c>
      <c r="BC175">
        <f t="shared" si="97"/>
        <v>128.4</v>
      </c>
      <c r="BD175" s="5" t="s">
        <v>447</v>
      </c>
      <c r="BE175">
        <f t="shared" si="98"/>
        <v>137.9</v>
      </c>
      <c r="BF175" s="5" t="s">
        <v>384</v>
      </c>
      <c r="BG175">
        <f t="shared" si="99"/>
        <v>126.2</v>
      </c>
      <c r="BH175">
        <f t="shared" si="100"/>
        <v>128.32</v>
      </c>
      <c r="BI175" s="5" t="s">
        <v>303</v>
      </c>
      <c r="BJ175">
        <f t="shared" si="101"/>
        <v>127.7</v>
      </c>
      <c r="BK175">
        <f t="shared" si="102"/>
        <v>127.7</v>
      </c>
      <c r="BL175" s="6" t="s">
        <v>603</v>
      </c>
      <c r="BM175">
        <f t="shared" si="103"/>
        <v>136.1</v>
      </c>
    </row>
    <row r="176" spans="1:65" x14ac:dyDescent="0.35">
      <c r="A176" s="4" t="s">
        <v>30</v>
      </c>
      <c r="B176" s="5" t="s">
        <v>628</v>
      </c>
      <c r="C176">
        <f t="shared" si="70"/>
        <v>2017</v>
      </c>
      <c r="D176" s="5" t="s">
        <v>234</v>
      </c>
      <c r="E176">
        <f t="shared" si="71"/>
        <v>11</v>
      </c>
      <c r="F176" s="5" t="s">
        <v>532</v>
      </c>
      <c r="G176">
        <f t="shared" si="72"/>
        <v>136.30000000000001</v>
      </c>
      <c r="H176" s="5" t="s">
        <v>647</v>
      </c>
      <c r="I176">
        <f t="shared" si="73"/>
        <v>142.5</v>
      </c>
      <c r="J176" s="5" t="s">
        <v>374</v>
      </c>
      <c r="K176">
        <f t="shared" si="74"/>
        <v>140.5</v>
      </c>
      <c r="L176" s="5" t="s">
        <v>514</v>
      </c>
      <c r="M176">
        <f t="shared" si="75"/>
        <v>141.5</v>
      </c>
      <c r="N176" s="5" t="s">
        <v>302</v>
      </c>
      <c r="O176">
        <f t="shared" si="76"/>
        <v>121.6</v>
      </c>
      <c r="P176" s="5" t="s">
        <v>675</v>
      </c>
      <c r="Q176">
        <f t="shared" si="77"/>
        <v>147.30000000000001</v>
      </c>
      <c r="R176" s="5" t="s">
        <v>684</v>
      </c>
      <c r="S176">
        <f t="shared" si="78"/>
        <v>168</v>
      </c>
      <c r="T176" s="5" t="s">
        <v>474</v>
      </c>
      <c r="U176">
        <f t="shared" si="79"/>
        <v>135.80000000000001</v>
      </c>
      <c r="V176" s="5" t="s">
        <v>231</v>
      </c>
      <c r="W176">
        <f t="shared" si="80"/>
        <v>122.5</v>
      </c>
      <c r="X176" s="5" t="s">
        <v>552</v>
      </c>
      <c r="Y176">
        <f t="shared" si="81"/>
        <v>136</v>
      </c>
      <c r="Z176" s="5" t="s">
        <v>426</v>
      </c>
      <c r="AA176">
        <f t="shared" si="82"/>
        <v>131.9</v>
      </c>
      <c r="AB176" s="5" t="s">
        <v>554</v>
      </c>
      <c r="AC176">
        <f t="shared" si="83"/>
        <v>151.4</v>
      </c>
      <c r="AD176" s="5" t="s">
        <v>607</v>
      </c>
      <c r="AE176">
        <f t="shared" si="84"/>
        <v>142.4</v>
      </c>
      <c r="AF176">
        <f t="shared" si="85"/>
        <v>139.82307692307694</v>
      </c>
      <c r="AG176" s="5" t="s">
        <v>663</v>
      </c>
      <c r="AH176">
        <f t="shared" si="86"/>
        <v>152.1</v>
      </c>
      <c r="AI176">
        <f t="shared" si="87"/>
        <v>152.1</v>
      </c>
      <c r="AJ176" s="5" t="s">
        <v>660</v>
      </c>
      <c r="AK176">
        <f t="shared" si="88"/>
        <v>148.19999999999999</v>
      </c>
      <c r="AL176" s="5" t="s">
        <v>514</v>
      </c>
      <c r="AM176">
        <f t="shared" si="89"/>
        <v>141.5</v>
      </c>
      <c r="AN176" s="5" t="s">
        <v>675</v>
      </c>
      <c r="AO176">
        <f t="shared" si="90"/>
        <v>147.30000000000001</v>
      </c>
      <c r="AP176">
        <f t="shared" si="91"/>
        <v>145.66666666666666</v>
      </c>
      <c r="AQ176" s="5" t="s">
        <v>49</v>
      </c>
      <c r="AR176">
        <f>AR178</f>
        <v>138.6</v>
      </c>
      <c r="AS176" s="5" t="s">
        <v>616</v>
      </c>
      <c r="AT176">
        <f t="shared" si="92"/>
        <v>141.1</v>
      </c>
      <c r="AU176" s="5" t="s">
        <v>641</v>
      </c>
      <c r="AV176">
        <f t="shared" si="93"/>
        <v>139.4</v>
      </c>
      <c r="AW176">
        <f t="shared" si="94"/>
        <v>139.70000000000002</v>
      </c>
      <c r="AX176" s="5" t="s">
        <v>474</v>
      </c>
      <c r="AY176">
        <f t="shared" si="95"/>
        <v>135.80000000000001</v>
      </c>
      <c r="AZ176" s="5" t="s">
        <v>302</v>
      </c>
      <c r="BA176">
        <f t="shared" si="96"/>
        <v>121.6</v>
      </c>
      <c r="BB176" s="5" t="s">
        <v>322</v>
      </c>
      <c r="BC176">
        <f t="shared" si="97"/>
        <v>133.69999999999999</v>
      </c>
      <c r="BD176" s="5" t="s">
        <v>514</v>
      </c>
      <c r="BE176">
        <f t="shared" si="98"/>
        <v>141.5</v>
      </c>
      <c r="BF176" s="5" t="s">
        <v>394</v>
      </c>
      <c r="BG176">
        <f t="shared" si="99"/>
        <v>128.1</v>
      </c>
      <c r="BH176">
        <f t="shared" si="100"/>
        <v>132.13999999999999</v>
      </c>
      <c r="BI176" s="5" t="s">
        <v>438</v>
      </c>
      <c r="BJ176">
        <f t="shared" si="101"/>
        <v>131.69999999999999</v>
      </c>
      <c r="BK176">
        <f t="shared" si="102"/>
        <v>131.69999999999999</v>
      </c>
      <c r="BL176" s="6" t="s">
        <v>180</v>
      </c>
      <c r="BM176">
        <f t="shared" si="103"/>
        <v>140</v>
      </c>
    </row>
    <row r="177" spans="1:65" x14ac:dyDescent="0.35">
      <c r="A177" s="4" t="s">
        <v>55</v>
      </c>
      <c r="B177" s="5" t="s">
        <v>628</v>
      </c>
      <c r="C177">
        <f t="shared" si="70"/>
        <v>2017</v>
      </c>
      <c r="D177" s="5" t="s">
        <v>234</v>
      </c>
      <c r="E177">
        <f t="shared" si="71"/>
        <v>11</v>
      </c>
      <c r="F177" s="5" t="s">
        <v>439</v>
      </c>
      <c r="G177">
        <f t="shared" si="72"/>
        <v>134.30000000000001</v>
      </c>
      <c r="H177" s="5" t="s">
        <v>458</v>
      </c>
      <c r="I177">
        <f t="shared" si="73"/>
        <v>142.1</v>
      </c>
      <c r="J177" s="5" t="s">
        <v>427</v>
      </c>
      <c r="K177">
        <f t="shared" si="74"/>
        <v>146.69999999999999</v>
      </c>
      <c r="L177" s="5" t="s">
        <v>513</v>
      </c>
      <c r="M177">
        <f t="shared" si="75"/>
        <v>139.5</v>
      </c>
      <c r="N177" s="5" t="s">
        <v>256</v>
      </c>
      <c r="O177">
        <f t="shared" si="76"/>
        <v>115.2</v>
      </c>
      <c r="P177" s="5" t="s">
        <v>520</v>
      </c>
      <c r="Q177">
        <f t="shared" si="77"/>
        <v>136.4</v>
      </c>
      <c r="R177" s="5" t="s">
        <v>685</v>
      </c>
      <c r="S177">
        <f t="shared" si="78"/>
        <v>185.2</v>
      </c>
      <c r="T177" s="5" t="s">
        <v>267</v>
      </c>
      <c r="U177">
        <f t="shared" si="79"/>
        <v>122.2</v>
      </c>
      <c r="V177" s="5" t="s">
        <v>259</v>
      </c>
      <c r="W177">
        <f t="shared" si="80"/>
        <v>123.9</v>
      </c>
      <c r="X177" s="5" t="s">
        <v>551</v>
      </c>
      <c r="Y177">
        <f t="shared" si="81"/>
        <v>138.30000000000001</v>
      </c>
      <c r="Z177" s="5" t="s">
        <v>348</v>
      </c>
      <c r="AA177">
        <f t="shared" si="82"/>
        <v>125.4</v>
      </c>
      <c r="AB177" s="5" t="s">
        <v>686</v>
      </c>
      <c r="AC177">
        <f t="shared" si="83"/>
        <v>146</v>
      </c>
      <c r="AD177" s="5" t="s">
        <v>514</v>
      </c>
      <c r="AE177">
        <f t="shared" si="84"/>
        <v>141.5</v>
      </c>
      <c r="AF177">
        <f t="shared" si="85"/>
        <v>138.2076923076923</v>
      </c>
      <c r="AG177" s="5" t="s">
        <v>687</v>
      </c>
      <c r="AH177">
        <f t="shared" si="86"/>
        <v>156.19999999999999</v>
      </c>
      <c r="AI177">
        <f t="shared" si="87"/>
        <v>156.19999999999999</v>
      </c>
      <c r="AJ177" s="5" t="s">
        <v>531</v>
      </c>
      <c r="AK177">
        <f t="shared" si="88"/>
        <v>135</v>
      </c>
      <c r="AL177" s="5" t="s">
        <v>348</v>
      </c>
      <c r="AM177">
        <f t="shared" si="89"/>
        <v>125.4</v>
      </c>
      <c r="AN177" s="5" t="s">
        <v>553</v>
      </c>
      <c r="AO177">
        <f t="shared" si="90"/>
        <v>133.5</v>
      </c>
      <c r="AP177">
        <f t="shared" si="91"/>
        <v>131.29999999999998</v>
      </c>
      <c r="AQ177" s="5" t="s">
        <v>500</v>
      </c>
      <c r="AR177">
        <f t="shared" si="104"/>
        <v>138.6</v>
      </c>
      <c r="AS177" s="5" t="s">
        <v>367</v>
      </c>
      <c r="AT177">
        <f t="shared" si="92"/>
        <v>125.7</v>
      </c>
      <c r="AU177" s="5" t="s">
        <v>360</v>
      </c>
      <c r="AV177">
        <f t="shared" si="93"/>
        <v>128.80000000000001</v>
      </c>
      <c r="AW177">
        <f t="shared" si="94"/>
        <v>131.03333333333333</v>
      </c>
      <c r="AX177" s="5" t="s">
        <v>383</v>
      </c>
      <c r="AY177">
        <f t="shared" si="95"/>
        <v>127.4</v>
      </c>
      <c r="AZ177" s="5" t="s">
        <v>270</v>
      </c>
      <c r="BA177">
        <f t="shared" si="96"/>
        <v>115.3</v>
      </c>
      <c r="BB177" s="5" t="s">
        <v>355</v>
      </c>
      <c r="BC177">
        <f t="shared" si="97"/>
        <v>125.1</v>
      </c>
      <c r="BD177" s="5" t="s">
        <v>579</v>
      </c>
      <c r="BE177">
        <f t="shared" si="98"/>
        <v>136.6</v>
      </c>
      <c r="BF177" s="5" t="s">
        <v>362</v>
      </c>
      <c r="BG177">
        <f t="shared" si="99"/>
        <v>124.9</v>
      </c>
      <c r="BH177">
        <f t="shared" si="100"/>
        <v>125.85999999999999</v>
      </c>
      <c r="BI177" s="5" t="s">
        <v>362</v>
      </c>
      <c r="BJ177">
        <f t="shared" si="101"/>
        <v>124.9</v>
      </c>
      <c r="BK177">
        <f t="shared" si="102"/>
        <v>124.9</v>
      </c>
      <c r="BL177" s="6" t="s">
        <v>546</v>
      </c>
      <c r="BM177">
        <f t="shared" si="103"/>
        <v>134.80000000000001</v>
      </c>
    </row>
    <row r="178" spans="1:65" x14ac:dyDescent="0.35">
      <c r="A178" s="4" t="s">
        <v>74</v>
      </c>
      <c r="B178" s="5" t="s">
        <v>628</v>
      </c>
      <c r="C178">
        <f t="shared" si="70"/>
        <v>2017</v>
      </c>
      <c r="D178" s="5" t="s">
        <v>234</v>
      </c>
      <c r="E178">
        <f t="shared" si="71"/>
        <v>11</v>
      </c>
      <c r="F178" s="5" t="s">
        <v>602</v>
      </c>
      <c r="G178">
        <f t="shared" si="72"/>
        <v>135.69999999999999</v>
      </c>
      <c r="H178" s="5" t="s">
        <v>607</v>
      </c>
      <c r="I178">
        <f t="shared" si="73"/>
        <v>142.4</v>
      </c>
      <c r="J178" s="5" t="s">
        <v>583</v>
      </c>
      <c r="K178">
        <f t="shared" si="74"/>
        <v>142.9</v>
      </c>
      <c r="L178" s="5" t="s">
        <v>436</v>
      </c>
      <c r="M178">
        <f t="shared" si="75"/>
        <v>140.80000000000001</v>
      </c>
      <c r="N178" s="5" t="s">
        <v>170</v>
      </c>
      <c r="O178">
        <f t="shared" si="76"/>
        <v>119.2</v>
      </c>
      <c r="P178" s="5" t="s">
        <v>557</v>
      </c>
      <c r="Q178">
        <f t="shared" si="77"/>
        <v>142.19999999999999</v>
      </c>
      <c r="R178" s="5" t="s">
        <v>688</v>
      </c>
      <c r="S178">
        <f t="shared" si="78"/>
        <v>173.8</v>
      </c>
      <c r="T178" s="5" t="s">
        <v>311</v>
      </c>
      <c r="U178">
        <f t="shared" si="79"/>
        <v>131.19999999999999</v>
      </c>
      <c r="V178" s="5" t="s">
        <v>338</v>
      </c>
      <c r="W178">
        <f t="shared" si="80"/>
        <v>123</v>
      </c>
      <c r="X178" s="5" t="s">
        <v>543</v>
      </c>
      <c r="Y178">
        <f t="shared" si="81"/>
        <v>136.80000000000001</v>
      </c>
      <c r="Z178" s="5" t="s">
        <v>166</v>
      </c>
      <c r="AA178">
        <f t="shared" si="82"/>
        <v>129.19999999999999</v>
      </c>
      <c r="AB178" s="5" t="s">
        <v>689</v>
      </c>
      <c r="AC178">
        <f t="shared" si="83"/>
        <v>148.9</v>
      </c>
      <c r="AD178" s="5" t="s">
        <v>458</v>
      </c>
      <c r="AE178">
        <f t="shared" si="84"/>
        <v>142.1</v>
      </c>
      <c r="AF178">
        <f t="shared" si="85"/>
        <v>139.09230769230768</v>
      </c>
      <c r="AG178" s="5" t="s">
        <v>364</v>
      </c>
      <c r="AH178">
        <f t="shared" si="86"/>
        <v>153.19999999999999</v>
      </c>
      <c r="AI178">
        <f t="shared" si="87"/>
        <v>153.19999999999999</v>
      </c>
      <c r="AJ178" s="5" t="s">
        <v>672</v>
      </c>
      <c r="AK178">
        <f t="shared" si="88"/>
        <v>143</v>
      </c>
      <c r="AL178" s="5" t="s">
        <v>546</v>
      </c>
      <c r="AM178">
        <f t="shared" si="89"/>
        <v>134.80000000000001</v>
      </c>
      <c r="AN178" s="5" t="s">
        <v>549</v>
      </c>
      <c r="AO178">
        <f t="shared" si="90"/>
        <v>141.80000000000001</v>
      </c>
      <c r="AP178">
        <f t="shared" si="91"/>
        <v>139.86666666666667</v>
      </c>
      <c r="AQ178" s="5" t="s">
        <v>500</v>
      </c>
      <c r="AR178">
        <f t="shared" si="104"/>
        <v>138.6</v>
      </c>
      <c r="AS178" s="5" t="s">
        <v>476</v>
      </c>
      <c r="AT178">
        <f t="shared" si="92"/>
        <v>135.30000000000001</v>
      </c>
      <c r="AU178" s="5" t="s">
        <v>380</v>
      </c>
      <c r="AV178">
        <f t="shared" si="93"/>
        <v>134.4</v>
      </c>
      <c r="AW178">
        <f t="shared" si="94"/>
        <v>136.1</v>
      </c>
      <c r="AX178" s="5" t="s">
        <v>420</v>
      </c>
      <c r="AY178">
        <f t="shared" si="95"/>
        <v>132.6</v>
      </c>
      <c r="AZ178" s="5" t="s">
        <v>187</v>
      </c>
      <c r="BA178">
        <f t="shared" si="96"/>
        <v>118.3</v>
      </c>
      <c r="BB178" s="5" t="s">
        <v>337</v>
      </c>
      <c r="BC178">
        <f t="shared" si="97"/>
        <v>128.9</v>
      </c>
      <c r="BD178" s="5" t="s">
        <v>500</v>
      </c>
      <c r="BE178">
        <f t="shared" si="98"/>
        <v>138.6</v>
      </c>
      <c r="BF178" s="5" t="s">
        <v>390</v>
      </c>
      <c r="BG178">
        <f t="shared" si="99"/>
        <v>126.8</v>
      </c>
      <c r="BH178">
        <f t="shared" si="100"/>
        <v>129.04</v>
      </c>
      <c r="BI178" s="5" t="s">
        <v>403</v>
      </c>
      <c r="BJ178">
        <f t="shared" si="101"/>
        <v>128.4</v>
      </c>
      <c r="BK178">
        <f t="shared" si="102"/>
        <v>128.4</v>
      </c>
      <c r="BL178" s="6" t="s">
        <v>489</v>
      </c>
      <c r="BM178">
        <f t="shared" si="103"/>
        <v>137.6</v>
      </c>
    </row>
    <row r="179" spans="1:65" x14ac:dyDescent="0.35">
      <c r="A179" s="4" t="s">
        <v>30</v>
      </c>
      <c r="B179" s="5" t="s">
        <v>628</v>
      </c>
      <c r="C179">
        <f t="shared" si="70"/>
        <v>2017</v>
      </c>
      <c r="D179" s="5" t="s">
        <v>243</v>
      </c>
      <c r="E179">
        <f t="shared" si="71"/>
        <v>12</v>
      </c>
      <c r="F179" s="5" t="s">
        <v>520</v>
      </c>
      <c r="G179">
        <f t="shared" si="72"/>
        <v>136.4</v>
      </c>
      <c r="H179" s="5" t="s">
        <v>636</v>
      </c>
      <c r="I179">
        <f t="shared" si="73"/>
        <v>143.69999999999999</v>
      </c>
      <c r="J179" s="5" t="s">
        <v>251</v>
      </c>
      <c r="K179">
        <f t="shared" si="74"/>
        <v>144.80000000000001</v>
      </c>
      <c r="L179" s="5" t="s">
        <v>622</v>
      </c>
      <c r="M179">
        <f t="shared" si="75"/>
        <v>141.9</v>
      </c>
      <c r="N179" s="5" t="s">
        <v>309</v>
      </c>
      <c r="O179">
        <f t="shared" si="76"/>
        <v>123.1</v>
      </c>
      <c r="P179" s="5" t="s">
        <v>679</v>
      </c>
      <c r="Q179">
        <f t="shared" si="77"/>
        <v>147.19999999999999</v>
      </c>
      <c r="R179" s="5" t="s">
        <v>690</v>
      </c>
      <c r="S179">
        <f t="shared" si="78"/>
        <v>161</v>
      </c>
      <c r="T179" s="5" t="s">
        <v>437</v>
      </c>
      <c r="U179">
        <f t="shared" si="79"/>
        <v>133.80000000000001</v>
      </c>
      <c r="V179" s="5" t="s">
        <v>271</v>
      </c>
      <c r="W179">
        <f t="shared" si="80"/>
        <v>121.9</v>
      </c>
      <c r="X179" s="5" t="s">
        <v>474</v>
      </c>
      <c r="Y179">
        <f t="shared" si="81"/>
        <v>135.80000000000001</v>
      </c>
      <c r="Z179" s="5" t="s">
        <v>340</v>
      </c>
      <c r="AA179">
        <f t="shared" si="82"/>
        <v>131.1</v>
      </c>
      <c r="AB179" s="5" t="s">
        <v>554</v>
      </c>
      <c r="AC179">
        <f t="shared" si="83"/>
        <v>151.4</v>
      </c>
      <c r="AD179" s="5" t="s">
        <v>514</v>
      </c>
      <c r="AE179">
        <f t="shared" si="84"/>
        <v>141.5</v>
      </c>
      <c r="AF179">
        <f t="shared" si="85"/>
        <v>139.50769230769231</v>
      </c>
      <c r="AG179" s="5" t="s">
        <v>364</v>
      </c>
      <c r="AH179">
        <f t="shared" si="86"/>
        <v>153.19999999999999</v>
      </c>
      <c r="AI179">
        <f t="shared" si="87"/>
        <v>153.19999999999999</v>
      </c>
      <c r="AJ179" s="5" t="s">
        <v>640</v>
      </c>
      <c r="AK179">
        <f t="shared" si="88"/>
        <v>148</v>
      </c>
      <c r="AL179" s="5" t="s">
        <v>622</v>
      </c>
      <c r="AM179">
        <f t="shared" si="89"/>
        <v>141.9</v>
      </c>
      <c r="AN179" s="5" t="s">
        <v>679</v>
      </c>
      <c r="AO179">
        <f t="shared" si="90"/>
        <v>147.19999999999999</v>
      </c>
      <c r="AP179">
        <f t="shared" si="91"/>
        <v>145.69999999999999</v>
      </c>
      <c r="AQ179" s="5" t="s">
        <v>49</v>
      </c>
      <c r="AR179">
        <f>AR181</f>
        <v>139.1</v>
      </c>
      <c r="AS179" s="5" t="s">
        <v>418</v>
      </c>
      <c r="AT179">
        <f t="shared" si="92"/>
        <v>142.6</v>
      </c>
      <c r="AU179" s="5" t="s">
        <v>513</v>
      </c>
      <c r="AV179">
        <f t="shared" si="93"/>
        <v>139.5</v>
      </c>
      <c r="AW179">
        <f t="shared" si="94"/>
        <v>140.4</v>
      </c>
      <c r="AX179" s="5" t="s">
        <v>603</v>
      </c>
      <c r="AY179">
        <f t="shared" si="95"/>
        <v>136.1</v>
      </c>
      <c r="AZ179" s="5" t="s">
        <v>261</v>
      </c>
      <c r="BA179">
        <f t="shared" si="96"/>
        <v>122</v>
      </c>
      <c r="BB179" s="5" t="s">
        <v>522</v>
      </c>
      <c r="BC179">
        <f t="shared" si="97"/>
        <v>133.4</v>
      </c>
      <c r="BD179" s="5" t="s">
        <v>616</v>
      </c>
      <c r="BE179">
        <f t="shared" si="98"/>
        <v>141.1</v>
      </c>
      <c r="BF179" s="5" t="s">
        <v>480</v>
      </c>
      <c r="BG179">
        <f t="shared" si="99"/>
        <v>127.8</v>
      </c>
      <c r="BH179">
        <f t="shared" si="100"/>
        <v>132.07999999999998</v>
      </c>
      <c r="BI179" s="5" t="s">
        <v>426</v>
      </c>
      <c r="BJ179">
        <f t="shared" si="101"/>
        <v>131.9</v>
      </c>
      <c r="BK179">
        <f t="shared" si="102"/>
        <v>131.9</v>
      </c>
      <c r="BL179" s="6" t="s">
        <v>582</v>
      </c>
      <c r="BM179">
        <f t="shared" si="103"/>
        <v>139.80000000000001</v>
      </c>
    </row>
    <row r="180" spans="1:65" x14ac:dyDescent="0.35">
      <c r="A180" s="4" t="s">
        <v>55</v>
      </c>
      <c r="B180" s="5" t="s">
        <v>628</v>
      </c>
      <c r="C180">
        <f t="shared" si="70"/>
        <v>2017</v>
      </c>
      <c r="D180" s="5" t="s">
        <v>243</v>
      </c>
      <c r="E180">
        <f t="shared" si="71"/>
        <v>12</v>
      </c>
      <c r="F180" s="5" t="s">
        <v>380</v>
      </c>
      <c r="G180">
        <f t="shared" si="72"/>
        <v>134.4</v>
      </c>
      <c r="H180" s="5" t="s">
        <v>418</v>
      </c>
      <c r="I180">
        <f t="shared" si="73"/>
        <v>142.6</v>
      </c>
      <c r="J180" s="5" t="s">
        <v>691</v>
      </c>
      <c r="K180">
        <f t="shared" si="74"/>
        <v>145.9</v>
      </c>
      <c r="L180" s="5" t="s">
        <v>513</v>
      </c>
      <c r="M180">
        <f t="shared" si="75"/>
        <v>139.5</v>
      </c>
      <c r="N180" s="5" t="s">
        <v>245</v>
      </c>
      <c r="O180">
        <f t="shared" si="76"/>
        <v>115.9</v>
      </c>
      <c r="P180" s="5" t="s">
        <v>531</v>
      </c>
      <c r="Q180">
        <f t="shared" si="77"/>
        <v>135</v>
      </c>
      <c r="R180" s="5" t="s">
        <v>692</v>
      </c>
      <c r="S180">
        <f t="shared" si="78"/>
        <v>163.19999999999999</v>
      </c>
      <c r="T180" s="5" t="s">
        <v>211</v>
      </c>
      <c r="U180">
        <f t="shared" si="79"/>
        <v>119.8</v>
      </c>
      <c r="V180" s="5" t="s">
        <v>277</v>
      </c>
      <c r="W180">
        <f t="shared" si="80"/>
        <v>120.7</v>
      </c>
      <c r="X180" s="5" t="s">
        <v>525</v>
      </c>
      <c r="Y180">
        <f t="shared" si="81"/>
        <v>139.69999999999999</v>
      </c>
      <c r="Z180" s="5" t="s">
        <v>367</v>
      </c>
      <c r="AA180">
        <f t="shared" si="82"/>
        <v>125.7</v>
      </c>
      <c r="AB180" s="5" t="s">
        <v>637</v>
      </c>
      <c r="AC180">
        <f t="shared" si="83"/>
        <v>146.30000000000001</v>
      </c>
      <c r="AD180" s="5" t="s">
        <v>587</v>
      </c>
      <c r="AE180">
        <f t="shared" si="84"/>
        <v>138.80000000000001</v>
      </c>
      <c r="AF180">
        <f t="shared" si="85"/>
        <v>135.96153846153845</v>
      </c>
      <c r="AG180" s="5" t="s">
        <v>693</v>
      </c>
      <c r="AH180">
        <f t="shared" si="86"/>
        <v>157</v>
      </c>
      <c r="AI180">
        <f t="shared" si="87"/>
        <v>157</v>
      </c>
      <c r="AJ180" s="5" t="s">
        <v>417</v>
      </c>
      <c r="AK180">
        <f t="shared" si="88"/>
        <v>135.6</v>
      </c>
      <c r="AL180" s="5" t="s">
        <v>363</v>
      </c>
      <c r="AM180">
        <f t="shared" si="89"/>
        <v>125.6</v>
      </c>
      <c r="AN180" s="5" t="s">
        <v>492</v>
      </c>
      <c r="AO180">
        <f t="shared" si="90"/>
        <v>134</v>
      </c>
      <c r="AP180">
        <f t="shared" si="91"/>
        <v>131.73333333333332</v>
      </c>
      <c r="AQ180" s="5" t="s">
        <v>431</v>
      </c>
      <c r="AR180">
        <f t="shared" si="104"/>
        <v>139.1</v>
      </c>
      <c r="AS180" s="5" t="s">
        <v>390</v>
      </c>
      <c r="AT180">
        <f t="shared" si="92"/>
        <v>126.8</v>
      </c>
      <c r="AU180" s="5" t="s">
        <v>306</v>
      </c>
      <c r="AV180">
        <f t="shared" si="93"/>
        <v>129.30000000000001</v>
      </c>
      <c r="AW180">
        <f t="shared" si="94"/>
        <v>131.73333333333332</v>
      </c>
      <c r="AX180" s="5" t="s">
        <v>388</v>
      </c>
      <c r="AY180">
        <f t="shared" si="95"/>
        <v>128.19999999999999</v>
      </c>
      <c r="AZ180" s="5" t="s">
        <v>270</v>
      </c>
      <c r="BA180">
        <f t="shared" si="96"/>
        <v>115.3</v>
      </c>
      <c r="BB180" s="5" t="s">
        <v>363</v>
      </c>
      <c r="BC180">
        <f t="shared" si="97"/>
        <v>125.6</v>
      </c>
      <c r="BD180" s="5" t="s">
        <v>548</v>
      </c>
      <c r="BE180">
        <f t="shared" si="98"/>
        <v>136.69999999999999</v>
      </c>
      <c r="BF180" s="5" t="s">
        <v>356</v>
      </c>
      <c r="BG180">
        <f t="shared" si="99"/>
        <v>124.6</v>
      </c>
      <c r="BH180">
        <f t="shared" si="100"/>
        <v>126.08</v>
      </c>
      <c r="BI180" s="5" t="s">
        <v>355</v>
      </c>
      <c r="BJ180">
        <f t="shared" si="101"/>
        <v>125.1</v>
      </c>
      <c r="BK180">
        <f t="shared" si="102"/>
        <v>125.1</v>
      </c>
      <c r="BL180" s="6" t="s">
        <v>415</v>
      </c>
      <c r="BM180">
        <f t="shared" si="103"/>
        <v>134.1</v>
      </c>
    </row>
    <row r="181" spans="1:65" x14ac:dyDescent="0.35">
      <c r="A181" s="4" t="s">
        <v>74</v>
      </c>
      <c r="B181" s="5" t="s">
        <v>628</v>
      </c>
      <c r="C181">
        <f t="shared" si="70"/>
        <v>2017</v>
      </c>
      <c r="D181" s="5" t="s">
        <v>243</v>
      </c>
      <c r="E181">
        <f t="shared" si="71"/>
        <v>12</v>
      </c>
      <c r="F181" s="5" t="s">
        <v>474</v>
      </c>
      <c r="G181">
        <f t="shared" si="72"/>
        <v>135.80000000000001</v>
      </c>
      <c r="H181" s="5" t="s">
        <v>694</v>
      </c>
      <c r="I181">
        <f t="shared" si="73"/>
        <v>143.30000000000001</v>
      </c>
      <c r="J181" s="5" t="s">
        <v>671</v>
      </c>
      <c r="K181">
        <f t="shared" si="74"/>
        <v>145.19999999999999</v>
      </c>
      <c r="L181" s="5" t="s">
        <v>371</v>
      </c>
      <c r="M181">
        <f t="shared" si="75"/>
        <v>141</v>
      </c>
      <c r="N181" s="5" t="s">
        <v>249</v>
      </c>
      <c r="O181">
        <f t="shared" si="76"/>
        <v>120.5</v>
      </c>
      <c r="P181" s="5" t="s">
        <v>514</v>
      </c>
      <c r="Q181">
        <f t="shared" si="77"/>
        <v>141.5</v>
      </c>
      <c r="R181" s="5" t="s">
        <v>629</v>
      </c>
      <c r="S181">
        <f t="shared" si="78"/>
        <v>161.69999999999999</v>
      </c>
      <c r="T181" s="5" t="s">
        <v>317</v>
      </c>
      <c r="U181">
        <f t="shared" si="79"/>
        <v>129.1</v>
      </c>
      <c r="V181" s="5" t="s">
        <v>283</v>
      </c>
      <c r="W181">
        <f t="shared" si="80"/>
        <v>121.5</v>
      </c>
      <c r="X181" s="5" t="s">
        <v>488</v>
      </c>
      <c r="Y181">
        <f t="shared" si="81"/>
        <v>137.1</v>
      </c>
      <c r="Z181" s="5" t="s">
        <v>360</v>
      </c>
      <c r="AA181">
        <f t="shared" si="82"/>
        <v>128.80000000000001</v>
      </c>
      <c r="AB181" s="5" t="s">
        <v>497</v>
      </c>
      <c r="AC181">
        <f t="shared" si="83"/>
        <v>149</v>
      </c>
      <c r="AD181" s="5" t="s">
        <v>374</v>
      </c>
      <c r="AE181">
        <f t="shared" si="84"/>
        <v>140.5</v>
      </c>
      <c r="AF181">
        <f t="shared" si="85"/>
        <v>138.07692307692307</v>
      </c>
      <c r="AG181" s="5" t="s">
        <v>469</v>
      </c>
      <c r="AH181">
        <f t="shared" si="86"/>
        <v>154.19999999999999</v>
      </c>
      <c r="AI181">
        <f t="shared" si="87"/>
        <v>154.19999999999999</v>
      </c>
      <c r="AJ181" s="5" t="s">
        <v>619</v>
      </c>
      <c r="AK181">
        <f t="shared" si="88"/>
        <v>143.1</v>
      </c>
      <c r="AL181" s="5" t="s">
        <v>496</v>
      </c>
      <c r="AM181">
        <f t="shared" si="89"/>
        <v>135.1</v>
      </c>
      <c r="AN181" s="5" t="s">
        <v>620</v>
      </c>
      <c r="AO181">
        <f t="shared" si="90"/>
        <v>142</v>
      </c>
      <c r="AP181">
        <f t="shared" si="91"/>
        <v>140.06666666666666</v>
      </c>
      <c r="AQ181" s="5" t="s">
        <v>431</v>
      </c>
      <c r="AR181">
        <f t="shared" si="104"/>
        <v>139.1</v>
      </c>
      <c r="AS181" s="5" t="s">
        <v>579</v>
      </c>
      <c r="AT181">
        <f t="shared" si="92"/>
        <v>136.6</v>
      </c>
      <c r="AU181" s="5" t="s">
        <v>464</v>
      </c>
      <c r="AV181">
        <f t="shared" si="93"/>
        <v>134.69999999999999</v>
      </c>
      <c r="AW181">
        <f t="shared" si="94"/>
        <v>136.79999999999998</v>
      </c>
      <c r="AX181" s="5" t="s">
        <v>443</v>
      </c>
      <c r="AY181">
        <f t="shared" si="95"/>
        <v>133.1</v>
      </c>
      <c r="AZ181" s="5" t="s">
        <v>297</v>
      </c>
      <c r="BA181">
        <f t="shared" si="96"/>
        <v>118.5</v>
      </c>
      <c r="BB181" s="5" t="s">
        <v>449</v>
      </c>
      <c r="BC181">
        <f t="shared" si="97"/>
        <v>129</v>
      </c>
      <c r="BD181" s="5" t="s">
        <v>572</v>
      </c>
      <c r="BE181">
        <f t="shared" si="98"/>
        <v>138.5</v>
      </c>
      <c r="BF181" s="5" t="s">
        <v>391</v>
      </c>
      <c r="BG181">
        <f t="shared" si="99"/>
        <v>126.5</v>
      </c>
      <c r="BH181">
        <f t="shared" si="100"/>
        <v>129.12</v>
      </c>
      <c r="BI181" s="5" t="s">
        <v>369</v>
      </c>
      <c r="BJ181">
        <f t="shared" si="101"/>
        <v>128.6</v>
      </c>
      <c r="BK181">
        <f t="shared" si="102"/>
        <v>128.6</v>
      </c>
      <c r="BL181" s="6" t="s">
        <v>563</v>
      </c>
      <c r="BM181">
        <f t="shared" si="103"/>
        <v>137.19999999999999</v>
      </c>
    </row>
    <row r="182" spans="1:65" x14ac:dyDescent="0.35">
      <c r="A182" s="4" t="s">
        <v>30</v>
      </c>
      <c r="B182" s="5" t="s">
        <v>695</v>
      </c>
      <c r="C182">
        <f t="shared" si="70"/>
        <v>2018</v>
      </c>
      <c r="D182" s="5" t="s">
        <v>32</v>
      </c>
      <c r="E182">
        <f t="shared" si="71"/>
        <v>1</v>
      </c>
      <c r="F182" s="5" t="s">
        <v>579</v>
      </c>
      <c r="G182">
        <f t="shared" si="72"/>
        <v>136.6</v>
      </c>
      <c r="H182" s="5" t="s">
        <v>635</v>
      </c>
      <c r="I182">
        <f t="shared" si="73"/>
        <v>144.4</v>
      </c>
      <c r="J182" s="5" t="s">
        <v>634</v>
      </c>
      <c r="K182">
        <f t="shared" si="74"/>
        <v>143.80000000000001</v>
      </c>
      <c r="L182" s="5" t="s">
        <v>620</v>
      </c>
      <c r="M182">
        <f t="shared" si="75"/>
        <v>142</v>
      </c>
      <c r="N182" s="5" t="s">
        <v>353</v>
      </c>
      <c r="O182">
        <f t="shared" si="76"/>
        <v>123.2</v>
      </c>
      <c r="P182" s="5" t="s">
        <v>696</v>
      </c>
      <c r="Q182">
        <f t="shared" si="77"/>
        <v>147.9</v>
      </c>
      <c r="R182" s="5" t="s">
        <v>663</v>
      </c>
      <c r="S182">
        <f t="shared" si="78"/>
        <v>152.1</v>
      </c>
      <c r="T182" s="5" t="s">
        <v>392</v>
      </c>
      <c r="U182">
        <f t="shared" si="79"/>
        <v>131.80000000000001</v>
      </c>
      <c r="V182" s="5" t="s">
        <v>307</v>
      </c>
      <c r="W182">
        <f t="shared" si="80"/>
        <v>119.5</v>
      </c>
      <c r="X182" s="5" t="s">
        <v>552</v>
      </c>
      <c r="Y182">
        <f t="shared" si="81"/>
        <v>136</v>
      </c>
      <c r="Z182" s="5" t="s">
        <v>311</v>
      </c>
      <c r="AA182">
        <f t="shared" si="82"/>
        <v>131.19999999999999</v>
      </c>
      <c r="AB182" s="5" t="s">
        <v>195</v>
      </c>
      <c r="AC182">
        <f t="shared" si="83"/>
        <v>151.80000000000001</v>
      </c>
      <c r="AD182" s="5" t="s">
        <v>545</v>
      </c>
      <c r="AE182">
        <f t="shared" si="84"/>
        <v>140.4</v>
      </c>
      <c r="AF182">
        <f t="shared" si="85"/>
        <v>138.51538461538462</v>
      </c>
      <c r="AG182" s="5" t="s">
        <v>446</v>
      </c>
      <c r="AH182">
        <f t="shared" si="86"/>
        <v>153.6</v>
      </c>
      <c r="AI182">
        <f t="shared" si="87"/>
        <v>153.6</v>
      </c>
      <c r="AJ182" s="5" t="s">
        <v>648</v>
      </c>
      <c r="AK182">
        <f t="shared" si="88"/>
        <v>148.30000000000001</v>
      </c>
      <c r="AL182" s="5" t="s">
        <v>627</v>
      </c>
      <c r="AM182">
        <f t="shared" si="89"/>
        <v>142.30000000000001</v>
      </c>
      <c r="AN182" s="5" t="s">
        <v>642</v>
      </c>
      <c r="AO182">
        <f t="shared" si="90"/>
        <v>147.5</v>
      </c>
      <c r="AP182">
        <f t="shared" si="91"/>
        <v>146.03333333333333</v>
      </c>
      <c r="AQ182" s="5" t="s">
        <v>49</v>
      </c>
      <c r="AR182">
        <f>AR184</f>
        <v>140.4</v>
      </c>
      <c r="AS182" s="5" t="s">
        <v>627</v>
      </c>
      <c r="AT182">
        <f t="shared" si="92"/>
        <v>142.30000000000001</v>
      </c>
      <c r="AU182" s="5" t="s">
        <v>582</v>
      </c>
      <c r="AV182">
        <f t="shared" si="93"/>
        <v>139.80000000000001</v>
      </c>
      <c r="AW182">
        <f t="shared" si="94"/>
        <v>140.83333333333334</v>
      </c>
      <c r="AX182" s="5" t="s">
        <v>552</v>
      </c>
      <c r="AY182">
        <f t="shared" si="95"/>
        <v>136</v>
      </c>
      <c r="AZ182" s="5" t="s">
        <v>298</v>
      </c>
      <c r="BA182">
        <f t="shared" si="96"/>
        <v>122.7</v>
      </c>
      <c r="BB182" s="5" t="s">
        <v>439</v>
      </c>
      <c r="BC182">
        <f t="shared" si="97"/>
        <v>134.30000000000001</v>
      </c>
      <c r="BD182" s="5" t="s">
        <v>631</v>
      </c>
      <c r="BE182">
        <f t="shared" si="98"/>
        <v>141.6</v>
      </c>
      <c r="BF182" s="5" t="s">
        <v>369</v>
      </c>
      <c r="BG182">
        <f t="shared" si="99"/>
        <v>128.6</v>
      </c>
      <c r="BH182">
        <f t="shared" si="100"/>
        <v>132.64000000000001</v>
      </c>
      <c r="BI182" s="5" t="s">
        <v>379</v>
      </c>
      <c r="BJ182">
        <f t="shared" si="101"/>
        <v>132.30000000000001</v>
      </c>
      <c r="BK182">
        <f t="shared" si="102"/>
        <v>132.30000000000001</v>
      </c>
      <c r="BL182" s="6" t="s">
        <v>542</v>
      </c>
      <c r="BM182">
        <f t="shared" si="103"/>
        <v>139.30000000000001</v>
      </c>
    </row>
    <row r="183" spans="1:65" x14ac:dyDescent="0.35">
      <c r="A183" s="4" t="s">
        <v>55</v>
      </c>
      <c r="B183" s="5" t="s">
        <v>695</v>
      </c>
      <c r="C183">
        <f t="shared" si="70"/>
        <v>2018</v>
      </c>
      <c r="D183" s="5" t="s">
        <v>32</v>
      </c>
      <c r="E183">
        <f t="shared" si="71"/>
        <v>1</v>
      </c>
      <c r="F183" s="5" t="s">
        <v>556</v>
      </c>
      <c r="G183">
        <f t="shared" si="72"/>
        <v>134.6</v>
      </c>
      <c r="H183" s="5" t="s">
        <v>636</v>
      </c>
      <c r="I183">
        <f t="shared" si="73"/>
        <v>143.69999999999999</v>
      </c>
      <c r="J183" s="5" t="s">
        <v>157</v>
      </c>
      <c r="K183">
        <f t="shared" si="74"/>
        <v>143.6</v>
      </c>
      <c r="L183" s="5" t="s">
        <v>609</v>
      </c>
      <c r="M183">
        <f t="shared" si="75"/>
        <v>139.6</v>
      </c>
      <c r="N183" s="5" t="s">
        <v>178</v>
      </c>
      <c r="O183">
        <f t="shared" si="76"/>
        <v>116.4</v>
      </c>
      <c r="P183" s="5" t="s">
        <v>437</v>
      </c>
      <c r="Q183">
        <f t="shared" si="77"/>
        <v>133.80000000000001</v>
      </c>
      <c r="R183" s="5" t="s">
        <v>659</v>
      </c>
      <c r="S183">
        <f t="shared" si="78"/>
        <v>150.5</v>
      </c>
      <c r="T183" s="5" t="s">
        <v>244</v>
      </c>
      <c r="U183">
        <f t="shared" si="79"/>
        <v>118.4</v>
      </c>
      <c r="V183" s="5" t="s">
        <v>227</v>
      </c>
      <c r="W183">
        <f t="shared" si="80"/>
        <v>117.3</v>
      </c>
      <c r="X183" s="5" t="s">
        <v>374</v>
      </c>
      <c r="Y183">
        <f t="shared" si="81"/>
        <v>140.5</v>
      </c>
      <c r="Z183" s="5" t="s">
        <v>310</v>
      </c>
      <c r="AA183">
        <f t="shared" si="82"/>
        <v>125.9</v>
      </c>
      <c r="AB183" s="5" t="s">
        <v>665</v>
      </c>
      <c r="AC183">
        <f t="shared" si="83"/>
        <v>146.80000000000001</v>
      </c>
      <c r="AD183" s="5" t="s">
        <v>563</v>
      </c>
      <c r="AE183">
        <f t="shared" si="84"/>
        <v>137.19999999999999</v>
      </c>
      <c r="AF183">
        <f t="shared" si="85"/>
        <v>134.48461538461541</v>
      </c>
      <c r="AG183" s="5" t="s">
        <v>326</v>
      </c>
      <c r="AH183">
        <f t="shared" si="86"/>
        <v>157.69999999999999</v>
      </c>
      <c r="AI183">
        <f t="shared" si="87"/>
        <v>157.69999999999999</v>
      </c>
      <c r="AJ183" s="5" t="s">
        <v>552</v>
      </c>
      <c r="AK183">
        <f t="shared" si="88"/>
        <v>136</v>
      </c>
      <c r="AL183" s="5" t="s">
        <v>310</v>
      </c>
      <c r="AM183">
        <f t="shared" si="89"/>
        <v>125.9</v>
      </c>
      <c r="AN183" s="5" t="s">
        <v>380</v>
      </c>
      <c r="AO183">
        <f t="shared" si="90"/>
        <v>134.4</v>
      </c>
      <c r="AP183">
        <f t="shared" si="91"/>
        <v>132.1</v>
      </c>
      <c r="AQ183" s="5" t="s">
        <v>545</v>
      </c>
      <c r="AR183">
        <f t="shared" si="104"/>
        <v>140.4</v>
      </c>
      <c r="AS183" s="5" t="s">
        <v>334</v>
      </c>
      <c r="AT183">
        <f t="shared" si="92"/>
        <v>127.3</v>
      </c>
      <c r="AU183" s="5" t="s">
        <v>411</v>
      </c>
      <c r="AV183">
        <f t="shared" si="93"/>
        <v>129.5</v>
      </c>
      <c r="AW183">
        <f t="shared" si="94"/>
        <v>132.4</v>
      </c>
      <c r="AX183" s="5" t="s">
        <v>449</v>
      </c>
      <c r="AY183">
        <f t="shared" si="95"/>
        <v>129</v>
      </c>
      <c r="AZ183" s="5" t="s">
        <v>209</v>
      </c>
      <c r="BA183">
        <f t="shared" si="96"/>
        <v>116.3</v>
      </c>
      <c r="BB183" s="5" t="s">
        <v>384</v>
      </c>
      <c r="BC183">
        <f t="shared" si="97"/>
        <v>126.2</v>
      </c>
      <c r="BD183" s="5" t="s">
        <v>488</v>
      </c>
      <c r="BE183">
        <f t="shared" si="98"/>
        <v>137.1</v>
      </c>
      <c r="BF183" s="5" t="s">
        <v>289</v>
      </c>
      <c r="BG183">
        <f t="shared" si="99"/>
        <v>125.5</v>
      </c>
      <c r="BH183">
        <f t="shared" si="100"/>
        <v>126.82000000000001</v>
      </c>
      <c r="BI183" s="5" t="s">
        <v>305</v>
      </c>
      <c r="BJ183">
        <f t="shared" si="101"/>
        <v>125.8</v>
      </c>
      <c r="BK183">
        <f t="shared" si="102"/>
        <v>125.8</v>
      </c>
      <c r="BL183" s="6" t="s">
        <v>415</v>
      </c>
      <c r="BM183">
        <f t="shared" si="103"/>
        <v>134.1</v>
      </c>
    </row>
    <row r="184" spans="1:65" x14ac:dyDescent="0.35">
      <c r="A184" s="4" t="s">
        <v>74</v>
      </c>
      <c r="B184" s="5" t="s">
        <v>695</v>
      </c>
      <c r="C184">
        <f t="shared" si="70"/>
        <v>2018</v>
      </c>
      <c r="D184" s="5" t="s">
        <v>32</v>
      </c>
      <c r="E184">
        <f t="shared" si="71"/>
        <v>1</v>
      </c>
      <c r="F184" s="5" t="s">
        <v>552</v>
      </c>
      <c r="G184">
        <f t="shared" si="72"/>
        <v>136</v>
      </c>
      <c r="H184" s="5" t="s">
        <v>578</v>
      </c>
      <c r="I184">
        <f t="shared" si="73"/>
        <v>144.19999999999999</v>
      </c>
      <c r="J184" s="5" t="s">
        <v>636</v>
      </c>
      <c r="K184">
        <f t="shared" si="74"/>
        <v>143.69999999999999</v>
      </c>
      <c r="L184" s="5" t="s">
        <v>616</v>
      </c>
      <c r="M184">
        <f t="shared" si="75"/>
        <v>141.1</v>
      </c>
      <c r="N184" s="5" t="s">
        <v>277</v>
      </c>
      <c r="O184">
        <f t="shared" si="76"/>
        <v>120.7</v>
      </c>
      <c r="P184" s="5" t="s">
        <v>645</v>
      </c>
      <c r="Q184">
        <f t="shared" si="77"/>
        <v>141.30000000000001</v>
      </c>
      <c r="R184" s="5" t="s">
        <v>683</v>
      </c>
      <c r="S184">
        <f t="shared" si="78"/>
        <v>151.6</v>
      </c>
      <c r="T184" s="5" t="s">
        <v>334</v>
      </c>
      <c r="U184">
        <f t="shared" si="79"/>
        <v>127.3</v>
      </c>
      <c r="V184" s="5" t="s">
        <v>265</v>
      </c>
      <c r="W184">
        <f t="shared" si="80"/>
        <v>118.8</v>
      </c>
      <c r="X184" s="5" t="s">
        <v>312</v>
      </c>
      <c r="Y184">
        <f t="shared" si="81"/>
        <v>137.5</v>
      </c>
      <c r="Z184" s="5" t="s">
        <v>449</v>
      </c>
      <c r="AA184">
        <f t="shared" si="82"/>
        <v>129</v>
      </c>
      <c r="AB184" s="5" t="s">
        <v>441</v>
      </c>
      <c r="AC184">
        <f t="shared" si="83"/>
        <v>149.5</v>
      </c>
      <c r="AD184" s="5" t="s">
        <v>562</v>
      </c>
      <c r="AE184">
        <f t="shared" si="84"/>
        <v>139.19999999999999</v>
      </c>
      <c r="AF184">
        <f t="shared" si="85"/>
        <v>136.91538461538462</v>
      </c>
      <c r="AG184" s="5" t="s">
        <v>697</v>
      </c>
      <c r="AH184">
        <f t="shared" si="86"/>
        <v>154.69999999999999</v>
      </c>
      <c r="AI184">
        <f t="shared" si="87"/>
        <v>154.69999999999999</v>
      </c>
      <c r="AJ184" s="5" t="s">
        <v>656</v>
      </c>
      <c r="AK184">
        <f t="shared" si="88"/>
        <v>143.5</v>
      </c>
      <c r="AL184" s="5" t="s">
        <v>541</v>
      </c>
      <c r="AM184">
        <f t="shared" si="89"/>
        <v>135.5</v>
      </c>
      <c r="AN184" s="5" t="s">
        <v>627</v>
      </c>
      <c r="AO184">
        <f t="shared" si="90"/>
        <v>142.30000000000001</v>
      </c>
      <c r="AP184">
        <f t="shared" si="91"/>
        <v>140.43333333333334</v>
      </c>
      <c r="AQ184" s="5" t="s">
        <v>545</v>
      </c>
      <c r="AR184">
        <f t="shared" si="104"/>
        <v>140.4</v>
      </c>
      <c r="AS184" s="5" t="s">
        <v>579</v>
      </c>
      <c r="AT184">
        <f t="shared" si="92"/>
        <v>136.6</v>
      </c>
      <c r="AU184" s="5" t="s">
        <v>592</v>
      </c>
      <c r="AV184">
        <f t="shared" si="93"/>
        <v>134.9</v>
      </c>
      <c r="AW184">
        <f t="shared" si="94"/>
        <v>137.29999999999998</v>
      </c>
      <c r="AX184" s="5" t="s">
        <v>435</v>
      </c>
      <c r="AY184">
        <f t="shared" si="95"/>
        <v>133.30000000000001</v>
      </c>
      <c r="AZ184" s="5" t="s">
        <v>286</v>
      </c>
      <c r="BA184">
        <f t="shared" si="96"/>
        <v>119.3</v>
      </c>
      <c r="BB184" s="5" t="s">
        <v>330</v>
      </c>
      <c r="BC184">
        <f t="shared" si="97"/>
        <v>129.69999999999999</v>
      </c>
      <c r="BD184" s="5" t="s">
        <v>643</v>
      </c>
      <c r="BE184">
        <f t="shared" si="98"/>
        <v>139</v>
      </c>
      <c r="BF184" s="5" t="s">
        <v>334</v>
      </c>
      <c r="BG184">
        <f t="shared" si="99"/>
        <v>127.3</v>
      </c>
      <c r="BH184">
        <f t="shared" si="100"/>
        <v>129.71999999999997</v>
      </c>
      <c r="BI184" s="5" t="s">
        <v>317</v>
      </c>
      <c r="BJ184">
        <f t="shared" si="101"/>
        <v>129.1</v>
      </c>
      <c r="BK184">
        <f t="shared" si="102"/>
        <v>129.1</v>
      </c>
      <c r="BL184" s="6" t="s">
        <v>568</v>
      </c>
      <c r="BM184">
        <f t="shared" si="103"/>
        <v>136.9</v>
      </c>
    </row>
    <row r="185" spans="1:65" x14ac:dyDescent="0.35">
      <c r="A185" s="4" t="s">
        <v>30</v>
      </c>
      <c r="B185" s="5" t="s">
        <v>695</v>
      </c>
      <c r="C185">
        <f t="shared" si="70"/>
        <v>2018</v>
      </c>
      <c r="D185" s="5" t="s">
        <v>86</v>
      </c>
      <c r="E185">
        <f t="shared" si="71"/>
        <v>2</v>
      </c>
      <c r="F185" s="5" t="s">
        <v>520</v>
      </c>
      <c r="G185">
        <f t="shared" si="72"/>
        <v>136.4</v>
      </c>
      <c r="H185" s="5" t="s">
        <v>636</v>
      </c>
      <c r="I185">
        <f t="shared" si="73"/>
        <v>143.69999999999999</v>
      </c>
      <c r="J185" s="5" t="s">
        <v>535</v>
      </c>
      <c r="K185">
        <f t="shared" si="74"/>
        <v>140.6</v>
      </c>
      <c r="L185" s="5" t="s">
        <v>514</v>
      </c>
      <c r="M185">
        <f t="shared" si="75"/>
        <v>141.5</v>
      </c>
      <c r="N185" s="5" t="s">
        <v>238</v>
      </c>
      <c r="O185">
        <f t="shared" si="76"/>
        <v>122.9</v>
      </c>
      <c r="P185" s="5" t="s">
        <v>698</v>
      </c>
      <c r="Q185">
        <f t="shared" si="77"/>
        <v>149.4</v>
      </c>
      <c r="R185" s="5" t="s">
        <v>607</v>
      </c>
      <c r="S185">
        <f t="shared" si="78"/>
        <v>142.4</v>
      </c>
      <c r="T185" s="5" t="s">
        <v>528</v>
      </c>
      <c r="U185">
        <f t="shared" si="79"/>
        <v>130.19999999999999</v>
      </c>
      <c r="V185" s="5" t="s">
        <v>279</v>
      </c>
      <c r="W185">
        <f t="shared" si="80"/>
        <v>117.9</v>
      </c>
      <c r="X185" s="5" t="s">
        <v>417</v>
      </c>
      <c r="Y185">
        <f t="shared" si="81"/>
        <v>135.6</v>
      </c>
      <c r="Z185" s="5" t="s">
        <v>421</v>
      </c>
      <c r="AA185">
        <f t="shared" si="82"/>
        <v>130.5</v>
      </c>
      <c r="AB185" s="5" t="s">
        <v>699</v>
      </c>
      <c r="AC185">
        <f t="shared" si="83"/>
        <v>151.69999999999999</v>
      </c>
      <c r="AD185" s="5" t="s">
        <v>571</v>
      </c>
      <c r="AE185">
        <f t="shared" si="84"/>
        <v>138.69999999999999</v>
      </c>
      <c r="AF185">
        <f t="shared" si="85"/>
        <v>137.03846153846155</v>
      </c>
      <c r="AG185" s="5" t="s">
        <v>700</v>
      </c>
      <c r="AH185">
        <f t="shared" si="86"/>
        <v>153.30000000000001</v>
      </c>
      <c r="AI185">
        <f t="shared" si="87"/>
        <v>153.30000000000001</v>
      </c>
      <c r="AJ185" s="5" t="s">
        <v>651</v>
      </c>
      <c r="AK185">
        <f t="shared" si="88"/>
        <v>148.69999999999999</v>
      </c>
      <c r="AL185" s="5" t="s">
        <v>607</v>
      </c>
      <c r="AM185">
        <f t="shared" si="89"/>
        <v>142.4</v>
      </c>
      <c r="AN185" s="5" t="s">
        <v>667</v>
      </c>
      <c r="AO185">
        <f t="shared" si="90"/>
        <v>147.80000000000001</v>
      </c>
      <c r="AP185">
        <f t="shared" si="91"/>
        <v>146.30000000000001</v>
      </c>
      <c r="AQ185" s="5" t="s">
        <v>49</v>
      </c>
      <c r="AR185">
        <f>AR187</f>
        <v>141.30000000000001</v>
      </c>
      <c r="AS185" s="5" t="s">
        <v>607</v>
      </c>
      <c r="AT185">
        <f t="shared" si="92"/>
        <v>142.4</v>
      </c>
      <c r="AU185" s="5" t="s">
        <v>575</v>
      </c>
      <c r="AV185">
        <f t="shared" si="93"/>
        <v>139.9</v>
      </c>
      <c r="AW185">
        <f t="shared" si="94"/>
        <v>141.20000000000002</v>
      </c>
      <c r="AX185" s="5" t="s">
        <v>617</v>
      </c>
      <c r="AY185">
        <f t="shared" si="95"/>
        <v>136.19999999999999</v>
      </c>
      <c r="AZ185" s="5" t="s">
        <v>319</v>
      </c>
      <c r="BA185">
        <f t="shared" si="96"/>
        <v>123.3</v>
      </c>
      <c r="BB185" s="5" t="s">
        <v>439</v>
      </c>
      <c r="BC185">
        <f t="shared" si="97"/>
        <v>134.30000000000001</v>
      </c>
      <c r="BD185" s="5" t="s">
        <v>514</v>
      </c>
      <c r="BE185">
        <f t="shared" si="98"/>
        <v>141.5</v>
      </c>
      <c r="BF185" s="5" t="s">
        <v>360</v>
      </c>
      <c r="BG185">
        <f t="shared" si="99"/>
        <v>128.80000000000001</v>
      </c>
      <c r="BH185">
        <f t="shared" si="100"/>
        <v>132.82</v>
      </c>
      <c r="BI185" s="5" t="s">
        <v>413</v>
      </c>
      <c r="BJ185">
        <f t="shared" si="101"/>
        <v>132.5</v>
      </c>
      <c r="BK185">
        <f t="shared" si="102"/>
        <v>132.5</v>
      </c>
      <c r="BL185" s="6" t="s">
        <v>572</v>
      </c>
      <c r="BM185">
        <f t="shared" si="103"/>
        <v>138.5</v>
      </c>
    </row>
    <row r="186" spans="1:65" x14ac:dyDescent="0.35">
      <c r="A186" s="4" t="s">
        <v>55</v>
      </c>
      <c r="B186" s="5" t="s">
        <v>695</v>
      </c>
      <c r="C186">
        <f t="shared" si="70"/>
        <v>2018</v>
      </c>
      <c r="D186" s="5" t="s">
        <v>86</v>
      </c>
      <c r="E186">
        <f t="shared" si="71"/>
        <v>2</v>
      </c>
      <c r="F186" s="5" t="s">
        <v>546</v>
      </c>
      <c r="G186">
        <f t="shared" si="72"/>
        <v>134.80000000000001</v>
      </c>
      <c r="H186" s="5" t="s">
        <v>672</v>
      </c>
      <c r="I186">
        <f t="shared" si="73"/>
        <v>143</v>
      </c>
      <c r="J186" s="5" t="s">
        <v>575</v>
      </c>
      <c r="K186">
        <f t="shared" si="74"/>
        <v>139.9</v>
      </c>
      <c r="L186" s="5" t="s">
        <v>575</v>
      </c>
      <c r="M186">
        <f t="shared" si="75"/>
        <v>139.9</v>
      </c>
      <c r="N186" s="5" t="s">
        <v>228</v>
      </c>
      <c r="O186">
        <f t="shared" si="76"/>
        <v>116.2</v>
      </c>
      <c r="P186" s="5" t="s">
        <v>541</v>
      </c>
      <c r="Q186">
        <f t="shared" si="77"/>
        <v>135.5</v>
      </c>
      <c r="R186" s="5" t="s">
        <v>568</v>
      </c>
      <c r="S186">
        <f t="shared" si="78"/>
        <v>136.9</v>
      </c>
      <c r="T186" s="5" t="s">
        <v>152</v>
      </c>
      <c r="U186">
        <f t="shared" si="79"/>
        <v>117</v>
      </c>
      <c r="V186" s="5" t="s">
        <v>139</v>
      </c>
      <c r="W186">
        <f t="shared" si="80"/>
        <v>115.4</v>
      </c>
      <c r="X186" s="5" t="s">
        <v>593</v>
      </c>
      <c r="Y186">
        <f t="shared" si="81"/>
        <v>140.69999999999999</v>
      </c>
      <c r="Z186" s="5" t="s">
        <v>310</v>
      </c>
      <c r="AA186">
        <f t="shared" si="82"/>
        <v>125.9</v>
      </c>
      <c r="AB186" s="5" t="s">
        <v>701</v>
      </c>
      <c r="AC186">
        <f t="shared" si="83"/>
        <v>147.1</v>
      </c>
      <c r="AD186" s="5" t="s">
        <v>417</v>
      </c>
      <c r="AE186">
        <f t="shared" si="84"/>
        <v>135.6</v>
      </c>
      <c r="AF186">
        <f t="shared" si="85"/>
        <v>132.91538461538462</v>
      </c>
      <c r="AG186" s="5" t="s">
        <v>702</v>
      </c>
      <c r="AH186">
        <f t="shared" si="86"/>
        <v>159.30000000000001</v>
      </c>
      <c r="AI186">
        <f t="shared" si="87"/>
        <v>159.30000000000001</v>
      </c>
      <c r="AJ186" s="5" t="s">
        <v>532</v>
      </c>
      <c r="AK186">
        <f t="shared" si="88"/>
        <v>136.30000000000001</v>
      </c>
      <c r="AL186" s="5" t="s">
        <v>294</v>
      </c>
      <c r="AM186">
        <f t="shared" si="89"/>
        <v>126.1</v>
      </c>
      <c r="AN186" s="5" t="s">
        <v>464</v>
      </c>
      <c r="AO186">
        <f t="shared" si="90"/>
        <v>134.69999999999999</v>
      </c>
      <c r="AP186">
        <f t="shared" si="91"/>
        <v>132.36666666666665</v>
      </c>
      <c r="AQ186" s="5" t="s">
        <v>645</v>
      </c>
      <c r="AR186">
        <f t="shared" si="104"/>
        <v>141.30000000000001</v>
      </c>
      <c r="AS186" s="5" t="s">
        <v>334</v>
      </c>
      <c r="AT186">
        <f t="shared" si="92"/>
        <v>127.3</v>
      </c>
      <c r="AU186" s="5" t="s">
        <v>262</v>
      </c>
      <c r="AV186">
        <f t="shared" si="93"/>
        <v>129.9</v>
      </c>
      <c r="AW186">
        <f t="shared" si="94"/>
        <v>132.83333333333334</v>
      </c>
      <c r="AX186" s="5" t="s">
        <v>344</v>
      </c>
      <c r="AY186">
        <f t="shared" si="95"/>
        <v>129.80000000000001</v>
      </c>
      <c r="AZ186" s="5" t="s">
        <v>233</v>
      </c>
      <c r="BA186">
        <f t="shared" si="96"/>
        <v>117.4</v>
      </c>
      <c r="BB186" s="5" t="s">
        <v>391</v>
      </c>
      <c r="BC186">
        <f t="shared" si="97"/>
        <v>126.5</v>
      </c>
      <c r="BD186" s="5" t="s">
        <v>563</v>
      </c>
      <c r="BE186">
        <f t="shared" si="98"/>
        <v>137.19999999999999</v>
      </c>
      <c r="BF186" s="5" t="s">
        <v>384</v>
      </c>
      <c r="BG186">
        <f t="shared" si="99"/>
        <v>126.2</v>
      </c>
      <c r="BH186">
        <f t="shared" si="100"/>
        <v>127.42</v>
      </c>
      <c r="BI186" s="5" t="s">
        <v>391</v>
      </c>
      <c r="BJ186">
        <f t="shared" si="101"/>
        <v>126.5</v>
      </c>
      <c r="BK186">
        <f t="shared" si="102"/>
        <v>126.5</v>
      </c>
      <c r="BL186" s="6" t="s">
        <v>492</v>
      </c>
      <c r="BM186">
        <f t="shared" si="103"/>
        <v>134</v>
      </c>
    </row>
    <row r="187" spans="1:65" x14ac:dyDescent="0.35">
      <c r="A187" s="4" t="s">
        <v>74</v>
      </c>
      <c r="B187" s="5" t="s">
        <v>695</v>
      </c>
      <c r="C187">
        <f t="shared" si="70"/>
        <v>2018</v>
      </c>
      <c r="D187" s="5" t="s">
        <v>86</v>
      </c>
      <c r="E187">
        <f t="shared" si="71"/>
        <v>2</v>
      </c>
      <c r="F187" s="5" t="s">
        <v>509</v>
      </c>
      <c r="G187">
        <f t="shared" si="72"/>
        <v>135.9</v>
      </c>
      <c r="H187" s="5" t="s">
        <v>656</v>
      </c>
      <c r="I187">
        <f t="shared" si="73"/>
        <v>143.5</v>
      </c>
      <c r="J187" s="5" t="s">
        <v>370</v>
      </c>
      <c r="K187">
        <f t="shared" si="74"/>
        <v>140.30000000000001</v>
      </c>
      <c r="L187" s="5" t="s">
        <v>608</v>
      </c>
      <c r="M187">
        <f t="shared" si="75"/>
        <v>140.9</v>
      </c>
      <c r="N187" s="5" t="s">
        <v>188</v>
      </c>
      <c r="O187">
        <f t="shared" si="76"/>
        <v>120.4</v>
      </c>
      <c r="P187" s="5" t="s">
        <v>583</v>
      </c>
      <c r="Q187">
        <f t="shared" si="77"/>
        <v>142.9</v>
      </c>
      <c r="R187" s="5" t="s">
        <v>374</v>
      </c>
      <c r="S187">
        <f t="shared" si="78"/>
        <v>140.5</v>
      </c>
      <c r="T187" s="5" t="s">
        <v>305</v>
      </c>
      <c r="U187">
        <f t="shared" si="79"/>
        <v>125.8</v>
      </c>
      <c r="V187" s="5" t="s">
        <v>222</v>
      </c>
      <c r="W187">
        <f t="shared" si="80"/>
        <v>117.1</v>
      </c>
      <c r="X187" s="5" t="s">
        <v>623</v>
      </c>
      <c r="Y187">
        <f t="shared" si="81"/>
        <v>137.30000000000001</v>
      </c>
      <c r="Z187" s="5" t="s">
        <v>369</v>
      </c>
      <c r="AA187">
        <f t="shared" si="82"/>
        <v>128.6</v>
      </c>
      <c r="AB187" s="5" t="s">
        <v>703</v>
      </c>
      <c r="AC187">
        <f t="shared" si="83"/>
        <v>149.6</v>
      </c>
      <c r="AD187" s="5" t="s">
        <v>489</v>
      </c>
      <c r="AE187">
        <f t="shared" si="84"/>
        <v>137.6</v>
      </c>
      <c r="AF187">
        <f t="shared" si="85"/>
        <v>135.4153846153846</v>
      </c>
      <c r="AG187" s="5" t="s">
        <v>704</v>
      </c>
      <c r="AH187">
        <f t="shared" si="86"/>
        <v>154.9</v>
      </c>
      <c r="AI187">
        <f t="shared" si="87"/>
        <v>154.9</v>
      </c>
      <c r="AJ187" s="5" t="s">
        <v>634</v>
      </c>
      <c r="AK187">
        <f t="shared" si="88"/>
        <v>143.80000000000001</v>
      </c>
      <c r="AL187" s="5" t="s">
        <v>417</v>
      </c>
      <c r="AM187">
        <f t="shared" si="89"/>
        <v>135.6</v>
      </c>
      <c r="AN187" s="5" t="s">
        <v>418</v>
      </c>
      <c r="AO187">
        <f t="shared" si="90"/>
        <v>142.6</v>
      </c>
      <c r="AP187">
        <f t="shared" si="91"/>
        <v>140.66666666666666</v>
      </c>
      <c r="AQ187" s="5" t="s">
        <v>645</v>
      </c>
      <c r="AR187">
        <f t="shared" si="104"/>
        <v>141.30000000000001</v>
      </c>
      <c r="AS187" s="5" t="s">
        <v>548</v>
      </c>
      <c r="AT187">
        <f t="shared" si="92"/>
        <v>136.69999999999999</v>
      </c>
      <c r="AU187" s="5" t="s">
        <v>425</v>
      </c>
      <c r="AV187">
        <f t="shared" si="93"/>
        <v>135.19999999999999</v>
      </c>
      <c r="AW187">
        <f t="shared" si="94"/>
        <v>137.73333333333332</v>
      </c>
      <c r="AX187" s="5" t="s">
        <v>437</v>
      </c>
      <c r="AY187">
        <f t="shared" si="95"/>
        <v>133.80000000000001</v>
      </c>
      <c r="AZ187" s="5" t="s">
        <v>225</v>
      </c>
      <c r="BA187">
        <f t="shared" si="96"/>
        <v>120.2</v>
      </c>
      <c r="BB187" s="5" t="s">
        <v>262</v>
      </c>
      <c r="BC187">
        <f t="shared" si="97"/>
        <v>129.9</v>
      </c>
      <c r="BD187" s="5" t="s">
        <v>643</v>
      </c>
      <c r="BE187">
        <f t="shared" si="98"/>
        <v>139</v>
      </c>
      <c r="BF187" s="5" t="s">
        <v>303</v>
      </c>
      <c r="BG187">
        <f t="shared" si="99"/>
        <v>127.7</v>
      </c>
      <c r="BH187">
        <f t="shared" si="100"/>
        <v>130.12</v>
      </c>
      <c r="BI187" s="5" t="s">
        <v>508</v>
      </c>
      <c r="BJ187">
        <f t="shared" si="101"/>
        <v>129.6</v>
      </c>
      <c r="BK187">
        <f t="shared" si="102"/>
        <v>129.6</v>
      </c>
      <c r="BL187" s="6" t="s">
        <v>520</v>
      </c>
      <c r="BM187">
        <f t="shared" si="103"/>
        <v>136.4</v>
      </c>
    </row>
    <row r="188" spans="1:65" x14ac:dyDescent="0.35">
      <c r="A188" s="4" t="s">
        <v>30</v>
      </c>
      <c r="B188" s="5" t="s">
        <v>695</v>
      </c>
      <c r="C188">
        <f t="shared" si="70"/>
        <v>2018</v>
      </c>
      <c r="D188" s="5" t="s">
        <v>108</v>
      </c>
      <c r="E188">
        <f t="shared" si="71"/>
        <v>3</v>
      </c>
      <c r="F188" s="5" t="s">
        <v>543</v>
      </c>
      <c r="G188">
        <f t="shared" si="72"/>
        <v>136.80000000000001</v>
      </c>
      <c r="H188" s="5" t="s">
        <v>634</v>
      </c>
      <c r="I188">
        <f t="shared" si="73"/>
        <v>143.80000000000001</v>
      </c>
      <c r="J188" s="5" t="s">
        <v>180</v>
      </c>
      <c r="K188">
        <f t="shared" si="74"/>
        <v>140</v>
      </c>
      <c r="L188" s="5" t="s">
        <v>620</v>
      </c>
      <c r="M188">
        <f t="shared" si="75"/>
        <v>142</v>
      </c>
      <c r="N188" s="5" t="s">
        <v>353</v>
      </c>
      <c r="O188">
        <f t="shared" si="76"/>
        <v>123.2</v>
      </c>
      <c r="P188" s="5" t="s">
        <v>600</v>
      </c>
      <c r="Q188">
        <f t="shared" si="77"/>
        <v>152.9</v>
      </c>
      <c r="R188" s="5" t="s">
        <v>576</v>
      </c>
      <c r="S188">
        <f t="shared" si="78"/>
        <v>138</v>
      </c>
      <c r="T188" s="5" t="s">
        <v>306</v>
      </c>
      <c r="U188">
        <f t="shared" si="79"/>
        <v>129.30000000000001</v>
      </c>
      <c r="V188" s="5" t="s">
        <v>222</v>
      </c>
      <c r="W188">
        <f t="shared" si="80"/>
        <v>117.1</v>
      </c>
      <c r="X188" s="5" t="s">
        <v>532</v>
      </c>
      <c r="Y188">
        <f t="shared" si="81"/>
        <v>136.30000000000001</v>
      </c>
      <c r="Z188" s="5" t="s">
        <v>311</v>
      </c>
      <c r="AA188">
        <f t="shared" si="82"/>
        <v>131.19999999999999</v>
      </c>
      <c r="AB188" s="5" t="s">
        <v>705</v>
      </c>
      <c r="AC188">
        <f t="shared" si="83"/>
        <v>152.80000000000001</v>
      </c>
      <c r="AD188" s="5" t="s">
        <v>500</v>
      </c>
      <c r="AE188">
        <f t="shared" si="84"/>
        <v>138.6</v>
      </c>
      <c r="AF188">
        <f t="shared" si="85"/>
        <v>137.07692307692307</v>
      </c>
      <c r="AG188" s="5" t="s">
        <v>610</v>
      </c>
      <c r="AH188">
        <f t="shared" si="86"/>
        <v>155.1</v>
      </c>
      <c r="AI188">
        <f t="shared" si="87"/>
        <v>155.1</v>
      </c>
      <c r="AJ188" s="5" t="s">
        <v>605</v>
      </c>
      <c r="AK188">
        <f t="shared" si="88"/>
        <v>149.19999999999999</v>
      </c>
      <c r="AL188" s="5" t="s">
        <v>672</v>
      </c>
      <c r="AM188">
        <f t="shared" si="89"/>
        <v>143</v>
      </c>
      <c r="AN188" s="5" t="s">
        <v>648</v>
      </c>
      <c r="AO188">
        <f t="shared" si="90"/>
        <v>148.30000000000001</v>
      </c>
      <c r="AP188">
        <f t="shared" si="91"/>
        <v>146.83333333333334</v>
      </c>
      <c r="AQ188" s="5" t="s">
        <v>49</v>
      </c>
      <c r="AR188">
        <f>AR190</f>
        <v>142</v>
      </c>
      <c r="AS188" s="5" t="s">
        <v>418</v>
      </c>
      <c r="AT188">
        <f t="shared" si="92"/>
        <v>142.6</v>
      </c>
      <c r="AU188" s="5" t="s">
        <v>575</v>
      </c>
      <c r="AV188">
        <f t="shared" si="93"/>
        <v>139.9</v>
      </c>
      <c r="AW188">
        <f t="shared" si="94"/>
        <v>141.5</v>
      </c>
      <c r="AX188" s="5" t="s">
        <v>548</v>
      </c>
      <c r="AY188">
        <f t="shared" si="95"/>
        <v>136.69999999999999</v>
      </c>
      <c r="AZ188" s="5" t="s">
        <v>356</v>
      </c>
      <c r="BA188">
        <f t="shared" si="96"/>
        <v>124.6</v>
      </c>
      <c r="BB188" s="5" t="s">
        <v>496</v>
      </c>
      <c r="BC188">
        <f t="shared" si="97"/>
        <v>135.1</v>
      </c>
      <c r="BD188" s="5" t="s">
        <v>569</v>
      </c>
      <c r="BE188">
        <f t="shared" si="98"/>
        <v>142.69999999999999</v>
      </c>
      <c r="BF188" s="5" t="s">
        <v>306</v>
      </c>
      <c r="BG188">
        <f t="shared" si="99"/>
        <v>129.30000000000001</v>
      </c>
      <c r="BH188">
        <f t="shared" si="100"/>
        <v>133.67999999999998</v>
      </c>
      <c r="BI188" s="5" t="s">
        <v>435</v>
      </c>
      <c r="BJ188">
        <f t="shared" si="101"/>
        <v>133.30000000000001</v>
      </c>
      <c r="BK188">
        <f t="shared" si="102"/>
        <v>133.30000000000001</v>
      </c>
      <c r="BL188" s="6" t="s">
        <v>571</v>
      </c>
      <c r="BM188">
        <f t="shared" si="103"/>
        <v>138.69999999999999</v>
      </c>
    </row>
    <row r="189" spans="1:65" x14ac:dyDescent="0.35">
      <c r="A189" s="4" t="s">
        <v>55</v>
      </c>
      <c r="B189" s="5" t="s">
        <v>695</v>
      </c>
      <c r="C189">
        <f t="shared" si="70"/>
        <v>2018</v>
      </c>
      <c r="D189" s="5" t="s">
        <v>108</v>
      </c>
      <c r="E189">
        <f t="shared" si="71"/>
        <v>3</v>
      </c>
      <c r="F189" s="5" t="s">
        <v>531</v>
      </c>
      <c r="G189">
        <f t="shared" si="72"/>
        <v>135</v>
      </c>
      <c r="H189" s="5" t="s">
        <v>619</v>
      </c>
      <c r="I189">
        <f t="shared" si="73"/>
        <v>143.1</v>
      </c>
      <c r="J189" s="5" t="s">
        <v>541</v>
      </c>
      <c r="K189">
        <f t="shared" si="74"/>
        <v>135.5</v>
      </c>
      <c r="L189" s="5" t="s">
        <v>575</v>
      </c>
      <c r="M189">
        <f t="shared" si="75"/>
        <v>139.9</v>
      </c>
      <c r="N189" s="5" t="s">
        <v>242</v>
      </c>
      <c r="O189">
        <f t="shared" si="76"/>
        <v>116.5</v>
      </c>
      <c r="P189" s="5" t="s">
        <v>572</v>
      </c>
      <c r="Q189">
        <f t="shared" si="77"/>
        <v>138.5</v>
      </c>
      <c r="R189" s="5" t="s">
        <v>382</v>
      </c>
      <c r="S189">
        <f t="shared" si="78"/>
        <v>128</v>
      </c>
      <c r="T189" s="5" t="s">
        <v>213</v>
      </c>
      <c r="U189">
        <f t="shared" si="79"/>
        <v>115.5</v>
      </c>
      <c r="V189" s="5" t="s">
        <v>140</v>
      </c>
      <c r="W189">
        <f t="shared" si="80"/>
        <v>114.2</v>
      </c>
      <c r="X189" s="5" t="s">
        <v>593</v>
      </c>
      <c r="Y189">
        <f t="shared" si="81"/>
        <v>140.69999999999999</v>
      </c>
      <c r="Z189" s="5" t="s">
        <v>384</v>
      </c>
      <c r="AA189">
        <f t="shared" si="82"/>
        <v>126.2</v>
      </c>
      <c r="AB189" s="5" t="s">
        <v>706</v>
      </c>
      <c r="AC189">
        <f t="shared" si="83"/>
        <v>147.6</v>
      </c>
      <c r="AD189" s="5" t="s">
        <v>546</v>
      </c>
      <c r="AE189">
        <f t="shared" si="84"/>
        <v>134.80000000000001</v>
      </c>
      <c r="AF189">
        <f t="shared" si="85"/>
        <v>131.96153846153845</v>
      </c>
      <c r="AG189" s="5" t="s">
        <v>570</v>
      </c>
      <c r="AH189">
        <f t="shared" si="86"/>
        <v>159.69999999999999</v>
      </c>
      <c r="AI189">
        <f t="shared" si="87"/>
        <v>159.69999999999999</v>
      </c>
      <c r="AJ189" s="5" t="s">
        <v>548</v>
      </c>
      <c r="AK189">
        <f t="shared" si="88"/>
        <v>136.69999999999999</v>
      </c>
      <c r="AL189" s="5" t="s">
        <v>163</v>
      </c>
      <c r="AM189">
        <f t="shared" si="89"/>
        <v>126.7</v>
      </c>
      <c r="AN189" s="5" t="s">
        <v>425</v>
      </c>
      <c r="AO189">
        <f t="shared" si="90"/>
        <v>135.19999999999999</v>
      </c>
      <c r="AP189">
        <f t="shared" si="91"/>
        <v>132.86666666666665</v>
      </c>
      <c r="AQ189" s="5" t="s">
        <v>620</v>
      </c>
      <c r="AR189">
        <f t="shared" si="104"/>
        <v>142</v>
      </c>
      <c r="AS189" s="5" t="s">
        <v>321</v>
      </c>
      <c r="AT189">
        <f t="shared" si="92"/>
        <v>126.4</v>
      </c>
      <c r="AU189" s="5" t="s">
        <v>408</v>
      </c>
      <c r="AV189">
        <f t="shared" si="93"/>
        <v>130.80000000000001</v>
      </c>
      <c r="AW189">
        <f t="shared" si="94"/>
        <v>133.06666666666666</v>
      </c>
      <c r="AX189" s="5" t="s">
        <v>421</v>
      </c>
      <c r="AY189">
        <f t="shared" si="95"/>
        <v>130.5</v>
      </c>
      <c r="AZ189" s="5" t="s">
        <v>169</v>
      </c>
      <c r="BA189">
        <f t="shared" si="96"/>
        <v>117.8</v>
      </c>
      <c r="BB189" s="5" t="s">
        <v>390</v>
      </c>
      <c r="BC189">
        <f t="shared" si="97"/>
        <v>126.8</v>
      </c>
      <c r="BD189" s="5" t="s">
        <v>585</v>
      </c>
      <c r="BE189">
        <f t="shared" si="98"/>
        <v>137.80000000000001</v>
      </c>
      <c r="BF189" s="5" t="s">
        <v>163</v>
      </c>
      <c r="BG189">
        <f t="shared" si="99"/>
        <v>126.7</v>
      </c>
      <c r="BH189">
        <f t="shared" si="100"/>
        <v>127.92000000000003</v>
      </c>
      <c r="BI189" s="5" t="s">
        <v>325</v>
      </c>
      <c r="BJ189">
        <f t="shared" si="101"/>
        <v>127.1</v>
      </c>
      <c r="BK189">
        <f t="shared" si="102"/>
        <v>127.1</v>
      </c>
      <c r="BL189" s="6" t="s">
        <v>492</v>
      </c>
      <c r="BM189">
        <f t="shared" si="103"/>
        <v>134</v>
      </c>
    </row>
    <row r="190" spans="1:65" x14ac:dyDescent="0.35">
      <c r="A190" s="4" t="s">
        <v>74</v>
      </c>
      <c r="B190" s="5" t="s">
        <v>695</v>
      </c>
      <c r="C190">
        <f t="shared" si="70"/>
        <v>2018</v>
      </c>
      <c r="D190" s="5" t="s">
        <v>108</v>
      </c>
      <c r="E190">
        <f t="shared" si="71"/>
        <v>3</v>
      </c>
      <c r="F190" s="5" t="s">
        <v>617</v>
      </c>
      <c r="G190">
        <f t="shared" si="72"/>
        <v>136.19999999999999</v>
      </c>
      <c r="H190" s="5" t="s">
        <v>157</v>
      </c>
      <c r="I190">
        <f t="shared" si="73"/>
        <v>143.6</v>
      </c>
      <c r="J190" s="5" t="s">
        <v>551</v>
      </c>
      <c r="K190">
        <f t="shared" si="74"/>
        <v>138.30000000000001</v>
      </c>
      <c r="L190" s="5" t="s">
        <v>584</v>
      </c>
      <c r="M190">
        <f t="shared" si="75"/>
        <v>141.19999999999999</v>
      </c>
      <c r="N190" s="5" t="s">
        <v>277</v>
      </c>
      <c r="O190">
        <f t="shared" si="76"/>
        <v>120.7</v>
      </c>
      <c r="P190" s="5" t="s">
        <v>649</v>
      </c>
      <c r="Q190">
        <f t="shared" si="77"/>
        <v>146.19999999999999</v>
      </c>
      <c r="R190" s="5" t="s">
        <v>556</v>
      </c>
      <c r="S190">
        <f t="shared" si="78"/>
        <v>134.6</v>
      </c>
      <c r="T190" s="5" t="s">
        <v>356</v>
      </c>
      <c r="U190">
        <f t="shared" si="79"/>
        <v>124.6</v>
      </c>
      <c r="V190" s="5" t="s">
        <v>278</v>
      </c>
      <c r="W190">
        <f t="shared" si="80"/>
        <v>116.1</v>
      </c>
      <c r="X190" s="5" t="s">
        <v>585</v>
      </c>
      <c r="Y190">
        <f t="shared" si="81"/>
        <v>137.80000000000001</v>
      </c>
      <c r="Z190" s="5" t="s">
        <v>317</v>
      </c>
      <c r="AA190">
        <f t="shared" si="82"/>
        <v>129.1</v>
      </c>
      <c r="AB190" s="5" t="s">
        <v>707</v>
      </c>
      <c r="AC190">
        <f t="shared" si="83"/>
        <v>150.4</v>
      </c>
      <c r="AD190" s="5" t="s">
        <v>563</v>
      </c>
      <c r="AE190">
        <f t="shared" si="84"/>
        <v>137.19999999999999</v>
      </c>
      <c r="AF190">
        <f t="shared" si="85"/>
        <v>135.07692307692307</v>
      </c>
      <c r="AG190" s="5" t="s">
        <v>708</v>
      </c>
      <c r="AH190">
        <f t="shared" si="86"/>
        <v>156.30000000000001</v>
      </c>
      <c r="AI190">
        <f t="shared" si="87"/>
        <v>156.30000000000001</v>
      </c>
      <c r="AJ190" s="5" t="s">
        <v>613</v>
      </c>
      <c r="AK190">
        <f t="shared" si="88"/>
        <v>144.30000000000001</v>
      </c>
      <c r="AL190" s="5" t="s">
        <v>617</v>
      </c>
      <c r="AM190">
        <f t="shared" si="89"/>
        <v>136.19999999999999</v>
      </c>
      <c r="AN190" s="5" t="s">
        <v>619</v>
      </c>
      <c r="AO190">
        <f t="shared" si="90"/>
        <v>143.1</v>
      </c>
      <c r="AP190">
        <f t="shared" si="91"/>
        <v>141.20000000000002</v>
      </c>
      <c r="AQ190" s="5" t="s">
        <v>620</v>
      </c>
      <c r="AR190">
        <f t="shared" si="104"/>
        <v>142</v>
      </c>
      <c r="AS190" s="5" t="s">
        <v>538</v>
      </c>
      <c r="AT190">
        <f t="shared" si="92"/>
        <v>136.5</v>
      </c>
      <c r="AU190" s="5" t="s">
        <v>417</v>
      </c>
      <c r="AV190">
        <f t="shared" si="93"/>
        <v>135.6</v>
      </c>
      <c r="AW190">
        <f t="shared" si="94"/>
        <v>138.03333333333333</v>
      </c>
      <c r="AX190" s="5" t="s">
        <v>439</v>
      </c>
      <c r="AY190">
        <f t="shared" si="95"/>
        <v>134.30000000000001</v>
      </c>
      <c r="AZ190" s="5" t="s">
        <v>287</v>
      </c>
      <c r="BA190">
        <f t="shared" si="96"/>
        <v>121</v>
      </c>
      <c r="BB190" s="5" t="s">
        <v>378</v>
      </c>
      <c r="BC190">
        <f t="shared" si="97"/>
        <v>130.4</v>
      </c>
      <c r="BD190" s="5" t="s">
        <v>582</v>
      </c>
      <c r="BE190">
        <f t="shared" si="98"/>
        <v>139.80000000000001</v>
      </c>
      <c r="BF190" s="5" t="s">
        <v>388</v>
      </c>
      <c r="BG190">
        <f t="shared" si="99"/>
        <v>128.19999999999999</v>
      </c>
      <c r="BH190">
        <f t="shared" si="100"/>
        <v>130.74</v>
      </c>
      <c r="BI190" s="5" t="s">
        <v>456</v>
      </c>
      <c r="BJ190">
        <f t="shared" si="101"/>
        <v>130.30000000000001</v>
      </c>
      <c r="BK190">
        <f t="shared" si="102"/>
        <v>130.30000000000001</v>
      </c>
      <c r="BL190" s="6" t="s">
        <v>538</v>
      </c>
      <c r="BM190">
        <f t="shared" si="103"/>
        <v>136.5</v>
      </c>
    </row>
    <row r="191" spans="1:65" x14ac:dyDescent="0.35">
      <c r="A191" s="4" t="s">
        <v>30</v>
      </c>
      <c r="B191" s="5" t="s">
        <v>695</v>
      </c>
      <c r="C191">
        <f t="shared" si="70"/>
        <v>2018</v>
      </c>
      <c r="D191" s="5" t="s">
        <v>124</v>
      </c>
      <c r="E191">
        <f t="shared" si="71"/>
        <v>4</v>
      </c>
      <c r="F191" s="5" t="s">
        <v>488</v>
      </c>
      <c r="G191">
        <f t="shared" si="72"/>
        <v>137.1</v>
      </c>
      <c r="H191" s="5" t="s">
        <v>644</v>
      </c>
      <c r="I191">
        <f t="shared" si="73"/>
        <v>144.5</v>
      </c>
      <c r="J191" s="5" t="s">
        <v>509</v>
      </c>
      <c r="K191">
        <f t="shared" si="74"/>
        <v>135.9</v>
      </c>
      <c r="L191" s="5" t="s">
        <v>607</v>
      </c>
      <c r="M191">
        <f t="shared" si="75"/>
        <v>142.4</v>
      </c>
      <c r="N191" s="5" t="s">
        <v>254</v>
      </c>
      <c r="O191">
        <f t="shared" si="76"/>
        <v>123.5</v>
      </c>
      <c r="P191" s="5" t="s">
        <v>709</v>
      </c>
      <c r="Q191">
        <f t="shared" si="77"/>
        <v>156.4</v>
      </c>
      <c r="R191" s="5" t="s">
        <v>496</v>
      </c>
      <c r="S191">
        <f t="shared" si="78"/>
        <v>135.1</v>
      </c>
      <c r="T191" s="5" t="s">
        <v>403</v>
      </c>
      <c r="U191">
        <f t="shared" si="79"/>
        <v>128.4</v>
      </c>
      <c r="V191" s="5" t="s">
        <v>256</v>
      </c>
      <c r="W191">
        <f t="shared" si="80"/>
        <v>115.2</v>
      </c>
      <c r="X191" s="5" t="s">
        <v>563</v>
      </c>
      <c r="Y191">
        <f t="shared" si="81"/>
        <v>137.19999999999999</v>
      </c>
      <c r="Z191" s="5" t="s">
        <v>426</v>
      </c>
      <c r="AA191">
        <f t="shared" si="82"/>
        <v>131.9</v>
      </c>
      <c r="AB191" s="5" t="s">
        <v>710</v>
      </c>
      <c r="AC191">
        <f t="shared" si="83"/>
        <v>153.80000000000001</v>
      </c>
      <c r="AD191" s="5" t="s">
        <v>500</v>
      </c>
      <c r="AE191">
        <f t="shared" si="84"/>
        <v>138.6</v>
      </c>
      <c r="AF191">
        <f t="shared" si="85"/>
        <v>136.92307692307693</v>
      </c>
      <c r="AG191" s="5" t="s">
        <v>711</v>
      </c>
      <c r="AH191">
        <f t="shared" si="86"/>
        <v>156.1</v>
      </c>
      <c r="AI191">
        <f t="shared" si="87"/>
        <v>156.1</v>
      </c>
      <c r="AJ191" s="5" t="s">
        <v>318</v>
      </c>
      <c r="AK191">
        <f t="shared" si="88"/>
        <v>150.1</v>
      </c>
      <c r="AL191" s="5" t="s">
        <v>694</v>
      </c>
      <c r="AM191">
        <f t="shared" si="89"/>
        <v>143.30000000000001</v>
      </c>
      <c r="AN191" s="5" t="s">
        <v>712</v>
      </c>
      <c r="AO191">
        <f t="shared" si="90"/>
        <v>149.1</v>
      </c>
      <c r="AP191">
        <f t="shared" si="91"/>
        <v>147.5</v>
      </c>
      <c r="AQ191" s="5" t="s">
        <v>49</v>
      </c>
      <c r="AR191">
        <f>AR193</f>
        <v>142.9</v>
      </c>
      <c r="AS191" s="5" t="s">
        <v>634</v>
      </c>
      <c r="AT191">
        <f t="shared" si="92"/>
        <v>143.80000000000001</v>
      </c>
      <c r="AU191" s="5" t="s">
        <v>608</v>
      </c>
      <c r="AV191">
        <f t="shared" si="93"/>
        <v>140.9</v>
      </c>
      <c r="AW191">
        <f t="shared" si="94"/>
        <v>142.53333333333333</v>
      </c>
      <c r="AX191" s="5" t="s">
        <v>489</v>
      </c>
      <c r="AY191">
        <f t="shared" si="95"/>
        <v>137.6</v>
      </c>
      <c r="AZ191" s="5" t="s">
        <v>332</v>
      </c>
      <c r="BA191">
        <f t="shared" si="96"/>
        <v>125.3</v>
      </c>
      <c r="BB191" s="5" t="s">
        <v>552</v>
      </c>
      <c r="BC191">
        <f t="shared" si="97"/>
        <v>136</v>
      </c>
      <c r="BD191" s="5" t="s">
        <v>636</v>
      </c>
      <c r="BE191">
        <f t="shared" si="98"/>
        <v>143.69999999999999</v>
      </c>
      <c r="BF191" s="5" t="s">
        <v>378</v>
      </c>
      <c r="BG191">
        <f t="shared" si="99"/>
        <v>130.4</v>
      </c>
      <c r="BH191">
        <f t="shared" si="100"/>
        <v>134.59999999999997</v>
      </c>
      <c r="BI191" s="5" t="s">
        <v>404</v>
      </c>
      <c r="BJ191">
        <f t="shared" si="101"/>
        <v>134.19999999999999</v>
      </c>
      <c r="BK191">
        <f t="shared" si="102"/>
        <v>134.19999999999999</v>
      </c>
      <c r="BL191" s="6" t="s">
        <v>431</v>
      </c>
      <c r="BM191">
        <f t="shared" si="103"/>
        <v>139.1</v>
      </c>
    </row>
    <row r="192" spans="1:65" x14ac:dyDescent="0.35">
      <c r="A192" s="4" t="s">
        <v>55</v>
      </c>
      <c r="B192" s="5" t="s">
        <v>695</v>
      </c>
      <c r="C192">
        <f t="shared" si="70"/>
        <v>2018</v>
      </c>
      <c r="D192" s="5" t="s">
        <v>124</v>
      </c>
      <c r="E192">
        <f t="shared" si="71"/>
        <v>4</v>
      </c>
      <c r="F192" s="5" t="s">
        <v>531</v>
      </c>
      <c r="G192">
        <f t="shared" si="72"/>
        <v>135</v>
      </c>
      <c r="H192" s="5" t="s">
        <v>613</v>
      </c>
      <c r="I192">
        <f t="shared" si="73"/>
        <v>144.30000000000001</v>
      </c>
      <c r="J192" s="5" t="s">
        <v>408</v>
      </c>
      <c r="K192">
        <f t="shared" si="74"/>
        <v>130.80000000000001</v>
      </c>
      <c r="L192" s="5" t="s">
        <v>370</v>
      </c>
      <c r="M192">
        <f t="shared" si="75"/>
        <v>140.30000000000001</v>
      </c>
      <c r="N192" s="5" t="s">
        <v>196</v>
      </c>
      <c r="O192">
        <f t="shared" si="76"/>
        <v>116.6</v>
      </c>
      <c r="P192" s="5" t="s">
        <v>318</v>
      </c>
      <c r="Q192">
        <f t="shared" si="77"/>
        <v>150.1</v>
      </c>
      <c r="R192" s="5" t="s">
        <v>373</v>
      </c>
      <c r="S192">
        <f t="shared" si="78"/>
        <v>127.6</v>
      </c>
      <c r="T192" s="5" t="s">
        <v>171</v>
      </c>
      <c r="U192">
        <f t="shared" si="79"/>
        <v>114</v>
      </c>
      <c r="V192" s="5" t="s">
        <v>131</v>
      </c>
      <c r="W192">
        <f t="shared" si="80"/>
        <v>110.6</v>
      </c>
      <c r="X192" s="5" t="s">
        <v>589</v>
      </c>
      <c r="Y192">
        <f t="shared" si="81"/>
        <v>140.19999999999999</v>
      </c>
      <c r="Z192" s="5" t="s">
        <v>391</v>
      </c>
      <c r="AA192">
        <f t="shared" si="82"/>
        <v>126.5</v>
      </c>
      <c r="AB192" s="5" t="s">
        <v>648</v>
      </c>
      <c r="AC192">
        <f t="shared" si="83"/>
        <v>148.30000000000001</v>
      </c>
      <c r="AD192" s="5" t="s">
        <v>602</v>
      </c>
      <c r="AE192">
        <f t="shared" si="84"/>
        <v>135.69999999999999</v>
      </c>
      <c r="AF192">
        <f t="shared" si="85"/>
        <v>132.30769230769232</v>
      </c>
      <c r="AG192" s="5" t="s">
        <v>713</v>
      </c>
      <c r="AH192">
        <f t="shared" si="86"/>
        <v>159.19999999999999</v>
      </c>
      <c r="AI192">
        <f t="shared" si="87"/>
        <v>159.19999999999999</v>
      </c>
      <c r="AJ192" s="5" t="s">
        <v>585</v>
      </c>
      <c r="AK192">
        <f t="shared" si="88"/>
        <v>137.80000000000001</v>
      </c>
      <c r="AL192" s="5" t="s">
        <v>383</v>
      </c>
      <c r="AM192">
        <f t="shared" si="89"/>
        <v>127.4</v>
      </c>
      <c r="AN192" s="5" t="s">
        <v>617</v>
      </c>
      <c r="AO192">
        <f t="shared" si="90"/>
        <v>136.19999999999999</v>
      </c>
      <c r="AP192">
        <f t="shared" si="91"/>
        <v>133.80000000000001</v>
      </c>
      <c r="AQ192" s="5" t="s">
        <v>583</v>
      </c>
      <c r="AR192">
        <f t="shared" si="104"/>
        <v>142.9</v>
      </c>
      <c r="AS192" s="5" t="s">
        <v>356</v>
      </c>
      <c r="AT192">
        <f t="shared" si="92"/>
        <v>124.6</v>
      </c>
      <c r="AU192" s="5" t="s">
        <v>392</v>
      </c>
      <c r="AV192">
        <f t="shared" si="93"/>
        <v>131.80000000000001</v>
      </c>
      <c r="AW192">
        <f t="shared" si="94"/>
        <v>133.1</v>
      </c>
      <c r="AX192" s="5" t="s">
        <v>409</v>
      </c>
      <c r="AY192">
        <f t="shared" si="95"/>
        <v>131.30000000000001</v>
      </c>
      <c r="AZ192" s="5" t="s">
        <v>214</v>
      </c>
      <c r="BA192">
        <f t="shared" si="96"/>
        <v>118.9</v>
      </c>
      <c r="BB192" s="5" t="s">
        <v>373</v>
      </c>
      <c r="BC192">
        <f t="shared" si="97"/>
        <v>127.6</v>
      </c>
      <c r="BD192" s="5" t="s">
        <v>525</v>
      </c>
      <c r="BE192">
        <f t="shared" si="98"/>
        <v>139.69999999999999</v>
      </c>
      <c r="BF192" s="5" t="s">
        <v>373</v>
      </c>
      <c r="BG192">
        <f t="shared" si="99"/>
        <v>127.6</v>
      </c>
      <c r="BH192">
        <f t="shared" si="100"/>
        <v>129.02000000000001</v>
      </c>
      <c r="BI192" s="5" t="s">
        <v>388</v>
      </c>
      <c r="BJ192">
        <f t="shared" si="101"/>
        <v>128.19999999999999</v>
      </c>
      <c r="BK192">
        <f t="shared" si="102"/>
        <v>128.19999999999999</v>
      </c>
      <c r="BL192" s="6" t="s">
        <v>546</v>
      </c>
      <c r="BM192">
        <f t="shared" si="103"/>
        <v>134.80000000000001</v>
      </c>
    </row>
    <row r="193" spans="1:65" x14ac:dyDescent="0.35">
      <c r="A193" s="4" t="s">
        <v>74</v>
      </c>
      <c r="B193" s="5" t="s">
        <v>695</v>
      </c>
      <c r="C193">
        <f t="shared" si="70"/>
        <v>2018</v>
      </c>
      <c r="D193" s="5" t="s">
        <v>124</v>
      </c>
      <c r="E193">
        <f t="shared" si="71"/>
        <v>4</v>
      </c>
      <c r="F193" s="5" t="s">
        <v>520</v>
      </c>
      <c r="G193">
        <f t="shared" si="72"/>
        <v>136.4</v>
      </c>
      <c r="H193" s="5" t="s">
        <v>635</v>
      </c>
      <c r="I193">
        <f t="shared" si="73"/>
        <v>144.4</v>
      </c>
      <c r="J193" s="5" t="s">
        <v>521</v>
      </c>
      <c r="K193">
        <f t="shared" si="74"/>
        <v>133.9</v>
      </c>
      <c r="L193" s="5" t="s">
        <v>631</v>
      </c>
      <c r="M193">
        <f t="shared" si="75"/>
        <v>141.6</v>
      </c>
      <c r="N193" s="5" t="s">
        <v>287</v>
      </c>
      <c r="O193">
        <f t="shared" si="76"/>
        <v>121</v>
      </c>
      <c r="P193" s="5" t="s">
        <v>440</v>
      </c>
      <c r="Q193">
        <f t="shared" si="77"/>
        <v>153.5</v>
      </c>
      <c r="R193" s="5" t="s">
        <v>420</v>
      </c>
      <c r="S193">
        <f t="shared" si="78"/>
        <v>132.6</v>
      </c>
      <c r="T193" s="5" t="s">
        <v>254</v>
      </c>
      <c r="U193">
        <f t="shared" si="79"/>
        <v>123.5</v>
      </c>
      <c r="V193" s="5" t="s">
        <v>207</v>
      </c>
      <c r="W193">
        <f t="shared" si="80"/>
        <v>113.7</v>
      </c>
      <c r="X193" s="5" t="s">
        <v>501</v>
      </c>
      <c r="Y193">
        <f t="shared" si="81"/>
        <v>138.19999999999999</v>
      </c>
      <c r="Z193" s="5" t="s">
        <v>508</v>
      </c>
      <c r="AA193">
        <f t="shared" si="82"/>
        <v>129.6</v>
      </c>
      <c r="AB193" s="5" t="s">
        <v>614</v>
      </c>
      <c r="AC193">
        <f t="shared" si="83"/>
        <v>151.19999999999999</v>
      </c>
      <c r="AD193" s="5" t="s">
        <v>312</v>
      </c>
      <c r="AE193">
        <f t="shared" si="84"/>
        <v>137.5</v>
      </c>
      <c r="AF193">
        <f t="shared" si="85"/>
        <v>135.16153846153847</v>
      </c>
      <c r="AG193" s="5" t="s">
        <v>590</v>
      </c>
      <c r="AH193">
        <f t="shared" si="86"/>
        <v>156.9</v>
      </c>
      <c r="AI193">
        <f t="shared" si="87"/>
        <v>156.9</v>
      </c>
      <c r="AJ193" s="5" t="s">
        <v>612</v>
      </c>
      <c r="AK193">
        <f t="shared" si="88"/>
        <v>145.30000000000001</v>
      </c>
      <c r="AL193" s="5" t="s">
        <v>548</v>
      </c>
      <c r="AM193">
        <f t="shared" si="89"/>
        <v>136.69999999999999</v>
      </c>
      <c r="AN193" s="5" t="s">
        <v>454</v>
      </c>
      <c r="AO193">
        <f t="shared" si="90"/>
        <v>144</v>
      </c>
      <c r="AP193">
        <f t="shared" si="91"/>
        <v>142</v>
      </c>
      <c r="AQ193" s="5" t="s">
        <v>583</v>
      </c>
      <c r="AR193">
        <f t="shared" si="104"/>
        <v>142.9</v>
      </c>
      <c r="AS193" s="5" t="s">
        <v>538</v>
      </c>
      <c r="AT193">
        <f t="shared" si="92"/>
        <v>136.5</v>
      </c>
      <c r="AU193" s="5" t="s">
        <v>579</v>
      </c>
      <c r="AV193">
        <f t="shared" si="93"/>
        <v>136.6</v>
      </c>
      <c r="AW193">
        <f t="shared" si="94"/>
        <v>138.66666666666666</v>
      </c>
      <c r="AX193" s="5" t="s">
        <v>425</v>
      </c>
      <c r="AY193">
        <f t="shared" si="95"/>
        <v>135.19999999999999</v>
      </c>
      <c r="AZ193" s="5" t="s">
        <v>271</v>
      </c>
      <c r="BA193">
        <f t="shared" si="96"/>
        <v>121.9</v>
      </c>
      <c r="BB193" s="5" t="s">
        <v>409</v>
      </c>
      <c r="BC193">
        <f t="shared" si="97"/>
        <v>131.30000000000001</v>
      </c>
      <c r="BD193" s="5" t="s">
        <v>714</v>
      </c>
      <c r="BE193">
        <f t="shared" si="98"/>
        <v>141.4</v>
      </c>
      <c r="BF193" s="5" t="s">
        <v>166</v>
      </c>
      <c r="BG193">
        <f t="shared" si="99"/>
        <v>129.19999999999999</v>
      </c>
      <c r="BH193">
        <f t="shared" si="100"/>
        <v>131.80000000000001</v>
      </c>
      <c r="BI193" s="5" t="s">
        <v>409</v>
      </c>
      <c r="BJ193">
        <f t="shared" si="101"/>
        <v>131.30000000000001</v>
      </c>
      <c r="BK193">
        <f t="shared" si="102"/>
        <v>131.30000000000001</v>
      </c>
      <c r="BL193" s="6" t="s">
        <v>488</v>
      </c>
      <c r="BM193">
        <f t="shared" si="103"/>
        <v>137.1</v>
      </c>
    </row>
    <row r="194" spans="1:65" x14ac:dyDescent="0.35">
      <c r="A194" s="4" t="s">
        <v>30</v>
      </c>
      <c r="B194" s="5" t="s">
        <v>695</v>
      </c>
      <c r="C194">
        <f t="shared" si="70"/>
        <v>2018</v>
      </c>
      <c r="D194" s="5" t="s">
        <v>137</v>
      </c>
      <c r="E194">
        <f t="shared" si="71"/>
        <v>5</v>
      </c>
      <c r="F194" s="5" t="s">
        <v>432</v>
      </c>
      <c r="G194">
        <f t="shared" si="72"/>
        <v>137.4</v>
      </c>
      <c r="H194" s="5" t="s">
        <v>246</v>
      </c>
      <c r="I194">
        <f t="shared" si="73"/>
        <v>145.69999999999999</v>
      </c>
      <c r="J194" s="5" t="s">
        <v>541</v>
      </c>
      <c r="K194">
        <f t="shared" si="74"/>
        <v>135.5</v>
      </c>
      <c r="L194" s="5" t="s">
        <v>583</v>
      </c>
      <c r="M194">
        <f t="shared" si="75"/>
        <v>142.9</v>
      </c>
      <c r="N194" s="5" t="s">
        <v>376</v>
      </c>
      <c r="O194">
        <f t="shared" si="76"/>
        <v>123.6</v>
      </c>
      <c r="P194" s="5" t="s">
        <v>715</v>
      </c>
      <c r="Q194">
        <f t="shared" si="77"/>
        <v>157.5</v>
      </c>
      <c r="R194" s="5" t="s">
        <v>585</v>
      </c>
      <c r="S194">
        <f t="shared" si="78"/>
        <v>137.80000000000001</v>
      </c>
      <c r="T194" s="5" t="s">
        <v>400</v>
      </c>
      <c r="U194">
        <f t="shared" si="79"/>
        <v>127.2</v>
      </c>
      <c r="V194" s="5" t="s">
        <v>230</v>
      </c>
      <c r="W194">
        <f t="shared" si="80"/>
        <v>111.8</v>
      </c>
      <c r="X194" s="5" t="s">
        <v>432</v>
      </c>
      <c r="Y194">
        <f t="shared" si="81"/>
        <v>137.4</v>
      </c>
      <c r="Z194" s="5" t="s">
        <v>485</v>
      </c>
      <c r="AA194">
        <f t="shared" si="82"/>
        <v>132.19999999999999</v>
      </c>
      <c r="AB194" s="5" t="s">
        <v>716</v>
      </c>
      <c r="AC194">
        <f t="shared" si="83"/>
        <v>154.30000000000001</v>
      </c>
      <c r="AD194" s="5" t="s">
        <v>431</v>
      </c>
      <c r="AE194">
        <f t="shared" si="84"/>
        <v>139.1</v>
      </c>
      <c r="AF194">
        <f t="shared" si="85"/>
        <v>137.1076923076923</v>
      </c>
      <c r="AG194" s="5" t="s">
        <v>693</v>
      </c>
      <c r="AH194">
        <f t="shared" si="86"/>
        <v>157</v>
      </c>
      <c r="AI194">
        <f t="shared" si="87"/>
        <v>157</v>
      </c>
      <c r="AJ194" s="5" t="s">
        <v>676</v>
      </c>
      <c r="AK194">
        <f t="shared" si="88"/>
        <v>150.80000000000001</v>
      </c>
      <c r="AL194" s="5" t="s">
        <v>510</v>
      </c>
      <c r="AM194">
        <f t="shared" si="89"/>
        <v>144.1</v>
      </c>
      <c r="AN194" s="5" t="s">
        <v>666</v>
      </c>
      <c r="AO194">
        <f t="shared" si="90"/>
        <v>149.80000000000001</v>
      </c>
      <c r="AP194">
        <f t="shared" si="91"/>
        <v>148.23333333333332</v>
      </c>
      <c r="AQ194" s="5" t="s">
        <v>49</v>
      </c>
      <c r="AR194">
        <f>AR196</f>
        <v>143.19999999999999</v>
      </c>
      <c r="AS194" s="5" t="s">
        <v>613</v>
      </c>
      <c r="AT194">
        <f t="shared" si="92"/>
        <v>144.30000000000001</v>
      </c>
      <c r="AU194" s="5" t="s">
        <v>549</v>
      </c>
      <c r="AV194">
        <f t="shared" si="93"/>
        <v>141.80000000000001</v>
      </c>
      <c r="AW194">
        <f t="shared" si="94"/>
        <v>143.1</v>
      </c>
      <c r="AX194" s="5" t="s">
        <v>588</v>
      </c>
      <c r="AY194">
        <f t="shared" si="95"/>
        <v>138.4</v>
      </c>
      <c r="AZ194" s="5" t="s">
        <v>321</v>
      </c>
      <c r="BA194">
        <f t="shared" si="96"/>
        <v>126.4</v>
      </c>
      <c r="BB194" s="5" t="s">
        <v>543</v>
      </c>
      <c r="BC194">
        <f t="shared" si="97"/>
        <v>136.80000000000001</v>
      </c>
      <c r="BD194" s="5" t="s">
        <v>635</v>
      </c>
      <c r="BE194">
        <f t="shared" si="98"/>
        <v>144.4</v>
      </c>
      <c r="BF194" s="5" t="s">
        <v>311</v>
      </c>
      <c r="BG194">
        <f t="shared" si="99"/>
        <v>131.19999999999999</v>
      </c>
      <c r="BH194">
        <f t="shared" si="100"/>
        <v>135.44</v>
      </c>
      <c r="BI194" s="5" t="s">
        <v>496</v>
      </c>
      <c r="BJ194">
        <f t="shared" si="101"/>
        <v>135.1</v>
      </c>
      <c r="BK194">
        <f t="shared" si="102"/>
        <v>135.1</v>
      </c>
      <c r="BL194" s="6" t="s">
        <v>582</v>
      </c>
      <c r="BM194">
        <f t="shared" si="103"/>
        <v>139.80000000000001</v>
      </c>
    </row>
    <row r="195" spans="1:65" x14ac:dyDescent="0.35">
      <c r="A195" s="4" t="s">
        <v>55</v>
      </c>
      <c r="B195" s="5" t="s">
        <v>695</v>
      </c>
      <c r="C195">
        <f t="shared" ref="C195:C258" si="105">VALUE(B195)</f>
        <v>2018</v>
      </c>
      <c r="D195" s="5" t="s">
        <v>137</v>
      </c>
      <c r="E195">
        <f t="shared" ref="E195:E258" si="106">MONTH(DATEVALUE(D195&amp;"1"))</f>
        <v>5</v>
      </c>
      <c r="F195" s="5" t="s">
        <v>531</v>
      </c>
      <c r="G195">
        <f t="shared" ref="G195:G258" si="107">VALUE(F195)</f>
        <v>135</v>
      </c>
      <c r="H195" s="5" t="s">
        <v>660</v>
      </c>
      <c r="I195">
        <f t="shared" ref="I195:I258" si="108">VALUE(H195)</f>
        <v>148.19999999999999</v>
      </c>
      <c r="J195" s="5" t="s">
        <v>421</v>
      </c>
      <c r="K195">
        <f t="shared" ref="K195:K258" si="109">VALUE(J195)</f>
        <v>130.5</v>
      </c>
      <c r="L195" s="5" t="s">
        <v>593</v>
      </c>
      <c r="M195">
        <f t="shared" ref="M195:M258" si="110">VALUE(L195)</f>
        <v>140.69999999999999</v>
      </c>
      <c r="N195" s="5" t="s">
        <v>178</v>
      </c>
      <c r="O195">
        <f t="shared" ref="O195:O258" si="111">VALUE(N195)</f>
        <v>116.4</v>
      </c>
      <c r="P195" s="5" t="s">
        <v>717</v>
      </c>
      <c r="Q195">
        <f t="shared" ref="Q195:Q258" si="112">VALUE(P195)</f>
        <v>151.30000000000001</v>
      </c>
      <c r="R195" s="5" t="s">
        <v>399</v>
      </c>
      <c r="S195">
        <f t="shared" ref="S195:S258" si="113">VALUE(R195)</f>
        <v>131.4</v>
      </c>
      <c r="T195" s="5" t="s">
        <v>102</v>
      </c>
      <c r="U195">
        <f t="shared" ref="U195:U258" si="114">VALUE(T195)</f>
        <v>112.8</v>
      </c>
      <c r="V195" s="5" t="s">
        <v>103</v>
      </c>
      <c r="W195">
        <f t="shared" ref="W195:W258" si="115">VALUE(V195)</f>
        <v>105.3</v>
      </c>
      <c r="X195" s="5" t="s">
        <v>609</v>
      </c>
      <c r="Y195">
        <f t="shared" ref="Y195:Y258" si="116">VALUE(X195)</f>
        <v>139.6</v>
      </c>
      <c r="Z195" s="5" t="s">
        <v>342</v>
      </c>
      <c r="AA195">
        <f t="shared" ref="AA195:AA258" si="117">VALUE(Z195)</f>
        <v>126.6</v>
      </c>
      <c r="AB195" s="5" t="s">
        <v>651</v>
      </c>
      <c r="AC195">
        <f t="shared" ref="AC195:AC258" si="118">VALUE(AB195)</f>
        <v>148.69999999999999</v>
      </c>
      <c r="AD195" s="5" t="s">
        <v>520</v>
      </c>
      <c r="AE195">
        <f t="shared" ref="AE195:AE258" si="119">VALUE(AD195)</f>
        <v>136.4</v>
      </c>
      <c r="AF195">
        <f t="shared" ref="AF195:AF258" si="120">AVERAGEA(G195,I195,K195,M195,O195,Q195,S195,U195,W195,Y195,AA195,AC195,AE195)</f>
        <v>132.53076923076921</v>
      </c>
      <c r="AG195" s="5" t="s">
        <v>718</v>
      </c>
      <c r="AH195">
        <f t="shared" ref="AH195:AH258" si="121">VALUE(AG195)</f>
        <v>160.30000000000001</v>
      </c>
      <c r="AI195">
        <f t="shared" ref="AI195:AI258" si="122">AVERAGE(AH195)</f>
        <v>160.30000000000001</v>
      </c>
      <c r="AJ195" s="5" t="s">
        <v>500</v>
      </c>
      <c r="AK195">
        <f t="shared" ref="AK195:AK258" si="123">VALUE(AJ195)</f>
        <v>138.6</v>
      </c>
      <c r="AL195" s="5" t="s">
        <v>423</v>
      </c>
      <c r="AM195">
        <f t="shared" ref="AM195:AM258" si="124">VALUE(AL195)</f>
        <v>127.9</v>
      </c>
      <c r="AN195" s="5" t="s">
        <v>530</v>
      </c>
      <c r="AO195">
        <f t="shared" ref="AO195:AO258" si="125">VALUE(AN195)</f>
        <v>137</v>
      </c>
      <c r="AP195">
        <f t="shared" ref="AP195:AP258" si="126">AVERAGE(AK195,AM195,AO195)</f>
        <v>134.5</v>
      </c>
      <c r="AQ195" s="5" t="s">
        <v>639</v>
      </c>
      <c r="AR195">
        <f t="shared" ref="AR195:AR258" si="127">VALUE(AQ195)</f>
        <v>143.19999999999999</v>
      </c>
      <c r="AS195" s="5" t="s">
        <v>327</v>
      </c>
      <c r="AT195">
        <f t="shared" ref="AT195:AT258" si="128">VALUE(AS195)</f>
        <v>124.7</v>
      </c>
      <c r="AU195" s="5" t="s">
        <v>413</v>
      </c>
      <c r="AV195">
        <f t="shared" ref="AV195:AV258" si="129">VALUE(AU195)</f>
        <v>132.5</v>
      </c>
      <c r="AW195">
        <f t="shared" ref="AW195:AW258" si="130">AVERAGE(AR195,AT195,AV195)</f>
        <v>133.46666666666667</v>
      </c>
      <c r="AX195" s="5" t="s">
        <v>468</v>
      </c>
      <c r="AY195">
        <f t="shared" ref="AY195:AY258" si="131">VALUE(AX195)</f>
        <v>132</v>
      </c>
      <c r="AZ195" s="5" t="s">
        <v>211</v>
      </c>
      <c r="BA195">
        <f t="shared" ref="BA195:BA215" si="132">VALUE(AZ195)</f>
        <v>119.8</v>
      </c>
      <c r="BB195" s="5" t="s">
        <v>382</v>
      </c>
      <c r="BC195">
        <f t="shared" ref="BC195:BC258" si="133">VALUE(BB195)</f>
        <v>128</v>
      </c>
      <c r="BD195" s="5" t="s">
        <v>545</v>
      </c>
      <c r="BE195">
        <f t="shared" ref="BE195:BE258" si="134">VALUE(BD195)</f>
        <v>140.4</v>
      </c>
      <c r="BF195" s="5" t="s">
        <v>394</v>
      </c>
      <c r="BG195">
        <f t="shared" ref="BG195:BG258" si="135">VALUE(BF195)</f>
        <v>128.1</v>
      </c>
      <c r="BH195">
        <f t="shared" ref="BH195:BH258" si="136">AVERAGE(AY195,BA195,BC195,BE195,BG195)</f>
        <v>129.66000000000003</v>
      </c>
      <c r="BI195" s="5" t="s">
        <v>337</v>
      </c>
      <c r="BJ195">
        <f t="shared" ref="BJ195:BJ258" si="137">VALUE(BI195)</f>
        <v>128.9</v>
      </c>
      <c r="BK195">
        <f t="shared" ref="BK195:BK258" si="138">AVERAGE(BJ195)</f>
        <v>128.9</v>
      </c>
      <c r="BL195" s="6" t="s">
        <v>534</v>
      </c>
      <c r="BM195">
        <f t="shared" ref="BM195:BM258" si="139">VALUE(BL195)</f>
        <v>135.4</v>
      </c>
    </row>
    <row r="196" spans="1:65" x14ac:dyDescent="0.35">
      <c r="A196" s="4" t="s">
        <v>74</v>
      </c>
      <c r="B196" s="5" t="s">
        <v>695</v>
      </c>
      <c r="C196">
        <f t="shared" si="105"/>
        <v>2018</v>
      </c>
      <c r="D196" s="5" t="s">
        <v>137</v>
      </c>
      <c r="E196">
        <f t="shared" si="106"/>
        <v>5</v>
      </c>
      <c r="F196" s="5" t="s">
        <v>579</v>
      </c>
      <c r="G196">
        <f t="shared" si="107"/>
        <v>136.6</v>
      </c>
      <c r="H196" s="5" t="s">
        <v>719</v>
      </c>
      <c r="I196">
        <f t="shared" si="108"/>
        <v>146.6</v>
      </c>
      <c r="J196" s="5" t="s">
        <v>493</v>
      </c>
      <c r="K196">
        <f t="shared" si="109"/>
        <v>133.6</v>
      </c>
      <c r="L196" s="5" t="s">
        <v>458</v>
      </c>
      <c r="M196">
        <f t="shared" si="110"/>
        <v>142.1</v>
      </c>
      <c r="N196" s="5" t="s">
        <v>287</v>
      </c>
      <c r="O196">
        <f t="shared" si="111"/>
        <v>121</v>
      </c>
      <c r="P196" s="5" t="s">
        <v>681</v>
      </c>
      <c r="Q196">
        <f t="shared" si="112"/>
        <v>154.6</v>
      </c>
      <c r="R196" s="5" t="s">
        <v>417</v>
      </c>
      <c r="S196">
        <f t="shared" si="113"/>
        <v>135.6</v>
      </c>
      <c r="T196" s="5" t="s">
        <v>343</v>
      </c>
      <c r="U196">
        <f t="shared" si="114"/>
        <v>122.3</v>
      </c>
      <c r="V196" s="5" t="s">
        <v>136</v>
      </c>
      <c r="W196">
        <f t="shared" si="115"/>
        <v>109.6</v>
      </c>
      <c r="X196" s="5" t="s">
        <v>539</v>
      </c>
      <c r="Y196">
        <f t="shared" si="116"/>
        <v>138.1</v>
      </c>
      <c r="Z196" s="5" t="s">
        <v>262</v>
      </c>
      <c r="AA196">
        <f t="shared" si="117"/>
        <v>129.9</v>
      </c>
      <c r="AB196" s="5" t="s">
        <v>699</v>
      </c>
      <c r="AC196">
        <f t="shared" si="118"/>
        <v>151.69999999999999</v>
      </c>
      <c r="AD196" s="5" t="s">
        <v>539</v>
      </c>
      <c r="AE196">
        <f t="shared" si="119"/>
        <v>138.1</v>
      </c>
      <c r="AF196">
        <f t="shared" si="120"/>
        <v>135.36923076923077</v>
      </c>
      <c r="AG196" s="5" t="s">
        <v>720</v>
      </c>
      <c r="AH196">
        <f t="shared" si="121"/>
        <v>157.9</v>
      </c>
      <c r="AI196">
        <f t="shared" si="122"/>
        <v>157.9</v>
      </c>
      <c r="AJ196" s="5" t="s">
        <v>686</v>
      </c>
      <c r="AK196">
        <f t="shared" si="123"/>
        <v>146</v>
      </c>
      <c r="AL196" s="5" t="s">
        <v>432</v>
      </c>
      <c r="AM196">
        <f t="shared" si="124"/>
        <v>137.4</v>
      </c>
      <c r="AN196" s="5" t="s">
        <v>721</v>
      </c>
      <c r="AO196">
        <f t="shared" si="125"/>
        <v>144.69999999999999</v>
      </c>
      <c r="AP196">
        <f t="shared" si="126"/>
        <v>142.69999999999999</v>
      </c>
      <c r="AQ196" s="5" t="s">
        <v>639</v>
      </c>
      <c r="AR196">
        <f t="shared" si="127"/>
        <v>143.19999999999999</v>
      </c>
      <c r="AS196" s="5" t="s">
        <v>568</v>
      </c>
      <c r="AT196">
        <f t="shared" si="128"/>
        <v>136.9</v>
      </c>
      <c r="AU196" s="5" t="s">
        <v>432</v>
      </c>
      <c r="AV196">
        <f t="shared" si="129"/>
        <v>137.4</v>
      </c>
      <c r="AW196">
        <f t="shared" si="130"/>
        <v>139.16666666666666</v>
      </c>
      <c r="AX196" s="5" t="s">
        <v>552</v>
      </c>
      <c r="AY196">
        <f t="shared" si="131"/>
        <v>136</v>
      </c>
      <c r="AZ196" s="5" t="s">
        <v>238</v>
      </c>
      <c r="BA196">
        <f t="shared" si="132"/>
        <v>122.9</v>
      </c>
      <c r="BB196" s="5" t="s">
        <v>392</v>
      </c>
      <c r="BC196">
        <f t="shared" si="133"/>
        <v>131.80000000000001</v>
      </c>
      <c r="BD196" s="5" t="s">
        <v>458</v>
      </c>
      <c r="BE196">
        <f t="shared" si="134"/>
        <v>142.1</v>
      </c>
      <c r="BF196" s="5" t="s">
        <v>262</v>
      </c>
      <c r="BG196">
        <f t="shared" si="135"/>
        <v>129.9</v>
      </c>
      <c r="BH196">
        <f t="shared" si="136"/>
        <v>132.54</v>
      </c>
      <c r="BI196" s="5" t="s">
        <v>315</v>
      </c>
      <c r="BJ196">
        <f t="shared" si="137"/>
        <v>132.1</v>
      </c>
      <c r="BK196">
        <f t="shared" si="138"/>
        <v>132.1</v>
      </c>
      <c r="BL196" s="6" t="s">
        <v>585</v>
      </c>
      <c r="BM196">
        <f t="shared" si="139"/>
        <v>137.80000000000001</v>
      </c>
    </row>
    <row r="197" spans="1:65" x14ac:dyDescent="0.35">
      <c r="A197" s="4" t="s">
        <v>30</v>
      </c>
      <c r="B197" s="5" t="s">
        <v>695</v>
      </c>
      <c r="C197">
        <f t="shared" si="105"/>
        <v>2018</v>
      </c>
      <c r="D197" s="5" t="s">
        <v>147</v>
      </c>
      <c r="E197">
        <f t="shared" si="106"/>
        <v>6</v>
      </c>
      <c r="F197" s="5" t="s">
        <v>489</v>
      </c>
      <c r="G197">
        <f t="shared" si="107"/>
        <v>137.6</v>
      </c>
      <c r="H197" s="5" t="s">
        <v>428</v>
      </c>
      <c r="I197">
        <f t="shared" si="108"/>
        <v>148.1</v>
      </c>
      <c r="J197" s="5" t="s">
        <v>548</v>
      </c>
      <c r="K197">
        <f t="shared" si="109"/>
        <v>136.69999999999999</v>
      </c>
      <c r="L197" s="5" t="s">
        <v>639</v>
      </c>
      <c r="M197">
        <f t="shared" si="110"/>
        <v>143.19999999999999</v>
      </c>
      <c r="N197" s="5" t="s">
        <v>359</v>
      </c>
      <c r="O197">
        <f t="shared" si="111"/>
        <v>124</v>
      </c>
      <c r="P197" s="5" t="s">
        <v>722</v>
      </c>
      <c r="Q197">
        <f t="shared" si="112"/>
        <v>154.1</v>
      </c>
      <c r="R197" s="5" t="s">
        <v>656</v>
      </c>
      <c r="S197">
        <f t="shared" si="113"/>
        <v>143.5</v>
      </c>
      <c r="T197" s="5" t="s">
        <v>396</v>
      </c>
      <c r="U197">
        <f t="shared" si="114"/>
        <v>126</v>
      </c>
      <c r="V197" s="5" t="s">
        <v>156</v>
      </c>
      <c r="W197">
        <f t="shared" si="115"/>
        <v>112.4</v>
      </c>
      <c r="X197" s="5" t="s">
        <v>489</v>
      </c>
      <c r="Y197">
        <f t="shared" si="116"/>
        <v>137.6</v>
      </c>
      <c r="Z197" s="5" t="s">
        <v>430</v>
      </c>
      <c r="AA197">
        <f t="shared" si="117"/>
        <v>132.80000000000001</v>
      </c>
      <c r="AB197" s="5" t="s">
        <v>716</v>
      </c>
      <c r="AC197">
        <f t="shared" si="118"/>
        <v>154.30000000000001</v>
      </c>
      <c r="AD197" s="5" t="s">
        <v>180</v>
      </c>
      <c r="AE197">
        <f t="shared" si="119"/>
        <v>140</v>
      </c>
      <c r="AF197">
        <f t="shared" si="120"/>
        <v>137.71538461538461</v>
      </c>
      <c r="AG197" s="5" t="s">
        <v>723</v>
      </c>
      <c r="AH197">
        <f t="shared" si="121"/>
        <v>157.30000000000001</v>
      </c>
      <c r="AI197">
        <f t="shared" si="122"/>
        <v>157.30000000000001</v>
      </c>
      <c r="AJ197" s="5" t="s">
        <v>717</v>
      </c>
      <c r="AK197">
        <f t="shared" si="123"/>
        <v>151.30000000000001</v>
      </c>
      <c r="AL197" s="5" t="s">
        <v>721</v>
      </c>
      <c r="AM197">
        <f t="shared" si="124"/>
        <v>144.69999999999999</v>
      </c>
      <c r="AN197" s="5" t="s">
        <v>678</v>
      </c>
      <c r="AO197">
        <f t="shared" si="125"/>
        <v>150.30000000000001</v>
      </c>
      <c r="AP197">
        <f t="shared" si="126"/>
        <v>148.76666666666668</v>
      </c>
      <c r="AQ197" s="5" t="s">
        <v>49</v>
      </c>
      <c r="AR197">
        <f>AR199</f>
        <v>142.5</v>
      </c>
      <c r="AS197" s="5" t="s">
        <v>444</v>
      </c>
      <c r="AT197">
        <f t="shared" si="128"/>
        <v>145.1</v>
      </c>
      <c r="AU197" s="5" t="s">
        <v>557</v>
      </c>
      <c r="AV197">
        <f t="shared" si="129"/>
        <v>142.19999999999999</v>
      </c>
      <c r="AW197">
        <f t="shared" si="130"/>
        <v>143.26666666666668</v>
      </c>
      <c r="AX197" s="5" t="s">
        <v>588</v>
      </c>
      <c r="AY197">
        <f t="shared" si="131"/>
        <v>138.4</v>
      </c>
      <c r="AZ197" s="5" t="s">
        <v>383</v>
      </c>
      <c r="BA197">
        <f t="shared" si="132"/>
        <v>127.4</v>
      </c>
      <c r="BB197" s="5" t="s">
        <v>585</v>
      </c>
      <c r="BC197">
        <f t="shared" si="133"/>
        <v>137.80000000000001</v>
      </c>
      <c r="BD197" s="5" t="s">
        <v>444</v>
      </c>
      <c r="BE197">
        <f t="shared" si="134"/>
        <v>145.1</v>
      </c>
      <c r="BF197" s="5" t="s">
        <v>399</v>
      </c>
      <c r="BG197">
        <f t="shared" si="135"/>
        <v>131.4</v>
      </c>
      <c r="BH197">
        <f t="shared" si="136"/>
        <v>136.02000000000001</v>
      </c>
      <c r="BI197" s="5" t="s">
        <v>417</v>
      </c>
      <c r="BJ197">
        <f t="shared" si="137"/>
        <v>135.6</v>
      </c>
      <c r="BK197">
        <f t="shared" si="138"/>
        <v>135.6</v>
      </c>
      <c r="BL197" s="6" t="s">
        <v>374</v>
      </c>
      <c r="BM197">
        <f t="shared" si="139"/>
        <v>140.5</v>
      </c>
    </row>
    <row r="198" spans="1:65" x14ac:dyDescent="0.35">
      <c r="A198" s="4" t="s">
        <v>55</v>
      </c>
      <c r="B198" s="5" t="s">
        <v>695</v>
      </c>
      <c r="C198">
        <f t="shared" si="105"/>
        <v>2018</v>
      </c>
      <c r="D198" s="5" t="s">
        <v>147</v>
      </c>
      <c r="E198">
        <f t="shared" si="106"/>
        <v>6</v>
      </c>
      <c r="F198" s="5" t="s">
        <v>476</v>
      </c>
      <c r="G198">
        <f t="shared" si="107"/>
        <v>135.30000000000001</v>
      </c>
      <c r="H198" s="5" t="s">
        <v>724</v>
      </c>
      <c r="I198">
        <f t="shared" si="108"/>
        <v>149.69999999999999</v>
      </c>
      <c r="J198" s="5" t="s">
        <v>521</v>
      </c>
      <c r="K198">
        <f t="shared" si="109"/>
        <v>133.9</v>
      </c>
      <c r="L198" s="5" t="s">
        <v>436</v>
      </c>
      <c r="M198">
        <f t="shared" si="110"/>
        <v>140.80000000000001</v>
      </c>
      <c r="N198" s="5" t="s">
        <v>196</v>
      </c>
      <c r="O198">
        <f t="shared" si="111"/>
        <v>116.6</v>
      </c>
      <c r="P198" s="5" t="s">
        <v>638</v>
      </c>
      <c r="Q198">
        <f t="shared" si="112"/>
        <v>152.19999999999999</v>
      </c>
      <c r="R198" s="5" t="s">
        <v>454</v>
      </c>
      <c r="S198">
        <f t="shared" si="113"/>
        <v>144</v>
      </c>
      <c r="T198" s="5" t="s">
        <v>145</v>
      </c>
      <c r="U198">
        <f t="shared" si="114"/>
        <v>112.3</v>
      </c>
      <c r="V198" s="5" t="s">
        <v>75</v>
      </c>
      <c r="W198">
        <f t="shared" si="115"/>
        <v>108.4</v>
      </c>
      <c r="X198" s="5" t="s">
        <v>180</v>
      </c>
      <c r="Y198">
        <f t="shared" si="116"/>
        <v>140</v>
      </c>
      <c r="Z198" s="5" t="s">
        <v>163</v>
      </c>
      <c r="AA198">
        <f t="shared" si="117"/>
        <v>126.7</v>
      </c>
      <c r="AB198" s="5" t="s">
        <v>497</v>
      </c>
      <c r="AC198">
        <f t="shared" si="118"/>
        <v>149</v>
      </c>
      <c r="AD198" s="5" t="s">
        <v>588</v>
      </c>
      <c r="AE198">
        <f t="shared" si="119"/>
        <v>138.4</v>
      </c>
      <c r="AF198">
        <f t="shared" si="120"/>
        <v>134.40769230769232</v>
      </c>
      <c r="AG198" s="5" t="s">
        <v>690</v>
      </c>
      <c r="AH198">
        <f t="shared" si="121"/>
        <v>161</v>
      </c>
      <c r="AI198">
        <f t="shared" si="122"/>
        <v>161</v>
      </c>
      <c r="AJ198" s="5" t="s">
        <v>186</v>
      </c>
      <c r="AK198">
        <f t="shared" si="123"/>
        <v>138.9</v>
      </c>
      <c r="AL198" s="5" t="s">
        <v>406</v>
      </c>
      <c r="AM198">
        <f t="shared" si="124"/>
        <v>128.69999999999999</v>
      </c>
      <c r="AN198" s="5" t="s">
        <v>432</v>
      </c>
      <c r="AO198">
        <f t="shared" si="125"/>
        <v>137.4</v>
      </c>
      <c r="AP198">
        <f t="shared" si="126"/>
        <v>135</v>
      </c>
      <c r="AQ198" s="5" t="s">
        <v>647</v>
      </c>
      <c r="AR198">
        <f t="shared" si="127"/>
        <v>142.5</v>
      </c>
      <c r="AS198" s="5" t="s">
        <v>391</v>
      </c>
      <c r="AT198">
        <f t="shared" si="128"/>
        <v>126.5</v>
      </c>
      <c r="AU198" s="5" t="s">
        <v>443</v>
      </c>
      <c r="AV198">
        <f t="shared" si="129"/>
        <v>133.1</v>
      </c>
      <c r="AW198">
        <f t="shared" si="130"/>
        <v>134.03333333333333</v>
      </c>
      <c r="AX198" s="5" t="s">
        <v>420</v>
      </c>
      <c r="AY198">
        <f t="shared" si="131"/>
        <v>132.6</v>
      </c>
      <c r="AZ198" s="5" t="s">
        <v>188</v>
      </c>
      <c r="BA198">
        <f t="shared" si="132"/>
        <v>120.4</v>
      </c>
      <c r="BB198" s="5" t="s">
        <v>250</v>
      </c>
      <c r="BC198">
        <f t="shared" si="133"/>
        <v>128.5</v>
      </c>
      <c r="BD198" s="5" t="s">
        <v>584</v>
      </c>
      <c r="BE198">
        <f t="shared" si="134"/>
        <v>141.19999999999999</v>
      </c>
      <c r="BF198" s="5" t="s">
        <v>388</v>
      </c>
      <c r="BG198">
        <f t="shared" si="135"/>
        <v>128.19999999999999</v>
      </c>
      <c r="BH198">
        <f t="shared" si="136"/>
        <v>130.18</v>
      </c>
      <c r="BI198" s="5" t="s">
        <v>411</v>
      </c>
      <c r="BJ198">
        <f t="shared" si="137"/>
        <v>129.5</v>
      </c>
      <c r="BK198">
        <f t="shared" si="138"/>
        <v>129.5</v>
      </c>
      <c r="BL198" s="6" t="s">
        <v>617</v>
      </c>
      <c r="BM198">
        <f t="shared" si="139"/>
        <v>136.19999999999999</v>
      </c>
    </row>
    <row r="199" spans="1:65" x14ac:dyDescent="0.35">
      <c r="A199" s="4" t="s">
        <v>74</v>
      </c>
      <c r="B199" s="5" t="s">
        <v>695</v>
      </c>
      <c r="C199">
        <f t="shared" si="105"/>
        <v>2018</v>
      </c>
      <c r="D199" s="5" t="s">
        <v>147</v>
      </c>
      <c r="E199">
        <f t="shared" si="106"/>
        <v>6</v>
      </c>
      <c r="F199" s="5" t="s">
        <v>568</v>
      </c>
      <c r="G199">
        <f t="shared" si="107"/>
        <v>136.9</v>
      </c>
      <c r="H199" s="5" t="s">
        <v>651</v>
      </c>
      <c r="I199">
        <f t="shared" si="108"/>
        <v>148.69999999999999</v>
      </c>
      <c r="J199" s="5" t="s">
        <v>417</v>
      </c>
      <c r="K199">
        <f t="shared" si="109"/>
        <v>135.6</v>
      </c>
      <c r="L199" s="5" t="s">
        <v>627</v>
      </c>
      <c r="M199">
        <f t="shared" si="110"/>
        <v>142.30000000000001</v>
      </c>
      <c r="N199" s="5" t="s">
        <v>346</v>
      </c>
      <c r="O199">
        <f t="shared" si="111"/>
        <v>121.3</v>
      </c>
      <c r="P199" s="5" t="s">
        <v>364</v>
      </c>
      <c r="Q199">
        <f t="shared" si="112"/>
        <v>153.19999999999999</v>
      </c>
      <c r="R199" s="5" t="s">
        <v>636</v>
      </c>
      <c r="S199">
        <f t="shared" si="113"/>
        <v>143.69999999999999</v>
      </c>
      <c r="T199" s="5" t="s">
        <v>282</v>
      </c>
      <c r="U199">
        <f t="shared" si="114"/>
        <v>121.4</v>
      </c>
      <c r="V199" s="5" t="s">
        <v>144</v>
      </c>
      <c r="W199">
        <f t="shared" si="115"/>
        <v>111.1</v>
      </c>
      <c r="X199" s="5" t="s">
        <v>588</v>
      </c>
      <c r="Y199">
        <f t="shared" si="116"/>
        <v>138.4</v>
      </c>
      <c r="Z199" s="5" t="s">
        <v>456</v>
      </c>
      <c r="AA199">
        <f t="shared" si="117"/>
        <v>130.30000000000001</v>
      </c>
      <c r="AB199" s="5" t="s">
        <v>195</v>
      </c>
      <c r="AC199">
        <f t="shared" si="118"/>
        <v>151.80000000000001</v>
      </c>
      <c r="AD199" s="5" t="s">
        <v>641</v>
      </c>
      <c r="AE199">
        <f t="shared" si="119"/>
        <v>139.4</v>
      </c>
      <c r="AF199">
        <f t="shared" si="120"/>
        <v>136.46923076923079</v>
      </c>
      <c r="AG199" s="5" t="s">
        <v>725</v>
      </c>
      <c r="AH199">
        <f t="shared" si="121"/>
        <v>158.30000000000001</v>
      </c>
      <c r="AI199">
        <f t="shared" si="122"/>
        <v>158.30000000000001</v>
      </c>
      <c r="AJ199" s="5" t="s">
        <v>726</v>
      </c>
      <c r="AK199">
        <f t="shared" si="123"/>
        <v>146.4</v>
      </c>
      <c r="AL199" s="5" t="s">
        <v>539</v>
      </c>
      <c r="AM199">
        <f t="shared" si="124"/>
        <v>138.1</v>
      </c>
      <c r="AN199" s="5" t="s">
        <v>671</v>
      </c>
      <c r="AO199">
        <f t="shared" si="125"/>
        <v>145.19999999999999</v>
      </c>
      <c r="AP199">
        <f t="shared" si="126"/>
        <v>143.23333333333332</v>
      </c>
      <c r="AQ199" s="5" t="s">
        <v>647</v>
      </c>
      <c r="AR199">
        <f t="shared" si="127"/>
        <v>142.5</v>
      </c>
      <c r="AS199" s="5" t="s">
        <v>539</v>
      </c>
      <c r="AT199">
        <f t="shared" si="128"/>
        <v>138.1</v>
      </c>
      <c r="AU199" s="5" t="s">
        <v>447</v>
      </c>
      <c r="AV199">
        <f t="shared" si="129"/>
        <v>137.9</v>
      </c>
      <c r="AW199">
        <f t="shared" si="130"/>
        <v>139.5</v>
      </c>
      <c r="AX199" s="5" t="s">
        <v>617</v>
      </c>
      <c r="AY199">
        <f t="shared" si="131"/>
        <v>136.19999999999999</v>
      </c>
      <c r="AZ199" s="5" t="s">
        <v>142</v>
      </c>
      <c r="BA199">
        <f t="shared" si="132"/>
        <v>123.7</v>
      </c>
      <c r="BB199" s="5" t="s">
        <v>420</v>
      </c>
      <c r="BC199">
        <f t="shared" si="133"/>
        <v>132.6</v>
      </c>
      <c r="BD199" s="5" t="s">
        <v>567</v>
      </c>
      <c r="BE199">
        <f t="shared" si="134"/>
        <v>142.80000000000001</v>
      </c>
      <c r="BF199" s="5" t="s">
        <v>412</v>
      </c>
      <c r="BG199">
        <f t="shared" si="135"/>
        <v>130.1</v>
      </c>
      <c r="BH199">
        <f t="shared" si="136"/>
        <v>133.07999999999998</v>
      </c>
      <c r="BI199" s="5" t="s">
        <v>420</v>
      </c>
      <c r="BJ199">
        <f t="shared" si="137"/>
        <v>132.6</v>
      </c>
      <c r="BK199">
        <f t="shared" si="138"/>
        <v>132.6</v>
      </c>
      <c r="BL199" s="6" t="s">
        <v>572</v>
      </c>
      <c r="BM199">
        <f t="shared" si="139"/>
        <v>138.5</v>
      </c>
    </row>
    <row r="200" spans="1:65" x14ac:dyDescent="0.35">
      <c r="A200" s="4" t="s">
        <v>30</v>
      </c>
      <c r="B200" s="5" t="s">
        <v>695</v>
      </c>
      <c r="C200">
        <f t="shared" si="105"/>
        <v>2018</v>
      </c>
      <c r="D200" s="5" t="s">
        <v>164</v>
      </c>
      <c r="E200">
        <f t="shared" si="106"/>
        <v>7</v>
      </c>
      <c r="F200" s="5" t="s">
        <v>588</v>
      </c>
      <c r="G200">
        <f t="shared" si="107"/>
        <v>138.4</v>
      </c>
      <c r="H200" s="5" t="s">
        <v>669</v>
      </c>
      <c r="I200">
        <f t="shared" si="108"/>
        <v>149.30000000000001</v>
      </c>
      <c r="J200" s="5" t="s">
        <v>542</v>
      </c>
      <c r="K200">
        <f t="shared" si="109"/>
        <v>139.30000000000001</v>
      </c>
      <c r="L200" s="5" t="s">
        <v>664</v>
      </c>
      <c r="M200">
        <f t="shared" si="110"/>
        <v>143.4</v>
      </c>
      <c r="N200" s="5" t="s">
        <v>266</v>
      </c>
      <c r="O200">
        <f t="shared" si="111"/>
        <v>124.1</v>
      </c>
      <c r="P200" s="5" t="s">
        <v>700</v>
      </c>
      <c r="Q200">
        <f t="shared" si="112"/>
        <v>153.30000000000001</v>
      </c>
      <c r="R200" s="5" t="s">
        <v>469</v>
      </c>
      <c r="S200">
        <f t="shared" si="113"/>
        <v>154.19999999999999</v>
      </c>
      <c r="T200" s="5" t="s">
        <v>321</v>
      </c>
      <c r="U200">
        <f t="shared" si="114"/>
        <v>126.4</v>
      </c>
      <c r="V200" s="5" t="s">
        <v>184</v>
      </c>
      <c r="W200">
        <f t="shared" si="115"/>
        <v>114.3</v>
      </c>
      <c r="X200" s="5" t="s">
        <v>501</v>
      </c>
      <c r="Y200">
        <f t="shared" si="116"/>
        <v>138.19999999999999</v>
      </c>
      <c r="Z200" s="5" t="s">
        <v>430</v>
      </c>
      <c r="AA200">
        <f t="shared" si="117"/>
        <v>132.80000000000001</v>
      </c>
      <c r="AB200" s="5" t="s">
        <v>727</v>
      </c>
      <c r="AC200">
        <f t="shared" si="118"/>
        <v>154.80000000000001</v>
      </c>
      <c r="AD200" s="5" t="s">
        <v>620</v>
      </c>
      <c r="AE200">
        <f t="shared" si="119"/>
        <v>142</v>
      </c>
      <c r="AF200">
        <f t="shared" si="120"/>
        <v>139.26923076923077</v>
      </c>
      <c r="AG200" s="5" t="s">
        <v>711</v>
      </c>
      <c r="AH200">
        <f t="shared" si="121"/>
        <v>156.1</v>
      </c>
      <c r="AI200">
        <f t="shared" si="122"/>
        <v>156.1</v>
      </c>
      <c r="AJ200" s="5" t="s">
        <v>653</v>
      </c>
      <c r="AK200">
        <f t="shared" si="123"/>
        <v>151.5</v>
      </c>
      <c r="AL200" s="5" t="s">
        <v>444</v>
      </c>
      <c r="AM200">
        <f t="shared" si="124"/>
        <v>145.1</v>
      </c>
      <c r="AN200" s="5" t="s">
        <v>728</v>
      </c>
      <c r="AO200">
        <f t="shared" si="125"/>
        <v>150.6</v>
      </c>
      <c r="AP200">
        <f t="shared" si="126"/>
        <v>149.06666666666669</v>
      </c>
      <c r="AQ200" s="5" t="s">
        <v>49</v>
      </c>
      <c r="AR200">
        <f>AR202</f>
        <v>143.6</v>
      </c>
      <c r="AS200" s="5" t="s">
        <v>665</v>
      </c>
      <c r="AT200">
        <f t="shared" si="128"/>
        <v>146.80000000000001</v>
      </c>
      <c r="AU200" s="5" t="s">
        <v>619</v>
      </c>
      <c r="AV200">
        <f t="shared" si="129"/>
        <v>143.1</v>
      </c>
      <c r="AW200">
        <f t="shared" si="130"/>
        <v>144.5</v>
      </c>
      <c r="AX200" s="5" t="s">
        <v>643</v>
      </c>
      <c r="AY200">
        <f t="shared" si="131"/>
        <v>139</v>
      </c>
      <c r="AZ200" s="5" t="s">
        <v>405</v>
      </c>
      <c r="BA200">
        <f t="shared" si="132"/>
        <v>127.5</v>
      </c>
      <c r="BB200" s="5" t="s">
        <v>588</v>
      </c>
      <c r="BC200">
        <f t="shared" si="133"/>
        <v>138.4</v>
      </c>
      <c r="BD200" s="5" t="s">
        <v>646</v>
      </c>
      <c r="BE200">
        <f t="shared" si="134"/>
        <v>145.80000000000001</v>
      </c>
      <c r="BF200" s="5" t="s">
        <v>399</v>
      </c>
      <c r="BG200">
        <f t="shared" si="135"/>
        <v>131.4</v>
      </c>
      <c r="BH200">
        <f t="shared" si="136"/>
        <v>136.42000000000002</v>
      </c>
      <c r="BI200" s="5" t="s">
        <v>552</v>
      </c>
      <c r="BJ200">
        <f t="shared" si="137"/>
        <v>136</v>
      </c>
      <c r="BK200">
        <f t="shared" si="138"/>
        <v>136</v>
      </c>
      <c r="BL200" s="6" t="s">
        <v>549</v>
      </c>
      <c r="BM200">
        <f t="shared" si="139"/>
        <v>141.80000000000001</v>
      </c>
    </row>
    <row r="201" spans="1:65" x14ac:dyDescent="0.35">
      <c r="A201" s="4" t="s">
        <v>55</v>
      </c>
      <c r="B201" s="5" t="s">
        <v>695</v>
      </c>
      <c r="C201">
        <f t="shared" si="105"/>
        <v>2018</v>
      </c>
      <c r="D201" s="5" t="s">
        <v>164</v>
      </c>
      <c r="E201">
        <f t="shared" si="106"/>
        <v>7</v>
      </c>
      <c r="F201" s="5" t="s">
        <v>417</v>
      </c>
      <c r="G201">
        <f t="shared" si="107"/>
        <v>135.6</v>
      </c>
      <c r="H201" s="5" t="s">
        <v>652</v>
      </c>
      <c r="I201">
        <f t="shared" si="108"/>
        <v>148.6</v>
      </c>
      <c r="J201" s="5" t="s">
        <v>431</v>
      </c>
      <c r="K201">
        <f t="shared" si="109"/>
        <v>139.1</v>
      </c>
      <c r="L201" s="5" t="s">
        <v>371</v>
      </c>
      <c r="M201">
        <f t="shared" si="110"/>
        <v>141</v>
      </c>
      <c r="N201" s="5" t="s">
        <v>253</v>
      </c>
      <c r="O201">
        <f t="shared" si="111"/>
        <v>116.7</v>
      </c>
      <c r="P201" s="5" t="s">
        <v>724</v>
      </c>
      <c r="Q201">
        <f t="shared" si="112"/>
        <v>149.69999999999999</v>
      </c>
      <c r="R201" s="5" t="s">
        <v>713</v>
      </c>
      <c r="S201">
        <f t="shared" si="113"/>
        <v>159.19999999999999</v>
      </c>
      <c r="T201" s="5" t="s">
        <v>181</v>
      </c>
      <c r="U201">
        <f t="shared" si="114"/>
        <v>112.6</v>
      </c>
      <c r="V201" s="5" t="s">
        <v>230</v>
      </c>
      <c r="W201">
        <f t="shared" si="115"/>
        <v>111.8</v>
      </c>
      <c r="X201" s="5" t="s">
        <v>370</v>
      </c>
      <c r="Y201">
        <f t="shared" si="116"/>
        <v>140.30000000000001</v>
      </c>
      <c r="Z201" s="5" t="s">
        <v>390</v>
      </c>
      <c r="AA201">
        <f t="shared" si="117"/>
        <v>126.8</v>
      </c>
      <c r="AB201" s="5" t="s">
        <v>698</v>
      </c>
      <c r="AC201">
        <f t="shared" si="118"/>
        <v>149.4</v>
      </c>
      <c r="AD201" s="5" t="s">
        <v>370</v>
      </c>
      <c r="AE201">
        <f t="shared" si="119"/>
        <v>140.30000000000001</v>
      </c>
      <c r="AF201">
        <f t="shared" si="120"/>
        <v>136.23846153846154</v>
      </c>
      <c r="AG201" s="5" t="s">
        <v>729</v>
      </c>
      <c r="AH201">
        <f t="shared" si="121"/>
        <v>161.4</v>
      </c>
      <c r="AI201">
        <f t="shared" si="122"/>
        <v>161.4</v>
      </c>
      <c r="AJ201" s="5" t="s">
        <v>609</v>
      </c>
      <c r="AK201">
        <f t="shared" si="123"/>
        <v>139.6</v>
      </c>
      <c r="AL201" s="5" t="s">
        <v>337</v>
      </c>
      <c r="AM201">
        <f t="shared" si="124"/>
        <v>128.9</v>
      </c>
      <c r="AN201" s="5" t="s">
        <v>447</v>
      </c>
      <c r="AO201">
        <f t="shared" si="125"/>
        <v>137.9</v>
      </c>
      <c r="AP201">
        <f t="shared" si="126"/>
        <v>135.46666666666667</v>
      </c>
      <c r="AQ201" s="5" t="s">
        <v>157</v>
      </c>
      <c r="AR201">
        <f t="shared" si="127"/>
        <v>143.6</v>
      </c>
      <c r="AS201" s="5" t="s">
        <v>394</v>
      </c>
      <c r="AT201">
        <f t="shared" si="128"/>
        <v>128.1</v>
      </c>
      <c r="AU201" s="5" t="s">
        <v>493</v>
      </c>
      <c r="AV201">
        <f t="shared" si="129"/>
        <v>133.6</v>
      </c>
      <c r="AW201">
        <f t="shared" si="130"/>
        <v>135.1</v>
      </c>
      <c r="AX201" s="5" t="s">
        <v>493</v>
      </c>
      <c r="AY201">
        <f t="shared" si="131"/>
        <v>133.6</v>
      </c>
      <c r="AZ201" s="5" t="s">
        <v>153</v>
      </c>
      <c r="BA201">
        <f t="shared" si="132"/>
        <v>120.1</v>
      </c>
      <c r="BB201" s="5" t="s">
        <v>449</v>
      </c>
      <c r="BC201">
        <f t="shared" si="133"/>
        <v>129</v>
      </c>
      <c r="BD201" s="5" t="s">
        <v>454</v>
      </c>
      <c r="BE201">
        <f t="shared" si="134"/>
        <v>144</v>
      </c>
      <c r="BF201" s="5" t="s">
        <v>388</v>
      </c>
      <c r="BG201">
        <f t="shared" si="135"/>
        <v>128.19999999999999</v>
      </c>
      <c r="BH201">
        <f t="shared" si="136"/>
        <v>130.98000000000002</v>
      </c>
      <c r="BI201" s="5" t="s">
        <v>528</v>
      </c>
      <c r="BJ201">
        <f t="shared" si="137"/>
        <v>130.19999999999999</v>
      </c>
      <c r="BK201">
        <f t="shared" si="138"/>
        <v>130.19999999999999</v>
      </c>
      <c r="BL201" s="6" t="s">
        <v>312</v>
      </c>
      <c r="BM201">
        <f t="shared" si="139"/>
        <v>137.5</v>
      </c>
    </row>
    <row r="202" spans="1:65" x14ac:dyDescent="0.35">
      <c r="A202" s="4" t="s">
        <v>74</v>
      </c>
      <c r="B202" s="5" t="s">
        <v>695</v>
      </c>
      <c r="C202">
        <f t="shared" si="105"/>
        <v>2018</v>
      </c>
      <c r="D202" s="5" t="s">
        <v>164</v>
      </c>
      <c r="E202">
        <f t="shared" si="106"/>
        <v>7</v>
      </c>
      <c r="F202" s="5" t="s">
        <v>312</v>
      </c>
      <c r="G202">
        <f t="shared" si="107"/>
        <v>137.5</v>
      </c>
      <c r="H202" s="5" t="s">
        <v>712</v>
      </c>
      <c r="I202">
        <f t="shared" si="108"/>
        <v>149.1</v>
      </c>
      <c r="J202" s="5" t="s">
        <v>562</v>
      </c>
      <c r="K202">
        <f t="shared" si="109"/>
        <v>139.19999999999999</v>
      </c>
      <c r="L202" s="5" t="s">
        <v>647</v>
      </c>
      <c r="M202">
        <f t="shared" si="110"/>
        <v>142.5</v>
      </c>
      <c r="N202" s="5" t="s">
        <v>282</v>
      </c>
      <c r="O202">
        <f t="shared" si="111"/>
        <v>121.4</v>
      </c>
      <c r="P202" s="5" t="s">
        <v>683</v>
      </c>
      <c r="Q202">
        <f t="shared" si="112"/>
        <v>151.6</v>
      </c>
      <c r="R202" s="5" t="s">
        <v>730</v>
      </c>
      <c r="S202">
        <f t="shared" si="113"/>
        <v>155.9</v>
      </c>
      <c r="T202" s="5" t="s">
        <v>290</v>
      </c>
      <c r="U202">
        <f t="shared" si="114"/>
        <v>121.7</v>
      </c>
      <c r="V202" s="5" t="s">
        <v>221</v>
      </c>
      <c r="W202">
        <f t="shared" si="115"/>
        <v>113.5</v>
      </c>
      <c r="X202" s="5" t="s">
        <v>186</v>
      </c>
      <c r="Y202">
        <f t="shared" si="116"/>
        <v>138.9</v>
      </c>
      <c r="Z202" s="5" t="s">
        <v>456</v>
      </c>
      <c r="AA202">
        <f t="shared" si="117"/>
        <v>130.30000000000001</v>
      </c>
      <c r="AB202" s="5" t="s">
        <v>731</v>
      </c>
      <c r="AC202">
        <f t="shared" si="118"/>
        <v>152.30000000000001</v>
      </c>
      <c r="AD202" s="5" t="s">
        <v>714</v>
      </c>
      <c r="AE202">
        <f t="shared" si="119"/>
        <v>141.4</v>
      </c>
      <c r="AF202">
        <f t="shared" si="120"/>
        <v>138.1</v>
      </c>
      <c r="AG202" s="5" t="s">
        <v>715</v>
      </c>
      <c r="AH202">
        <f t="shared" si="121"/>
        <v>157.5</v>
      </c>
      <c r="AI202">
        <f t="shared" si="122"/>
        <v>157.5</v>
      </c>
      <c r="AJ202" s="5" t="s">
        <v>665</v>
      </c>
      <c r="AK202">
        <f t="shared" si="123"/>
        <v>146.80000000000001</v>
      </c>
      <c r="AL202" s="5" t="s">
        <v>588</v>
      </c>
      <c r="AM202">
        <f t="shared" si="124"/>
        <v>138.4</v>
      </c>
      <c r="AN202" s="5" t="s">
        <v>632</v>
      </c>
      <c r="AO202">
        <f t="shared" si="125"/>
        <v>145.6</v>
      </c>
      <c r="AP202">
        <f t="shared" si="126"/>
        <v>143.60000000000002</v>
      </c>
      <c r="AQ202" s="5" t="s">
        <v>157</v>
      </c>
      <c r="AR202">
        <f t="shared" si="127"/>
        <v>143.6</v>
      </c>
      <c r="AS202" s="5" t="s">
        <v>525</v>
      </c>
      <c r="AT202">
        <f t="shared" si="128"/>
        <v>139.69999999999999</v>
      </c>
      <c r="AU202" s="5" t="s">
        <v>500</v>
      </c>
      <c r="AV202">
        <f t="shared" si="129"/>
        <v>138.6</v>
      </c>
      <c r="AW202">
        <f t="shared" si="130"/>
        <v>140.63333333333333</v>
      </c>
      <c r="AX202" s="5" t="s">
        <v>530</v>
      </c>
      <c r="AY202">
        <f t="shared" si="131"/>
        <v>137</v>
      </c>
      <c r="AZ202" s="5" t="s">
        <v>376</v>
      </c>
      <c r="BA202">
        <f t="shared" si="132"/>
        <v>123.6</v>
      </c>
      <c r="BB202" s="5" t="s">
        <v>443</v>
      </c>
      <c r="BC202">
        <f t="shared" si="133"/>
        <v>133.1</v>
      </c>
      <c r="BD202" s="5" t="s">
        <v>721</v>
      </c>
      <c r="BE202">
        <f t="shared" si="134"/>
        <v>144.69999999999999</v>
      </c>
      <c r="BF202" s="5" t="s">
        <v>412</v>
      </c>
      <c r="BG202">
        <f t="shared" si="135"/>
        <v>130.1</v>
      </c>
      <c r="BH202">
        <f t="shared" si="136"/>
        <v>133.70000000000002</v>
      </c>
      <c r="BI202" s="5" t="s">
        <v>424</v>
      </c>
      <c r="BJ202">
        <f t="shared" si="137"/>
        <v>133.19999999999999</v>
      </c>
      <c r="BK202">
        <f t="shared" si="138"/>
        <v>133.19999999999999</v>
      </c>
      <c r="BL202" s="6" t="s">
        <v>582</v>
      </c>
      <c r="BM202">
        <f t="shared" si="139"/>
        <v>139.80000000000001</v>
      </c>
    </row>
    <row r="203" spans="1:65" x14ac:dyDescent="0.35">
      <c r="A203" s="4" t="s">
        <v>30</v>
      </c>
      <c r="B203" s="5" t="s">
        <v>695</v>
      </c>
      <c r="C203">
        <f t="shared" si="105"/>
        <v>2018</v>
      </c>
      <c r="D203" s="5" t="s">
        <v>183</v>
      </c>
      <c r="E203">
        <f t="shared" si="106"/>
        <v>8</v>
      </c>
      <c r="F203" s="5" t="s">
        <v>562</v>
      </c>
      <c r="G203">
        <f t="shared" si="107"/>
        <v>139.19999999999999</v>
      </c>
      <c r="H203" s="5" t="s">
        <v>732</v>
      </c>
      <c r="I203">
        <f t="shared" si="108"/>
        <v>148.80000000000001</v>
      </c>
      <c r="J203" s="5" t="s">
        <v>431</v>
      </c>
      <c r="K203">
        <f t="shared" si="109"/>
        <v>139.1</v>
      </c>
      <c r="L203" s="5" t="s">
        <v>656</v>
      </c>
      <c r="M203">
        <f t="shared" si="110"/>
        <v>143.5</v>
      </c>
      <c r="N203" s="5" t="s">
        <v>304</v>
      </c>
      <c r="O203">
        <f t="shared" si="111"/>
        <v>125</v>
      </c>
      <c r="P203" s="5" t="s">
        <v>733</v>
      </c>
      <c r="Q203">
        <f t="shared" si="112"/>
        <v>154.4</v>
      </c>
      <c r="R203" s="5" t="s">
        <v>708</v>
      </c>
      <c r="S203">
        <f t="shared" si="113"/>
        <v>156.30000000000001</v>
      </c>
      <c r="T203" s="5" t="s">
        <v>390</v>
      </c>
      <c r="U203">
        <f t="shared" si="114"/>
        <v>126.8</v>
      </c>
      <c r="V203" s="5" t="s">
        <v>139</v>
      </c>
      <c r="W203">
        <f t="shared" si="115"/>
        <v>115.4</v>
      </c>
      <c r="X203" s="5" t="s">
        <v>500</v>
      </c>
      <c r="Y203">
        <f t="shared" si="116"/>
        <v>138.6</v>
      </c>
      <c r="Z203" s="5" t="s">
        <v>437</v>
      </c>
      <c r="AA203">
        <f t="shared" si="117"/>
        <v>133.80000000000001</v>
      </c>
      <c r="AB203" s="5" t="s">
        <v>481</v>
      </c>
      <c r="AC203">
        <f t="shared" si="118"/>
        <v>155.19999999999999</v>
      </c>
      <c r="AD203" s="5" t="s">
        <v>569</v>
      </c>
      <c r="AE203">
        <f t="shared" si="119"/>
        <v>142.69999999999999</v>
      </c>
      <c r="AF203">
        <f t="shared" si="120"/>
        <v>139.90769230769232</v>
      </c>
      <c r="AG203" s="5" t="s">
        <v>709</v>
      </c>
      <c r="AH203">
        <f t="shared" si="121"/>
        <v>156.4</v>
      </c>
      <c r="AI203">
        <f t="shared" si="122"/>
        <v>156.4</v>
      </c>
      <c r="AJ203" s="5" t="s">
        <v>663</v>
      </c>
      <c r="AK203">
        <f t="shared" si="123"/>
        <v>152.1</v>
      </c>
      <c r="AL203" s="5" t="s">
        <v>646</v>
      </c>
      <c r="AM203">
        <f t="shared" si="124"/>
        <v>145.80000000000001</v>
      </c>
      <c r="AN203" s="5" t="s">
        <v>717</v>
      </c>
      <c r="AO203">
        <f t="shared" si="125"/>
        <v>151.30000000000001</v>
      </c>
      <c r="AP203">
        <f t="shared" si="126"/>
        <v>149.73333333333332</v>
      </c>
      <c r="AQ203" s="5" t="s">
        <v>49</v>
      </c>
      <c r="AR203">
        <f>AR205</f>
        <v>144.6</v>
      </c>
      <c r="AS203" s="5" t="s">
        <v>654</v>
      </c>
      <c r="AT203">
        <f t="shared" si="128"/>
        <v>147.69999999999999</v>
      </c>
      <c r="AU203" s="5" t="s">
        <v>634</v>
      </c>
      <c r="AV203">
        <f t="shared" si="129"/>
        <v>143.80000000000001</v>
      </c>
      <c r="AW203">
        <f t="shared" si="130"/>
        <v>145.36666666666665</v>
      </c>
      <c r="AX203" s="5" t="s">
        <v>641</v>
      </c>
      <c r="AY203">
        <f t="shared" si="131"/>
        <v>139.4</v>
      </c>
      <c r="AZ203" s="5" t="s">
        <v>314</v>
      </c>
      <c r="BA203">
        <f t="shared" si="132"/>
        <v>128.30000000000001</v>
      </c>
      <c r="BB203" s="5" t="s">
        <v>500</v>
      </c>
      <c r="BC203">
        <f t="shared" si="133"/>
        <v>138.6</v>
      </c>
      <c r="BD203" s="5" t="s">
        <v>734</v>
      </c>
      <c r="BE203">
        <f t="shared" si="134"/>
        <v>146.9</v>
      </c>
      <c r="BF203" s="5" t="s">
        <v>409</v>
      </c>
      <c r="BG203">
        <f t="shared" si="135"/>
        <v>131.30000000000001</v>
      </c>
      <c r="BH203">
        <f t="shared" si="136"/>
        <v>136.9</v>
      </c>
      <c r="BI203" s="5" t="s">
        <v>579</v>
      </c>
      <c r="BJ203">
        <f t="shared" si="137"/>
        <v>136.6</v>
      </c>
      <c r="BK203">
        <f t="shared" si="138"/>
        <v>136.6</v>
      </c>
      <c r="BL203" s="6" t="s">
        <v>647</v>
      </c>
      <c r="BM203">
        <f t="shared" si="139"/>
        <v>142.5</v>
      </c>
    </row>
    <row r="204" spans="1:65" x14ac:dyDescent="0.35">
      <c r="A204" s="4" t="s">
        <v>55</v>
      </c>
      <c r="B204" s="5" t="s">
        <v>695</v>
      </c>
      <c r="C204">
        <f t="shared" si="105"/>
        <v>2018</v>
      </c>
      <c r="D204" s="5" t="s">
        <v>183</v>
      </c>
      <c r="E204">
        <f t="shared" si="106"/>
        <v>8</v>
      </c>
      <c r="F204" s="5" t="s">
        <v>538</v>
      </c>
      <c r="G204">
        <f t="shared" si="107"/>
        <v>136.5</v>
      </c>
      <c r="H204" s="5" t="s">
        <v>726</v>
      </c>
      <c r="I204">
        <f t="shared" si="108"/>
        <v>146.4</v>
      </c>
      <c r="J204" s="5" t="s">
        <v>579</v>
      </c>
      <c r="K204">
        <f t="shared" si="109"/>
        <v>136.6</v>
      </c>
      <c r="L204" s="5" t="s">
        <v>584</v>
      </c>
      <c r="M204">
        <f t="shared" si="110"/>
        <v>141.19999999999999</v>
      </c>
      <c r="N204" s="5" t="s">
        <v>233</v>
      </c>
      <c r="O204">
        <f t="shared" si="111"/>
        <v>117.4</v>
      </c>
      <c r="P204" s="5" t="s">
        <v>637</v>
      </c>
      <c r="Q204">
        <f t="shared" si="112"/>
        <v>146.30000000000001</v>
      </c>
      <c r="R204" s="5" t="s">
        <v>723</v>
      </c>
      <c r="S204">
        <f t="shared" si="113"/>
        <v>157.30000000000001</v>
      </c>
      <c r="T204" s="5" t="s">
        <v>212</v>
      </c>
      <c r="U204">
        <f t="shared" si="114"/>
        <v>113.6</v>
      </c>
      <c r="V204" s="5" t="s">
        <v>223</v>
      </c>
      <c r="W204">
        <f t="shared" si="115"/>
        <v>113.3</v>
      </c>
      <c r="X204" s="5" t="s">
        <v>616</v>
      </c>
      <c r="Y204">
        <f t="shared" si="116"/>
        <v>141.1</v>
      </c>
      <c r="Z204" s="5" t="s">
        <v>383</v>
      </c>
      <c r="AA204">
        <f t="shared" si="117"/>
        <v>127.4</v>
      </c>
      <c r="AB204" s="5" t="s">
        <v>707</v>
      </c>
      <c r="AC204">
        <f t="shared" si="118"/>
        <v>150.4</v>
      </c>
      <c r="AD204" s="5" t="s">
        <v>505</v>
      </c>
      <c r="AE204">
        <f t="shared" si="119"/>
        <v>140.1</v>
      </c>
      <c r="AF204">
        <f t="shared" si="120"/>
        <v>135.96923076923076</v>
      </c>
      <c r="AG204" s="5" t="s">
        <v>352</v>
      </c>
      <c r="AH204">
        <f t="shared" si="121"/>
        <v>162.1</v>
      </c>
      <c r="AI204">
        <f t="shared" si="122"/>
        <v>162.1</v>
      </c>
      <c r="AJ204" s="5" t="s">
        <v>180</v>
      </c>
      <c r="AK204">
        <f t="shared" si="123"/>
        <v>140</v>
      </c>
      <c r="AL204" s="5" t="s">
        <v>449</v>
      </c>
      <c r="AM204">
        <f t="shared" si="124"/>
        <v>129</v>
      </c>
      <c r="AN204" s="5" t="s">
        <v>551</v>
      </c>
      <c r="AO204">
        <f t="shared" si="125"/>
        <v>138.30000000000001</v>
      </c>
      <c r="AP204">
        <f t="shared" si="126"/>
        <v>135.76666666666668</v>
      </c>
      <c r="AQ204" s="5" t="s">
        <v>596</v>
      </c>
      <c r="AR204">
        <f t="shared" si="127"/>
        <v>144.6</v>
      </c>
      <c r="AS204" s="5" t="s">
        <v>344</v>
      </c>
      <c r="AT204">
        <f t="shared" si="128"/>
        <v>129.80000000000001</v>
      </c>
      <c r="AU204" s="5" t="s">
        <v>380</v>
      </c>
      <c r="AV204">
        <f t="shared" si="129"/>
        <v>134.4</v>
      </c>
      <c r="AW204">
        <f t="shared" si="130"/>
        <v>136.26666666666665</v>
      </c>
      <c r="AX204" s="5" t="s">
        <v>592</v>
      </c>
      <c r="AY204">
        <f t="shared" si="131"/>
        <v>134.9</v>
      </c>
      <c r="AZ204" s="5" t="s">
        <v>277</v>
      </c>
      <c r="BA204">
        <f t="shared" si="132"/>
        <v>120.7</v>
      </c>
      <c r="BB204" s="5" t="s">
        <v>344</v>
      </c>
      <c r="BC204">
        <f t="shared" si="133"/>
        <v>129.80000000000001</v>
      </c>
      <c r="BD204" s="5" t="s">
        <v>612</v>
      </c>
      <c r="BE204">
        <f t="shared" si="134"/>
        <v>145.30000000000001</v>
      </c>
      <c r="BF204" s="5" t="s">
        <v>314</v>
      </c>
      <c r="BG204">
        <f t="shared" si="135"/>
        <v>128.30000000000001</v>
      </c>
      <c r="BH204">
        <f t="shared" si="136"/>
        <v>131.80000000000001</v>
      </c>
      <c r="BI204" s="5" t="s">
        <v>460</v>
      </c>
      <c r="BJ204">
        <f t="shared" si="137"/>
        <v>131</v>
      </c>
      <c r="BK204">
        <f t="shared" si="138"/>
        <v>131</v>
      </c>
      <c r="BL204" s="6" t="s">
        <v>576</v>
      </c>
      <c r="BM204">
        <f t="shared" si="139"/>
        <v>138</v>
      </c>
    </row>
    <row r="205" spans="1:65" x14ac:dyDescent="0.35">
      <c r="A205" s="4" t="s">
        <v>74</v>
      </c>
      <c r="B205" s="5" t="s">
        <v>695</v>
      </c>
      <c r="C205">
        <f t="shared" si="105"/>
        <v>2018</v>
      </c>
      <c r="D205" s="5" t="s">
        <v>183</v>
      </c>
      <c r="E205">
        <f t="shared" si="106"/>
        <v>8</v>
      </c>
      <c r="F205" s="5" t="s">
        <v>551</v>
      </c>
      <c r="G205">
        <f t="shared" si="107"/>
        <v>138.30000000000001</v>
      </c>
      <c r="H205" s="5" t="s">
        <v>640</v>
      </c>
      <c r="I205">
        <f t="shared" si="108"/>
        <v>148</v>
      </c>
      <c r="J205" s="5" t="s">
        <v>539</v>
      </c>
      <c r="K205">
        <f t="shared" si="109"/>
        <v>138.1</v>
      </c>
      <c r="L205" s="5" t="s">
        <v>418</v>
      </c>
      <c r="M205">
        <f t="shared" si="110"/>
        <v>142.6</v>
      </c>
      <c r="N205" s="5" t="s">
        <v>267</v>
      </c>
      <c r="O205">
        <f t="shared" si="111"/>
        <v>122.2</v>
      </c>
      <c r="P205" s="5" t="s">
        <v>728</v>
      </c>
      <c r="Q205">
        <f t="shared" si="112"/>
        <v>150.6</v>
      </c>
      <c r="R205" s="5" t="s">
        <v>674</v>
      </c>
      <c r="S205">
        <f t="shared" si="113"/>
        <v>156.6</v>
      </c>
      <c r="T205" s="5" t="s">
        <v>313</v>
      </c>
      <c r="U205">
        <f t="shared" si="114"/>
        <v>122.4</v>
      </c>
      <c r="V205" s="5" t="s">
        <v>182</v>
      </c>
      <c r="W205">
        <f t="shared" si="115"/>
        <v>114.7</v>
      </c>
      <c r="X205" s="5" t="s">
        <v>641</v>
      </c>
      <c r="Y205">
        <f t="shared" si="116"/>
        <v>139.4</v>
      </c>
      <c r="Z205" s="5" t="s">
        <v>340</v>
      </c>
      <c r="AA205">
        <f t="shared" si="117"/>
        <v>131.1</v>
      </c>
      <c r="AB205" s="5" t="s">
        <v>735</v>
      </c>
      <c r="AC205">
        <f t="shared" si="118"/>
        <v>153</v>
      </c>
      <c r="AD205" s="5" t="s">
        <v>736</v>
      </c>
      <c r="AE205">
        <f t="shared" si="119"/>
        <v>141.69999999999999</v>
      </c>
      <c r="AF205">
        <f t="shared" si="120"/>
        <v>138.36153846153849</v>
      </c>
      <c r="AG205" s="5" t="s">
        <v>720</v>
      </c>
      <c r="AH205">
        <f t="shared" si="121"/>
        <v>157.9</v>
      </c>
      <c r="AI205">
        <f t="shared" si="122"/>
        <v>157.9</v>
      </c>
      <c r="AJ205" s="5" t="s">
        <v>675</v>
      </c>
      <c r="AK205">
        <f t="shared" si="123"/>
        <v>147.30000000000001</v>
      </c>
      <c r="AL205" s="5" t="s">
        <v>587</v>
      </c>
      <c r="AM205">
        <f t="shared" si="124"/>
        <v>138.80000000000001</v>
      </c>
      <c r="AN205" s="5" t="s">
        <v>670</v>
      </c>
      <c r="AO205">
        <f t="shared" si="125"/>
        <v>146.1</v>
      </c>
      <c r="AP205">
        <f t="shared" si="126"/>
        <v>144.06666666666669</v>
      </c>
      <c r="AQ205" s="5" t="s">
        <v>596</v>
      </c>
      <c r="AR205">
        <f t="shared" si="127"/>
        <v>144.6</v>
      </c>
      <c r="AS205" s="5" t="s">
        <v>608</v>
      </c>
      <c r="AT205">
        <f t="shared" si="128"/>
        <v>140.9</v>
      </c>
      <c r="AU205" s="5" t="s">
        <v>641</v>
      </c>
      <c r="AV205">
        <f t="shared" si="129"/>
        <v>139.4</v>
      </c>
      <c r="AW205">
        <f t="shared" si="130"/>
        <v>141.63333333333333</v>
      </c>
      <c r="AX205" s="5" t="s">
        <v>559</v>
      </c>
      <c r="AY205">
        <f t="shared" si="131"/>
        <v>137.69999999999999</v>
      </c>
      <c r="AZ205" s="5" t="s">
        <v>351</v>
      </c>
      <c r="BA205">
        <f t="shared" si="132"/>
        <v>124.3</v>
      </c>
      <c r="BB205" s="5" t="s">
        <v>493</v>
      </c>
      <c r="BC205">
        <f t="shared" si="133"/>
        <v>133.6</v>
      </c>
      <c r="BD205" s="5" t="s">
        <v>686</v>
      </c>
      <c r="BE205">
        <f t="shared" si="134"/>
        <v>146</v>
      </c>
      <c r="BF205" s="5" t="s">
        <v>412</v>
      </c>
      <c r="BG205">
        <f t="shared" si="135"/>
        <v>130.1</v>
      </c>
      <c r="BH205">
        <f t="shared" si="136"/>
        <v>134.34</v>
      </c>
      <c r="BI205" s="5" t="s">
        <v>521</v>
      </c>
      <c r="BJ205">
        <f t="shared" si="137"/>
        <v>133.9</v>
      </c>
      <c r="BK205">
        <f t="shared" si="138"/>
        <v>133.9</v>
      </c>
      <c r="BL205" s="6" t="s">
        <v>545</v>
      </c>
      <c r="BM205">
        <f t="shared" si="139"/>
        <v>140.4</v>
      </c>
    </row>
    <row r="206" spans="1:65" x14ac:dyDescent="0.35">
      <c r="A206" s="4" t="s">
        <v>30</v>
      </c>
      <c r="B206" s="5" t="s">
        <v>695</v>
      </c>
      <c r="C206">
        <f t="shared" si="105"/>
        <v>2018</v>
      </c>
      <c r="D206" s="5" t="s">
        <v>198</v>
      </c>
      <c r="E206">
        <f t="shared" si="106"/>
        <v>9</v>
      </c>
      <c r="F206" s="5" t="s">
        <v>641</v>
      </c>
      <c r="G206">
        <f t="shared" si="107"/>
        <v>139.4</v>
      </c>
      <c r="H206" s="5" t="s">
        <v>679</v>
      </c>
      <c r="I206">
        <f t="shared" si="108"/>
        <v>147.19999999999999</v>
      </c>
      <c r="J206" s="5" t="s">
        <v>579</v>
      </c>
      <c r="K206">
        <f t="shared" si="109"/>
        <v>136.6</v>
      </c>
      <c r="L206" s="5" t="s">
        <v>636</v>
      </c>
      <c r="M206">
        <f t="shared" si="110"/>
        <v>143.69999999999999</v>
      </c>
      <c r="N206" s="5" t="s">
        <v>356</v>
      </c>
      <c r="O206">
        <f t="shared" si="111"/>
        <v>124.6</v>
      </c>
      <c r="P206" s="5" t="s">
        <v>318</v>
      </c>
      <c r="Q206">
        <f t="shared" si="112"/>
        <v>150.1</v>
      </c>
      <c r="R206" s="5" t="s">
        <v>698</v>
      </c>
      <c r="S206">
        <f t="shared" si="113"/>
        <v>149.4</v>
      </c>
      <c r="T206" s="5" t="s">
        <v>348</v>
      </c>
      <c r="U206">
        <f t="shared" si="114"/>
        <v>125.4</v>
      </c>
      <c r="V206" s="5" t="s">
        <v>232</v>
      </c>
      <c r="W206">
        <f t="shared" si="115"/>
        <v>114.4</v>
      </c>
      <c r="X206" s="5" t="s">
        <v>571</v>
      </c>
      <c r="Y206">
        <f t="shared" si="116"/>
        <v>138.69999999999999</v>
      </c>
      <c r="Z206" s="5" t="s">
        <v>443</v>
      </c>
      <c r="AA206">
        <f t="shared" si="117"/>
        <v>133.1</v>
      </c>
      <c r="AB206" s="5" t="s">
        <v>730</v>
      </c>
      <c r="AC206">
        <f t="shared" si="118"/>
        <v>155.9</v>
      </c>
      <c r="AD206" s="5" t="s">
        <v>645</v>
      </c>
      <c r="AE206">
        <f t="shared" si="119"/>
        <v>141.30000000000001</v>
      </c>
      <c r="AF206">
        <f t="shared" si="120"/>
        <v>138.44615384615386</v>
      </c>
      <c r="AG206" s="5" t="s">
        <v>326</v>
      </c>
      <c r="AH206">
        <f t="shared" si="121"/>
        <v>157.69999999999999</v>
      </c>
      <c r="AI206">
        <f t="shared" si="122"/>
        <v>157.69999999999999</v>
      </c>
      <c r="AJ206" s="5" t="s">
        <v>663</v>
      </c>
      <c r="AK206">
        <f t="shared" si="123"/>
        <v>152.1</v>
      </c>
      <c r="AL206" s="5" t="s">
        <v>670</v>
      </c>
      <c r="AM206">
        <f t="shared" si="124"/>
        <v>146.1</v>
      </c>
      <c r="AN206" s="5" t="s">
        <v>717</v>
      </c>
      <c r="AO206">
        <f t="shared" si="125"/>
        <v>151.30000000000001</v>
      </c>
      <c r="AP206">
        <f t="shared" si="126"/>
        <v>149.83333333333334</v>
      </c>
      <c r="AQ206" s="5" t="s">
        <v>49</v>
      </c>
      <c r="AR206">
        <f>AR208</f>
        <v>145.30000000000001</v>
      </c>
      <c r="AS206" s="5" t="s">
        <v>497</v>
      </c>
      <c r="AT206">
        <f t="shared" si="128"/>
        <v>149</v>
      </c>
      <c r="AU206" s="5" t="s">
        <v>454</v>
      </c>
      <c r="AV206">
        <f t="shared" si="129"/>
        <v>144</v>
      </c>
      <c r="AW206">
        <f t="shared" si="130"/>
        <v>146.1</v>
      </c>
      <c r="AX206" s="5" t="s">
        <v>180</v>
      </c>
      <c r="AY206">
        <f t="shared" si="131"/>
        <v>140</v>
      </c>
      <c r="AZ206" s="5" t="s">
        <v>262</v>
      </c>
      <c r="BA206">
        <f t="shared" si="132"/>
        <v>129.9</v>
      </c>
      <c r="BB206" s="5" t="s">
        <v>180</v>
      </c>
      <c r="BC206">
        <f t="shared" si="133"/>
        <v>140</v>
      </c>
      <c r="BD206" s="5" t="s">
        <v>706</v>
      </c>
      <c r="BE206">
        <f t="shared" si="134"/>
        <v>147.6</v>
      </c>
      <c r="BF206" s="5" t="s">
        <v>468</v>
      </c>
      <c r="BG206">
        <f t="shared" si="135"/>
        <v>132</v>
      </c>
      <c r="BH206">
        <f t="shared" si="136"/>
        <v>137.9</v>
      </c>
      <c r="BI206" s="5" t="s">
        <v>432</v>
      </c>
      <c r="BJ206">
        <f t="shared" si="137"/>
        <v>137.4</v>
      </c>
      <c r="BK206">
        <f t="shared" si="138"/>
        <v>137.4</v>
      </c>
      <c r="BL206" s="6" t="s">
        <v>458</v>
      </c>
      <c r="BM206">
        <f t="shared" si="139"/>
        <v>142.1</v>
      </c>
    </row>
    <row r="207" spans="1:65" x14ac:dyDescent="0.35">
      <c r="A207" s="4" t="s">
        <v>55</v>
      </c>
      <c r="B207" s="5" t="s">
        <v>695</v>
      </c>
      <c r="C207">
        <f t="shared" si="105"/>
        <v>2018</v>
      </c>
      <c r="D207" s="5" t="s">
        <v>198</v>
      </c>
      <c r="E207">
        <f t="shared" si="106"/>
        <v>9</v>
      </c>
      <c r="F207" s="5" t="s">
        <v>530</v>
      </c>
      <c r="G207">
        <f t="shared" si="107"/>
        <v>137</v>
      </c>
      <c r="H207" s="5" t="s">
        <v>619</v>
      </c>
      <c r="I207">
        <f t="shared" si="108"/>
        <v>143.1</v>
      </c>
      <c r="J207" s="5" t="s">
        <v>430</v>
      </c>
      <c r="K207">
        <f t="shared" si="109"/>
        <v>132.80000000000001</v>
      </c>
      <c r="L207" s="5" t="s">
        <v>514</v>
      </c>
      <c r="M207">
        <f t="shared" si="110"/>
        <v>141.5</v>
      </c>
      <c r="N207" s="5" t="s">
        <v>169</v>
      </c>
      <c r="O207">
        <f t="shared" si="111"/>
        <v>117.8</v>
      </c>
      <c r="P207" s="5" t="s">
        <v>180</v>
      </c>
      <c r="Q207">
        <f t="shared" si="112"/>
        <v>140</v>
      </c>
      <c r="R207" s="5" t="s">
        <v>717</v>
      </c>
      <c r="S207">
        <f t="shared" si="113"/>
        <v>151.30000000000001</v>
      </c>
      <c r="T207" s="5" t="s">
        <v>221</v>
      </c>
      <c r="U207">
        <f t="shared" si="114"/>
        <v>113.5</v>
      </c>
      <c r="V207" s="5" t="s">
        <v>145</v>
      </c>
      <c r="W207">
        <f t="shared" si="115"/>
        <v>112.3</v>
      </c>
      <c r="X207" s="5" t="s">
        <v>584</v>
      </c>
      <c r="Y207">
        <f t="shared" si="116"/>
        <v>141.19999999999999</v>
      </c>
      <c r="Z207" s="5" t="s">
        <v>303</v>
      </c>
      <c r="AA207">
        <f t="shared" si="117"/>
        <v>127.7</v>
      </c>
      <c r="AB207" s="5" t="s">
        <v>717</v>
      </c>
      <c r="AC207">
        <f t="shared" si="118"/>
        <v>151.30000000000001</v>
      </c>
      <c r="AD207" s="5" t="s">
        <v>186</v>
      </c>
      <c r="AE207">
        <f t="shared" si="119"/>
        <v>138.9</v>
      </c>
      <c r="AF207">
        <f t="shared" si="120"/>
        <v>134.49230769230769</v>
      </c>
      <c r="AG207" s="5" t="s">
        <v>737</v>
      </c>
      <c r="AH207">
        <f t="shared" si="121"/>
        <v>163.30000000000001</v>
      </c>
      <c r="AI207">
        <f t="shared" si="122"/>
        <v>163.30000000000001</v>
      </c>
      <c r="AJ207" s="5" t="s">
        <v>436</v>
      </c>
      <c r="AK207">
        <f t="shared" si="123"/>
        <v>140.80000000000001</v>
      </c>
      <c r="AL207" s="5" t="s">
        <v>306</v>
      </c>
      <c r="AM207">
        <f t="shared" si="124"/>
        <v>129.30000000000001</v>
      </c>
      <c r="AN207" s="5" t="s">
        <v>431</v>
      </c>
      <c r="AO207">
        <f t="shared" si="125"/>
        <v>139.1</v>
      </c>
      <c r="AP207">
        <f t="shared" si="126"/>
        <v>136.4</v>
      </c>
      <c r="AQ207" s="5" t="s">
        <v>612</v>
      </c>
      <c r="AR207">
        <f t="shared" si="127"/>
        <v>145.30000000000001</v>
      </c>
      <c r="AS207" s="5" t="s">
        <v>311</v>
      </c>
      <c r="AT207">
        <f t="shared" si="128"/>
        <v>131.19999999999999</v>
      </c>
      <c r="AU207" s="5" t="s">
        <v>592</v>
      </c>
      <c r="AV207">
        <f t="shared" si="129"/>
        <v>134.9</v>
      </c>
      <c r="AW207">
        <f t="shared" si="130"/>
        <v>137.13333333333333</v>
      </c>
      <c r="AX207" s="5" t="s">
        <v>602</v>
      </c>
      <c r="AY207">
        <f t="shared" si="131"/>
        <v>135.69999999999999</v>
      </c>
      <c r="AZ207" s="5" t="s">
        <v>231</v>
      </c>
      <c r="BA207">
        <f t="shared" si="132"/>
        <v>122.5</v>
      </c>
      <c r="BB207" s="5" t="s">
        <v>528</v>
      </c>
      <c r="BC207">
        <f t="shared" si="133"/>
        <v>130.19999999999999</v>
      </c>
      <c r="BD207" s="5" t="s">
        <v>671</v>
      </c>
      <c r="BE207">
        <f t="shared" si="134"/>
        <v>145.19999999999999</v>
      </c>
      <c r="BF207" s="5" t="s">
        <v>306</v>
      </c>
      <c r="BG207">
        <f t="shared" si="135"/>
        <v>129.30000000000001</v>
      </c>
      <c r="BH207">
        <f t="shared" si="136"/>
        <v>132.57999999999998</v>
      </c>
      <c r="BI207" s="5" t="s">
        <v>426</v>
      </c>
      <c r="BJ207">
        <f t="shared" si="137"/>
        <v>131.9</v>
      </c>
      <c r="BK207">
        <f t="shared" si="138"/>
        <v>131.9</v>
      </c>
      <c r="BL207" s="6" t="s">
        <v>539</v>
      </c>
      <c r="BM207">
        <f t="shared" si="139"/>
        <v>138.1</v>
      </c>
    </row>
    <row r="208" spans="1:65" x14ac:dyDescent="0.35">
      <c r="A208" s="4" t="s">
        <v>74</v>
      </c>
      <c r="B208" s="5" t="s">
        <v>695</v>
      </c>
      <c r="C208">
        <f t="shared" si="105"/>
        <v>2018</v>
      </c>
      <c r="D208" s="5" t="s">
        <v>198</v>
      </c>
      <c r="E208">
        <f t="shared" si="106"/>
        <v>9</v>
      </c>
      <c r="F208" s="5" t="s">
        <v>500</v>
      </c>
      <c r="G208">
        <f t="shared" si="107"/>
        <v>138.6</v>
      </c>
      <c r="H208" s="5" t="s">
        <v>646</v>
      </c>
      <c r="I208">
        <f t="shared" si="108"/>
        <v>145.80000000000001</v>
      </c>
      <c r="J208" s="5" t="s">
        <v>496</v>
      </c>
      <c r="K208">
        <f t="shared" si="109"/>
        <v>135.1</v>
      </c>
      <c r="L208" s="5" t="s">
        <v>583</v>
      </c>
      <c r="M208">
        <f t="shared" si="110"/>
        <v>142.9</v>
      </c>
      <c r="N208" s="5" t="s">
        <v>281</v>
      </c>
      <c r="O208">
        <f t="shared" si="111"/>
        <v>122.1</v>
      </c>
      <c r="P208" s="5" t="s">
        <v>255</v>
      </c>
      <c r="Q208">
        <f t="shared" si="112"/>
        <v>145.4</v>
      </c>
      <c r="R208" s="5" t="s">
        <v>466</v>
      </c>
      <c r="S208">
        <f t="shared" si="113"/>
        <v>150</v>
      </c>
      <c r="T208" s="5" t="s">
        <v>282</v>
      </c>
      <c r="U208">
        <f t="shared" si="114"/>
        <v>121.4</v>
      </c>
      <c r="V208" s="5" t="s">
        <v>207</v>
      </c>
      <c r="W208">
        <f t="shared" si="115"/>
        <v>113.7</v>
      </c>
      <c r="X208" s="5" t="s">
        <v>513</v>
      </c>
      <c r="Y208">
        <f t="shared" si="116"/>
        <v>139.5</v>
      </c>
      <c r="Z208" s="5" t="s">
        <v>408</v>
      </c>
      <c r="AA208">
        <f t="shared" si="117"/>
        <v>130.80000000000001</v>
      </c>
      <c r="AB208" s="5" t="s">
        <v>710</v>
      </c>
      <c r="AC208">
        <f t="shared" si="118"/>
        <v>153.80000000000001</v>
      </c>
      <c r="AD208" s="5" t="s">
        <v>545</v>
      </c>
      <c r="AE208">
        <f t="shared" si="119"/>
        <v>140.4</v>
      </c>
      <c r="AF208">
        <f t="shared" si="120"/>
        <v>136.88461538461539</v>
      </c>
      <c r="AG208" s="5" t="s">
        <v>713</v>
      </c>
      <c r="AH208">
        <f t="shared" si="121"/>
        <v>159.19999999999999</v>
      </c>
      <c r="AI208">
        <f t="shared" si="122"/>
        <v>159.19999999999999</v>
      </c>
      <c r="AJ208" s="5" t="s">
        <v>654</v>
      </c>
      <c r="AK208">
        <f t="shared" si="123"/>
        <v>147.69999999999999</v>
      </c>
      <c r="AL208" s="5" t="s">
        <v>431</v>
      </c>
      <c r="AM208">
        <f t="shared" si="124"/>
        <v>139.1</v>
      </c>
      <c r="AN208" s="5" t="s">
        <v>650</v>
      </c>
      <c r="AO208">
        <f t="shared" si="125"/>
        <v>146.5</v>
      </c>
      <c r="AP208">
        <f t="shared" si="126"/>
        <v>144.43333333333331</v>
      </c>
      <c r="AQ208" s="5" t="s">
        <v>612</v>
      </c>
      <c r="AR208">
        <f t="shared" si="127"/>
        <v>145.30000000000001</v>
      </c>
      <c r="AS208" s="5" t="s">
        <v>627</v>
      </c>
      <c r="AT208">
        <f t="shared" si="128"/>
        <v>142.30000000000001</v>
      </c>
      <c r="AU208" s="5" t="s">
        <v>525</v>
      </c>
      <c r="AV208">
        <f t="shared" si="129"/>
        <v>139.69999999999999</v>
      </c>
      <c r="AW208">
        <f t="shared" si="130"/>
        <v>142.43333333333334</v>
      </c>
      <c r="AX208" s="5" t="s">
        <v>588</v>
      </c>
      <c r="AY208">
        <f t="shared" si="131"/>
        <v>138.4</v>
      </c>
      <c r="AZ208" s="5" t="s">
        <v>396</v>
      </c>
      <c r="BA208">
        <f t="shared" si="132"/>
        <v>126</v>
      </c>
      <c r="BB208" s="5" t="s">
        <v>503</v>
      </c>
      <c r="BC208">
        <f t="shared" si="133"/>
        <v>134.5</v>
      </c>
      <c r="BD208" s="5" t="s">
        <v>649</v>
      </c>
      <c r="BE208">
        <f t="shared" si="134"/>
        <v>146.19999999999999</v>
      </c>
      <c r="BF208" s="5" t="s">
        <v>397</v>
      </c>
      <c r="BG208">
        <f t="shared" si="135"/>
        <v>130.9</v>
      </c>
      <c r="BH208">
        <f t="shared" si="136"/>
        <v>135.19999999999999</v>
      </c>
      <c r="BI208" s="5" t="s">
        <v>464</v>
      </c>
      <c r="BJ208">
        <f t="shared" si="137"/>
        <v>134.69999999999999</v>
      </c>
      <c r="BK208">
        <f t="shared" si="138"/>
        <v>134.69999999999999</v>
      </c>
      <c r="BL208" s="6" t="s">
        <v>589</v>
      </c>
      <c r="BM208">
        <f t="shared" si="139"/>
        <v>140.19999999999999</v>
      </c>
    </row>
    <row r="209" spans="1:65" x14ac:dyDescent="0.35">
      <c r="A209" s="4" t="s">
        <v>30</v>
      </c>
      <c r="B209" s="5" t="s">
        <v>695</v>
      </c>
      <c r="C209">
        <f t="shared" si="105"/>
        <v>2018</v>
      </c>
      <c r="D209" s="5" t="s">
        <v>208</v>
      </c>
      <c r="E209">
        <f t="shared" si="106"/>
        <v>10</v>
      </c>
      <c r="F209" s="5" t="s">
        <v>542</v>
      </c>
      <c r="G209">
        <f t="shared" si="107"/>
        <v>139.30000000000001</v>
      </c>
      <c r="H209" s="5" t="s">
        <v>706</v>
      </c>
      <c r="I209">
        <f t="shared" si="108"/>
        <v>147.6</v>
      </c>
      <c r="J209" s="5" t="s">
        <v>556</v>
      </c>
      <c r="K209">
        <f t="shared" si="109"/>
        <v>134.6</v>
      </c>
      <c r="L209" s="5" t="s">
        <v>622</v>
      </c>
      <c r="M209">
        <f t="shared" si="110"/>
        <v>141.9</v>
      </c>
      <c r="N209" s="5" t="s">
        <v>254</v>
      </c>
      <c r="O209">
        <f t="shared" si="111"/>
        <v>123.5</v>
      </c>
      <c r="P209" s="5" t="s">
        <v>644</v>
      </c>
      <c r="Q209">
        <f t="shared" si="112"/>
        <v>144.5</v>
      </c>
      <c r="R209" s="5" t="s">
        <v>706</v>
      </c>
      <c r="S209">
        <f t="shared" si="113"/>
        <v>147.6</v>
      </c>
      <c r="T209" s="5" t="s">
        <v>282</v>
      </c>
      <c r="U209">
        <f t="shared" si="114"/>
        <v>121.4</v>
      </c>
      <c r="V209" s="5" t="s">
        <v>145</v>
      </c>
      <c r="W209">
        <f t="shared" si="115"/>
        <v>112.3</v>
      </c>
      <c r="X209" s="5" t="s">
        <v>513</v>
      </c>
      <c r="Y209">
        <f t="shared" si="116"/>
        <v>139.5</v>
      </c>
      <c r="Z209" s="5" t="s">
        <v>556</v>
      </c>
      <c r="AA209">
        <f t="shared" si="117"/>
        <v>134.6</v>
      </c>
      <c r="AB209" s="5" t="s">
        <v>481</v>
      </c>
      <c r="AC209">
        <f t="shared" si="118"/>
        <v>155.19999999999999</v>
      </c>
      <c r="AD209" s="5" t="s">
        <v>589</v>
      </c>
      <c r="AE209">
        <f t="shared" si="119"/>
        <v>140.19999999999999</v>
      </c>
      <c r="AF209">
        <f t="shared" si="120"/>
        <v>137.09230769230768</v>
      </c>
      <c r="AG209" s="5" t="s">
        <v>357</v>
      </c>
      <c r="AH209">
        <f t="shared" si="121"/>
        <v>159.6</v>
      </c>
      <c r="AI209">
        <f t="shared" si="122"/>
        <v>159.6</v>
      </c>
      <c r="AJ209" s="5" t="s">
        <v>604</v>
      </c>
      <c r="AK209">
        <f t="shared" si="123"/>
        <v>150.69999999999999</v>
      </c>
      <c r="AL209" s="5" t="s">
        <v>644</v>
      </c>
      <c r="AM209">
        <f t="shared" si="124"/>
        <v>144.5</v>
      </c>
      <c r="AN209" s="5" t="s">
        <v>666</v>
      </c>
      <c r="AO209">
        <f t="shared" si="125"/>
        <v>149.80000000000001</v>
      </c>
      <c r="AP209">
        <f t="shared" si="126"/>
        <v>148.33333333333334</v>
      </c>
      <c r="AQ209" s="5" t="s">
        <v>49</v>
      </c>
      <c r="AR209">
        <f>AR211</f>
        <v>146.9</v>
      </c>
      <c r="AS209" s="5" t="s">
        <v>724</v>
      </c>
      <c r="AT209">
        <f t="shared" si="128"/>
        <v>149.69999999999999</v>
      </c>
      <c r="AU209" s="5" t="s">
        <v>642</v>
      </c>
      <c r="AV209">
        <f t="shared" si="129"/>
        <v>147.5</v>
      </c>
      <c r="AW209">
        <f t="shared" si="130"/>
        <v>148.03333333333333</v>
      </c>
      <c r="AX209" s="5" t="s">
        <v>251</v>
      </c>
      <c r="AY209">
        <f t="shared" si="131"/>
        <v>144.80000000000001</v>
      </c>
      <c r="AZ209" s="5" t="s">
        <v>408</v>
      </c>
      <c r="BA209">
        <f t="shared" si="132"/>
        <v>130.80000000000001</v>
      </c>
      <c r="BB209" s="5" t="s">
        <v>505</v>
      </c>
      <c r="BC209">
        <f t="shared" si="133"/>
        <v>140.1</v>
      </c>
      <c r="BD209" s="5" t="s">
        <v>640</v>
      </c>
      <c r="BE209">
        <f t="shared" si="134"/>
        <v>148</v>
      </c>
      <c r="BF209" s="5" t="s">
        <v>380</v>
      </c>
      <c r="BG209">
        <f t="shared" si="135"/>
        <v>134.4</v>
      </c>
      <c r="BH209">
        <f t="shared" si="136"/>
        <v>139.62</v>
      </c>
      <c r="BI209" s="5" t="s">
        <v>582</v>
      </c>
      <c r="BJ209">
        <f t="shared" si="137"/>
        <v>139.80000000000001</v>
      </c>
      <c r="BK209">
        <f t="shared" si="138"/>
        <v>139.80000000000001</v>
      </c>
      <c r="BL209" s="6" t="s">
        <v>557</v>
      </c>
      <c r="BM209">
        <f t="shared" si="139"/>
        <v>142.19999999999999</v>
      </c>
    </row>
    <row r="210" spans="1:65" x14ac:dyDescent="0.35">
      <c r="A210" s="4" t="s">
        <v>55</v>
      </c>
      <c r="B210" s="5" t="s">
        <v>695</v>
      </c>
      <c r="C210">
        <f t="shared" si="105"/>
        <v>2018</v>
      </c>
      <c r="D210" s="5" t="s">
        <v>208</v>
      </c>
      <c r="E210">
        <f t="shared" si="106"/>
        <v>10</v>
      </c>
      <c r="F210" s="5" t="s">
        <v>489</v>
      </c>
      <c r="G210">
        <f t="shared" si="107"/>
        <v>137.6</v>
      </c>
      <c r="H210" s="5" t="s">
        <v>630</v>
      </c>
      <c r="I210">
        <f t="shared" si="108"/>
        <v>144.9</v>
      </c>
      <c r="J210" s="5" t="s">
        <v>553</v>
      </c>
      <c r="K210">
        <f t="shared" si="109"/>
        <v>133.5</v>
      </c>
      <c r="L210" s="5" t="s">
        <v>514</v>
      </c>
      <c r="M210">
        <f t="shared" si="110"/>
        <v>141.5</v>
      </c>
      <c r="N210" s="5" t="s">
        <v>149</v>
      </c>
      <c r="O210">
        <f t="shared" si="111"/>
        <v>118</v>
      </c>
      <c r="P210" s="5" t="s">
        <v>513</v>
      </c>
      <c r="Q210">
        <f t="shared" si="112"/>
        <v>139.5</v>
      </c>
      <c r="R210" s="5" t="s">
        <v>735</v>
      </c>
      <c r="S210">
        <f t="shared" si="113"/>
        <v>153</v>
      </c>
      <c r="T210" s="5" t="s">
        <v>116</v>
      </c>
      <c r="U210">
        <f t="shared" si="114"/>
        <v>113.2</v>
      </c>
      <c r="V210" s="5" t="s">
        <v>102</v>
      </c>
      <c r="W210">
        <f t="shared" si="115"/>
        <v>112.8</v>
      </c>
      <c r="X210" s="5" t="s">
        <v>616</v>
      </c>
      <c r="Y210">
        <f t="shared" si="116"/>
        <v>141.1</v>
      </c>
      <c r="Z210" s="5" t="s">
        <v>373</v>
      </c>
      <c r="AA210">
        <f t="shared" si="117"/>
        <v>127.6</v>
      </c>
      <c r="AB210" s="5" t="s">
        <v>361</v>
      </c>
      <c r="AC210">
        <f t="shared" si="118"/>
        <v>152</v>
      </c>
      <c r="AD210" s="5" t="s">
        <v>641</v>
      </c>
      <c r="AE210">
        <f t="shared" si="119"/>
        <v>139.4</v>
      </c>
      <c r="AF210">
        <f t="shared" si="120"/>
        <v>134.93076923076922</v>
      </c>
      <c r="AG210" s="5" t="s">
        <v>738</v>
      </c>
      <c r="AH210">
        <f t="shared" si="121"/>
        <v>164</v>
      </c>
      <c r="AI210">
        <f t="shared" si="122"/>
        <v>164</v>
      </c>
      <c r="AJ210" s="5" t="s">
        <v>514</v>
      </c>
      <c r="AK210">
        <f t="shared" si="123"/>
        <v>141.5</v>
      </c>
      <c r="AL210" s="5" t="s">
        <v>344</v>
      </c>
      <c r="AM210">
        <f t="shared" si="124"/>
        <v>129.80000000000001</v>
      </c>
      <c r="AN210" s="5" t="s">
        <v>525</v>
      </c>
      <c r="AO210">
        <f t="shared" si="125"/>
        <v>139.69999999999999</v>
      </c>
      <c r="AP210">
        <f t="shared" si="126"/>
        <v>137</v>
      </c>
      <c r="AQ210" s="5" t="s">
        <v>637</v>
      </c>
      <c r="AR210">
        <f t="shared" si="127"/>
        <v>146.30000000000001</v>
      </c>
      <c r="AS210" s="5" t="s">
        <v>522</v>
      </c>
      <c r="AT210">
        <f t="shared" si="128"/>
        <v>133.4</v>
      </c>
      <c r="AU210" s="5" t="s">
        <v>496</v>
      </c>
      <c r="AV210">
        <f t="shared" si="129"/>
        <v>135.1</v>
      </c>
      <c r="AW210">
        <f t="shared" si="130"/>
        <v>138.26666666666668</v>
      </c>
      <c r="AX210" s="5" t="s">
        <v>617</v>
      </c>
      <c r="AY210">
        <f t="shared" si="131"/>
        <v>136.19999999999999</v>
      </c>
      <c r="AZ210" s="5" t="s">
        <v>319</v>
      </c>
      <c r="BA210">
        <f t="shared" si="132"/>
        <v>123.3</v>
      </c>
      <c r="BB210" s="5" t="s">
        <v>517</v>
      </c>
      <c r="BC210">
        <f t="shared" si="133"/>
        <v>130.69999999999999</v>
      </c>
      <c r="BD210" s="5" t="s">
        <v>495</v>
      </c>
      <c r="BE210">
        <f t="shared" si="134"/>
        <v>145.5</v>
      </c>
      <c r="BF210" s="5" t="s">
        <v>378</v>
      </c>
      <c r="BG210">
        <f t="shared" si="135"/>
        <v>130.4</v>
      </c>
      <c r="BH210">
        <f t="shared" si="136"/>
        <v>133.22</v>
      </c>
      <c r="BI210" s="5" t="s">
        <v>413</v>
      </c>
      <c r="BJ210">
        <f t="shared" si="137"/>
        <v>132.5</v>
      </c>
      <c r="BK210">
        <f t="shared" si="138"/>
        <v>132.5</v>
      </c>
      <c r="BL210" s="6" t="s">
        <v>186</v>
      </c>
      <c r="BM210">
        <f t="shared" si="139"/>
        <v>138.9</v>
      </c>
    </row>
    <row r="211" spans="1:65" x14ac:dyDescent="0.35">
      <c r="A211" s="4" t="s">
        <v>74</v>
      </c>
      <c r="B211" s="5" t="s">
        <v>695</v>
      </c>
      <c r="C211">
        <f t="shared" si="105"/>
        <v>2018</v>
      </c>
      <c r="D211" s="5" t="s">
        <v>208</v>
      </c>
      <c r="E211">
        <f t="shared" si="106"/>
        <v>10</v>
      </c>
      <c r="F211" s="5" t="s">
        <v>432</v>
      </c>
      <c r="G211">
        <f t="shared" si="107"/>
        <v>137.4</v>
      </c>
      <c r="H211" s="5" t="s">
        <v>441</v>
      </c>
      <c r="I211">
        <f t="shared" si="108"/>
        <v>149.5</v>
      </c>
      <c r="J211" s="5" t="s">
        <v>623</v>
      </c>
      <c r="K211">
        <f t="shared" si="109"/>
        <v>137.30000000000001</v>
      </c>
      <c r="L211" s="5" t="s">
        <v>622</v>
      </c>
      <c r="M211">
        <f t="shared" si="110"/>
        <v>141.9</v>
      </c>
      <c r="N211" s="5" t="s">
        <v>301</v>
      </c>
      <c r="O211">
        <f t="shared" si="111"/>
        <v>121.1</v>
      </c>
      <c r="P211" s="5" t="s">
        <v>647</v>
      </c>
      <c r="Q211">
        <f t="shared" si="112"/>
        <v>142.5</v>
      </c>
      <c r="R211" s="5" t="s">
        <v>427</v>
      </c>
      <c r="S211">
        <f t="shared" si="113"/>
        <v>146.69999999999999</v>
      </c>
      <c r="T211" s="5" t="s">
        <v>202</v>
      </c>
      <c r="U211">
        <f t="shared" si="114"/>
        <v>119.1</v>
      </c>
      <c r="V211" s="5" t="s">
        <v>179</v>
      </c>
      <c r="W211">
        <f t="shared" si="115"/>
        <v>111.9</v>
      </c>
      <c r="X211" s="5" t="s">
        <v>371</v>
      </c>
      <c r="Y211">
        <f t="shared" si="116"/>
        <v>141</v>
      </c>
      <c r="Z211" s="5" t="s">
        <v>493</v>
      </c>
      <c r="AA211">
        <f t="shared" si="117"/>
        <v>133.6</v>
      </c>
      <c r="AB211" s="5" t="s">
        <v>668</v>
      </c>
      <c r="AC211">
        <f t="shared" si="118"/>
        <v>154.5</v>
      </c>
      <c r="AD211" s="5" t="s">
        <v>525</v>
      </c>
      <c r="AE211">
        <f t="shared" si="119"/>
        <v>139.69999999999999</v>
      </c>
      <c r="AF211">
        <f t="shared" si="120"/>
        <v>136.63076923076923</v>
      </c>
      <c r="AG211" s="5" t="s">
        <v>682</v>
      </c>
      <c r="AH211">
        <f t="shared" si="121"/>
        <v>162.6</v>
      </c>
      <c r="AI211">
        <f t="shared" si="122"/>
        <v>162.6</v>
      </c>
      <c r="AJ211" s="5" t="s">
        <v>640</v>
      </c>
      <c r="AK211">
        <f t="shared" si="123"/>
        <v>148</v>
      </c>
      <c r="AL211" s="5" t="s">
        <v>562</v>
      </c>
      <c r="AM211">
        <f t="shared" si="124"/>
        <v>139.19999999999999</v>
      </c>
      <c r="AN211" s="5" t="s">
        <v>665</v>
      </c>
      <c r="AO211">
        <f t="shared" si="125"/>
        <v>146.80000000000001</v>
      </c>
      <c r="AP211">
        <f t="shared" si="126"/>
        <v>144.66666666666666</v>
      </c>
      <c r="AQ211" s="5" t="s">
        <v>734</v>
      </c>
      <c r="AR211">
        <f t="shared" si="127"/>
        <v>146.9</v>
      </c>
      <c r="AS211" s="5" t="s">
        <v>612</v>
      </c>
      <c r="AT211">
        <f t="shared" si="128"/>
        <v>145.30000000000001</v>
      </c>
      <c r="AU211" s="5" t="s">
        <v>557</v>
      </c>
      <c r="AV211">
        <f t="shared" si="129"/>
        <v>142.19999999999999</v>
      </c>
      <c r="AW211">
        <f t="shared" si="130"/>
        <v>144.80000000000001</v>
      </c>
      <c r="AX211" s="5" t="s">
        <v>458</v>
      </c>
      <c r="AY211">
        <f t="shared" si="131"/>
        <v>142.1</v>
      </c>
      <c r="AZ211" s="5" t="s">
        <v>289</v>
      </c>
      <c r="BA211">
        <f t="shared" si="132"/>
        <v>125.5</v>
      </c>
      <c r="BB211" s="5" t="s">
        <v>538</v>
      </c>
      <c r="BC211">
        <f t="shared" si="133"/>
        <v>136.5</v>
      </c>
      <c r="BD211" s="5" t="s">
        <v>667</v>
      </c>
      <c r="BE211">
        <f t="shared" si="134"/>
        <v>147.80000000000001</v>
      </c>
      <c r="BF211" s="5" t="s">
        <v>468</v>
      </c>
      <c r="BG211">
        <f t="shared" si="135"/>
        <v>132</v>
      </c>
      <c r="BH211">
        <f t="shared" si="136"/>
        <v>136.78000000000003</v>
      </c>
      <c r="BI211" s="5" t="s">
        <v>532</v>
      </c>
      <c r="BJ211">
        <f t="shared" si="137"/>
        <v>136.30000000000001</v>
      </c>
      <c r="BK211">
        <f t="shared" si="138"/>
        <v>136.30000000000001</v>
      </c>
      <c r="BL211" s="6" t="s">
        <v>436</v>
      </c>
      <c r="BM211">
        <f t="shared" si="139"/>
        <v>140.80000000000001</v>
      </c>
    </row>
    <row r="212" spans="1:65" x14ac:dyDescent="0.35">
      <c r="A212" s="4" t="s">
        <v>30</v>
      </c>
      <c r="B212" s="5" t="s">
        <v>695</v>
      </c>
      <c r="C212">
        <f t="shared" si="105"/>
        <v>2018</v>
      </c>
      <c r="D212" s="5" t="s">
        <v>234</v>
      </c>
      <c r="E212">
        <f t="shared" si="106"/>
        <v>11</v>
      </c>
      <c r="F212" s="5" t="s">
        <v>488</v>
      </c>
      <c r="G212">
        <f t="shared" si="107"/>
        <v>137.1</v>
      </c>
      <c r="H212" s="5" t="s">
        <v>676</v>
      </c>
      <c r="I212">
        <f t="shared" si="108"/>
        <v>150.80000000000001</v>
      </c>
      <c r="J212" s="5" t="s">
        <v>548</v>
      </c>
      <c r="K212">
        <f t="shared" si="109"/>
        <v>136.69999999999999</v>
      </c>
      <c r="L212" s="5" t="s">
        <v>622</v>
      </c>
      <c r="M212">
        <f t="shared" si="110"/>
        <v>141.9</v>
      </c>
      <c r="N212" s="5" t="s">
        <v>329</v>
      </c>
      <c r="O212">
        <f t="shared" si="111"/>
        <v>122.8</v>
      </c>
      <c r="P212" s="5" t="s">
        <v>564</v>
      </c>
      <c r="Q212">
        <f t="shared" si="112"/>
        <v>143.9</v>
      </c>
      <c r="R212" s="5" t="s">
        <v>642</v>
      </c>
      <c r="S212">
        <f t="shared" si="113"/>
        <v>147.5</v>
      </c>
      <c r="T212" s="5" t="s">
        <v>287</v>
      </c>
      <c r="U212">
        <f t="shared" si="114"/>
        <v>121</v>
      </c>
      <c r="V212" s="5" t="s">
        <v>134</v>
      </c>
      <c r="W212">
        <f t="shared" si="115"/>
        <v>111.6</v>
      </c>
      <c r="X212" s="5" t="s">
        <v>535</v>
      </c>
      <c r="Y212">
        <f t="shared" si="116"/>
        <v>140.6</v>
      </c>
      <c r="Z212" s="5" t="s">
        <v>312</v>
      </c>
      <c r="AA212">
        <f t="shared" si="117"/>
        <v>137.5</v>
      </c>
      <c r="AB212" s="5" t="s">
        <v>711</v>
      </c>
      <c r="AC212">
        <f t="shared" si="118"/>
        <v>156.1</v>
      </c>
      <c r="AD212" s="5" t="s">
        <v>180</v>
      </c>
      <c r="AE212">
        <f t="shared" si="119"/>
        <v>140</v>
      </c>
      <c r="AF212">
        <f t="shared" si="120"/>
        <v>137.49999999999997</v>
      </c>
      <c r="AG212" s="5" t="s">
        <v>739</v>
      </c>
      <c r="AH212">
        <f t="shared" si="121"/>
        <v>161.9</v>
      </c>
      <c r="AI212">
        <f t="shared" si="122"/>
        <v>161.9</v>
      </c>
      <c r="AJ212" s="5" t="s">
        <v>699</v>
      </c>
      <c r="AK212">
        <f t="shared" si="123"/>
        <v>151.69999999999999</v>
      </c>
      <c r="AL212" s="5" t="s">
        <v>495</v>
      </c>
      <c r="AM212">
        <f t="shared" si="124"/>
        <v>145.5</v>
      </c>
      <c r="AN212" s="5" t="s">
        <v>676</v>
      </c>
      <c r="AO212">
        <f t="shared" si="125"/>
        <v>150.80000000000001</v>
      </c>
      <c r="AP212">
        <f t="shared" si="126"/>
        <v>149.33333333333334</v>
      </c>
      <c r="AQ212" s="5" t="s">
        <v>49</v>
      </c>
      <c r="AR212">
        <f>AR214</f>
        <v>146.9</v>
      </c>
      <c r="AS212" s="5" t="s">
        <v>678</v>
      </c>
      <c r="AT212">
        <f t="shared" si="128"/>
        <v>150.30000000000001</v>
      </c>
      <c r="AU212" s="5" t="s">
        <v>640</v>
      </c>
      <c r="AV212">
        <f t="shared" si="129"/>
        <v>148</v>
      </c>
      <c r="AW212">
        <f t="shared" si="130"/>
        <v>148.4</v>
      </c>
      <c r="AX212" s="5" t="s">
        <v>255</v>
      </c>
      <c r="AY212">
        <f t="shared" si="131"/>
        <v>145.4</v>
      </c>
      <c r="AZ212" s="5" t="s">
        <v>456</v>
      </c>
      <c r="BA212">
        <f t="shared" si="132"/>
        <v>130.30000000000001</v>
      </c>
      <c r="BB212" s="5" t="s">
        <v>619</v>
      </c>
      <c r="BC212">
        <f t="shared" si="133"/>
        <v>143.1</v>
      </c>
      <c r="BD212" s="5" t="s">
        <v>740</v>
      </c>
      <c r="BE212">
        <f t="shared" si="134"/>
        <v>150.19999999999999</v>
      </c>
      <c r="BF212" s="5" t="s">
        <v>443</v>
      </c>
      <c r="BG212">
        <f t="shared" si="135"/>
        <v>133.1</v>
      </c>
      <c r="BH212">
        <f t="shared" si="136"/>
        <v>140.42000000000002</v>
      </c>
      <c r="BI212" s="5" t="s">
        <v>505</v>
      </c>
      <c r="BJ212">
        <f t="shared" si="137"/>
        <v>140.1</v>
      </c>
      <c r="BK212">
        <f t="shared" si="138"/>
        <v>140.1</v>
      </c>
      <c r="BL212" s="6" t="s">
        <v>607</v>
      </c>
      <c r="BM212">
        <f t="shared" si="139"/>
        <v>142.4</v>
      </c>
    </row>
    <row r="213" spans="1:65" x14ac:dyDescent="0.35">
      <c r="A213" s="4" t="s">
        <v>55</v>
      </c>
      <c r="B213" s="5" t="s">
        <v>695</v>
      </c>
      <c r="C213">
        <f t="shared" si="105"/>
        <v>2018</v>
      </c>
      <c r="D213" s="5" t="s">
        <v>234</v>
      </c>
      <c r="E213">
        <f t="shared" si="106"/>
        <v>11</v>
      </c>
      <c r="F213" s="5" t="s">
        <v>539</v>
      </c>
      <c r="G213">
        <f t="shared" si="107"/>
        <v>138.1</v>
      </c>
      <c r="H213" s="5" t="s">
        <v>637</v>
      </c>
      <c r="I213">
        <f t="shared" si="108"/>
        <v>146.30000000000001</v>
      </c>
      <c r="J213" s="5" t="s">
        <v>585</v>
      </c>
      <c r="K213">
        <f t="shared" si="109"/>
        <v>137.80000000000001</v>
      </c>
      <c r="L213" s="5" t="s">
        <v>631</v>
      </c>
      <c r="M213">
        <f t="shared" si="110"/>
        <v>141.6</v>
      </c>
      <c r="N213" s="5" t="s">
        <v>215</v>
      </c>
      <c r="O213">
        <f t="shared" si="111"/>
        <v>118.1</v>
      </c>
      <c r="P213" s="5" t="s">
        <v>514</v>
      </c>
      <c r="Q213">
        <f t="shared" si="112"/>
        <v>141.5</v>
      </c>
      <c r="R213" s="5" t="s">
        <v>671</v>
      </c>
      <c r="S213">
        <f t="shared" si="113"/>
        <v>145.19999999999999</v>
      </c>
      <c r="T213" s="5" t="s">
        <v>270</v>
      </c>
      <c r="U213">
        <f t="shared" si="114"/>
        <v>115.3</v>
      </c>
      <c r="V213" s="5" t="s">
        <v>154</v>
      </c>
      <c r="W213">
        <f t="shared" si="115"/>
        <v>112.5</v>
      </c>
      <c r="X213" s="5" t="s">
        <v>714</v>
      </c>
      <c r="Y213">
        <f t="shared" si="116"/>
        <v>141.4</v>
      </c>
      <c r="Z213" s="5" t="s">
        <v>382</v>
      </c>
      <c r="AA213">
        <f t="shared" si="117"/>
        <v>128</v>
      </c>
      <c r="AB213" s="5" t="s">
        <v>741</v>
      </c>
      <c r="AC213">
        <f t="shared" si="118"/>
        <v>152.6</v>
      </c>
      <c r="AD213" s="5" t="s">
        <v>431</v>
      </c>
      <c r="AE213">
        <f t="shared" si="119"/>
        <v>139.1</v>
      </c>
      <c r="AF213">
        <f t="shared" si="120"/>
        <v>135.19230769230768</v>
      </c>
      <c r="AG213" s="5" t="s">
        <v>742</v>
      </c>
      <c r="AH213">
        <f t="shared" si="121"/>
        <v>164.4</v>
      </c>
      <c r="AI213">
        <f t="shared" si="122"/>
        <v>164.4</v>
      </c>
      <c r="AJ213" s="5" t="s">
        <v>607</v>
      </c>
      <c r="AK213">
        <f t="shared" si="123"/>
        <v>142.4</v>
      </c>
      <c r="AL213" s="5" t="s">
        <v>528</v>
      </c>
      <c r="AM213">
        <f t="shared" si="124"/>
        <v>130.19999999999999</v>
      </c>
      <c r="AN213" s="5" t="s">
        <v>374</v>
      </c>
      <c r="AO213">
        <f t="shared" si="125"/>
        <v>140.5</v>
      </c>
      <c r="AP213">
        <f t="shared" si="126"/>
        <v>137.70000000000002</v>
      </c>
      <c r="AQ213" s="5" t="s">
        <v>734</v>
      </c>
      <c r="AR213">
        <f t="shared" si="127"/>
        <v>146.9</v>
      </c>
      <c r="AS213" s="5" t="s">
        <v>548</v>
      </c>
      <c r="AT213">
        <f t="shared" si="128"/>
        <v>136.69999999999999</v>
      </c>
      <c r="AU213" s="5" t="s">
        <v>474</v>
      </c>
      <c r="AV213">
        <f t="shared" si="129"/>
        <v>135.80000000000001</v>
      </c>
      <c r="AW213">
        <f t="shared" si="130"/>
        <v>139.80000000000001</v>
      </c>
      <c r="AX213" s="5" t="s">
        <v>543</v>
      </c>
      <c r="AY213">
        <f t="shared" si="131"/>
        <v>136.80000000000001</v>
      </c>
      <c r="AZ213" s="5" t="s">
        <v>260</v>
      </c>
      <c r="BA213">
        <f t="shared" si="132"/>
        <v>121.2</v>
      </c>
      <c r="BB213" s="5" t="s">
        <v>409</v>
      </c>
      <c r="BC213">
        <f t="shared" si="133"/>
        <v>131.30000000000001</v>
      </c>
      <c r="BD213" s="5" t="s">
        <v>670</v>
      </c>
      <c r="BE213">
        <f t="shared" si="134"/>
        <v>146.1</v>
      </c>
      <c r="BF213" s="5" t="s">
        <v>421</v>
      </c>
      <c r="BG213">
        <f t="shared" si="135"/>
        <v>130.5</v>
      </c>
      <c r="BH213">
        <f t="shared" si="136"/>
        <v>133.18</v>
      </c>
      <c r="BI213" s="5" t="s">
        <v>485</v>
      </c>
      <c r="BJ213">
        <f t="shared" si="137"/>
        <v>132.19999999999999</v>
      </c>
      <c r="BK213">
        <f t="shared" si="138"/>
        <v>132.19999999999999</v>
      </c>
      <c r="BL213" s="6" t="s">
        <v>643</v>
      </c>
      <c r="BM213">
        <f t="shared" si="139"/>
        <v>139</v>
      </c>
    </row>
    <row r="214" spans="1:65" x14ac:dyDescent="0.35">
      <c r="A214" s="4" t="s">
        <v>74</v>
      </c>
      <c r="B214" s="5" t="s">
        <v>695</v>
      </c>
      <c r="C214">
        <f t="shared" si="105"/>
        <v>2018</v>
      </c>
      <c r="D214" s="5" t="s">
        <v>234</v>
      </c>
      <c r="E214">
        <f t="shared" si="106"/>
        <v>11</v>
      </c>
      <c r="F214" s="5" t="s">
        <v>432</v>
      </c>
      <c r="G214">
        <f t="shared" si="107"/>
        <v>137.4</v>
      </c>
      <c r="H214" s="5" t="s">
        <v>605</v>
      </c>
      <c r="I214">
        <f t="shared" si="108"/>
        <v>149.19999999999999</v>
      </c>
      <c r="J214" s="5" t="s">
        <v>488</v>
      </c>
      <c r="K214">
        <f t="shared" si="109"/>
        <v>137.1</v>
      </c>
      <c r="L214" s="5" t="s">
        <v>549</v>
      </c>
      <c r="M214">
        <f t="shared" si="110"/>
        <v>141.80000000000001</v>
      </c>
      <c r="N214" s="5" t="s">
        <v>301</v>
      </c>
      <c r="O214">
        <f t="shared" si="111"/>
        <v>121.1</v>
      </c>
      <c r="P214" s="5" t="s">
        <v>567</v>
      </c>
      <c r="Q214">
        <f t="shared" si="112"/>
        <v>142.80000000000001</v>
      </c>
      <c r="R214" s="5" t="s">
        <v>427</v>
      </c>
      <c r="S214">
        <f t="shared" si="113"/>
        <v>146.69999999999999</v>
      </c>
      <c r="T214" s="5" t="s">
        <v>202</v>
      </c>
      <c r="U214">
        <f t="shared" si="114"/>
        <v>119.1</v>
      </c>
      <c r="V214" s="5" t="s">
        <v>179</v>
      </c>
      <c r="W214">
        <f t="shared" si="115"/>
        <v>111.9</v>
      </c>
      <c r="X214" s="5" t="s">
        <v>608</v>
      </c>
      <c r="Y214">
        <f t="shared" si="116"/>
        <v>140.9</v>
      </c>
      <c r="Z214" s="5" t="s">
        <v>553</v>
      </c>
      <c r="AA214">
        <f t="shared" si="117"/>
        <v>133.5</v>
      </c>
      <c r="AB214" s="5" t="s">
        <v>668</v>
      </c>
      <c r="AC214">
        <f t="shared" si="118"/>
        <v>154.5</v>
      </c>
      <c r="AD214" s="5" t="s">
        <v>525</v>
      </c>
      <c r="AE214">
        <f t="shared" si="119"/>
        <v>139.69999999999999</v>
      </c>
      <c r="AF214">
        <f t="shared" si="120"/>
        <v>136.59230769230771</v>
      </c>
      <c r="AG214" s="5" t="s">
        <v>682</v>
      </c>
      <c r="AH214">
        <f t="shared" si="121"/>
        <v>162.6</v>
      </c>
      <c r="AI214">
        <f t="shared" si="122"/>
        <v>162.6</v>
      </c>
      <c r="AJ214" s="5" t="s">
        <v>640</v>
      </c>
      <c r="AK214">
        <f t="shared" si="123"/>
        <v>148</v>
      </c>
      <c r="AL214" s="5" t="s">
        <v>431</v>
      </c>
      <c r="AM214">
        <f t="shared" si="124"/>
        <v>139.1</v>
      </c>
      <c r="AN214" s="5" t="s">
        <v>427</v>
      </c>
      <c r="AO214">
        <f t="shared" si="125"/>
        <v>146.69999999999999</v>
      </c>
      <c r="AP214">
        <f t="shared" si="126"/>
        <v>144.6</v>
      </c>
      <c r="AQ214" s="5" t="s">
        <v>734</v>
      </c>
      <c r="AR214">
        <f t="shared" si="127"/>
        <v>146.9</v>
      </c>
      <c r="AS214" s="5" t="s">
        <v>444</v>
      </c>
      <c r="AT214">
        <f t="shared" si="128"/>
        <v>145.1</v>
      </c>
      <c r="AU214" s="5" t="s">
        <v>557</v>
      </c>
      <c r="AV214">
        <f t="shared" si="129"/>
        <v>142.19999999999999</v>
      </c>
      <c r="AW214">
        <f t="shared" si="130"/>
        <v>144.73333333333332</v>
      </c>
      <c r="AX214" s="5" t="s">
        <v>458</v>
      </c>
      <c r="AY214">
        <f t="shared" si="131"/>
        <v>142.1</v>
      </c>
      <c r="AZ214" s="5" t="s">
        <v>289</v>
      </c>
      <c r="BA214">
        <f t="shared" si="132"/>
        <v>125.5</v>
      </c>
      <c r="BB214" s="5" t="s">
        <v>538</v>
      </c>
      <c r="BC214">
        <f t="shared" si="133"/>
        <v>136.5</v>
      </c>
      <c r="BD214" s="5" t="s">
        <v>667</v>
      </c>
      <c r="BE214">
        <f t="shared" si="134"/>
        <v>147.80000000000001</v>
      </c>
      <c r="BF214" s="5" t="s">
        <v>468</v>
      </c>
      <c r="BG214">
        <f t="shared" si="135"/>
        <v>132</v>
      </c>
      <c r="BH214">
        <f t="shared" si="136"/>
        <v>136.78000000000003</v>
      </c>
      <c r="BI214" s="5" t="s">
        <v>532</v>
      </c>
      <c r="BJ214">
        <f t="shared" si="137"/>
        <v>136.30000000000001</v>
      </c>
      <c r="BK214">
        <f t="shared" si="138"/>
        <v>136.30000000000001</v>
      </c>
      <c r="BL214" s="6" t="s">
        <v>436</v>
      </c>
      <c r="BM214">
        <f t="shared" si="139"/>
        <v>140.80000000000001</v>
      </c>
    </row>
    <row r="215" spans="1:65" x14ac:dyDescent="0.35">
      <c r="A215" s="4" t="s">
        <v>30</v>
      </c>
      <c r="B215" s="5" t="s">
        <v>695</v>
      </c>
      <c r="C215">
        <f t="shared" si="105"/>
        <v>2018</v>
      </c>
      <c r="D215" s="5" t="s">
        <v>243</v>
      </c>
      <c r="E215">
        <f t="shared" si="106"/>
        <v>12</v>
      </c>
      <c r="F215" s="5" t="s">
        <v>488</v>
      </c>
      <c r="G215">
        <f t="shared" si="107"/>
        <v>137.1</v>
      </c>
      <c r="H215" s="5" t="s">
        <v>743</v>
      </c>
      <c r="I215">
        <f t="shared" si="108"/>
        <v>151.9</v>
      </c>
      <c r="J215" s="5" t="s">
        <v>432</v>
      </c>
      <c r="K215">
        <f t="shared" si="109"/>
        <v>137.4</v>
      </c>
      <c r="L215" s="5" t="s">
        <v>607</v>
      </c>
      <c r="M215">
        <f t="shared" si="110"/>
        <v>142.4</v>
      </c>
      <c r="N215" s="5" t="s">
        <v>347</v>
      </c>
      <c r="O215">
        <f t="shared" si="111"/>
        <v>124.2</v>
      </c>
      <c r="P215" s="5" t="s">
        <v>589</v>
      </c>
      <c r="Q215">
        <f t="shared" si="112"/>
        <v>140.19999999999999</v>
      </c>
      <c r="R215" s="5" t="s">
        <v>579</v>
      </c>
      <c r="S215">
        <f t="shared" si="113"/>
        <v>136.6</v>
      </c>
      <c r="T215" s="5" t="s">
        <v>293</v>
      </c>
      <c r="U215">
        <f t="shared" si="114"/>
        <v>120.9</v>
      </c>
      <c r="V215" s="5" t="s">
        <v>110</v>
      </c>
      <c r="W215">
        <f t="shared" si="115"/>
        <v>109.9</v>
      </c>
      <c r="X215" s="5" t="s">
        <v>589</v>
      </c>
      <c r="Y215">
        <f t="shared" si="116"/>
        <v>140.19999999999999</v>
      </c>
      <c r="Z215" s="5" t="s">
        <v>585</v>
      </c>
      <c r="AA215">
        <f t="shared" si="117"/>
        <v>137.80000000000001</v>
      </c>
      <c r="AB215" s="5" t="s">
        <v>451</v>
      </c>
      <c r="AC215">
        <f t="shared" si="118"/>
        <v>156</v>
      </c>
      <c r="AD215" s="5" t="s">
        <v>572</v>
      </c>
      <c r="AE215">
        <f t="shared" si="119"/>
        <v>138.5</v>
      </c>
      <c r="AF215">
        <f t="shared" si="120"/>
        <v>136.3923076923077</v>
      </c>
      <c r="AG215" s="5" t="s">
        <v>744</v>
      </c>
      <c r="AH215">
        <f t="shared" si="121"/>
        <v>162.4</v>
      </c>
      <c r="AI215">
        <f t="shared" si="122"/>
        <v>162.4</v>
      </c>
      <c r="AJ215" s="5" t="s">
        <v>683</v>
      </c>
      <c r="AK215">
        <f t="shared" si="123"/>
        <v>151.6</v>
      </c>
      <c r="AL215" s="5" t="s">
        <v>691</v>
      </c>
      <c r="AM215">
        <f t="shared" si="124"/>
        <v>145.9</v>
      </c>
      <c r="AN215" s="5" t="s">
        <v>676</v>
      </c>
      <c r="AO215">
        <f t="shared" si="125"/>
        <v>150.80000000000001</v>
      </c>
      <c r="AP215">
        <f t="shared" si="126"/>
        <v>149.43333333333334</v>
      </c>
      <c r="AQ215" s="5" t="s">
        <v>49</v>
      </c>
      <c r="AR215">
        <f>AR217</f>
        <v>146.5</v>
      </c>
      <c r="AS215" s="5" t="s">
        <v>497</v>
      </c>
      <c r="AT215">
        <f t="shared" si="128"/>
        <v>149</v>
      </c>
      <c r="AU215" s="5" t="s">
        <v>441</v>
      </c>
      <c r="AV215">
        <f t="shared" si="129"/>
        <v>149.5</v>
      </c>
      <c r="AW215">
        <f t="shared" si="130"/>
        <v>148.33333333333334</v>
      </c>
      <c r="AX215" s="5" t="s">
        <v>703</v>
      </c>
      <c r="AY215">
        <f t="shared" si="131"/>
        <v>149.6</v>
      </c>
      <c r="AZ215" s="5" t="s">
        <v>337</v>
      </c>
      <c r="BA215">
        <f t="shared" si="132"/>
        <v>128.9</v>
      </c>
      <c r="BB215" s="5" t="s">
        <v>694</v>
      </c>
      <c r="BC215">
        <f t="shared" si="133"/>
        <v>143.30000000000001</v>
      </c>
      <c r="BD215" s="5" t="s">
        <v>610</v>
      </c>
      <c r="BE215">
        <f t="shared" si="134"/>
        <v>155.1</v>
      </c>
      <c r="BF215" s="5" t="s">
        <v>424</v>
      </c>
      <c r="BG215">
        <f t="shared" si="135"/>
        <v>133.19999999999999</v>
      </c>
      <c r="BH215">
        <f t="shared" si="136"/>
        <v>142.01999999999998</v>
      </c>
      <c r="BI215" s="5" t="s">
        <v>631</v>
      </c>
      <c r="BJ215">
        <f t="shared" si="137"/>
        <v>141.6</v>
      </c>
      <c r="BK215">
        <f t="shared" si="138"/>
        <v>141.6</v>
      </c>
      <c r="BL215" s="6" t="s">
        <v>622</v>
      </c>
      <c r="BM215">
        <f t="shared" si="139"/>
        <v>141.9</v>
      </c>
    </row>
    <row r="216" spans="1:65" x14ac:dyDescent="0.35">
      <c r="A216" s="4" t="s">
        <v>55</v>
      </c>
      <c r="B216" s="5" t="s">
        <v>695</v>
      </c>
      <c r="C216">
        <f t="shared" si="105"/>
        <v>2018</v>
      </c>
      <c r="D216" s="5" t="s">
        <v>243</v>
      </c>
      <c r="E216">
        <f t="shared" si="106"/>
        <v>12</v>
      </c>
      <c r="F216" s="5" t="s">
        <v>572</v>
      </c>
      <c r="G216">
        <f t="shared" si="107"/>
        <v>138.5</v>
      </c>
      <c r="H216" s="5" t="s">
        <v>667</v>
      </c>
      <c r="I216">
        <f t="shared" si="108"/>
        <v>147.80000000000001</v>
      </c>
      <c r="J216" s="5" t="s">
        <v>616</v>
      </c>
      <c r="K216">
        <f t="shared" si="109"/>
        <v>141.1</v>
      </c>
      <c r="L216" s="5" t="s">
        <v>631</v>
      </c>
      <c r="M216">
        <f t="shared" si="110"/>
        <v>141.6</v>
      </c>
      <c r="N216" s="5" t="s">
        <v>215</v>
      </c>
      <c r="O216">
        <f t="shared" si="111"/>
        <v>118.1</v>
      </c>
      <c r="P216" s="5" t="s">
        <v>572</v>
      </c>
      <c r="Q216">
        <f t="shared" si="112"/>
        <v>138.5</v>
      </c>
      <c r="R216" s="5" t="s">
        <v>484</v>
      </c>
      <c r="S216">
        <f t="shared" si="113"/>
        <v>132.4</v>
      </c>
      <c r="T216" s="5" t="s">
        <v>174</v>
      </c>
      <c r="U216">
        <f t="shared" si="114"/>
        <v>117.5</v>
      </c>
      <c r="V216" s="5" t="s">
        <v>150</v>
      </c>
      <c r="W216">
        <f t="shared" si="115"/>
        <v>111</v>
      </c>
      <c r="X216" s="5" t="s">
        <v>514</v>
      </c>
      <c r="Y216">
        <f t="shared" si="116"/>
        <v>141.5</v>
      </c>
      <c r="Z216" s="5" t="s">
        <v>394</v>
      </c>
      <c r="AA216">
        <f t="shared" si="117"/>
        <v>128.1</v>
      </c>
      <c r="AB216" s="5" t="s">
        <v>600</v>
      </c>
      <c r="AC216">
        <f t="shared" si="118"/>
        <v>152.9</v>
      </c>
      <c r="AD216" s="5" t="s">
        <v>489</v>
      </c>
      <c r="AE216">
        <f t="shared" si="119"/>
        <v>137.6</v>
      </c>
      <c r="AF216">
        <f t="shared" si="120"/>
        <v>134.35384615384615</v>
      </c>
      <c r="AG216" s="5" t="s">
        <v>486</v>
      </c>
      <c r="AH216">
        <f t="shared" si="121"/>
        <v>164.6</v>
      </c>
      <c r="AI216">
        <f t="shared" si="122"/>
        <v>164.6</v>
      </c>
      <c r="AJ216" s="5" t="s">
        <v>569</v>
      </c>
      <c r="AK216">
        <f t="shared" si="123"/>
        <v>142.69999999999999</v>
      </c>
      <c r="AL216" s="5" t="s">
        <v>456</v>
      </c>
      <c r="AM216">
        <f t="shared" si="124"/>
        <v>130.30000000000001</v>
      </c>
      <c r="AN216" s="5" t="s">
        <v>436</v>
      </c>
      <c r="AO216">
        <f t="shared" si="125"/>
        <v>140.80000000000001</v>
      </c>
      <c r="AP216">
        <f t="shared" si="126"/>
        <v>137.93333333333334</v>
      </c>
      <c r="AQ216" s="5" t="s">
        <v>650</v>
      </c>
      <c r="AR216">
        <f t="shared" si="127"/>
        <v>146.5</v>
      </c>
      <c r="AS216" s="5" t="s">
        <v>484</v>
      </c>
      <c r="AT216">
        <f t="shared" si="128"/>
        <v>132.4</v>
      </c>
      <c r="AU216" s="5" t="s">
        <v>617</v>
      </c>
      <c r="AV216">
        <f t="shared" si="129"/>
        <v>136.19999999999999</v>
      </c>
      <c r="AW216">
        <f t="shared" si="130"/>
        <v>138.36666666666665</v>
      </c>
      <c r="AX216" s="5" t="s">
        <v>623</v>
      </c>
      <c r="AY216">
        <f t="shared" si="131"/>
        <v>137.30000000000001</v>
      </c>
      <c r="AZ216" s="5" t="s">
        <v>265</v>
      </c>
      <c r="BA216">
        <f>VALUE(AZ216)</f>
        <v>118.8</v>
      </c>
      <c r="BB216" s="5" t="s">
        <v>438</v>
      </c>
      <c r="BC216">
        <f t="shared" si="133"/>
        <v>131.69999999999999</v>
      </c>
      <c r="BD216" s="5" t="s">
        <v>650</v>
      </c>
      <c r="BE216">
        <f t="shared" si="134"/>
        <v>146.5</v>
      </c>
      <c r="BF216" s="5" t="s">
        <v>408</v>
      </c>
      <c r="BG216">
        <f t="shared" si="135"/>
        <v>130.80000000000001</v>
      </c>
      <c r="BH216">
        <f t="shared" si="136"/>
        <v>133.01999999999998</v>
      </c>
      <c r="BI216" s="5" t="s">
        <v>438</v>
      </c>
      <c r="BJ216">
        <f t="shared" si="137"/>
        <v>131.69999999999999</v>
      </c>
      <c r="BK216">
        <f t="shared" si="138"/>
        <v>131.69999999999999</v>
      </c>
      <c r="BL216" s="6" t="s">
        <v>576</v>
      </c>
      <c r="BM216">
        <f t="shared" si="139"/>
        <v>138</v>
      </c>
    </row>
    <row r="217" spans="1:65" x14ac:dyDescent="0.35">
      <c r="A217" s="4" t="s">
        <v>74</v>
      </c>
      <c r="B217" s="5" t="s">
        <v>695</v>
      </c>
      <c r="C217">
        <f t="shared" si="105"/>
        <v>2018</v>
      </c>
      <c r="D217" s="5" t="s">
        <v>243</v>
      </c>
      <c r="E217">
        <f t="shared" si="106"/>
        <v>12</v>
      </c>
      <c r="F217" s="5" t="s">
        <v>312</v>
      </c>
      <c r="G217">
        <f t="shared" si="107"/>
        <v>137.5</v>
      </c>
      <c r="H217" s="5" t="s">
        <v>659</v>
      </c>
      <c r="I217">
        <f t="shared" si="108"/>
        <v>150.5</v>
      </c>
      <c r="J217" s="5" t="s">
        <v>587</v>
      </c>
      <c r="K217">
        <f t="shared" si="109"/>
        <v>138.80000000000001</v>
      </c>
      <c r="L217" s="5" t="s">
        <v>458</v>
      </c>
      <c r="M217">
        <f t="shared" si="110"/>
        <v>142.1</v>
      </c>
      <c r="N217" s="5" t="s">
        <v>261</v>
      </c>
      <c r="O217">
        <f t="shared" si="111"/>
        <v>122</v>
      </c>
      <c r="P217" s="5" t="s">
        <v>641</v>
      </c>
      <c r="Q217">
        <f t="shared" si="112"/>
        <v>139.4</v>
      </c>
      <c r="R217" s="5" t="s">
        <v>425</v>
      </c>
      <c r="S217">
        <f t="shared" si="113"/>
        <v>135.19999999999999</v>
      </c>
      <c r="T217" s="5" t="s">
        <v>211</v>
      </c>
      <c r="U217">
        <f t="shared" si="114"/>
        <v>119.8</v>
      </c>
      <c r="V217" s="5" t="s">
        <v>165</v>
      </c>
      <c r="W217">
        <f t="shared" si="115"/>
        <v>110.3</v>
      </c>
      <c r="X217" s="5" t="s">
        <v>535</v>
      </c>
      <c r="Y217">
        <f t="shared" si="116"/>
        <v>140.6</v>
      </c>
      <c r="Z217" s="5" t="s">
        <v>437</v>
      </c>
      <c r="AA217">
        <f t="shared" si="117"/>
        <v>133.80000000000001</v>
      </c>
      <c r="AB217" s="5" t="s">
        <v>681</v>
      </c>
      <c r="AC217">
        <f t="shared" si="118"/>
        <v>154.6</v>
      </c>
      <c r="AD217" s="5" t="s">
        <v>501</v>
      </c>
      <c r="AE217">
        <f t="shared" si="119"/>
        <v>138.19999999999999</v>
      </c>
      <c r="AF217">
        <f t="shared" si="120"/>
        <v>135.59999999999997</v>
      </c>
      <c r="AG217" s="5" t="s">
        <v>745</v>
      </c>
      <c r="AH217">
        <f t="shared" si="121"/>
        <v>163</v>
      </c>
      <c r="AI217">
        <f t="shared" si="122"/>
        <v>163</v>
      </c>
      <c r="AJ217" s="5" t="s">
        <v>428</v>
      </c>
      <c r="AK217">
        <f t="shared" si="123"/>
        <v>148.1</v>
      </c>
      <c r="AL217" s="5" t="s">
        <v>641</v>
      </c>
      <c r="AM217">
        <f t="shared" si="124"/>
        <v>139.4</v>
      </c>
      <c r="AN217" s="5" t="s">
        <v>665</v>
      </c>
      <c r="AO217">
        <f t="shared" si="125"/>
        <v>146.80000000000001</v>
      </c>
      <c r="AP217">
        <f t="shared" si="126"/>
        <v>144.76666666666668</v>
      </c>
      <c r="AQ217" s="5" t="s">
        <v>650</v>
      </c>
      <c r="AR217">
        <f t="shared" si="127"/>
        <v>146.5</v>
      </c>
      <c r="AS217" s="5" t="s">
        <v>569</v>
      </c>
      <c r="AT217">
        <f t="shared" si="128"/>
        <v>142.69999999999999</v>
      </c>
      <c r="AU217" s="5" t="s">
        <v>639</v>
      </c>
      <c r="AV217">
        <f t="shared" si="129"/>
        <v>143.19999999999999</v>
      </c>
      <c r="AW217">
        <f t="shared" si="130"/>
        <v>144.13333333333333</v>
      </c>
      <c r="AX217" s="5" t="s">
        <v>630</v>
      </c>
      <c r="AY217">
        <f t="shared" si="131"/>
        <v>144.9</v>
      </c>
      <c r="AZ217" s="5" t="s">
        <v>376</v>
      </c>
      <c r="BA217">
        <f t="shared" ref="BA217:BA280" si="140">VALUE(AZ217)</f>
        <v>123.6</v>
      </c>
      <c r="BB217" s="5" t="s">
        <v>543</v>
      </c>
      <c r="BC217">
        <f t="shared" si="133"/>
        <v>136.80000000000001</v>
      </c>
      <c r="BD217" s="5" t="s">
        <v>318</v>
      </c>
      <c r="BE217">
        <f t="shared" si="134"/>
        <v>150.1</v>
      </c>
      <c r="BF217" s="5" t="s">
        <v>485</v>
      </c>
      <c r="BG217">
        <f t="shared" si="135"/>
        <v>132.19999999999999</v>
      </c>
      <c r="BH217">
        <f t="shared" si="136"/>
        <v>137.51999999999998</v>
      </c>
      <c r="BI217" s="5" t="s">
        <v>543</v>
      </c>
      <c r="BJ217">
        <f t="shared" si="137"/>
        <v>136.80000000000001</v>
      </c>
      <c r="BK217">
        <f t="shared" si="138"/>
        <v>136.80000000000001</v>
      </c>
      <c r="BL217" s="6" t="s">
        <v>505</v>
      </c>
      <c r="BM217">
        <f t="shared" si="139"/>
        <v>140.1</v>
      </c>
    </row>
    <row r="218" spans="1:65" x14ac:dyDescent="0.35">
      <c r="A218" s="4" t="s">
        <v>30</v>
      </c>
      <c r="B218" s="5" t="s">
        <v>746</v>
      </c>
      <c r="C218">
        <f t="shared" si="105"/>
        <v>2019</v>
      </c>
      <c r="D218" s="5" t="s">
        <v>32</v>
      </c>
      <c r="E218">
        <f t="shared" si="106"/>
        <v>1</v>
      </c>
      <c r="F218" s="5" t="s">
        <v>579</v>
      </c>
      <c r="G218">
        <f t="shared" si="107"/>
        <v>136.6</v>
      </c>
      <c r="H218" s="5" t="s">
        <v>560</v>
      </c>
      <c r="I218">
        <f t="shared" si="108"/>
        <v>152.5</v>
      </c>
      <c r="J218" s="5" t="s">
        <v>501</v>
      </c>
      <c r="K218">
        <f t="shared" si="109"/>
        <v>138.19999999999999</v>
      </c>
      <c r="L218" s="5" t="s">
        <v>607</v>
      </c>
      <c r="M218">
        <f t="shared" si="110"/>
        <v>142.4</v>
      </c>
      <c r="N218" s="5" t="s">
        <v>259</v>
      </c>
      <c r="O218">
        <f t="shared" si="111"/>
        <v>123.9</v>
      </c>
      <c r="P218" s="5" t="s">
        <v>541</v>
      </c>
      <c r="Q218">
        <f t="shared" si="112"/>
        <v>135.5</v>
      </c>
      <c r="R218" s="5" t="s">
        <v>438</v>
      </c>
      <c r="S218">
        <f t="shared" si="113"/>
        <v>131.69999999999999</v>
      </c>
      <c r="T218" s="5" t="s">
        <v>346</v>
      </c>
      <c r="U218">
        <f t="shared" si="114"/>
        <v>121.3</v>
      </c>
      <c r="V218" s="5" t="s">
        <v>75</v>
      </c>
      <c r="W218">
        <f t="shared" si="115"/>
        <v>108.4</v>
      </c>
      <c r="X218" s="5" t="s">
        <v>186</v>
      </c>
      <c r="Y218">
        <f t="shared" si="116"/>
        <v>138.9</v>
      </c>
      <c r="Z218" s="5" t="s">
        <v>530</v>
      </c>
      <c r="AA218">
        <f t="shared" si="117"/>
        <v>137</v>
      </c>
      <c r="AB218" s="5" t="s">
        <v>747</v>
      </c>
      <c r="AC218">
        <f t="shared" si="118"/>
        <v>155.80000000000001</v>
      </c>
      <c r="AD218" s="5" t="s">
        <v>432</v>
      </c>
      <c r="AE218">
        <f t="shared" si="119"/>
        <v>137.4</v>
      </c>
      <c r="AF218">
        <f t="shared" si="120"/>
        <v>135.35384615384618</v>
      </c>
      <c r="AG218" s="5" t="s">
        <v>540</v>
      </c>
      <c r="AH218">
        <f t="shared" si="121"/>
        <v>162.69999999999999</v>
      </c>
      <c r="AI218">
        <f t="shared" si="122"/>
        <v>162.69999999999999</v>
      </c>
      <c r="AJ218" s="5" t="s">
        <v>728</v>
      </c>
      <c r="AK218">
        <f t="shared" si="123"/>
        <v>150.6</v>
      </c>
      <c r="AL218" s="5" t="s">
        <v>444</v>
      </c>
      <c r="AM218">
        <f t="shared" si="124"/>
        <v>145.1</v>
      </c>
      <c r="AN218" s="5" t="s">
        <v>748</v>
      </c>
      <c r="AO218">
        <f t="shared" si="125"/>
        <v>149.9</v>
      </c>
      <c r="AP218">
        <f t="shared" si="126"/>
        <v>148.53333333333333</v>
      </c>
      <c r="AQ218" s="5" t="s">
        <v>49</v>
      </c>
      <c r="AR218">
        <f>AR220</f>
        <v>147.69999999999999</v>
      </c>
      <c r="AS218" s="5" t="s">
        <v>649</v>
      </c>
      <c r="AT218">
        <f t="shared" si="128"/>
        <v>146.19999999999999</v>
      </c>
      <c r="AU218" s="5" t="s">
        <v>318</v>
      </c>
      <c r="AV218">
        <f t="shared" si="129"/>
        <v>150.1</v>
      </c>
      <c r="AW218">
        <f t="shared" si="130"/>
        <v>148</v>
      </c>
      <c r="AX218" s="5" t="s">
        <v>703</v>
      </c>
      <c r="AY218">
        <f t="shared" si="131"/>
        <v>149.6</v>
      </c>
      <c r="AZ218" s="5" t="s">
        <v>369</v>
      </c>
      <c r="BA218">
        <f t="shared" si="140"/>
        <v>128.6</v>
      </c>
      <c r="BB218" s="5" t="s">
        <v>583</v>
      </c>
      <c r="BC218">
        <f t="shared" si="133"/>
        <v>142.9</v>
      </c>
      <c r="BD218" s="5" t="s">
        <v>481</v>
      </c>
      <c r="BE218">
        <f t="shared" si="134"/>
        <v>155.19999999999999</v>
      </c>
      <c r="BF218" s="5" t="s">
        <v>553</v>
      </c>
      <c r="BG218">
        <f t="shared" si="135"/>
        <v>133.5</v>
      </c>
      <c r="BH218">
        <f t="shared" si="136"/>
        <v>141.95999999999998</v>
      </c>
      <c r="BI218" s="5" t="s">
        <v>736</v>
      </c>
      <c r="BJ218">
        <f t="shared" si="137"/>
        <v>141.69999999999999</v>
      </c>
      <c r="BK218">
        <f t="shared" si="138"/>
        <v>141.69999999999999</v>
      </c>
      <c r="BL218" s="6" t="s">
        <v>371</v>
      </c>
      <c r="BM218">
        <f t="shared" si="139"/>
        <v>141</v>
      </c>
    </row>
    <row r="219" spans="1:65" x14ac:dyDescent="0.35">
      <c r="A219" s="4" t="s">
        <v>55</v>
      </c>
      <c r="B219" s="5" t="s">
        <v>746</v>
      </c>
      <c r="C219">
        <f t="shared" si="105"/>
        <v>2019</v>
      </c>
      <c r="D219" s="5" t="s">
        <v>32</v>
      </c>
      <c r="E219">
        <f t="shared" si="106"/>
        <v>1</v>
      </c>
      <c r="F219" s="5" t="s">
        <v>551</v>
      </c>
      <c r="G219">
        <f t="shared" si="107"/>
        <v>138.30000000000001</v>
      </c>
      <c r="H219" s="5" t="s">
        <v>698</v>
      </c>
      <c r="I219">
        <f t="shared" si="108"/>
        <v>149.4</v>
      </c>
      <c r="J219" s="5" t="s">
        <v>656</v>
      </c>
      <c r="K219">
        <f t="shared" si="109"/>
        <v>143.5</v>
      </c>
      <c r="L219" s="5" t="s">
        <v>736</v>
      </c>
      <c r="M219">
        <f t="shared" si="110"/>
        <v>141.69999999999999</v>
      </c>
      <c r="N219" s="5" t="s">
        <v>215</v>
      </c>
      <c r="O219">
        <f t="shared" si="111"/>
        <v>118.1</v>
      </c>
      <c r="P219" s="5" t="s">
        <v>425</v>
      </c>
      <c r="Q219">
        <f t="shared" si="112"/>
        <v>135.19999999999999</v>
      </c>
      <c r="R219" s="5" t="s">
        <v>421</v>
      </c>
      <c r="S219">
        <f t="shared" si="113"/>
        <v>130.5</v>
      </c>
      <c r="T219" s="5" t="s">
        <v>291</v>
      </c>
      <c r="U219">
        <f t="shared" si="114"/>
        <v>118.2</v>
      </c>
      <c r="V219" s="5" t="s">
        <v>101</v>
      </c>
      <c r="W219">
        <f t="shared" si="115"/>
        <v>110.4</v>
      </c>
      <c r="X219" s="5" t="s">
        <v>545</v>
      </c>
      <c r="Y219">
        <f t="shared" si="116"/>
        <v>140.4</v>
      </c>
      <c r="Z219" s="5" t="s">
        <v>394</v>
      </c>
      <c r="AA219">
        <f t="shared" si="117"/>
        <v>128.1</v>
      </c>
      <c r="AB219" s="5" t="s">
        <v>364</v>
      </c>
      <c r="AC219">
        <f t="shared" si="118"/>
        <v>153.19999999999999</v>
      </c>
      <c r="AD219" s="5" t="s">
        <v>623</v>
      </c>
      <c r="AE219">
        <f t="shared" si="119"/>
        <v>137.30000000000001</v>
      </c>
      <c r="AF219">
        <f t="shared" si="120"/>
        <v>134.17692307692309</v>
      </c>
      <c r="AG219" s="5" t="s">
        <v>749</v>
      </c>
      <c r="AH219">
        <f t="shared" si="121"/>
        <v>164.7</v>
      </c>
      <c r="AI219">
        <f t="shared" si="122"/>
        <v>164.7</v>
      </c>
      <c r="AJ219" s="5" t="s">
        <v>672</v>
      </c>
      <c r="AK219">
        <f t="shared" si="123"/>
        <v>143</v>
      </c>
      <c r="AL219" s="5" t="s">
        <v>378</v>
      </c>
      <c r="AM219">
        <f t="shared" si="124"/>
        <v>130.4</v>
      </c>
      <c r="AN219" s="5" t="s">
        <v>616</v>
      </c>
      <c r="AO219">
        <f t="shared" si="125"/>
        <v>141.1</v>
      </c>
      <c r="AP219">
        <f t="shared" si="126"/>
        <v>138.16666666666666</v>
      </c>
      <c r="AQ219" s="5" t="s">
        <v>654</v>
      </c>
      <c r="AR219">
        <f t="shared" si="127"/>
        <v>147.69999999999999</v>
      </c>
      <c r="AS219" s="5" t="s">
        <v>369</v>
      </c>
      <c r="AT219">
        <f t="shared" si="128"/>
        <v>128.6</v>
      </c>
      <c r="AU219" s="5" t="s">
        <v>532</v>
      </c>
      <c r="AV219">
        <f t="shared" si="129"/>
        <v>136.30000000000001</v>
      </c>
      <c r="AW219">
        <f t="shared" si="130"/>
        <v>137.53333333333333</v>
      </c>
      <c r="AX219" s="5" t="s">
        <v>585</v>
      </c>
      <c r="AY219">
        <f t="shared" si="131"/>
        <v>137.80000000000001</v>
      </c>
      <c r="AZ219" s="5" t="s">
        <v>201</v>
      </c>
      <c r="BA219">
        <f t="shared" si="140"/>
        <v>118.6</v>
      </c>
      <c r="BB219" s="5" t="s">
        <v>426</v>
      </c>
      <c r="BC219">
        <f t="shared" si="133"/>
        <v>131.9</v>
      </c>
      <c r="BD219" s="5" t="s">
        <v>719</v>
      </c>
      <c r="BE219">
        <f t="shared" si="134"/>
        <v>146.6</v>
      </c>
      <c r="BF219" s="5" t="s">
        <v>438</v>
      </c>
      <c r="BG219">
        <f t="shared" si="135"/>
        <v>131.69999999999999</v>
      </c>
      <c r="BH219">
        <f t="shared" si="136"/>
        <v>133.32</v>
      </c>
      <c r="BI219" s="5" t="s">
        <v>392</v>
      </c>
      <c r="BJ219">
        <f t="shared" si="137"/>
        <v>131.80000000000001</v>
      </c>
      <c r="BK219">
        <f t="shared" si="138"/>
        <v>131.80000000000001</v>
      </c>
      <c r="BL219" s="6" t="s">
        <v>576</v>
      </c>
      <c r="BM219">
        <f t="shared" si="139"/>
        <v>138</v>
      </c>
    </row>
    <row r="220" spans="1:65" x14ac:dyDescent="0.35">
      <c r="A220" s="4" t="s">
        <v>74</v>
      </c>
      <c r="B220" s="5" t="s">
        <v>746</v>
      </c>
      <c r="C220">
        <f t="shared" si="105"/>
        <v>2019</v>
      </c>
      <c r="D220" s="5" t="s">
        <v>32</v>
      </c>
      <c r="E220">
        <f t="shared" si="106"/>
        <v>1</v>
      </c>
      <c r="F220" s="5" t="s">
        <v>488</v>
      </c>
      <c r="G220">
        <f t="shared" si="107"/>
        <v>137.1</v>
      </c>
      <c r="H220" s="5" t="s">
        <v>554</v>
      </c>
      <c r="I220">
        <f t="shared" si="108"/>
        <v>151.4</v>
      </c>
      <c r="J220" s="5" t="s">
        <v>589</v>
      </c>
      <c r="K220">
        <f t="shared" si="109"/>
        <v>140.19999999999999</v>
      </c>
      <c r="L220" s="5" t="s">
        <v>458</v>
      </c>
      <c r="M220">
        <f t="shared" si="110"/>
        <v>142.1</v>
      </c>
      <c r="N220" s="5" t="s">
        <v>328</v>
      </c>
      <c r="O220">
        <f t="shared" si="111"/>
        <v>121.8</v>
      </c>
      <c r="P220" s="5" t="s">
        <v>534</v>
      </c>
      <c r="Q220">
        <f t="shared" si="112"/>
        <v>135.4</v>
      </c>
      <c r="R220" s="5" t="s">
        <v>409</v>
      </c>
      <c r="S220">
        <f t="shared" si="113"/>
        <v>131.30000000000001</v>
      </c>
      <c r="T220" s="5" t="s">
        <v>295</v>
      </c>
      <c r="U220">
        <f t="shared" si="114"/>
        <v>120.3</v>
      </c>
      <c r="V220" s="5" t="s">
        <v>57</v>
      </c>
      <c r="W220">
        <f t="shared" si="115"/>
        <v>109.1</v>
      </c>
      <c r="X220" s="5" t="s">
        <v>641</v>
      </c>
      <c r="Y220">
        <f t="shared" si="116"/>
        <v>139.4</v>
      </c>
      <c r="Z220" s="5" t="s">
        <v>435</v>
      </c>
      <c r="AA220">
        <f t="shared" si="117"/>
        <v>133.30000000000001</v>
      </c>
      <c r="AB220" s="5" t="s">
        <v>681</v>
      </c>
      <c r="AC220">
        <f t="shared" si="118"/>
        <v>154.6</v>
      </c>
      <c r="AD220" s="5" t="s">
        <v>432</v>
      </c>
      <c r="AE220">
        <f t="shared" si="119"/>
        <v>137.4</v>
      </c>
      <c r="AF220">
        <f t="shared" si="120"/>
        <v>134.87692307692308</v>
      </c>
      <c r="AG220" s="5" t="s">
        <v>692</v>
      </c>
      <c r="AH220">
        <f t="shared" si="121"/>
        <v>163.19999999999999</v>
      </c>
      <c r="AI220">
        <f t="shared" si="122"/>
        <v>163.19999999999999</v>
      </c>
      <c r="AJ220" s="5" t="s">
        <v>706</v>
      </c>
      <c r="AK220">
        <f t="shared" si="123"/>
        <v>147.6</v>
      </c>
      <c r="AL220" s="5" t="s">
        <v>643</v>
      </c>
      <c r="AM220">
        <f t="shared" si="124"/>
        <v>139</v>
      </c>
      <c r="AN220" s="5" t="s">
        <v>726</v>
      </c>
      <c r="AO220">
        <f t="shared" si="125"/>
        <v>146.4</v>
      </c>
      <c r="AP220">
        <f t="shared" si="126"/>
        <v>144.33333333333334</v>
      </c>
      <c r="AQ220" s="5" t="s">
        <v>654</v>
      </c>
      <c r="AR220">
        <f t="shared" si="127"/>
        <v>147.69999999999999</v>
      </c>
      <c r="AS220" s="5" t="s">
        <v>513</v>
      </c>
      <c r="AT220">
        <f t="shared" si="128"/>
        <v>139.5</v>
      </c>
      <c r="AU220" s="5" t="s">
        <v>157</v>
      </c>
      <c r="AV220">
        <f t="shared" si="129"/>
        <v>143.6</v>
      </c>
      <c r="AW220">
        <f t="shared" si="130"/>
        <v>143.6</v>
      </c>
      <c r="AX220" s="5" t="s">
        <v>444</v>
      </c>
      <c r="AY220">
        <f t="shared" si="131"/>
        <v>145.1</v>
      </c>
      <c r="AZ220" s="5" t="s">
        <v>319</v>
      </c>
      <c r="BA220">
        <f t="shared" si="140"/>
        <v>123.3</v>
      </c>
      <c r="BB220" s="5" t="s">
        <v>548</v>
      </c>
      <c r="BC220">
        <f t="shared" si="133"/>
        <v>136.69999999999999</v>
      </c>
      <c r="BD220" s="5" t="s">
        <v>740</v>
      </c>
      <c r="BE220">
        <f t="shared" si="134"/>
        <v>150.19999999999999</v>
      </c>
      <c r="BF220" s="5" t="s">
        <v>430</v>
      </c>
      <c r="BG220">
        <f t="shared" si="135"/>
        <v>132.80000000000001</v>
      </c>
      <c r="BH220">
        <f t="shared" si="136"/>
        <v>137.61999999999998</v>
      </c>
      <c r="BI220" s="5" t="s">
        <v>568</v>
      </c>
      <c r="BJ220">
        <f t="shared" si="137"/>
        <v>136.9</v>
      </c>
      <c r="BK220">
        <f t="shared" si="138"/>
        <v>136.9</v>
      </c>
      <c r="BL220" s="6" t="s">
        <v>609</v>
      </c>
      <c r="BM220">
        <f t="shared" si="139"/>
        <v>139.6</v>
      </c>
    </row>
    <row r="221" spans="1:65" x14ac:dyDescent="0.35">
      <c r="A221" s="4" t="s">
        <v>30</v>
      </c>
      <c r="B221" s="5" t="s">
        <v>746</v>
      </c>
      <c r="C221">
        <f t="shared" si="105"/>
        <v>2019</v>
      </c>
      <c r="D221" s="5" t="s">
        <v>86</v>
      </c>
      <c r="E221">
        <f t="shared" si="106"/>
        <v>2</v>
      </c>
      <c r="F221" s="5" t="s">
        <v>543</v>
      </c>
      <c r="G221">
        <f t="shared" si="107"/>
        <v>136.80000000000001</v>
      </c>
      <c r="H221" s="5" t="s">
        <v>735</v>
      </c>
      <c r="I221">
        <f t="shared" si="108"/>
        <v>153</v>
      </c>
      <c r="J221" s="5" t="s">
        <v>431</v>
      </c>
      <c r="K221">
        <f t="shared" si="109"/>
        <v>139.1</v>
      </c>
      <c r="L221" s="5" t="s">
        <v>647</v>
      </c>
      <c r="M221">
        <f t="shared" si="110"/>
        <v>142.5</v>
      </c>
      <c r="N221" s="5" t="s">
        <v>266</v>
      </c>
      <c r="O221">
        <f t="shared" si="111"/>
        <v>124.1</v>
      </c>
      <c r="P221" s="5" t="s">
        <v>474</v>
      </c>
      <c r="Q221">
        <f t="shared" si="112"/>
        <v>135.80000000000001</v>
      </c>
      <c r="R221" s="5" t="s">
        <v>406</v>
      </c>
      <c r="S221">
        <f t="shared" si="113"/>
        <v>128.69999999999999</v>
      </c>
      <c r="T221" s="5" t="s">
        <v>283</v>
      </c>
      <c r="U221">
        <f t="shared" si="114"/>
        <v>121.5</v>
      </c>
      <c r="V221" s="5" t="s">
        <v>105</v>
      </c>
      <c r="W221">
        <f t="shared" si="115"/>
        <v>108.3</v>
      </c>
      <c r="X221" s="5" t="s">
        <v>562</v>
      </c>
      <c r="Y221">
        <f t="shared" si="116"/>
        <v>139.19999999999999</v>
      </c>
      <c r="Z221" s="5" t="s">
        <v>432</v>
      </c>
      <c r="AA221">
        <f t="shared" si="117"/>
        <v>137.4</v>
      </c>
      <c r="AB221" s="5" t="s">
        <v>687</v>
      </c>
      <c r="AC221">
        <f t="shared" si="118"/>
        <v>156.19999999999999</v>
      </c>
      <c r="AD221" s="5" t="s">
        <v>563</v>
      </c>
      <c r="AE221">
        <f t="shared" si="119"/>
        <v>137.19999999999999</v>
      </c>
      <c r="AF221">
        <f t="shared" si="120"/>
        <v>135.3692307692308</v>
      </c>
      <c r="AG221" s="5" t="s">
        <v>518</v>
      </c>
      <c r="AH221">
        <f t="shared" si="121"/>
        <v>162.80000000000001</v>
      </c>
      <c r="AI221">
        <f t="shared" si="122"/>
        <v>162.80000000000001</v>
      </c>
      <c r="AJ221" s="5" t="s">
        <v>659</v>
      </c>
      <c r="AK221">
        <f t="shared" si="123"/>
        <v>150.5</v>
      </c>
      <c r="AL221" s="5" t="s">
        <v>670</v>
      </c>
      <c r="AM221">
        <f t="shared" si="124"/>
        <v>146.1</v>
      </c>
      <c r="AN221" s="5" t="s">
        <v>748</v>
      </c>
      <c r="AO221">
        <f t="shared" si="125"/>
        <v>149.9</v>
      </c>
      <c r="AP221">
        <f t="shared" si="126"/>
        <v>148.83333333333334</v>
      </c>
      <c r="AQ221" s="5" t="s">
        <v>49</v>
      </c>
      <c r="AR221">
        <f>AR223</f>
        <v>148.5</v>
      </c>
      <c r="AS221" s="5" t="s">
        <v>612</v>
      </c>
      <c r="AT221">
        <f t="shared" si="128"/>
        <v>145.30000000000001</v>
      </c>
      <c r="AU221" s="5" t="s">
        <v>318</v>
      </c>
      <c r="AV221">
        <f t="shared" si="129"/>
        <v>150.1</v>
      </c>
      <c r="AW221">
        <f t="shared" si="130"/>
        <v>147.96666666666667</v>
      </c>
      <c r="AX221" s="5" t="s">
        <v>748</v>
      </c>
      <c r="AY221">
        <f t="shared" si="131"/>
        <v>149.9</v>
      </c>
      <c r="AZ221" s="5" t="s">
        <v>166</v>
      </c>
      <c r="BA221">
        <f t="shared" si="140"/>
        <v>129.19999999999999</v>
      </c>
      <c r="BB221" s="5" t="s">
        <v>664</v>
      </c>
      <c r="BC221">
        <f t="shared" si="133"/>
        <v>143.4</v>
      </c>
      <c r="BD221" s="5" t="s">
        <v>750</v>
      </c>
      <c r="BE221">
        <f t="shared" si="134"/>
        <v>155.5</v>
      </c>
      <c r="BF221" s="5" t="s">
        <v>592</v>
      </c>
      <c r="BG221">
        <f t="shared" si="135"/>
        <v>134.9</v>
      </c>
      <c r="BH221">
        <f t="shared" si="136"/>
        <v>142.57999999999998</v>
      </c>
      <c r="BI221" s="5" t="s">
        <v>557</v>
      </c>
      <c r="BJ221">
        <f t="shared" si="137"/>
        <v>142.19999999999999</v>
      </c>
      <c r="BK221">
        <f t="shared" si="138"/>
        <v>142.19999999999999</v>
      </c>
      <c r="BL221" s="6" t="s">
        <v>371</v>
      </c>
      <c r="BM221">
        <f t="shared" si="139"/>
        <v>141</v>
      </c>
    </row>
    <row r="222" spans="1:65" x14ac:dyDescent="0.35">
      <c r="A222" s="4" t="s">
        <v>55</v>
      </c>
      <c r="B222" s="5" t="s">
        <v>746</v>
      </c>
      <c r="C222">
        <f t="shared" si="105"/>
        <v>2019</v>
      </c>
      <c r="D222" s="5" t="s">
        <v>86</v>
      </c>
      <c r="E222">
        <f t="shared" si="106"/>
        <v>2</v>
      </c>
      <c r="F222" s="5" t="s">
        <v>641</v>
      </c>
      <c r="G222">
        <f t="shared" si="107"/>
        <v>139.4</v>
      </c>
      <c r="H222" s="5" t="s">
        <v>318</v>
      </c>
      <c r="I222">
        <f t="shared" si="108"/>
        <v>150.1</v>
      </c>
      <c r="J222" s="5" t="s">
        <v>612</v>
      </c>
      <c r="K222">
        <f t="shared" si="109"/>
        <v>145.30000000000001</v>
      </c>
      <c r="L222" s="5" t="s">
        <v>736</v>
      </c>
      <c r="M222">
        <f t="shared" si="110"/>
        <v>141.69999999999999</v>
      </c>
      <c r="N222" s="5" t="s">
        <v>244</v>
      </c>
      <c r="O222">
        <f t="shared" si="111"/>
        <v>118.4</v>
      </c>
      <c r="P222" s="5" t="s">
        <v>530</v>
      </c>
      <c r="Q222">
        <f t="shared" si="112"/>
        <v>137</v>
      </c>
      <c r="R222" s="5" t="s">
        <v>494</v>
      </c>
      <c r="S222">
        <f t="shared" si="113"/>
        <v>131.6</v>
      </c>
      <c r="T222" s="5" t="s">
        <v>274</v>
      </c>
      <c r="U222">
        <f t="shared" si="114"/>
        <v>119.9</v>
      </c>
      <c r="V222" s="5" t="s">
        <v>101</v>
      </c>
      <c r="W222">
        <f t="shared" si="115"/>
        <v>110.4</v>
      </c>
      <c r="X222" s="5" t="s">
        <v>436</v>
      </c>
      <c r="Y222">
        <f t="shared" si="116"/>
        <v>140.80000000000001</v>
      </c>
      <c r="Z222" s="5" t="s">
        <v>314</v>
      </c>
      <c r="AA222">
        <f t="shared" si="117"/>
        <v>128.30000000000001</v>
      </c>
      <c r="AB222" s="5" t="s">
        <v>440</v>
      </c>
      <c r="AC222">
        <f t="shared" si="118"/>
        <v>153.5</v>
      </c>
      <c r="AD222" s="5" t="s">
        <v>576</v>
      </c>
      <c r="AE222">
        <f t="shared" si="119"/>
        <v>138</v>
      </c>
      <c r="AF222">
        <f t="shared" si="120"/>
        <v>134.95384615384617</v>
      </c>
      <c r="AG222" s="5" t="s">
        <v>210</v>
      </c>
      <c r="AH222">
        <f t="shared" si="121"/>
        <v>164.9</v>
      </c>
      <c r="AI222">
        <f t="shared" si="122"/>
        <v>164.9</v>
      </c>
      <c r="AJ222" s="5" t="s">
        <v>694</v>
      </c>
      <c r="AK222">
        <f t="shared" si="123"/>
        <v>143.30000000000001</v>
      </c>
      <c r="AL222" s="5" t="s">
        <v>408</v>
      </c>
      <c r="AM222">
        <f t="shared" si="124"/>
        <v>130.80000000000001</v>
      </c>
      <c r="AN222" s="5" t="s">
        <v>714</v>
      </c>
      <c r="AO222">
        <f t="shared" si="125"/>
        <v>141.4</v>
      </c>
      <c r="AP222">
        <f t="shared" si="126"/>
        <v>138.5</v>
      </c>
      <c r="AQ222" s="5" t="s">
        <v>751</v>
      </c>
      <c r="AR222">
        <f t="shared" si="127"/>
        <v>148.5</v>
      </c>
      <c r="AS222" s="5" t="s">
        <v>325</v>
      </c>
      <c r="AT222">
        <f t="shared" si="128"/>
        <v>127.1</v>
      </c>
      <c r="AU222" s="5" t="s">
        <v>579</v>
      </c>
      <c r="AV222">
        <f t="shared" si="129"/>
        <v>136.6</v>
      </c>
      <c r="AW222">
        <f t="shared" si="130"/>
        <v>137.4</v>
      </c>
      <c r="AX222" s="5" t="s">
        <v>572</v>
      </c>
      <c r="AY222">
        <f t="shared" si="131"/>
        <v>138.5</v>
      </c>
      <c r="AZ222" s="5" t="s">
        <v>170</v>
      </c>
      <c r="BA222">
        <f t="shared" si="140"/>
        <v>119.2</v>
      </c>
      <c r="BB222" s="5" t="s">
        <v>485</v>
      </c>
      <c r="BC222">
        <f t="shared" si="133"/>
        <v>132.19999999999999</v>
      </c>
      <c r="BD222" s="5" t="s">
        <v>719</v>
      </c>
      <c r="BE222">
        <f t="shared" si="134"/>
        <v>146.6</v>
      </c>
      <c r="BF222" s="5" t="s">
        <v>385</v>
      </c>
      <c r="BG222">
        <f t="shared" si="135"/>
        <v>133</v>
      </c>
      <c r="BH222">
        <f t="shared" si="136"/>
        <v>133.9</v>
      </c>
      <c r="BI222" s="5" t="s">
        <v>484</v>
      </c>
      <c r="BJ222">
        <f t="shared" si="137"/>
        <v>132.4</v>
      </c>
      <c r="BK222">
        <f t="shared" si="138"/>
        <v>132.4</v>
      </c>
      <c r="BL222" s="6" t="s">
        <v>500</v>
      </c>
      <c r="BM222">
        <f t="shared" si="139"/>
        <v>138.6</v>
      </c>
    </row>
    <row r="223" spans="1:65" x14ac:dyDescent="0.35">
      <c r="A223" s="4" t="s">
        <v>74</v>
      </c>
      <c r="B223" s="5" t="s">
        <v>746</v>
      </c>
      <c r="C223">
        <f t="shared" si="105"/>
        <v>2019</v>
      </c>
      <c r="D223" s="5" t="s">
        <v>86</v>
      </c>
      <c r="E223">
        <f t="shared" si="106"/>
        <v>2</v>
      </c>
      <c r="F223" s="5" t="s">
        <v>489</v>
      </c>
      <c r="G223">
        <f t="shared" si="107"/>
        <v>137.6</v>
      </c>
      <c r="H223" s="5" t="s">
        <v>361</v>
      </c>
      <c r="I223">
        <f t="shared" si="108"/>
        <v>152</v>
      </c>
      <c r="J223" s="5" t="s">
        <v>514</v>
      </c>
      <c r="K223">
        <f t="shared" si="109"/>
        <v>141.5</v>
      </c>
      <c r="L223" s="5" t="s">
        <v>557</v>
      </c>
      <c r="M223">
        <f t="shared" si="110"/>
        <v>142.19999999999999</v>
      </c>
      <c r="N223" s="5" t="s">
        <v>261</v>
      </c>
      <c r="O223">
        <f t="shared" si="111"/>
        <v>122</v>
      </c>
      <c r="P223" s="5" t="s">
        <v>520</v>
      </c>
      <c r="Q223">
        <f t="shared" si="112"/>
        <v>136.4</v>
      </c>
      <c r="R223" s="5" t="s">
        <v>330</v>
      </c>
      <c r="S223">
        <f t="shared" si="113"/>
        <v>129.69999999999999</v>
      </c>
      <c r="T223" s="5" t="s">
        <v>287</v>
      </c>
      <c r="U223">
        <f t="shared" si="114"/>
        <v>121</v>
      </c>
      <c r="V223" s="5" t="s">
        <v>97</v>
      </c>
      <c r="W223">
        <f t="shared" si="115"/>
        <v>109</v>
      </c>
      <c r="X223" s="5" t="s">
        <v>525</v>
      </c>
      <c r="Y223">
        <f t="shared" si="116"/>
        <v>139.69999999999999</v>
      </c>
      <c r="Z223" s="5" t="s">
        <v>493</v>
      </c>
      <c r="AA223">
        <f t="shared" si="117"/>
        <v>133.6</v>
      </c>
      <c r="AB223" s="5" t="s">
        <v>704</v>
      </c>
      <c r="AC223">
        <f t="shared" si="118"/>
        <v>154.9</v>
      </c>
      <c r="AD223" s="5" t="s">
        <v>312</v>
      </c>
      <c r="AE223">
        <f t="shared" si="119"/>
        <v>137.5</v>
      </c>
      <c r="AF223">
        <f t="shared" si="120"/>
        <v>135.16153846153844</v>
      </c>
      <c r="AG223" s="5" t="s">
        <v>752</v>
      </c>
      <c r="AH223">
        <f t="shared" si="121"/>
        <v>163.4</v>
      </c>
      <c r="AI223">
        <f t="shared" si="122"/>
        <v>163.4</v>
      </c>
      <c r="AJ223" s="5" t="s">
        <v>654</v>
      </c>
      <c r="AK223">
        <f t="shared" si="123"/>
        <v>147.69999999999999</v>
      </c>
      <c r="AL223" s="5" t="s">
        <v>525</v>
      </c>
      <c r="AM223">
        <f t="shared" si="124"/>
        <v>139.69999999999999</v>
      </c>
      <c r="AN223" s="5" t="s">
        <v>650</v>
      </c>
      <c r="AO223">
        <f t="shared" si="125"/>
        <v>146.5</v>
      </c>
      <c r="AP223">
        <f t="shared" si="126"/>
        <v>144.63333333333333</v>
      </c>
      <c r="AQ223" s="5" t="s">
        <v>751</v>
      </c>
      <c r="AR223">
        <f t="shared" si="127"/>
        <v>148.5</v>
      </c>
      <c r="AS223" s="5" t="s">
        <v>588</v>
      </c>
      <c r="AT223">
        <f t="shared" si="128"/>
        <v>138.4</v>
      </c>
      <c r="AU223" s="5" t="s">
        <v>636</v>
      </c>
      <c r="AV223">
        <f t="shared" si="129"/>
        <v>143.69999999999999</v>
      </c>
      <c r="AW223">
        <f t="shared" si="130"/>
        <v>143.53333333333333</v>
      </c>
      <c r="AX223" s="5" t="s">
        <v>632</v>
      </c>
      <c r="AY223">
        <f t="shared" si="131"/>
        <v>145.6</v>
      </c>
      <c r="AZ223" s="5" t="s">
        <v>259</v>
      </c>
      <c r="BA223">
        <f t="shared" si="140"/>
        <v>123.9</v>
      </c>
      <c r="BB223" s="5" t="s">
        <v>488</v>
      </c>
      <c r="BC223">
        <f t="shared" si="133"/>
        <v>137.1</v>
      </c>
      <c r="BD223" s="5" t="s">
        <v>678</v>
      </c>
      <c r="BE223">
        <f t="shared" si="134"/>
        <v>150.30000000000001</v>
      </c>
      <c r="BF223" s="5" t="s">
        <v>415</v>
      </c>
      <c r="BG223">
        <f t="shared" si="135"/>
        <v>134.1</v>
      </c>
      <c r="BH223">
        <f t="shared" si="136"/>
        <v>138.20000000000002</v>
      </c>
      <c r="BI223" s="5" t="s">
        <v>432</v>
      </c>
      <c r="BJ223">
        <f t="shared" si="137"/>
        <v>137.4</v>
      </c>
      <c r="BK223">
        <f t="shared" si="138"/>
        <v>137.4</v>
      </c>
      <c r="BL223" s="6" t="s">
        <v>575</v>
      </c>
      <c r="BM223">
        <f t="shared" si="139"/>
        <v>139.9</v>
      </c>
    </row>
    <row r="224" spans="1:65" x14ac:dyDescent="0.35">
      <c r="A224" s="4" t="s">
        <v>30</v>
      </c>
      <c r="B224" s="5" t="s">
        <v>746</v>
      </c>
      <c r="C224">
        <f t="shared" si="105"/>
        <v>2019</v>
      </c>
      <c r="D224" s="5" t="s">
        <v>108</v>
      </c>
      <c r="E224">
        <f t="shared" si="106"/>
        <v>3</v>
      </c>
      <c r="F224" s="5" t="s">
        <v>568</v>
      </c>
      <c r="G224">
        <f t="shared" si="107"/>
        <v>136.9</v>
      </c>
      <c r="H224" s="5" t="s">
        <v>722</v>
      </c>
      <c r="I224">
        <f t="shared" si="108"/>
        <v>154.1</v>
      </c>
      <c r="J224" s="5" t="s">
        <v>571</v>
      </c>
      <c r="K224">
        <f t="shared" si="109"/>
        <v>138.69999999999999</v>
      </c>
      <c r="L224" s="5" t="s">
        <v>647</v>
      </c>
      <c r="M224">
        <f t="shared" si="110"/>
        <v>142.5</v>
      </c>
      <c r="N224" s="5" t="s">
        <v>266</v>
      </c>
      <c r="O224">
        <f t="shared" si="111"/>
        <v>124.1</v>
      </c>
      <c r="P224" s="5" t="s">
        <v>603</v>
      </c>
      <c r="Q224">
        <f t="shared" si="112"/>
        <v>136.1</v>
      </c>
      <c r="R224" s="5" t="s">
        <v>388</v>
      </c>
      <c r="S224">
        <f t="shared" si="113"/>
        <v>128.19999999999999</v>
      </c>
      <c r="T224" s="5" t="s">
        <v>343</v>
      </c>
      <c r="U224">
        <f t="shared" si="114"/>
        <v>122.3</v>
      </c>
      <c r="V224" s="5" t="s">
        <v>105</v>
      </c>
      <c r="W224">
        <f t="shared" si="115"/>
        <v>108.3</v>
      </c>
      <c r="X224" s="5" t="s">
        <v>186</v>
      </c>
      <c r="Y224">
        <f t="shared" si="116"/>
        <v>138.9</v>
      </c>
      <c r="Z224" s="5" t="s">
        <v>432</v>
      </c>
      <c r="AA224">
        <f t="shared" si="117"/>
        <v>137.4</v>
      </c>
      <c r="AB224" s="5" t="s">
        <v>709</v>
      </c>
      <c r="AC224">
        <f t="shared" si="118"/>
        <v>156.4</v>
      </c>
      <c r="AD224" s="5" t="s">
        <v>623</v>
      </c>
      <c r="AE224">
        <f t="shared" si="119"/>
        <v>137.30000000000001</v>
      </c>
      <c r="AF224">
        <f t="shared" si="120"/>
        <v>135.4769230769231</v>
      </c>
      <c r="AG224" s="5" t="s">
        <v>661</v>
      </c>
      <c r="AH224">
        <f t="shared" si="121"/>
        <v>162.9</v>
      </c>
      <c r="AI224">
        <f t="shared" si="122"/>
        <v>162.9</v>
      </c>
      <c r="AJ224" s="5" t="s">
        <v>676</v>
      </c>
      <c r="AK224">
        <f t="shared" si="123"/>
        <v>150.80000000000001</v>
      </c>
      <c r="AL224" s="5" t="s">
        <v>670</v>
      </c>
      <c r="AM224">
        <f t="shared" si="124"/>
        <v>146.1</v>
      </c>
      <c r="AN224" s="5" t="s">
        <v>318</v>
      </c>
      <c r="AO224">
        <f t="shared" si="125"/>
        <v>150.1</v>
      </c>
      <c r="AP224">
        <f t="shared" si="126"/>
        <v>149</v>
      </c>
      <c r="AQ224" s="5" t="s">
        <v>49</v>
      </c>
      <c r="AR224">
        <f>AR226</f>
        <v>149</v>
      </c>
      <c r="AS224" s="5" t="s">
        <v>726</v>
      </c>
      <c r="AT224">
        <f t="shared" si="128"/>
        <v>146.4</v>
      </c>
      <c r="AU224" s="5" t="s">
        <v>466</v>
      </c>
      <c r="AV224">
        <f t="shared" si="129"/>
        <v>150</v>
      </c>
      <c r="AW224">
        <f t="shared" si="130"/>
        <v>148.46666666666667</v>
      </c>
      <c r="AX224" s="5" t="s">
        <v>707</v>
      </c>
      <c r="AY224">
        <f t="shared" si="131"/>
        <v>150.4</v>
      </c>
      <c r="AZ224" s="5" t="s">
        <v>262</v>
      </c>
      <c r="BA224">
        <f t="shared" si="140"/>
        <v>129.9</v>
      </c>
      <c r="BB224" s="5" t="s">
        <v>634</v>
      </c>
      <c r="BC224">
        <f t="shared" si="133"/>
        <v>143.80000000000001</v>
      </c>
      <c r="BD224" s="5" t="s">
        <v>750</v>
      </c>
      <c r="BE224">
        <f t="shared" si="134"/>
        <v>155.5</v>
      </c>
      <c r="BF224" s="5" t="s">
        <v>492</v>
      </c>
      <c r="BG224">
        <f t="shared" si="135"/>
        <v>134</v>
      </c>
      <c r="BH224">
        <f t="shared" si="136"/>
        <v>142.72</v>
      </c>
      <c r="BI224" s="5" t="s">
        <v>607</v>
      </c>
      <c r="BJ224">
        <f t="shared" si="137"/>
        <v>142.4</v>
      </c>
      <c r="BK224">
        <f t="shared" si="138"/>
        <v>142.4</v>
      </c>
      <c r="BL224" s="6" t="s">
        <v>584</v>
      </c>
      <c r="BM224">
        <f t="shared" si="139"/>
        <v>141.19999999999999</v>
      </c>
    </row>
    <row r="225" spans="1:65" x14ac:dyDescent="0.35">
      <c r="A225" s="4" t="s">
        <v>55</v>
      </c>
      <c r="B225" s="5" t="s">
        <v>746</v>
      </c>
      <c r="C225">
        <f t="shared" si="105"/>
        <v>2019</v>
      </c>
      <c r="D225" s="5" t="s">
        <v>108</v>
      </c>
      <c r="E225">
        <f t="shared" si="106"/>
        <v>3</v>
      </c>
      <c r="F225" s="5" t="s">
        <v>525</v>
      </c>
      <c r="G225">
        <f t="shared" si="107"/>
        <v>139.69999999999999</v>
      </c>
      <c r="H225" s="5" t="s">
        <v>753</v>
      </c>
      <c r="I225">
        <f t="shared" si="108"/>
        <v>151.1</v>
      </c>
      <c r="J225" s="5" t="s">
        <v>583</v>
      </c>
      <c r="K225">
        <f t="shared" si="109"/>
        <v>142.9</v>
      </c>
      <c r="L225" s="5" t="s">
        <v>622</v>
      </c>
      <c r="M225">
        <f t="shared" si="110"/>
        <v>141.9</v>
      </c>
      <c r="N225" s="5" t="s">
        <v>244</v>
      </c>
      <c r="O225">
        <f t="shared" si="111"/>
        <v>118.4</v>
      </c>
      <c r="P225" s="5" t="s">
        <v>641</v>
      </c>
      <c r="Q225">
        <f t="shared" si="112"/>
        <v>139.4</v>
      </c>
      <c r="R225" s="5" t="s">
        <v>584</v>
      </c>
      <c r="S225">
        <f t="shared" si="113"/>
        <v>141.19999999999999</v>
      </c>
      <c r="T225" s="5" t="s">
        <v>277</v>
      </c>
      <c r="U225">
        <f t="shared" si="114"/>
        <v>120.7</v>
      </c>
      <c r="V225" s="5" t="s">
        <v>101</v>
      </c>
      <c r="W225">
        <f t="shared" si="115"/>
        <v>110.4</v>
      </c>
      <c r="X225" s="5" t="s">
        <v>593</v>
      </c>
      <c r="Y225">
        <f t="shared" si="116"/>
        <v>140.69999999999999</v>
      </c>
      <c r="Z225" s="5" t="s">
        <v>250</v>
      </c>
      <c r="AA225">
        <f t="shared" si="117"/>
        <v>128.5</v>
      </c>
      <c r="AB225" s="5" t="s">
        <v>754</v>
      </c>
      <c r="AC225">
        <f t="shared" si="118"/>
        <v>153.9</v>
      </c>
      <c r="AD225" s="5" t="s">
        <v>609</v>
      </c>
      <c r="AE225">
        <f t="shared" si="119"/>
        <v>139.6</v>
      </c>
      <c r="AF225">
        <f t="shared" si="120"/>
        <v>136.03076923076924</v>
      </c>
      <c r="AG225" s="5" t="s">
        <v>478</v>
      </c>
      <c r="AH225">
        <f t="shared" si="121"/>
        <v>165.3</v>
      </c>
      <c r="AI225">
        <f t="shared" si="122"/>
        <v>165.3</v>
      </c>
      <c r="AJ225" s="5" t="s">
        <v>656</v>
      </c>
      <c r="AK225">
        <f t="shared" si="123"/>
        <v>143.5</v>
      </c>
      <c r="AL225" s="5" t="s">
        <v>311</v>
      </c>
      <c r="AM225">
        <f t="shared" si="124"/>
        <v>131.19999999999999</v>
      </c>
      <c r="AN225" s="5" t="s">
        <v>631</v>
      </c>
      <c r="AO225">
        <f t="shared" si="125"/>
        <v>141.6</v>
      </c>
      <c r="AP225">
        <f t="shared" si="126"/>
        <v>138.76666666666665</v>
      </c>
      <c r="AQ225" s="5" t="s">
        <v>497</v>
      </c>
      <c r="AR225">
        <f t="shared" si="127"/>
        <v>149</v>
      </c>
      <c r="AS225" s="5" t="s">
        <v>360</v>
      </c>
      <c r="AT225">
        <f t="shared" si="128"/>
        <v>128.80000000000001</v>
      </c>
      <c r="AU225" s="5" t="s">
        <v>543</v>
      </c>
      <c r="AV225">
        <f t="shared" si="129"/>
        <v>136.80000000000001</v>
      </c>
      <c r="AW225">
        <f t="shared" si="130"/>
        <v>138.20000000000002</v>
      </c>
      <c r="AX225" s="5" t="s">
        <v>562</v>
      </c>
      <c r="AY225">
        <f t="shared" si="131"/>
        <v>139.19999999999999</v>
      </c>
      <c r="AZ225" s="5" t="s">
        <v>274</v>
      </c>
      <c r="BA225">
        <f t="shared" si="140"/>
        <v>119.9</v>
      </c>
      <c r="BB225" s="5" t="s">
        <v>385</v>
      </c>
      <c r="BC225">
        <f t="shared" si="133"/>
        <v>133</v>
      </c>
      <c r="BD225" s="5" t="s">
        <v>427</v>
      </c>
      <c r="BE225">
        <f t="shared" si="134"/>
        <v>146.69999999999999</v>
      </c>
      <c r="BF225" s="5" t="s">
        <v>413</v>
      </c>
      <c r="BG225">
        <f t="shared" si="135"/>
        <v>132.5</v>
      </c>
      <c r="BH225">
        <f t="shared" si="136"/>
        <v>134.26</v>
      </c>
      <c r="BI225" s="5" t="s">
        <v>430</v>
      </c>
      <c r="BJ225">
        <f t="shared" si="137"/>
        <v>132.80000000000001</v>
      </c>
      <c r="BK225">
        <f t="shared" si="138"/>
        <v>132.80000000000001</v>
      </c>
      <c r="BL225" s="6" t="s">
        <v>513</v>
      </c>
      <c r="BM225">
        <f t="shared" si="139"/>
        <v>139.5</v>
      </c>
    </row>
    <row r="226" spans="1:65" x14ac:dyDescent="0.35">
      <c r="A226" s="4" t="s">
        <v>74</v>
      </c>
      <c r="B226" s="5" t="s">
        <v>746</v>
      </c>
      <c r="C226">
        <f t="shared" si="105"/>
        <v>2019</v>
      </c>
      <c r="D226" s="5" t="s">
        <v>108</v>
      </c>
      <c r="E226">
        <f t="shared" si="106"/>
        <v>3</v>
      </c>
      <c r="F226" s="5" t="s">
        <v>585</v>
      </c>
      <c r="G226">
        <f t="shared" si="107"/>
        <v>137.80000000000001</v>
      </c>
      <c r="H226" s="5" t="s">
        <v>735</v>
      </c>
      <c r="I226">
        <f t="shared" si="108"/>
        <v>153</v>
      </c>
      <c r="J226" s="5" t="s">
        <v>370</v>
      </c>
      <c r="K226">
        <f t="shared" si="109"/>
        <v>140.30000000000001</v>
      </c>
      <c r="L226" s="5" t="s">
        <v>627</v>
      </c>
      <c r="M226">
        <f t="shared" si="110"/>
        <v>142.30000000000001</v>
      </c>
      <c r="N226" s="5" t="s">
        <v>261</v>
      </c>
      <c r="O226">
        <f t="shared" si="111"/>
        <v>122</v>
      </c>
      <c r="P226" s="5" t="s">
        <v>489</v>
      </c>
      <c r="Q226">
        <f t="shared" si="112"/>
        <v>137.6</v>
      </c>
      <c r="R226" s="5" t="s">
        <v>420</v>
      </c>
      <c r="S226">
        <f t="shared" si="113"/>
        <v>132.6</v>
      </c>
      <c r="T226" s="5" t="s">
        <v>328</v>
      </c>
      <c r="U226">
        <f t="shared" si="114"/>
        <v>121.8</v>
      </c>
      <c r="V226" s="5" t="s">
        <v>97</v>
      </c>
      <c r="W226">
        <f t="shared" si="115"/>
        <v>109</v>
      </c>
      <c r="X226" s="5" t="s">
        <v>513</v>
      </c>
      <c r="Y226">
        <f t="shared" si="116"/>
        <v>139.5</v>
      </c>
      <c r="Z226" s="5" t="s">
        <v>322</v>
      </c>
      <c r="AA226">
        <f t="shared" si="117"/>
        <v>133.69999999999999</v>
      </c>
      <c r="AB226" s="5" t="s">
        <v>481</v>
      </c>
      <c r="AC226">
        <f t="shared" si="118"/>
        <v>155.19999999999999</v>
      </c>
      <c r="AD226" s="5" t="s">
        <v>539</v>
      </c>
      <c r="AE226">
        <f t="shared" si="119"/>
        <v>138.1</v>
      </c>
      <c r="AF226">
        <f t="shared" si="120"/>
        <v>135.6076923076923</v>
      </c>
      <c r="AG226" s="5" t="s">
        <v>594</v>
      </c>
      <c r="AH226">
        <f t="shared" si="121"/>
        <v>163.5</v>
      </c>
      <c r="AI226">
        <f t="shared" si="122"/>
        <v>163.5</v>
      </c>
      <c r="AJ226" s="5" t="s">
        <v>696</v>
      </c>
      <c r="AK226">
        <f t="shared" si="123"/>
        <v>147.9</v>
      </c>
      <c r="AL226" s="5" t="s">
        <v>575</v>
      </c>
      <c r="AM226">
        <f t="shared" si="124"/>
        <v>139.9</v>
      </c>
      <c r="AN226" s="5" t="s">
        <v>427</v>
      </c>
      <c r="AO226">
        <f t="shared" si="125"/>
        <v>146.69999999999999</v>
      </c>
      <c r="AP226">
        <f t="shared" si="126"/>
        <v>144.83333333333334</v>
      </c>
      <c r="AQ226" s="5" t="s">
        <v>497</v>
      </c>
      <c r="AR226">
        <f t="shared" si="127"/>
        <v>149</v>
      </c>
      <c r="AS226" s="5" t="s">
        <v>525</v>
      </c>
      <c r="AT226">
        <f t="shared" si="128"/>
        <v>139.69999999999999</v>
      </c>
      <c r="AU226" s="5" t="s">
        <v>634</v>
      </c>
      <c r="AV226">
        <f t="shared" si="129"/>
        <v>143.80000000000001</v>
      </c>
      <c r="AW226">
        <f t="shared" si="130"/>
        <v>144.16666666666666</v>
      </c>
      <c r="AX226" s="5" t="s">
        <v>649</v>
      </c>
      <c r="AY226">
        <f t="shared" si="131"/>
        <v>146.19999999999999</v>
      </c>
      <c r="AZ226" s="5" t="s">
        <v>356</v>
      </c>
      <c r="BA226">
        <f t="shared" si="140"/>
        <v>124.6</v>
      </c>
      <c r="BB226" s="5" t="s">
        <v>559</v>
      </c>
      <c r="BC226">
        <f t="shared" si="133"/>
        <v>137.69999999999999</v>
      </c>
      <c r="BD226" s="5" t="s">
        <v>678</v>
      </c>
      <c r="BE226">
        <f t="shared" si="134"/>
        <v>150.30000000000001</v>
      </c>
      <c r="BF226" s="5" t="s">
        <v>522</v>
      </c>
      <c r="BG226">
        <f t="shared" si="135"/>
        <v>133.4</v>
      </c>
      <c r="BH226">
        <f t="shared" si="136"/>
        <v>138.44</v>
      </c>
      <c r="BI226" s="5" t="s">
        <v>559</v>
      </c>
      <c r="BJ226">
        <f t="shared" si="137"/>
        <v>137.69999999999999</v>
      </c>
      <c r="BK226">
        <f t="shared" si="138"/>
        <v>137.69999999999999</v>
      </c>
      <c r="BL226" s="6" t="s">
        <v>545</v>
      </c>
      <c r="BM226">
        <f t="shared" si="139"/>
        <v>140.4</v>
      </c>
    </row>
    <row r="227" spans="1:65" x14ac:dyDescent="0.35">
      <c r="A227" s="4" t="s">
        <v>30</v>
      </c>
      <c r="B227" s="5" t="s">
        <v>746</v>
      </c>
      <c r="C227">
        <f t="shared" si="105"/>
        <v>2019</v>
      </c>
      <c r="D227" s="5" t="s">
        <v>137</v>
      </c>
      <c r="E227">
        <f t="shared" si="106"/>
        <v>5</v>
      </c>
      <c r="F227" s="5" t="s">
        <v>432</v>
      </c>
      <c r="G227">
        <f t="shared" si="107"/>
        <v>137.4</v>
      </c>
      <c r="H227" s="5" t="s">
        <v>633</v>
      </c>
      <c r="I227">
        <f t="shared" si="108"/>
        <v>159.5</v>
      </c>
      <c r="J227" s="5" t="s">
        <v>503</v>
      </c>
      <c r="K227">
        <f t="shared" si="109"/>
        <v>134.5</v>
      </c>
      <c r="L227" s="5" t="s">
        <v>418</v>
      </c>
      <c r="M227">
        <f t="shared" si="110"/>
        <v>142.6</v>
      </c>
      <c r="N227" s="5" t="s">
        <v>359</v>
      </c>
      <c r="O227">
        <f t="shared" si="111"/>
        <v>124</v>
      </c>
      <c r="P227" s="5" t="s">
        <v>636</v>
      </c>
      <c r="Q227">
        <f t="shared" si="112"/>
        <v>143.69999999999999</v>
      </c>
      <c r="R227" s="5" t="s">
        <v>522</v>
      </c>
      <c r="S227">
        <f t="shared" si="113"/>
        <v>133.4</v>
      </c>
      <c r="T227" s="5" t="s">
        <v>355</v>
      </c>
      <c r="U227">
        <f t="shared" si="114"/>
        <v>125.1</v>
      </c>
      <c r="V227" s="5" t="s">
        <v>146</v>
      </c>
      <c r="W227">
        <f t="shared" si="115"/>
        <v>109.3</v>
      </c>
      <c r="X227" s="5" t="s">
        <v>542</v>
      </c>
      <c r="Y227">
        <f t="shared" si="116"/>
        <v>139.30000000000001</v>
      </c>
      <c r="Z227" s="5" t="s">
        <v>559</v>
      </c>
      <c r="AA227">
        <f t="shared" si="117"/>
        <v>137.69999999999999</v>
      </c>
      <c r="AB227" s="5" t="s">
        <v>709</v>
      </c>
      <c r="AC227">
        <f t="shared" si="118"/>
        <v>156.4</v>
      </c>
      <c r="AD227" s="5" t="s">
        <v>562</v>
      </c>
      <c r="AE227">
        <f t="shared" si="119"/>
        <v>139.19999999999999</v>
      </c>
      <c r="AF227">
        <f t="shared" si="120"/>
        <v>137.0846153846154</v>
      </c>
      <c r="AG227" s="5" t="s">
        <v>737</v>
      </c>
      <c r="AH227">
        <f t="shared" si="121"/>
        <v>163.30000000000001</v>
      </c>
      <c r="AI227">
        <f t="shared" si="122"/>
        <v>163.30000000000001</v>
      </c>
      <c r="AJ227" s="5" t="s">
        <v>717</v>
      </c>
      <c r="AK227">
        <f t="shared" si="123"/>
        <v>151.30000000000001</v>
      </c>
      <c r="AL227" s="5" t="s">
        <v>719</v>
      </c>
      <c r="AM227">
        <f t="shared" si="124"/>
        <v>146.6</v>
      </c>
      <c r="AN227" s="5" t="s">
        <v>604</v>
      </c>
      <c r="AO227">
        <f t="shared" si="125"/>
        <v>150.69999999999999</v>
      </c>
      <c r="AP227">
        <f t="shared" si="126"/>
        <v>149.53333333333333</v>
      </c>
      <c r="AQ227" s="5" t="s">
        <v>49</v>
      </c>
      <c r="AR227">
        <f>AR229</f>
        <v>150.1</v>
      </c>
      <c r="AS227" s="5" t="s">
        <v>734</v>
      </c>
      <c r="AT227">
        <f t="shared" si="128"/>
        <v>146.9</v>
      </c>
      <c r="AU227" s="5" t="s">
        <v>441</v>
      </c>
      <c r="AV227">
        <f t="shared" si="129"/>
        <v>149.5</v>
      </c>
      <c r="AW227">
        <f t="shared" si="130"/>
        <v>148.83333333333334</v>
      </c>
      <c r="AX227" s="5" t="s">
        <v>717</v>
      </c>
      <c r="AY227">
        <f t="shared" si="131"/>
        <v>151.30000000000001</v>
      </c>
      <c r="AZ227" s="5" t="s">
        <v>528</v>
      </c>
      <c r="BA227">
        <f t="shared" si="140"/>
        <v>130.19999999999999</v>
      </c>
      <c r="BB227" s="5" t="s">
        <v>691</v>
      </c>
      <c r="BC227">
        <f t="shared" si="133"/>
        <v>145.9</v>
      </c>
      <c r="BD227" s="5" t="s">
        <v>755</v>
      </c>
      <c r="BE227">
        <f t="shared" si="134"/>
        <v>156.69999999999999</v>
      </c>
      <c r="BF227" s="5" t="s">
        <v>521</v>
      </c>
      <c r="BG227">
        <f t="shared" si="135"/>
        <v>133.9</v>
      </c>
      <c r="BH227">
        <f t="shared" si="136"/>
        <v>143.59999999999997</v>
      </c>
      <c r="BI227" s="5" t="s">
        <v>583</v>
      </c>
      <c r="BJ227">
        <f t="shared" si="137"/>
        <v>142.9</v>
      </c>
      <c r="BK227">
        <f t="shared" si="138"/>
        <v>142.9</v>
      </c>
      <c r="BL227" s="6" t="s">
        <v>607</v>
      </c>
      <c r="BM227">
        <f t="shared" si="139"/>
        <v>142.4</v>
      </c>
    </row>
    <row r="228" spans="1:65" x14ac:dyDescent="0.35">
      <c r="A228" s="4" t="s">
        <v>55</v>
      </c>
      <c r="B228" s="5" t="s">
        <v>746</v>
      </c>
      <c r="C228">
        <f t="shared" si="105"/>
        <v>2019</v>
      </c>
      <c r="D228" s="5" t="s">
        <v>137</v>
      </c>
      <c r="E228">
        <f t="shared" si="106"/>
        <v>5</v>
      </c>
      <c r="F228" s="5" t="s">
        <v>545</v>
      </c>
      <c r="G228">
        <f t="shared" si="107"/>
        <v>140.4</v>
      </c>
      <c r="H228" s="5" t="s">
        <v>755</v>
      </c>
      <c r="I228">
        <f t="shared" si="108"/>
        <v>156.69999999999999</v>
      </c>
      <c r="J228" s="5" t="s">
        <v>551</v>
      </c>
      <c r="K228">
        <f t="shared" si="109"/>
        <v>138.30000000000001</v>
      </c>
      <c r="L228" s="5" t="s">
        <v>607</v>
      </c>
      <c r="M228">
        <f t="shared" si="110"/>
        <v>142.4</v>
      </c>
      <c r="N228" s="5" t="s">
        <v>201</v>
      </c>
      <c r="O228">
        <f t="shared" si="111"/>
        <v>118.6</v>
      </c>
      <c r="P228" s="5" t="s">
        <v>724</v>
      </c>
      <c r="Q228">
        <f t="shared" si="112"/>
        <v>149.69999999999999</v>
      </c>
      <c r="R228" s="5" t="s">
        <v>756</v>
      </c>
      <c r="S228">
        <f t="shared" si="113"/>
        <v>161.6</v>
      </c>
      <c r="T228" s="5" t="s">
        <v>339</v>
      </c>
      <c r="U228">
        <f t="shared" si="114"/>
        <v>124.4</v>
      </c>
      <c r="V228" s="5" t="s">
        <v>120</v>
      </c>
      <c r="W228">
        <f t="shared" si="115"/>
        <v>111.2</v>
      </c>
      <c r="X228" s="5" t="s">
        <v>371</v>
      </c>
      <c r="Y228">
        <f t="shared" si="116"/>
        <v>141</v>
      </c>
      <c r="Z228" s="5" t="s">
        <v>337</v>
      </c>
      <c r="AA228">
        <f t="shared" si="117"/>
        <v>128.9</v>
      </c>
      <c r="AB228" s="5" t="s">
        <v>668</v>
      </c>
      <c r="AC228">
        <f t="shared" si="118"/>
        <v>154.5</v>
      </c>
      <c r="AD228" s="5" t="s">
        <v>634</v>
      </c>
      <c r="AE228">
        <f t="shared" si="119"/>
        <v>143.80000000000001</v>
      </c>
      <c r="AF228">
        <f t="shared" si="120"/>
        <v>139.34615384615387</v>
      </c>
      <c r="AG228" s="5" t="s">
        <v>757</v>
      </c>
      <c r="AH228">
        <f t="shared" si="121"/>
        <v>166.2</v>
      </c>
      <c r="AI228">
        <f t="shared" si="122"/>
        <v>166.2</v>
      </c>
      <c r="AJ228" s="5" t="s">
        <v>454</v>
      </c>
      <c r="AK228">
        <f t="shared" si="123"/>
        <v>144</v>
      </c>
      <c r="AL228" s="5" t="s">
        <v>438</v>
      </c>
      <c r="AM228">
        <f t="shared" si="124"/>
        <v>131.69999999999999</v>
      </c>
      <c r="AN228" s="5" t="s">
        <v>557</v>
      </c>
      <c r="AO228">
        <f t="shared" si="125"/>
        <v>142.19999999999999</v>
      </c>
      <c r="AP228">
        <f t="shared" si="126"/>
        <v>139.29999999999998</v>
      </c>
      <c r="AQ228" s="5" t="s">
        <v>318</v>
      </c>
      <c r="AR228">
        <f t="shared" si="127"/>
        <v>150.1</v>
      </c>
      <c r="AS228" s="5" t="s">
        <v>387</v>
      </c>
      <c r="AT228">
        <f t="shared" si="128"/>
        <v>129.4</v>
      </c>
      <c r="AU228" s="5" t="s">
        <v>563</v>
      </c>
      <c r="AV228">
        <f t="shared" si="129"/>
        <v>137.19999999999999</v>
      </c>
      <c r="AW228">
        <f t="shared" si="130"/>
        <v>138.9</v>
      </c>
      <c r="AX228" s="5" t="s">
        <v>582</v>
      </c>
      <c r="AY228">
        <f t="shared" si="131"/>
        <v>139.80000000000001</v>
      </c>
      <c r="AZ228" s="5" t="s">
        <v>153</v>
      </c>
      <c r="BA228">
        <f t="shared" si="140"/>
        <v>120.1</v>
      </c>
      <c r="BB228" s="5" t="s">
        <v>492</v>
      </c>
      <c r="BC228">
        <f t="shared" si="133"/>
        <v>134</v>
      </c>
      <c r="BD228" s="5" t="s">
        <v>640</v>
      </c>
      <c r="BE228">
        <f t="shared" si="134"/>
        <v>148</v>
      </c>
      <c r="BF228" s="5" t="s">
        <v>420</v>
      </c>
      <c r="BG228">
        <f t="shared" si="135"/>
        <v>132.6</v>
      </c>
      <c r="BH228">
        <f t="shared" si="136"/>
        <v>134.9</v>
      </c>
      <c r="BI228" s="5" t="s">
        <v>435</v>
      </c>
      <c r="BJ228">
        <f t="shared" si="137"/>
        <v>133.30000000000001</v>
      </c>
      <c r="BK228">
        <f t="shared" si="138"/>
        <v>133.30000000000001</v>
      </c>
      <c r="BL228" s="6" t="s">
        <v>514</v>
      </c>
      <c r="BM228">
        <f t="shared" si="139"/>
        <v>141.5</v>
      </c>
    </row>
    <row r="229" spans="1:65" x14ac:dyDescent="0.35">
      <c r="A229" s="4" t="s">
        <v>74</v>
      </c>
      <c r="B229" s="5" t="s">
        <v>746</v>
      </c>
      <c r="C229">
        <f t="shared" si="105"/>
        <v>2019</v>
      </c>
      <c r="D229" s="5" t="s">
        <v>137</v>
      </c>
      <c r="E229">
        <f t="shared" si="106"/>
        <v>5</v>
      </c>
      <c r="F229" s="5" t="s">
        <v>551</v>
      </c>
      <c r="G229">
        <f t="shared" si="107"/>
        <v>138.30000000000001</v>
      </c>
      <c r="H229" s="5" t="s">
        <v>758</v>
      </c>
      <c r="I229">
        <f t="shared" si="108"/>
        <v>158.5</v>
      </c>
      <c r="J229" s="5" t="s">
        <v>552</v>
      </c>
      <c r="K229">
        <f t="shared" si="109"/>
        <v>136</v>
      </c>
      <c r="L229" s="5" t="s">
        <v>647</v>
      </c>
      <c r="M229">
        <f t="shared" si="110"/>
        <v>142.5</v>
      </c>
      <c r="N229" s="5" t="s">
        <v>261</v>
      </c>
      <c r="O229">
        <f t="shared" si="111"/>
        <v>122</v>
      </c>
      <c r="P229" s="5" t="s">
        <v>650</v>
      </c>
      <c r="Q229">
        <f t="shared" si="112"/>
        <v>146.5</v>
      </c>
      <c r="R229" s="5" t="s">
        <v>672</v>
      </c>
      <c r="S229">
        <f t="shared" si="113"/>
        <v>143</v>
      </c>
      <c r="T229" s="5" t="s">
        <v>362</v>
      </c>
      <c r="U229">
        <f t="shared" si="114"/>
        <v>124.9</v>
      </c>
      <c r="V229" s="5" t="s">
        <v>110</v>
      </c>
      <c r="W229">
        <f t="shared" si="115"/>
        <v>109.9</v>
      </c>
      <c r="X229" s="5" t="s">
        <v>575</v>
      </c>
      <c r="Y229">
        <f t="shared" si="116"/>
        <v>139.9</v>
      </c>
      <c r="Z229" s="5" t="s">
        <v>492</v>
      </c>
      <c r="AA229">
        <f t="shared" si="117"/>
        <v>134</v>
      </c>
      <c r="AB229" s="5" t="s">
        <v>750</v>
      </c>
      <c r="AC229">
        <f t="shared" si="118"/>
        <v>155.5</v>
      </c>
      <c r="AD229" s="5" t="s">
        <v>608</v>
      </c>
      <c r="AE229">
        <f t="shared" si="119"/>
        <v>140.9</v>
      </c>
      <c r="AF229">
        <f t="shared" si="120"/>
        <v>137.83846153846156</v>
      </c>
      <c r="AG229" s="5" t="s">
        <v>759</v>
      </c>
      <c r="AH229">
        <f t="shared" si="121"/>
        <v>164.1</v>
      </c>
      <c r="AI229">
        <f t="shared" si="122"/>
        <v>164.1</v>
      </c>
      <c r="AJ229" s="5" t="s">
        <v>657</v>
      </c>
      <c r="AK229">
        <f t="shared" si="123"/>
        <v>148.4</v>
      </c>
      <c r="AL229" s="5" t="s">
        <v>545</v>
      </c>
      <c r="AM229">
        <f t="shared" si="124"/>
        <v>140.4</v>
      </c>
      <c r="AN229" s="5" t="s">
        <v>675</v>
      </c>
      <c r="AO229">
        <f t="shared" si="125"/>
        <v>147.30000000000001</v>
      </c>
      <c r="AP229">
        <f t="shared" si="126"/>
        <v>145.36666666666667</v>
      </c>
      <c r="AQ229" s="5" t="s">
        <v>318</v>
      </c>
      <c r="AR229">
        <f t="shared" si="127"/>
        <v>150.1</v>
      </c>
      <c r="AS229" s="5" t="s">
        <v>370</v>
      </c>
      <c r="AT229">
        <f t="shared" si="128"/>
        <v>140.30000000000001</v>
      </c>
      <c r="AU229" s="5" t="s">
        <v>636</v>
      </c>
      <c r="AV229">
        <f t="shared" si="129"/>
        <v>143.69999999999999</v>
      </c>
      <c r="AW229">
        <f t="shared" si="130"/>
        <v>144.69999999999999</v>
      </c>
      <c r="AX229" s="5" t="s">
        <v>734</v>
      </c>
      <c r="AY229">
        <f t="shared" si="131"/>
        <v>146.9</v>
      </c>
      <c r="AZ229" s="5" t="s">
        <v>362</v>
      </c>
      <c r="BA229">
        <f t="shared" si="140"/>
        <v>124.9</v>
      </c>
      <c r="BB229" s="5" t="s">
        <v>562</v>
      </c>
      <c r="BC229">
        <f t="shared" si="133"/>
        <v>139.19999999999999</v>
      </c>
      <c r="BD229" s="5" t="s">
        <v>683</v>
      </c>
      <c r="BE229">
        <f t="shared" si="134"/>
        <v>151.6</v>
      </c>
      <c r="BF229" s="5" t="s">
        <v>522</v>
      </c>
      <c r="BG229">
        <f t="shared" si="135"/>
        <v>133.4</v>
      </c>
      <c r="BH229">
        <f t="shared" si="136"/>
        <v>139.19999999999999</v>
      </c>
      <c r="BI229" s="5" t="s">
        <v>501</v>
      </c>
      <c r="BJ229">
        <f t="shared" si="137"/>
        <v>138.19999999999999</v>
      </c>
      <c r="BK229">
        <f t="shared" si="138"/>
        <v>138.19999999999999</v>
      </c>
      <c r="BL229" s="6" t="s">
        <v>620</v>
      </c>
      <c r="BM229">
        <f t="shared" si="139"/>
        <v>142</v>
      </c>
    </row>
    <row r="230" spans="1:65" x14ac:dyDescent="0.35">
      <c r="A230" s="4" t="s">
        <v>30</v>
      </c>
      <c r="B230" s="5" t="s">
        <v>746</v>
      </c>
      <c r="C230">
        <f t="shared" si="105"/>
        <v>2019</v>
      </c>
      <c r="D230" s="5" t="s">
        <v>147</v>
      </c>
      <c r="E230">
        <f t="shared" si="106"/>
        <v>6</v>
      </c>
      <c r="F230" s="5" t="s">
        <v>585</v>
      </c>
      <c r="G230">
        <f t="shared" si="107"/>
        <v>137.80000000000001</v>
      </c>
      <c r="H230" s="5" t="s">
        <v>594</v>
      </c>
      <c r="I230">
        <f t="shared" si="108"/>
        <v>163.5</v>
      </c>
      <c r="J230" s="5" t="s">
        <v>617</v>
      </c>
      <c r="K230">
        <f t="shared" si="109"/>
        <v>136.19999999999999</v>
      </c>
      <c r="L230" s="5" t="s">
        <v>639</v>
      </c>
      <c r="M230">
        <f t="shared" si="110"/>
        <v>143.19999999999999</v>
      </c>
      <c r="N230" s="5" t="s">
        <v>351</v>
      </c>
      <c r="O230">
        <f t="shared" si="111"/>
        <v>124.3</v>
      </c>
      <c r="P230" s="5" t="s">
        <v>694</v>
      </c>
      <c r="Q230">
        <f t="shared" si="112"/>
        <v>143.30000000000001</v>
      </c>
      <c r="R230" s="5" t="s">
        <v>535</v>
      </c>
      <c r="S230">
        <f t="shared" si="113"/>
        <v>140.6</v>
      </c>
      <c r="T230" s="5" t="s">
        <v>406</v>
      </c>
      <c r="U230">
        <f t="shared" si="114"/>
        <v>128.69999999999999</v>
      </c>
      <c r="V230" s="5" t="s">
        <v>131</v>
      </c>
      <c r="W230">
        <f t="shared" si="115"/>
        <v>110.6</v>
      </c>
      <c r="X230" s="5" t="s">
        <v>545</v>
      </c>
      <c r="Y230">
        <f t="shared" si="116"/>
        <v>140.4</v>
      </c>
      <c r="Z230" s="5" t="s">
        <v>576</v>
      </c>
      <c r="AA230">
        <f t="shared" si="117"/>
        <v>138</v>
      </c>
      <c r="AB230" s="5" t="s">
        <v>674</v>
      </c>
      <c r="AC230">
        <f t="shared" si="118"/>
        <v>156.6</v>
      </c>
      <c r="AD230" s="5" t="s">
        <v>371</v>
      </c>
      <c r="AE230">
        <f t="shared" si="119"/>
        <v>141</v>
      </c>
      <c r="AF230">
        <f t="shared" si="120"/>
        <v>138.78461538461536</v>
      </c>
      <c r="AG230" s="5" t="s">
        <v>760</v>
      </c>
      <c r="AH230">
        <f t="shared" si="121"/>
        <v>164.2</v>
      </c>
      <c r="AI230">
        <f t="shared" si="122"/>
        <v>164.2</v>
      </c>
      <c r="AJ230" s="5" t="s">
        <v>554</v>
      </c>
      <c r="AK230">
        <f t="shared" si="123"/>
        <v>151.4</v>
      </c>
      <c r="AL230" s="5" t="s">
        <v>650</v>
      </c>
      <c r="AM230">
        <f t="shared" si="124"/>
        <v>146.5</v>
      </c>
      <c r="AN230" s="5" t="s">
        <v>604</v>
      </c>
      <c r="AO230">
        <f t="shared" si="125"/>
        <v>150.69999999999999</v>
      </c>
      <c r="AP230">
        <f t="shared" si="126"/>
        <v>149.53333333333333</v>
      </c>
      <c r="AQ230" s="5" t="s">
        <v>49</v>
      </c>
      <c r="AR230">
        <f>AR232</f>
        <v>149.4</v>
      </c>
      <c r="AS230" s="5" t="s">
        <v>667</v>
      </c>
      <c r="AT230">
        <f t="shared" si="128"/>
        <v>147.80000000000001</v>
      </c>
      <c r="AU230" s="5" t="s">
        <v>703</v>
      </c>
      <c r="AV230">
        <f t="shared" si="129"/>
        <v>149.6</v>
      </c>
      <c r="AW230">
        <f t="shared" si="130"/>
        <v>148.93333333333337</v>
      </c>
      <c r="AX230" s="5" t="s">
        <v>699</v>
      </c>
      <c r="AY230">
        <f t="shared" si="131"/>
        <v>151.69999999999999</v>
      </c>
      <c r="AZ230" s="5" t="s">
        <v>528</v>
      </c>
      <c r="BA230">
        <f t="shared" si="140"/>
        <v>130.19999999999999</v>
      </c>
      <c r="BB230" s="5" t="s">
        <v>726</v>
      </c>
      <c r="BC230">
        <f t="shared" si="133"/>
        <v>146.4</v>
      </c>
      <c r="BD230" s="5" t="s">
        <v>326</v>
      </c>
      <c r="BE230">
        <f t="shared" si="134"/>
        <v>157.69999999999999</v>
      </c>
      <c r="BF230" s="5" t="s">
        <v>546</v>
      </c>
      <c r="BG230">
        <f t="shared" si="135"/>
        <v>134.80000000000001</v>
      </c>
      <c r="BH230">
        <f t="shared" si="136"/>
        <v>144.16</v>
      </c>
      <c r="BI230" s="5" t="s">
        <v>694</v>
      </c>
      <c r="BJ230">
        <f t="shared" si="137"/>
        <v>143.30000000000001</v>
      </c>
      <c r="BK230">
        <f t="shared" si="138"/>
        <v>143.30000000000001</v>
      </c>
      <c r="BL230" s="6" t="s">
        <v>157</v>
      </c>
      <c r="BM230">
        <f t="shared" si="139"/>
        <v>143.6</v>
      </c>
    </row>
    <row r="231" spans="1:65" x14ac:dyDescent="0.35">
      <c r="A231" s="4" t="s">
        <v>55</v>
      </c>
      <c r="B231" s="5" t="s">
        <v>746</v>
      </c>
      <c r="C231">
        <f t="shared" si="105"/>
        <v>2019</v>
      </c>
      <c r="D231" s="5" t="s">
        <v>147</v>
      </c>
      <c r="E231">
        <f t="shared" si="106"/>
        <v>6</v>
      </c>
      <c r="F231" s="5" t="s">
        <v>593</v>
      </c>
      <c r="G231">
        <f t="shared" si="107"/>
        <v>140.69999999999999</v>
      </c>
      <c r="H231" s="5" t="s">
        <v>357</v>
      </c>
      <c r="I231">
        <f t="shared" si="108"/>
        <v>159.6</v>
      </c>
      <c r="J231" s="5" t="s">
        <v>545</v>
      </c>
      <c r="K231">
        <f t="shared" si="109"/>
        <v>140.4</v>
      </c>
      <c r="L231" s="5" t="s">
        <v>664</v>
      </c>
      <c r="M231">
        <f t="shared" si="110"/>
        <v>143.4</v>
      </c>
      <c r="N231" s="5" t="s">
        <v>201</v>
      </c>
      <c r="O231">
        <f t="shared" si="111"/>
        <v>118.6</v>
      </c>
      <c r="P231" s="5" t="s">
        <v>761</v>
      </c>
      <c r="Q231">
        <f t="shared" si="112"/>
        <v>150.9</v>
      </c>
      <c r="R231" s="5" t="s">
        <v>762</v>
      </c>
      <c r="S231">
        <f t="shared" si="113"/>
        <v>169.8</v>
      </c>
      <c r="T231" s="5" t="s">
        <v>383</v>
      </c>
      <c r="U231">
        <f t="shared" si="114"/>
        <v>127.4</v>
      </c>
      <c r="V231" s="5" t="s">
        <v>230</v>
      </c>
      <c r="W231">
        <f t="shared" si="115"/>
        <v>111.8</v>
      </c>
      <c r="X231" s="5" t="s">
        <v>371</v>
      </c>
      <c r="Y231">
        <f t="shared" si="116"/>
        <v>141</v>
      </c>
      <c r="Z231" s="5" t="s">
        <v>449</v>
      </c>
      <c r="AA231">
        <f t="shared" si="117"/>
        <v>129</v>
      </c>
      <c r="AB231" s="5" t="s">
        <v>610</v>
      </c>
      <c r="AC231">
        <f t="shared" si="118"/>
        <v>155.1</v>
      </c>
      <c r="AD231" s="5" t="s">
        <v>632</v>
      </c>
      <c r="AE231">
        <f t="shared" si="119"/>
        <v>145.6</v>
      </c>
      <c r="AF231">
        <f t="shared" si="120"/>
        <v>141.0230769230769</v>
      </c>
      <c r="AG231" s="5" t="s">
        <v>763</v>
      </c>
      <c r="AH231">
        <f t="shared" si="121"/>
        <v>166.7</v>
      </c>
      <c r="AI231">
        <f t="shared" si="122"/>
        <v>166.7</v>
      </c>
      <c r="AJ231" s="5" t="s">
        <v>613</v>
      </c>
      <c r="AK231">
        <f t="shared" si="123"/>
        <v>144.30000000000001</v>
      </c>
      <c r="AL231" s="5" t="s">
        <v>438</v>
      </c>
      <c r="AM231">
        <f t="shared" si="124"/>
        <v>131.69999999999999</v>
      </c>
      <c r="AN231" s="5" t="s">
        <v>607</v>
      </c>
      <c r="AO231">
        <f t="shared" si="125"/>
        <v>142.4</v>
      </c>
      <c r="AP231">
        <f t="shared" si="126"/>
        <v>139.46666666666667</v>
      </c>
      <c r="AQ231" s="5" t="s">
        <v>698</v>
      </c>
      <c r="AR231">
        <f t="shared" si="127"/>
        <v>149.4</v>
      </c>
      <c r="AS231" s="5" t="s">
        <v>421</v>
      </c>
      <c r="AT231">
        <f t="shared" si="128"/>
        <v>130.5</v>
      </c>
      <c r="AU231" s="5" t="s">
        <v>432</v>
      </c>
      <c r="AV231">
        <f t="shared" si="129"/>
        <v>137.4</v>
      </c>
      <c r="AW231">
        <f t="shared" si="130"/>
        <v>139.1</v>
      </c>
      <c r="AX231" s="5" t="s">
        <v>370</v>
      </c>
      <c r="AY231">
        <f t="shared" si="131"/>
        <v>140.30000000000001</v>
      </c>
      <c r="AZ231" s="5" t="s">
        <v>192</v>
      </c>
      <c r="BA231">
        <f t="shared" si="140"/>
        <v>119.6</v>
      </c>
      <c r="BB231" s="5" t="s">
        <v>439</v>
      </c>
      <c r="BC231">
        <f t="shared" si="133"/>
        <v>134.30000000000001</v>
      </c>
      <c r="BD231" s="5" t="s">
        <v>689</v>
      </c>
      <c r="BE231">
        <f t="shared" si="134"/>
        <v>148.9</v>
      </c>
      <c r="BF231" s="5" t="s">
        <v>322</v>
      </c>
      <c r="BG231">
        <f t="shared" si="135"/>
        <v>133.69999999999999</v>
      </c>
      <c r="BH231">
        <f t="shared" si="136"/>
        <v>135.35999999999999</v>
      </c>
      <c r="BI231" s="5" t="s">
        <v>493</v>
      </c>
      <c r="BJ231">
        <f t="shared" si="137"/>
        <v>133.6</v>
      </c>
      <c r="BK231">
        <f t="shared" si="138"/>
        <v>133.6</v>
      </c>
      <c r="BL231" s="6" t="s">
        <v>458</v>
      </c>
      <c r="BM231">
        <f t="shared" si="139"/>
        <v>142.1</v>
      </c>
    </row>
    <row r="232" spans="1:65" x14ac:dyDescent="0.35">
      <c r="A232" s="4" t="s">
        <v>74</v>
      </c>
      <c r="B232" s="5" t="s">
        <v>746</v>
      </c>
      <c r="C232">
        <f t="shared" si="105"/>
        <v>2019</v>
      </c>
      <c r="D232" s="5" t="s">
        <v>147</v>
      </c>
      <c r="E232">
        <f t="shared" si="106"/>
        <v>6</v>
      </c>
      <c r="F232" s="5" t="s">
        <v>571</v>
      </c>
      <c r="G232">
        <f t="shared" si="107"/>
        <v>138.69999999999999</v>
      </c>
      <c r="H232" s="5" t="s">
        <v>352</v>
      </c>
      <c r="I232">
        <f t="shared" si="108"/>
        <v>162.1</v>
      </c>
      <c r="J232" s="5" t="s">
        <v>585</v>
      </c>
      <c r="K232">
        <f t="shared" si="109"/>
        <v>137.80000000000001</v>
      </c>
      <c r="L232" s="5" t="s">
        <v>694</v>
      </c>
      <c r="M232">
        <f t="shared" si="110"/>
        <v>143.30000000000001</v>
      </c>
      <c r="N232" s="5" t="s">
        <v>267</v>
      </c>
      <c r="O232">
        <f t="shared" si="111"/>
        <v>122.2</v>
      </c>
      <c r="P232" s="5" t="s">
        <v>665</v>
      </c>
      <c r="Q232">
        <f t="shared" si="112"/>
        <v>146.80000000000001</v>
      </c>
      <c r="R232" s="5" t="s">
        <v>659</v>
      </c>
      <c r="S232">
        <f t="shared" si="113"/>
        <v>150.5</v>
      </c>
      <c r="T232" s="5" t="s">
        <v>314</v>
      </c>
      <c r="U232">
        <f t="shared" si="114"/>
        <v>128.30000000000001</v>
      </c>
      <c r="V232" s="5" t="s">
        <v>150</v>
      </c>
      <c r="W232">
        <f t="shared" si="115"/>
        <v>111</v>
      </c>
      <c r="X232" s="5" t="s">
        <v>535</v>
      </c>
      <c r="Y232">
        <f t="shared" si="116"/>
        <v>140.6</v>
      </c>
      <c r="Z232" s="5" t="s">
        <v>404</v>
      </c>
      <c r="AA232">
        <f t="shared" si="117"/>
        <v>134.19999999999999</v>
      </c>
      <c r="AB232" s="5" t="s">
        <v>730</v>
      </c>
      <c r="AC232">
        <f t="shared" si="118"/>
        <v>155.9</v>
      </c>
      <c r="AD232" s="5" t="s">
        <v>569</v>
      </c>
      <c r="AE232">
        <f t="shared" si="119"/>
        <v>142.69999999999999</v>
      </c>
      <c r="AF232">
        <f t="shared" si="120"/>
        <v>139.54615384615386</v>
      </c>
      <c r="AG232" s="5" t="s">
        <v>210</v>
      </c>
      <c r="AH232">
        <f t="shared" si="121"/>
        <v>164.9</v>
      </c>
      <c r="AI232">
        <f t="shared" si="122"/>
        <v>164.9</v>
      </c>
      <c r="AJ232" s="5" t="s">
        <v>652</v>
      </c>
      <c r="AK232">
        <f t="shared" si="123"/>
        <v>148.6</v>
      </c>
      <c r="AL232" s="5" t="s">
        <v>545</v>
      </c>
      <c r="AM232">
        <f t="shared" si="124"/>
        <v>140.4</v>
      </c>
      <c r="AN232" s="5" t="s">
        <v>655</v>
      </c>
      <c r="AO232">
        <f t="shared" si="125"/>
        <v>147.4</v>
      </c>
      <c r="AP232">
        <f t="shared" si="126"/>
        <v>145.46666666666667</v>
      </c>
      <c r="AQ232" s="5" t="s">
        <v>698</v>
      </c>
      <c r="AR232">
        <f t="shared" si="127"/>
        <v>149.4</v>
      </c>
      <c r="AS232" s="5" t="s">
        <v>584</v>
      </c>
      <c r="AT232">
        <f t="shared" si="128"/>
        <v>141.19999999999999</v>
      </c>
      <c r="AU232" s="5" t="s">
        <v>634</v>
      </c>
      <c r="AV232">
        <f t="shared" si="129"/>
        <v>143.80000000000001</v>
      </c>
      <c r="AW232">
        <f t="shared" si="130"/>
        <v>144.80000000000001</v>
      </c>
      <c r="AX232" s="5" t="s">
        <v>655</v>
      </c>
      <c r="AY232">
        <f t="shared" si="131"/>
        <v>147.4</v>
      </c>
      <c r="AZ232" s="5" t="s">
        <v>356</v>
      </c>
      <c r="BA232">
        <f t="shared" si="140"/>
        <v>124.6</v>
      </c>
      <c r="BB232" s="5" t="s">
        <v>609</v>
      </c>
      <c r="BC232">
        <f t="shared" si="133"/>
        <v>139.6</v>
      </c>
      <c r="BD232" s="5" t="s">
        <v>560</v>
      </c>
      <c r="BE232">
        <f t="shared" si="134"/>
        <v>152.5</v>
      </c>
      <c r="BF232" s="5" t="s">
        <v>439</v>
      </c>
      <c r="BG232">
        <f t="shared" si="135"/>
        <v>134.30000000000001</v>
      </c>
      <c r="BH232">
        <f t="shared" si="136"/>
        <v>139.68</v>
      </c>
      <c r="BI232" s="5" t="s">
        <v>500</v>
      </c>
      <c r="BJ232">
        <f t="shared" si="137"/>
        <v>138.6</v>
      </c>
      <c r="BK232">
        <f t="shared" si="138"/>
        <v>138.6</v>
      </c>
      <c r="BL232" s="6" t="s">
        <v>583</v>
      </c>
      <c r="BM232">
        <f t="shared" si="139"/>
        <v>142.9</v>
      </c>
    </row>
    <row r="233" spans="1:65" x14ac:dyDescent="0.35">
      <c r="A233" s="4" t="s">
        <v>30</v>
      </c>
      <c r="B233" s="5" t="s">
        <v>746</v>
      </c>
      <c r="C233">
        <f t="shared" si="105"/>
        <v>2019</v>
      </c>
      <c r="D233" s="5" t="s">
        <v>164</v>
      </c>
      <c r="E233">
        <f t="shared" si="106"/>
        <v>7</v>
      </c>
      <c r="F233" s="5" t="s">
        <v>588</v>
      </c>
      <c r="G233">
        <f t="shared" si="107"/>
        <v>138.4</v>
      </c>
      <c r="H233" s="5" t="s">
        <v>738</v>
      </c>
      <c r="I233">
        <f t="shared" si="108"/>
        <v>164</v>
      </c>
      <c r="J233" s="5" t="s">
        <v>588</v>
      </c>
      <c r="K233">
        <f t="shared" si="109"/>
        <v>138.4</v>
      </c>
      <c r="L233" s="5" t="s">
        <v>564</v>
      </c>
      <c r="M233">
        <f t="shared" si="110"/>
        <v>143.9</v>
      </c>
      <c r="N233" s="5" t="s">
        <v>339</v>
      </c>
      <c r="O233">
        <f t="shared" si="111"/>
        <v>124.4</v>
      </c>
      <c r="P233" s="5" t="s">
        <v>726</v>
      </c>
      <c r="Q233">
        <f t="shared" si="112"/>
        <v>146.4</v>
      </c>
      <c r="R233" s="5" t="s">
        <v>318</v>
      </c>
      <c r="S233">
        <f t="shared" si="113"/>
        <v>150.1</v>
      </c>
      <c r="T233" s="5" t="s">
        <v>407</v>
      </c>
      <c r="U233">
        <f t="shared" si="114"/>
        <v>130.6</v>
      </c>
      <c r="V233" s="5" t="s">
        <v>185</v>
      </c>
      <c r="W233">
        <f t="shared" si="115"/>
        <v>110.8</v>
      </c>
      <c r="X233" s="5" t="s">
        <v>736</v>
      </c>
      <c r="Y233">
        <f t="shared" si="116"/>
        <v>141.69999999999999</v>
      </c>
      <c r="Z233" s="5" t="s">
        <v>572</v>
      </c>
      <c r="AA233">
        <f t="shared" si="117"/>
        <v>138.5</v>
      </c>
      <c r="AB233" s="5" t="s">
        <v>755</v>
      </c>
      <c r="AC233">
        <f t="shared" si="118"/>
        <v>156.69999999999999</v>
      </c>
      <c r="AD233" s="5" t="s">
        <v>672</v>
      </c>
      <c r="AE233">
        <f t="shared" si="119"/>
        <v>143</v>
      </c>
      <c r="AF233">
        <f t="shared" si="120"/>
        <v>140.53076923076921</v>
      </c>
      <c r="AG233" s="5" t="s">
        <v>764</v>
      </c>
      <c r="AH233">
        <f t="shared" si="121"/>
        <v>164.5</v>
      </c>
      <c r="AI233">
        <f t="shared" si="122"/>
        <v>164.5</v>
      </c>
      <c r="AJ233" s="5" t="s">
        <v>683</v>
      </c>
      <c r="AK233">
        <f t="shared" si="123"/>
        <v>151.6</v>
      </c>
      <c r="AL233" s="5" t="s">
        <v>719</v>
      </c>
      <c r="AM233">
        <f t="shared" si="124"/>
        <v>146.6</v>
      </c>
      <c r="AN233" s="5" t="s">
        <v>761</v>
      </c>
      <c r="AO233">
        <f t="shared" si="125"/>
        <v>150.9</v>
      </c>
      <c r="AP233">
        <f t="shared" si="126"/>
        <v>149.70000000000002</v>
      </c>
      <c r="AQ233" s="5" t="s">
        <v>49</v>
      </c>
      <c r="AR233">
        <f>AR235</f>
        <v>150.6</v>
      </c>
      <c r="AS233" s="5" t="s">
        <v>665</v>
      </c>
      <c r="AT233">
        <f t="shared" si="128"/>
        <v>146.80000000000001</v>
      </c>
      <c r="AU233" s="5" t="s">
        <v>466</v>
      </c>
      <c r="AV233">
        <f t="shared" si="129"/>
        <v>150</v>
      </c>
      <c r="AW233">
        <f t="shared" si="130"/>
        <v>149.13333333333333</v>
      </c>
      <c r="AX233" s="5" t="s">
        <v>638</v>
      </c>
      <c r="AY233">
        <f t="shared" si="131"/>
        <v>152.19999999999999</v>
      </c>
      <c r="AZ233" s="5" t="s">
        <v>311</v>
      </c>
      <c r="BA233">
        <f t="shared" si="140"/>
        <v>131.19999999999999</v>
      </c>
      <c r="BB233" s="5" t="s">
        <v>642</v>
      </c>
      <c r="BC233">
        <f t="shared" si="133"/>
        <v>147.5</v>
      </c>
      <c r="BD233" s="5" t="s">
        <v>597</v>
      </c>
      <c r="BE233">
        <f t="shared" si="134"/>
        <v>159.1</v>
      </c>
      <c r="BF233" s="5" t="s">
        <v>603</v>
      </c>
      <c r="BG233">
        <f t="shared" si="135"/>
        <v>136.1</v>
      </c>
      <c r="BH233">
        <f t="shared" si="136"/>
        <v>145.22</v>
      </c>
      <c r="BI233" s="5" t="s">
        <v>578</v>
      </c>
      <c r="BJ233">
        <f t="shared" si="137"/>
        <v>144.19999999999999</v>
      </c>
      <c r="BK233">
        <f t="shared" si="138"/>
        <v>144.19999999999999</v>
      </c>
      <c r="BL233" s="6" t="s">
        <v>630</v>
      </c>
      <c r="BM233">
        <f t="shared" si="139"/>
        <v>144.9</v>
      </c>
    </row>
    <row r="234" spans="1:65" x14ac:dyDescent="0.35">
      <c r="A234" s="4" t="s">
        <v>55</v>
      </c>
      <c r="B234" s="5" t="s">
        <v>746</v>
      </c>
      <c r="C234">
        <f t="shared" si="105"/>
        <v>2019</v>
      </c>
      <c r="D234" s="5" t="s">
        <v>164</v>
      </c>
      <c r="E234">
        <f t="shared" si="106"/>
        <v>7</v>
      </c>
      <c r="F234" s="5" t="s">
        <v>714</v>
      </c>
      <c r="G234">
        <f t="shared" si="107"/>
        <v>141.4</v>
      </c>
      <c r="H234" s="5" t="s">
        <v>765</v>
      </c>
      <c r="I234">
        <f t="shared" si="108"/>
        <v>160.19999999999999</v>
      </c>
      <c r="J234" s="5" t="s">
        <v>647</v>
      </c>
      <c r="K234">
        <f t="shared" si="109"/>
        <v>142.5</v>
      </c>
      <c r="L234" s="5" t="s">
        <v>510</v>
      </c>
      <c r="M234">
        <f t="shared" si="110"/>
        <v>144.1</v>
      </c>
      <c r="N234" s="5" t="s">
        <v>286</v>
      </c>
      <c r="O234">
        <f t="shared" si="111"/>
        <v>119.3</v>
      </c>
      <c r="P234" s="5" t="s">
        <v>697</v>
      </c>
      <c r="Q234">
        <f t="shared" si="112"/>
        <v>154.69999999999999</v>
      </c>
      <c r="R234" s="5" t="s">
        <v>766</v>
      </c>
      <c r="S234">
        <f t="shared" si="113"/>
        <v>180.1</v>
      </c>
      <c r="T234" s="5" t="s">
        <v>337</v>
      </c>
      <c r="U234">
        <f t="shared" si="114"/>
        <v>128.9</v>
      </c>
      <c r="V234" s="5" t="s">
        <v>230</v>
      </c>
      <c r="W234">
        <f t="shared" si="115"/>
        <v>111.8</v>
      </c>
      <c r="X234" s="5" t="s">
        <v>631</v>
      </c>
      <c r="Y234">
        <f t="shared" si="116"/>
        <v>141.6</v>
      </c>
      <c r="Z234" s="5" t="s">
        <v>411</v>
      </c>
      <c r="AA234">
        <f t="shared" si="117"/>
        <v>129.5</v>
      </c>
      <c r="AB234" s="5" t="s">
        <v>767</v>
      </c>
      <c r="AC234">
        <f t="shared" si="118"/>
        <v>155.6</v>
      </c>
      <c r="AD234" s="5" t="s">
        <v>654</v>
      </c>
      <c r="AE234">
        <f t="shared" si="119"/>
        <v>147.69999999999999</v>
      </c>
      <c r="AF234">
        <f t="shared" si="120"/>
        <v>142.87692307692308</v>
      </c>
      <c r="AG234" s="5" t="s">
        <v>768</v>
      </c>
      <c r="AH234">
        <f t="shared" si="121"/>
        <v>167.2</v>
      </c>
      <c r="AI234">
        <f t="shared" si="122"/>
        <v>167.2</v>
      </c>
      <c r="AJ234" s="5" t="s">
        <v>721</v>
      </c>
      <c r="AK234">
        <f t="shared" si="123"/>
        <v>144.69999999999999</v>
      </c>
      <c r="AL234" s="5" t="s">
        <v>426</v>
      </c>
      <c r="AM234">
        <f t="shared" si="124"/>
        <v>131.9</v>
      </c>
      <c r="AN234" s="5" t="s">
        <v>569</v>
      </c>
      <c r="AO234">
        <f t="shared" si="125"/>
        <v>142.69999999999999</v>
      </c>
      <c r="AP234">
        <f t="shared" si="126"/>
        <v>139.76666666666668</v>
      </c>
      <c r="AQ234" s="5" t="s">
        <v>728</v>
      </c>
      <c r="AR234">
        <f t="shared" si="127"/>
        <v>150.6</v>
      </c>
      <c r="AS234" s="5" t="s">
        <v>299</v>
      </c>
      <c r="AT234">
        <f t="shared" si="128"/>
        <v>127</v>
      </c>
      <c r="AU234" s="5" t="s">
        <v>559</v>
      </c>
      <c r="AV234">
        <f t="shared" si="129"/>
        <v>137.69999999999999</v>
      </c>
      <c r="AW234">
        <f t="shared" si="130"/>
        <v>138.43333333333334</v>
      </c>
      <c r="AX234" s="5" t="s">
        <v>436</v>
      </c>
      <c r="AY234">
        <f t="shared" si="131"/>
        <v>140.80000000000001</v>
      </c>
      <c r="AZ234" s="5" t="s">
        <v>316</v>
      </c>
      <c r="BA234">
        <f t="shared" si="140"/>
        <v>120.6</v>
      </c>
      <c r="BB234" s="5" t="s">
        <v>531</v>
      </c>
      <c r="BC234">
        <f t="shared" si="133"/>
        <v>135</v>
      </c>
      <c r="BD234" s="5" t="s">
        <v>707</v>
      </c>
      <c r="BE234">
        <f t="shared" si="134"/>
        <v>150.4</v>
      </c>
      <c r="BF234" s="5" t="s">
        <v>496</v>
      </c>
      <c r="BG234">
        <f t="shared" si="135"/>
        <v>135.1</v>
      </c>
      <c r="BH234">
        <f t="shared" si="136"/>
        <v>136.38</v>
      </c>
      <c r="BI234" s="5" t="s">
        <v>503</v>
      </c>
      <c r="BJ234">
        <f t="shared" si="137"/>
        <v>134.5</v>
      </c>
      <c r="BK234">
        <f t="shared" si="138"/>
        <v>134.5</v>
      </c>
      <c r="BL234" s="6" t="s">
        <v>694</v>
      </c>
      <c r="BM234">
        <f t="shared" si="139"/>
        <v>143.30000000000001</v>
      </c>
    </row>
    <row r="235" spans="1:65" x14ac:dyDescent="0.35">
      <c r="A235" s="4" t="s">
        <v>74</v>
      </c>
      <c r="B235" s="5" t="s">
        <v>746</v>
      </c>
      <c r="C235">
        <f t="shared" si="105"/>
        <v>2019</v>
      </c>
      <c r="D235" s="5" t="s">
        <v>164</v>
      </c>
      <c r="E235">
        <f t="shared" si="106"/>
        <v>7</v>
      </c>
      <c r="F235" s="5" t="s">
        <v>542</v>
      </c>
      <c r="G235">
        <f t="shared" si="107"/>
        <v>139.30000000000001</v>
      </c>
      <c r="H235" s="5" t="s">
        <v>540</v>
      </c>
      <c r="I235">
        <f t="shared" si="108"/>
        <v>162.69999999999999</v>
      </c>
      <c r="J235" s="5" t="s">
        <v>180</v>
      </c>
      <c r="K235">
        <f t="shared" si="109"/>
        <v>140</v>
      </c>
      <c r="L235" s="5" t="s">
        <v>454</v>
      </c>
      <c r="M235">
        <f t="shared" si="110"/>
        <v>144</v>
      </c>
      <c r="N235" s="5" t="s">
        <v>231</v>
      </c>
      <c r="O235">
        <f t="shared" si="111"/>
        <v>122.5</v>
      </c>
      <c r="P235" s="5" t="s">
        <v>678</v>
      </c>
      <c r="Q235">
        <f t="shared" si="112"/>
        <v>150.30000000000001</v>
      </c>
      <c r="R235" s="5" t="s">
        <v>718</v>
      </c>
      <c r="S235">
        <f t="shared" si="113"/>
        <v>160.30000000000001</v>
      </c>
      <c r="T235" s="5" t="s">
        <v>577</v>
      </c>
      <c r="U235">
        <f t="shared" si="114"/>
        <v>130</v>
      </c>
      <c r="V235" s="5" t="s">
        <v>144</v>
      </c>
      <c r="W235">
        <f t="shared" si="115"/>
        <v>111.1</v>
      </c>
      <c r="X235" s="5" t="s">
        <v>736</v>
      </c>
      <c r="Y235">
        <f t="shared" si="116"/>
        <v>141.69999999999999</v>
      </c>
      <c r="Z235" s="5" t="s">
        <v>464</v>
      </c>
      <c r="AA235">
        <f t="shared" si="117"/>
        <v>134.69999999999999</v>
      </c>
      <c r="AB235" s="5" t="s">
        <v>687</v>
      </c>
      <c r="AC235">
        <f t="shared" si="118"/>
        <v>156.19999999999999</v>
      </c>
      <c r="AD235" s="5" t="s">
        <v>721</v>
      </c>
      <c r="AE235">
        <f t="shared" si="119"/>
        <v>144.69999999999999</v>
      </c>
      <c r="AF235">
        <f t="shared" si="120"/>
        <v>141.34615384615384</v>
      </c>
      <c r="AG235" s="5" t="s">
        <v>769</v>
      </c>
      <c r="AH235">
        <f t="shared" si="121"/>
        <v>165.2</v>
      </c>
      <c r="AI235">
        <f t="shared" si="122"/>
        <v>165.2</v>
      </c>
      <c r="AJ235" s="5" t="s">
        <v>689</v>
      </c>
      <c r="AK235">
        <f t="shared" si="123"/>
        <v>148.9</v>
      </c>
      <c r="AL235" s="5" t="s">
        <v>374</v>
      </c>
      <c r="AM235">
        <f t="shared" si="124"/>
        <v>140.5</v>
      </c>
      <c r="AN235" s="5" t="s">
        <v>706</v>
      </c>
      <c r="AO235">
        <f t="shared" si="125"/>
        <v>147.6</v>
      </c>
      <c r="AP235">
        <f t="shared" si="126"/>
        <v>145.66666666666666</v>
      </c>
      <c r="AQ235" s="5" t="s">
        <v>728</v>
      </c>
      <c r="AR235">
        <f t="shared" si="127"/>
        <v>150.6</v>
      </c>
      <c r="AS235" s="5" t="s">
        <v>542</v>
      </c>
      <c r="AT235">
        <f t="shared" si="128"/>
        <v>139.30000000000001</v>
      </c>
      <c r="AU235" s="5" t="s">
        <v>578</v>
      </c>
      <c r="AV235">
        <f t="shared" si="129"/>
        <v>144.19999999999999</v>
      </c>
      <c r="AW235">
        <f t="shared" si="130"/>
        <v>144.69999999999999</v>
      </c>
      <c r="AX235" s="5" t="s">
        <v>696</v>
      </c>
      <c r="AY235">
        <f t="shared" si="131"/>
        <v>147.9</v>
      </c>
      <c r="AZ235" s="5" t="s">
        <v>363</v>
      </c>
      <c r="BA235">
        <f t="shared" si="140"/>
        <v>125.6</v>
      </c>
      <c r="BB235" s="5" t="s">
        <v>374</v>
      </c>
      <c r="BC235">
        <f t="shared" si="133"/>
        <v>140.5</v>
      </c>
      <c r="BD235" s="5" t="s">
        <v>200</v>
      </c>
      <c r="BE235">
        <f t="shared" si="134"/>
        <v>154</v>
      </c>
      <c r="BF235" s="5" t="s">
        <v>602</v>
      </c>
      <c r="BG235">
        <f t="shared" si="135"/>
        <v>135.69999999999999</v>
      </c>
      <c r="BH235">
        <f t="shared" si="136"/>
        <v>140.74</v>
      </c>
      <c r="BI235" s="5" t="s">
        <v>513</v>
      </c>
      <c r="BJ235">
        <f t="shared" si="137"/>
        <v>139.5</v>
      </c>
      <c r="BK235">
        <f t="shared" si="138"/>
        <v>139.5</v>
      </c>
      <c r="BL235" s="6" t="s">
        <v>578</v>
      </c>
      <c r="BM235">
        <f t="shared" si="139"/>
        <v>144.19999999999999</v>
      </c>
    </row>
    <row r="236" spans="1:65" x14ac:dyDescent="0.35">
      <c r="A236" s="4" t="s">
        <v>30</v>
      </c>
      <c r="B236" s="5" t="s">
        <v>746</v>
      </c>
      <c r="C236">
        <f t="shared" si="105"/>
        <v>2019</v>
      </c>
      <c r="D236" s="5" t="s">
        <v>183</v>
      </c>
      <c r="E236">
        <f t="shared" si="106"/>
        <v>8</v>
      </c>
      <c r="F236" s="5" t="s">
        <v>562</v>
      </c>
      <c r="G236">
        <f t="shared" si="107"/>
        <v>139.19999999999999</v>
      </c>
      <c r="H236" s="5" t="s">
        <v>739</v>
      </c>
      <c r="I236">
        <f t="shared" si="108"/>
        <v>161.9</v>
      </c>
      <c r="J236" s="5" t="s">
        <v>488</v>
      </c>
      <c r="K236">
        <f t="shared" si="109"/>
        <v>137.1</v>
      </c>
      <c r="L236" s="5" t="s">
        <v>596</v>
      </c>
      <c r="M236">
        <f t="shared" si="110"/>
        <v>144.6</v>
      </c>
      <c r="N236" s="5" t="s">
        <v>327</v>
      </c>
      <c r="O236">
        <f t="shared" si="111"/>
        <v>124.7</v>
      </c>
      <c r="P236" s="5" t="s">
        <v>495</v>
      </c>
      <c r="Q236">
        <f t="shared" si="112"/>
        <v>145.5</v>
      </c>
      <c r="R236" s="5" t="s">
        <v>687</v>
      </c>
      <c r="S236">
        <f t="shared" si="113"/>
        <v>156.19999999999999</v>
      </c>
      <c r="T236" s="5" t="s">
        <v>434</v>
      </c>
      <c r="U236">
        <f t="shared" si="114"/>
        <v>131.5</v>
      </c>
      <c r="V236" s="5" t="s">
        <v>175</v>
      </c>
      <c r="W236">
        <f t="shared" si="115"/>
        <v>111.7</v>
      </c>
      <c r="X236" s="5" t="s">
        <v>569</v>
      </c>
      <c r="Y236">
        <f t="shared" si="116"/>
        <v>142.69999999999999</v>
      </c>
      <c r="Z236" s="5" t="s">
        <v>572</v>
      </c>
      <c r="AA236">
        <f t="shared" si="117"/>
        <v>138.5</v>
      </c>
      <c r="AB236" s="5" t="s">
        <v>590</v>
      </c>
      <c r="AC236">
        <f t="shared" si="118"/>
        <v>156.9</v>
      </c>
      <c r="AD236" s="5" t="s">
        <v>454</v>
      </c>
      <c r="AE236">
        <f t="shared" si="119"/>
        <v>144</v>
      </c>
      <c r="AF236">
        <f t="shared" si="120"/>
        <v>141.11538461538464</v>
      </c>
      <c r="AG236" s="5" t="s">
        <v>770</v>
      </c>
      <c r="AH236">
        <f t="shared" si="121"/>
        <v>165.1</v>
      </c>
      <c r="AI236">
        <f t="shared" si="122"/>
        <v>165.1</v>
      </c>
      <c r="AJ236" s="5" t="s">
        <v>195</v>
      </c>
      <c r="AK236">
        <f t="shared" si="123"/>
        <v>151.80000000000001</v>
      </c>
      <c r="AL236" s="5" t="s">
        <v>719</v>
      </c>
      <c r="AM236">
        <f t="shared" si="124"/>
        <v>146.6</v>
      </c>
      <c r="AN236" s="5" t="s">
        <v>753</v>
      </c>
      <c r="AO236">
        <f t="shared" si="125"/>
        <v>151.1</v>
      </c>
      <c r="AP236">
        <f t="shared" si="126"/>
        <v>149.83333333333334</v>
      </c>
      <c r="AQ236" s="5" t="s">
        <v>49</v>
      </c>
      <c r="AR236">
        <f>AR238</f>
        <v>151.6</v>
      </c>
      <c r="AS236" s="5" t="s">
        <v>726</v>
      </c>
      <c r="AT236">
        <f t="shared" si="128"/>
        <v>146.4</v>
      </c>
      <c r="AU236" s="5" t="s">
        <v>740</v>
      </c>
      <c r="AV236">
        <f t="shared" si="129"/>
        <v>150.19999999999999</v>
      </c>
      <c r="AW236">
        <f t="shared" si="130"/>
        <v>149.4</v>
      </c>
      <c r="AX236" s="5" t="s">
        <v>771</v>
      </c>
      <c r="AY236">
        <f t="shared" si="131"/>
        <v>152.69999999999999</v>
      </c>
      <c r="AZ236" s="5" t="s">
        <v>399</v>
      </c>
      <c r="BA236">
        <f t="shared" si="140"/>
        <v>131.4</v>
      </c>
      <c r="BB236" s="5" t="s">
        <v>640</v>
      </c>
      <c r="BC236">
        <f t="shared" si="133"/>
        <v>148</v>
      </c>
      <c r="BD236" s="5" t="s">
        <v>570</v>
      </c>
      <c r="BE236">
        <f t="shared" si="134"/>
        <v>159.69999999999999</v>
      </c>
      <c r="BF236" s="5" t="s">
        <v>587</v>
      </c>
      <c r="BG236">
        <f t="shared" si="135"/>
        <v>138.80000000000001</v>
      </c>
      <c r="BH236">
        <f t="shared" si="136"/>
        <v>146.11999999999998</v>
      </c>
      <c r="BI236" s="5" t="s">
        <v>630</v>
      </c>
      <c r="BJ236">
        <f t="shared" si="137"/>
        <v>144.9</v>
      </c>
      <c r="BK236">
        <f t="shared" si="138"/>
        <v>144.9</v>
      </c>
      <c r="BL236" s="6" t="s">
        <v>246</v>
      </c>
      <c r="BM236">
        <f t="shared" si="139"/>
        <v>145.69999999999999</v>
      </c>
    </row>
    <row r="237" spans="1:65" x14ac:dyDescent="0.35">
      <c r="A237" s="4" t="s">
        <v>55</v>
      </c>
      <c r="B237" s="5" t="s">
        <v>746</v>
      </c>
      <c r="C237">
        <f t="shared" si="105"/>
        <v>2019</v>
      </c>
      <c r="D237" s="5" t="s">
        <v>183</v>
      </c>
      <c r="E237">
        <f t="shared" si="106"/>
        <v>8</v>
      </c>
      <c r="F237" s="5" t="s">
        <v>458</v>
      </c>
      <c r="G237">
        <f t="shared" si="107"/>
        <v>142.1</v>
      </c>
      <c r="H237" s="5" t="s">
        <v>725</v>
      </c>
      <c r="I237">
        <f t="shared" si="108"/>
        <v>158.30000000000001</v>
      </c>
      <c r="J237" s="5" t="s">
        <v>436</v>
      </c>
      <c r="K237">
        <f t="shared" si="109"/>
        <v>140.80000000000001</v>
      </c>
      <c r="L237" s="5" t="s">
        <v>630</v>
      </c>
      <c r="M237">
        <f t="shared" si="110"/>
        <v>144.9</v>
      </c>
      <c r="N237" s="5" t="s">
        <v>274</v>
      </c>
      <c r="O237">
        <f t="shared" si="111"/>
        <v>119.9</v>
      </c>
      <c r="P237" s="5" t="s">
        <v>754</v>
      </c>
      <c r="Q237">
        <f t="shared" si="112"/>
        <v>153.9</v>
      </c>
      <c r="R237" s="5" t="s">
        <v>772</v>
      </c>
      <c r="S237">
        <f t="shared" si="113"/>
        <v>189.1</v>
      </c>
      <c r="T237" s="5" t="s">
        <v>344</v>
      </c>
      <c r="U237">
        <f t="shared" si="114"/>
        <v>129.80000000000001</v>
      </c>
      <c r="V237" s="5" t="s">
        <v>189</v>
      </c>
      <c r="W237">
        <f t="shared" si="115"/>
        <v>112.7</v>
      </c>
      <c r="X237" s="5" t="s">
        <v>647</v>
      </c>
      <c r="Y237">
        <f t="shared" si="116"/>
        <v>142.5</v>
      </c>
      <c r="Z237" s="5" t="s">
        <v>344</v>
      </c>
      <c r="AA237">
        <f t="shared" si="117"/>
        <v>129.80000000000001</v>
      </c>
      <c r="AB237" s="5" t="s">
        <v>687</v>
      </c>
      <c r="AC237">
        <f t="shared" si="118"/>
        <v>156.19999999999999</v>
      </c>
      <c r="AD237" s="5" t="s">
        <v>712</v>
      </c>
      <c r="AE237">
        <f t="shared" si="119"/>
        <v>149.1</v>
      </c>
      <c r="AF237">
        <f t="shared" si="120"/>
        <v>143.77692307692308</v>
      </c>
      <c r="AG237" s="5" t="s">
        <v>624</v>
      </c>
      <c r="AH237">
        <f t="shared" si="121"/>
        <v>167.9</v>
      </c>
      <c r="AI237">
        <f t="shared" si="122"/>
        <v>167.9</v>
      </c>
      <c r="AJ237" s="5" t="s">
        <v>625</v>
      </c>
      <c r="AK237">
        <f t="shared" si="123"/>
        <v>145</v>
      </c>
      <c r="AL237" s="5" t="s">
        <v>485</v>
      </c>
      <c r="AM237">
        <f t="shared" si="124"/>
        <v>132.19999999999999</v>
      </c>
      <c r="AN237" s="5" t="s">
        <v>672</v>
      </c>
      <c r="AO237">
        <f t="shared" si="125"/>
        <v>143</v>
      </c>
      <c r="AP237">
        <f t="shared" si="126"/>
        <v>140.06666666666666</v>
      </c>
      <c r="AQ237" s="5" t="s">
        <v>683</v>
      </c>
      <c r="AR237">
        <f t="shared" si="127"/>
        <v>151.6</v>
      </c>
      <c r="AS237" s="5" t="s">
        <v>289</v>
      </c>
      <c r="AT237">
        <f t="shared" si="128"/>
        <v>125.5</v>
      </c>
      <c r="AU237" s="5" t="s">
        <v>539</v>
      </c>
      <c r="AV237">
        <f t="shared" si="129"/>
        <v>138.1</v>
      </c>
      <c r="AW237">
        <f t="shared" si="130"/>
        <v>138.4</v>
      </c>
      <c r="AX237" s="5" t="s">
        <v>514</v>
      </c>
      <c r="AY237">
        <f t="shared" si="131"/>
        <v>141.5</v>
      </c>
      <c r="AZ237" s="5" t="s">
        <v>220</v>
      </c>
      <c r="BA237">
        <f t="shared" si="140"/>
        <v>120.8</v>
      </c>
      <c r="BB237" s="5" t="s">
        <v>534</v>
      </c>
      <c r="BC237">
        <f t="shared" si="133"/>
        <v>135.4</v>
      </c>
      <c r="BD237" s="5" t="s">
        <v>653</v>
      </c>
      <c r="BE237">
        <f t="shared" si="134"/>
        <v>151.5</v>
      </c>
      <c r="BF237" s="5" t="s">
        <v>585</v>
      </c>
      <c r="BG237">
        <f t="shared" si="135"/>
        <v>137.80000000000001</v>
      </c>
      <c r="BH237">
        <f t="shared" si="136"/>
        <v>137.4</v>
      </c>
      <c r="BI237" s="5" t="s">
        <v>476</v>
      </c>
      <c r="BJ237">
        <f t="shared" si="137"/>
        <v>135.30000000000001</v>
      </c>
      <c r="BK237">
        <f t="shared" si="138"/>
        <v>135.30000000000001</v>
      </c>
      <c r="BL237" s="6" t="s">
        <v>578</v>
      </c>
      <c r="BM237">
        <f t="shared" si="139"/>
        <v>144.19999999999999</v>
      </c>
    </row>
    <row r="238" spans="1:65" x14ac:dyDescent="0.35">
      <c r="A238" s="4" t="s">
        <v>74</v>
      </c>
      <c r="B238" s="5" t="s">
        <v>746</v>
      </c>
      <c r="C238">
        <f t="shared" si="105"/>
        <v>2019</v>
      </c>
      <c r="D238" s="5" t="s">
        <v>183</v>
      </c>
      <c r="E238">
        <f t="shared" si="106"/>
        <v>8</v>
      </c>
      <c r="F238" s="5" t="s">
        <v>505</v>
      </c>
      <c r="G238">
        <f t="shared" si="107"/>
        <v>140.1</v>
      </c>
      <c r="H238" s="5" t="s">
        <v>773</v>
      </c>
      <c r="I238">
        <f t="shared" si="108"/>
        <v>160.6</v>
      </c>
      <c r="J238" s="5" t="s">
        <v>572</v>
      </c>
      <c r="K238">
        <f t="shared" si="109"/>
        <v>138.5</v>
      </c>
      <c r="L238" s="5" t="s">
        <v>721</v>
      </c>
      <c r="M238">
        <f t="shared" si="110"/>
        <v>144.69999999999999</v>
      </c>
      <c r="N238" s="5" t="s">
        <v>238</v>
      </c>
      <c r="O238">
        <f t="shared" si="111"/>
        <v>122.9</v>
      </c>
      <c r="P238" s="5" t="s">
        <v>698</v>
      </c>
      <c r="Q238">
        <f t="shared" si="112"/>
        <v>149.4</v>
      </c>
      <c r="R238" s="5" t="s">
        <v>526</v>
      </c>
      <c r="S238">
        <f t="shared" si="113"/>
        <v>167.4</v>
      </c>
      <c r="T238" s="5" t="s">
        <v>397</v>
      </c>
      <c r="U238">
        <f t="shared" si="114"/>
        <v>130.9</v>
      </c>
      <c r="V238" s="5" t="s">
        <v>206</v>
      </c>
      <c r="W238">
        <f t="shared" si="115"/>
        <v>112</v>
      </c>
      <c r="X238" s="5" t="s">
        <v>418</v>
      </c>
      <c r="Y238">
        <f t="shared" si="116"/>
        <v>142.6</v>
      </c>
      <c r="Z238" s="5" t="s">
        <v>592</v>
      </c>
      <c r="AA238">
        <f t="shared" si="117"/>
        <v>134.9</v>
      </c>
      <c r="AB238" s="5" t="s">
        <v>674</v>
      </c>
      <c r="AC238">
        <f t="shared" si="118"/>
        <v>156.6</v>
      </c>
      <c r="AD238" s="5" t="s">
        <v>691</v>
      </c>
      <c r="AE238">
        <f t="shared" si="119"/>
        <v>145.9</v>
      </c>
      <c r="AF238">
        <f t="shared" si="120"/>
        <v>142.03846153846155</v>
      </c>
      <c r="AG238" s="5" t="s">
        <v>471</v>
      </c>
      <c r="AH238">
        <f t="shared" si="121"/>
        <v>165.8</v>
      </c>
      <c r="AI238">
        <f t="shared" si="122"/>
        <v>165.8</v>
      </c>
      <c r="AJ238" s="5" t="s">
        <v>712</v>
      </c>
      <c r="AK238">
        <f t="shared" si="123"/>
        <v>149.1</v>
      </c>
      <c r="AL238" s="5" t="s">
        <v>535</v>
      </c>
      <c r="AM238">
        <f t="shared" si="124"/>
        <v>140.6</v>
      </c>
      <c r="AN238" s="5" t="s">
        <v>696</v>
      </c>
      <c r="AO238">
        <f t="shared" si="125"/>
        <v>147.9</v>
      </c>
      <c r="AP238">
        <f t="shared" si="126"/>
        <v>145.86666666666667</v>
      </c>
      <c r="AQ238" s="5" t="s">
        <v>683</v>
      </c>
      <c r="AR238">
        <f t="shared" si="127"/>
        <v>151.6</v>
      </c>
      <c r="AS238" s="5" t="s">
        <v>572</v>
      </c>
      <c r="AT238">
        <f t="shared" si="128"/>
        <v>138.5</v>
      </c>
      <c r="AU238" s="5" t="s">
        <v>644</v>
      </c>
      <c r="AV238">
        <f t="shared" si="129"/>
        <v>144.5</v>
      </c>
      <c r="AW238">
        <f t="shared" si="130"/>
        <v>144.86666666666667</v>
      </c>
      <c r="AX238" s="5" t="s">
        <v>751</v>
      </c>
      <c r="AY238">
        <f t="shared" si="131"/>
        <v>148.5</v>
      </c>
      <c r="AZ238" s="5" t="s">
        <v>305</v>
      </c>
      <c r="BA238">
        <f t="shared" si="140"/>
        <v>125.8</v>
      </c>
      <c r="BB238" s="5" t="s">
        <v>608</v>
      </c>
      <c r="BC238">
        <f t="shared" si="133"/>
        <v>140.9</v>
      </c>
      <c r="BD238" s="5" t="s">
        <v>704</v>
      </c>
      <c r="BE238">
        <f t="shared" si="134"/>
        <v>154.9</v>
      </c>
      <c r="BF238" s="5" t="s">
        <v>588</v>
      </c>
      <c r="BG238">
        <f t="shared" si="135"/>
        <v>138.4</v>
      </c>
      <c r="BH238">
        <f t="shared" si="136"/>
        <v>141.69999999999999</v>
      </c>
      <c r="BI238" s="5" t="s">
        <v>589</v>
      </c>
      <c r="BJ238">
        <f t="shared" si="137"/>
        <v>140.19999999999999</v>
      </c>
      <c r="BK238">
        <f t="shared" si="138"/>
        <v>140.19999999999999</v>
      </c>
      <c r="BL238" s="6" t="s">
        <v>625</v>
      </c>
      <c r="BM238">
        <f t="shared" si="139"/>
        <v>145</v>
      </c>
    </row>
    <row r="239" spans="1:65" x14ac:dyDescent="0.35">
      <c r="A239" s="4" t="s">
        <v>30</v>
      </c>
      <c r="B239" s="5" t="s">
        <v>746</v>
      </c>
      <c r="C239">
        <f t="shared" si="105"/>
        <v>2019</v>
      </c>
      <c r="D239" s="5" t="s">
        <v>198</v>
      </c>
      <c r="E239">
        <f t="shared" si="106"/>
        <v>9</v>
      </c>
      <c r="F239" s="5" t="s">
        <v>505</v>
      </c>
      <c r="G239">
        <f t="shared" si="107"/>
        <v>140.1</v>
      </c>
      <c r="H239" s="5" t="s">
        <v>739</v>
      </c>
      <c r="I239">
        <f t="shared" si="108"/>
        <v>161.9</v>
      </c>
      <c r="J239" s="5" t="s">
        <v>551</v>
      </c>
      <c r="K239">
        <f t="shared" si="109"/>
        <v>138.30000000000001</v>
      </c>
      <c r="L239" s="5" t="s">
        <v>246</v>
      </c>
      <c r="M239">
        <f t="shared" si="110"/>
        <v>145.69999999999999</v>
      </c>
      <c r="N239" s="5" t="s">
        <v>355</v>
      </c>
      <c r="O239">
        <f t="shared" si="111"/>
        <v>125.1</v>
      </c>
      <c r="P239" s="5" t="s">
        <v>634</v>
      </c>
      <c r="Q239">
        <f t="shared" si="112"/>
        <v>143.80000000000001</v>
      </c>
      <c r="R239" s="5" t="s">
        <v>752</v>
      </c>
      <c r="S239">
        <f t="shared" si="113"/>
        <v>163.4</v>
      </c>
      <c r="T239" s="5" t="s">
        <v>485</v>
      </c>
      <c r="U239">
        <f t="shared" si="114"/>
        <v>132.19999999999999</v>
      </c>
      <c r="V239" s="5" t="s">
        <v>102</v>
      </c>
      <c r="W239">
        <f t="shared" si="115"/>
        <v>112.8</v>
      </c>
      <c r="X239" s="5" t="s">
        <v>578</v>
      </c>
      <c r="Y239">
        <f t="shared" si="116"/>
        <v>144.19999999999999</v>
      </c>
      <c r="Z239" s="5" t="s">
        <v>572</v>
      </c>
      <c r="AA239">
        <f t="shared" si="117"/>
        <v>138.5</v>
      </c>
      <c r="AB239" s="5" t="s">
        <v>774</v>
      </c>
      <c r="AC239">
        <f t="shared" si="118"/>
        <v>157.19999999999999</v>
      </c>
      <c r="AD239" s="5" t="s">
        <v>495</v>
      </c>
      <c r="AE239">
        <f t="shared" si="119"/>
        <v>145.5</v>
      </c>
      <c r="AF239">
        <f t="shared" si="120"/>
        <v>142.2076923076923</v>
      </c>
      <c r="AG239" s="5" t="s">
        <v>775</v>
      </c>
      <c r="AH239">
        <f t="shared" si="121"/>
        <v>165.7</v>
      </c>
      <c r="AI239">
        <f t="shared" si="122"/>
        <v>165.7</v>
      </c>
      <c r="AJ239" s="5" t="s">
        <v>699</v>
      </c>
      <c r="AK239">
        <f t="shared" si="123"/>
        <v>151.69999999999999</v>
      </c>
      <c r="AL239" s="5" t="s">
        <v>719</v>
      </c>
      <c r="AM239">
        <f t="shared" si="124"/>
        <v>146.6</v>
      </c>
      <c r="AN239" s="5" t="s">
        <v>776</v>
      </c>
      <c r="AO239">
        <f t="shared" si="125"/>
        <v>151</v>
      </c>
      <c r="AP239">
        <f t="shared" si="126"/>
        <v>149.76666666666665</v>
      </c>
      <c r="AQ239" s="5" t="s">
        <v>49</v>
      </c>
      <c r="AR239">
        <f>AR241</f>
        <v>152.19999999999999</v>
      </c>
      <c r="AS239" s="5" t="s">
        <v>734</v>
      </c>
      <c r="AT239">
        <f t="shared" si="128"/>
        <v>146.9</v>
      </c>
      <c r="AU239" s="5" t="s">
        <v>678</v>
      </c>
      <c r="AV239">
        <f t="shared" si="129"/>
        <v>150.30000000000001</v>
      </c>
      <c r="AW239">
        <f t="shared" si="130"/>
        <v>149.80000000000001</v>
      </c>
      <c r="AX239" s="5" t="s">
        <v>777</v>
      </c>
      <c r="AY239">
        <f t="shared" si="131"/>
        <v>153.4</v>
      </c>
      <c r="AZ239" s="5" t="s">
        <v>494</v>
      </c>
      <c r="BA239">
        <f t="shared" si="140"/>
        <v>131.6</v>
      </c>
      <c r="BB239" s="5" t="s">
        <v>648</v>
      </c>
      <c r="BC239">
        <f t="shared" si="133"/>
        <v>148.30000000000001</v>
      </c>
      <c r="BD239" s="5" t="s">
        <v>765</v>
      </c>
      <c r="BE239">
        <f t="shared" si="134"/>
        <v>160.19999999999999</v>
      </c>
      <c r="BF239" s="5" t="s">
        <v>589</v>
      </c>
      <c r="BG239">
        <f t="shared" si="135"/>
        <v>140.19999999999999</v>
      </c>
      <c r="BH239">
        <f t="shared" si="136"/>
        <v>146.74</v>
      </c>
      <c r="BI239" s="5" t="s">
        <v>255</v>
      </c>
      <c r="BJ239">
        <f t="shared" si="137"/>
        <v>145.4</v>
      </c>
      <c r="BK239">
        <f t="shared" si="138"/>
        <v>145.4</v>
      </c>
      <c r="BL239" s="6" t="s">
        <v>427</v>
      </c>
      <c r="BM239">
        <f t="shared" si="139"/>
        <v>146.69999999999999</v>
      </c>
    </row>
    <row r="240" spans="1:65" x14ac:dyDescent="0.35">
      <c r="A240" s="4" t="s">
        <v>55</v>
      </c>
      <c r="B240" s="5" t="s">
        <v>746</v>
      </c>
      <c r="C240">
        <f t="shared" si="105"/>
        <v>2019</v>
      </c>
      <c r="D240" s="5" t="s">
        <v>198</v>
      </c>
      <c r="E240">
        <f t="shared" si="106"/>
        <v>9</v>
      </c>
      <c r="F240" s="5" t="s">
        <v>569</v>
      </c>
      <c r="G240">
        <f t="shared" si="107"/>
        <v>142.69999999999999</v>
      </c>
      <c r="H240" s="5" t="s">
        <v>778</v>
      </c>
      <c r="I240">
        <f t="shared" si="108"/>
        <v>158.69999999999999</v>
      </c>
      <c r="J240" s="5" t="s">
        <v>631</v>
      </c>
      <c r="K240">
        <f t="shared" si="109"/>
        <v>141.6</v>
      </c>
      <c r="L240" s="5" t="s">
        <v>630</v>
      </c>
      <c r="M240">
        <f t="shared" si="110"/>
        <v>144.9</v>
      </c>
      <c r="N240" s="5" t="s">
        <v>220</v>
      </c>
      <c r="O240">
        <f t="shared" si="111"/>
        <v>120.8</v>
      </c>
      <c r="P240" s="5" t="s">
        <v>666</v>
      </c>
      <c r="Q240">
        <f t="shared" si="112"/>
        <v>149.80000000000001</v>
      </c>
      <c r="R240" s="5" t="s">
        <v>779</v>
      </c>
      <c r="S240">
        <f t="shared" si="113"/>
        <v>192.4</v>
      </c>
      <c r="T240" s="5" t="s">
        <v>456</v>
      </c>
      <c r="U240">
        <f t="shared" si="114"/>
        <v>130.30000000000001</v>
      </c>
      <c r="V240" s="5" t="s">
        <v>171</v>
      </c>
      <c r="W240">
        <f t="shared" si="115"/>
        <v>114</v>
      </c>
      <c r="X240" s="5" t="s">
        <v>634</v>
      </c>
      <c r="Y240">
        <f t="shared" si="116"/>
        <v>143.80000000000001</v>
      </c>
      <c r="Z240" s="5" t="s">
        <v>577</v>
      </c>
      <c r="AA240">
        <f t="shared" si="117"/>
        <v>130</v>
      </c>
      <c r="AB240" s="5" t="s">
        <v>709</v>
      </c>
      <c r="AC240">
        <f t="shared" si="118"/>
        <v>156.4</v>
      </c>
      <c r="AD240" s="5" t="s">
        <v>441</v>
      </c>
      <c r="AE240">
        <f t="shared" si="119"/>
        <v>149.5</v>
      </c>
      <c r="AF240">
        <f t="shared" si="120"/>
        <v>144.22307692307692</v>
      </c>
      <c r="AG240" s="5" t="s">
        <v>349</v>
      </c>
      <c r="AH240">
        <f t="shared" si="121"/>
        <v>168.6</v>
      </c>
      <c r="AI240">
        <f t="shared" si="122"/>
        <v>168.6</v>
      </c>
      <c r="AJ240" s="5" t="s">
        <v>612</v>
      </c>
      <c r="AK240">
        <f t="shared" si="123"/>
        <v>145.30000000000001</v>
      </c>
      <c r="AL240" s="5" t="s">
        <v>485</v>
      </c>
      <c r="AM240">
        <f t="shared" si="124"/>
        <v>132.19999999999999</v>
      </c>
      <c r="AN240" s="5" t="s">
        <v>694</v>
      </c>
      <c r="AO240">
        <f t="shared" si="125"/>
        <v>143.30000000000001</v>
      </c>
      <c r="AP240">
        <f t="shared" si="126"/>
        <v>140.26666666666668</v>
      </c>
      <c r="AQ240" s="5" t="s">
        <v>638</v>
      </c>
      <c r="AR240">
        <f t="shared" si="127"/>
        <v>152.19999999999999</v>
      </c>
      <c r="AS240" s="5" t="s">
        <v>342</v>
      </c>
      <c r="AT240">
        <f t="shared" si="128"/>
        <v>126.6</v>
      </c>
      <c r="AU240" s="5" t="s">
        <v>551</v>
      </c>
      <c r="AV240">
        <f t="shared" si="129"/>
        <v>138.30000000000001</v>
      </c>
      <c r="AW240">
        <f t="shared" si="130"/>
        <v>139.03333333333333</v>
      </c>
      <c r="AX240" s="5" t="s">
        <v>622</v>
      </c>
      <c r="AY240">
        <f t="shared" si="131"/>
        <v>141.9</v>
      </c>
      <c r="AZ240" s="5" t="s">
        <v>260</v>
      </c>
      <c r="BA240">
        <f t="shared" si="140"/>
        <v>121.2</v>
      </c>
      <c r="BB240" s="5" t="s">
        <v>509</v>
      </c>
      <c r="BC240">
        <f t="shared" si="133"/>
        <v>135.9</v>
      </c>
      <c r="BD240" s="5" t="s">
        <v>683</v>
      </c>
      <c r="BE240">
        <f t="shared" si="134"/>
        <v>151.6</v>
      </c>
      <c r="BF240" s="5" t="s">
        <v>643</v>
      </c>
      <c r="BG240">
        <f t="shared" si="135"/>
        <v>139</v>
      </c>
      <c r="BH240">
        <f t="shared" si="136"/>
        <v>137.92000000000002</v>
      </c>
      <c r="BI240" s="5" t="s">
        <v>602</v>
      </c>
      <c r="BJ240">
        <f t="shared" si="137"/>
        <v>135.69999999999999</v>
      </c>
      <c r="BK240">
        <f t="shared" si="138"/>
        <v>135.69999999999999</v>
      </c>
      <c r="BL240" s="6" t="s">
        <v>721</v>
      </c>
      <c r="BM240">
        <f t="shared" si="139"/>
        <v>144.69999999999999</v>
      </c>
    </row>
    <row r="241" spans="1:65" x14ac:dyDescent="0.35">
      <c r="A241" s="4" t="s">
        <v>74</v>
      </c>
      <c r="B241" s="5" t="s">
        <v>746</v>
      </c>
      <c r="C241">
        <f t="shared" si="105"/>
        <v>2019</v>
      </c>
      <c r="D241" s="5" t="s">
        <v>198</v>
      </c>
      <c r="E241">
        <f t="shared" si="106"/>
        <v>9</v>
      </c>
      <c r="F241" s="5" t="s">
        <v>608</v>
      </c>
      <c r="G241">
        <f t="shared" si="107"/>
        <v>140.9</v>
      </c>
      <c r="H241" s="5" t="s">
        <v>482</v>
      </c>
      <c r="I241">
        <f t="shared" si="108"/>
        <v>160.80000000000001</v>
      </c>
      <c r="J241" s="5" t="s">
        <v>609</v>
      </c>
      <c r="K241">
        <f t="shared" si="109"/>
        <v>139.6</v>
      </c>
      <c r="L241" s="5" t="s">
        <v>255</v>
      </c>
      <c r="M241">
        <f t="shared" si="110"/>
        <v>145.4</v>
      </c>
      <c r="N241" s="5" t="s">
        <v>254</v>
      </c>
      <c r="O241">
        <f t="shared" si="111"/>
        <v>123.5</v>
      </c>
      <c r="P241" s="5" t="s">
        <v>719</v>
      </c>
      <c r="Q241">
        <f t="shared" si="112"/>
        <v>146.6</v>
      </c>
      <c r="R241" s="5" t="s">
        <v>680</v>
      </c>
      <c r="S241">
        <f t="shared" si="113"/>
        <v>173.2</v>
      </c>
      <c r="T241" s="5" t="s">
        <v>494</v>
      </c>
      <c r="U241">
        <f t="shared" si="114"/>
        <v>131.6</v>
      </c>
      <c r="V241" s="5" t="s">
        <v>116</v>
      </c>
      <c r="W241">
        <f t="shared" si="115"/>
        <v>113.2</v>
      </c>
      <c r="X241" s="5" t="s">
        <v>510</v>
      </c>
      <c r="Y241">
        <f t="shared" si="116"/>
        <v>144.1</v>
      </c>
      <c r="Z241" s="5" t="s">
        <v>531</v>
      </c>
      <c r="AA241">
        <f t="shared" si="117"/>
        <v>135</v>
      </c>
      <c r="AB241" s="5" t="s">
        <v>358</v>
      </c>
      <c r="AC241">
        <f t="shared" si="118"/>
        <v>156.80000000000001</v>
      </c>
      <c r="AD241" s="5" t="s">
        <v>780</v>
      </c>
      <c r="AE241">
        <f t="shared" si="119"/>
        <v>147</v>
      </c>
      <c r="AF241">
        <f t="shared" si="120"/>
        <v>142.89999999999998</v>
      </c>
      <c r="AG241" s="5" t="s">
        <v>781</v>
      </c>
      <c r="AH241">
        <f t="shared" si="121"/>
        <v>166.5</v>
      </c>
      <c r="AI241">
        <f t="shared" si="122"/>
        <v>166.5</v>
      </c>
      <c r="AJ241" s="5" t="s">
        <v>605</v>
      </c>
      <c r="AK241">
        <f t="shared" si="123"/>
        <v>149.19999999999999</v>
      </c>
      <c r="AL241" s="5" t="s">
        <v>535</v>
      </c>
      <c r="AM241">
        <f t="shared" si="124"/>
        <v>140.6</v>
      </c>
      <c r="AN241" s="5" t="s">
        <v>696</v>
      </c>
      <c r="AO241">
        <f t="shared" si="125"/>
        <v>147.9</v>
      </c>
      <c r="AP241">
        <f t="shared" si="126"/>
        <v>145.89999999999998</v>
      </c>
      <c r="AQ241" s="5" t="s">
        <v>638</v>
      </c>
      <c r="AR241">
        <f t="shared" si="127"/>
        <v>152.19999999999999</v>
      </c>
      <c r="AS241" s="5" t="s">
        <v>562</v>
      </c>
      <c r="AT241">
        <f t="shared" si="128"/>
        <v>139.19999999999999</v>
      </c>
      <c r="AU241" s="5" t="s">
        <v>596</v>
      </c>
      <c r="AV241">
        <f t="shared" si="129"/>
        <v>144.6</v>
      </c>
      <c r="AW241">
        <f t="shared" si="130"/>
        <v>145.33333333333334</v>
      </c>
      <c r="AX241" s="5" t="s">
        <v>497</v>
      </c>
      <c r="AY241">
        <f t="shared" si="131"/>
        <v>149</v>
      </c>
      <c r="AZ241" s="5" t="s">
        <v>294</v>
      </c>
      <c r="BA241">
        <f t="shared" si="140"/>
        <v>126.1</v>
      </c>
      <c r="BB241" s="5" t="s">
        <v>645</v>
      </c>
      <c r="BC241">
        <f t="shared" si="133"/>
        <v>141.30000000000001</v>
      </c>
      <c r="BD241" s="5" t="s">
        <v>481</v>
      </c>
      <c r="BE241">
        <f t="shared" si="134"/>
        <v>155.19999999999999</v>
      </c>
      <c r="BF241" s="5" t="s">
        <v>525</v>
      </c>
      <c r="BG241">
        <f t="shared" si="135"/>
        <v>139.69999999999999</v>
      </c>
      <c r="BH241">
        <f t="shared" si="136"/>
        <v>142.26</v>
      </c>
      <c r="BI241" s="5" t="s">
        <v>593</v>
      </c>
      <c r="BJ241">
        <f t="shared" si="137"/>
        <v>140.69999999999999</v>
      </c>
      <c r="BK241">
        <f t="shared" si="138"/>
        <v>140.69999999999999</v>
      </c>
      <c r="BL241" s="6" t="s">
        <v>646</v>
      </c>
      <c r="BM241">
        <f t="shared" si="139"/>
        <v>145.80000000000001</v>
      </c>
    </row>
    <row r="242" spans="1:65" x14ac:dyDescent="0.35">
      <c r="A242" s="4" t="s">
        <v>30</v>
      </c>
      <c r="B242" s="5" t="s">
        <v>746</v>
      </c>
      <c r="C242">
        <f t="shared" si="105"/>
        <v>2019</v>
      </c>
      <c r="D242" s="5" t="s">
        <v>208</v>
      </c>
      <c r="E242">
        <f t="shared" si="106"/>
        <v>10</v>
      </c>
      <c r="F242" s="5" t="s">
        <v>371</v>
      </c>
      <c r="G242">
        <f t="shared" si="107"/>
        <v>141</v>
      </c>
      <c r="H242" s="5" t="s">
        <v>756</v>
      </c>
      <c r="I242">
        <f t="shared" si="108"/>
        <v>161.6</v>
      </c>
      <c r="J242" s="5" t="s">
        <v>584</v>
      </c>
      <c r="K242">
        <f t="shared" si="109"/>
        <v>141.19999999999999</v>
      </c>
      <c r="L242" s="5" t="s">
        <v>650</v>
      </c>
      <c r="M242">
        <f t="shared" si="110"/>
        <v>146.5</v>
      </c>
      <c r="N242" s="5" t="s">
        <v>363</v>
      </c>
      <c r="O242">
        <f t="shared" si="111"/>
        <v>125.6</v>
      </c>
      <c r="P242" s="5" t="s">
        <v>246</v>
      </c>
      <c r="Q242">
        <f t="shared" si="112"/>
        <v>145.69999999999999</v>
      </c>
      <c r="R242" s="5" t="s">
        <v>782</v>
      </c>
      <c r="S242">
        <f t="shared" si="113"/>
        <v>178.8</v>
      </c>
      <c r="T242" s="5" t="s">
        <v>443</v>
      </c>
      <c r="U242">
        <f t="shared" si="114"/>
        <v>133.1</v>
      </c>
      <c r="V242" s="5" t="s">
        <v>212</v>
      </c>
      <c r="W242">
        <f t="shared" si="115"/>
        <v>113.6</v>
      </c>
      <c r="X242" s="5" t="s">
        <v>495</v>
      </c>
      <c r="Y242">
        <f t="shared" si="116"/>
        <v>145.5</v>
      </c>
      <c r="Z242" s="5" t="s">
        <v>500</v>
      </c>
      <c r="AA242">
        <f t="shared" si="117"/>
        <v>138.6</v>
      </c>
      <c r="AB242" s="5" t="s">
        <v>783</v>
      </c>
      <c r="AC242">
        <f t="shared" si="118"/>
        <v>157.4</v>
      </c>
      <c r="AD242" s="5" t="s">
        <v>648</v>
      </c>
      <c r="AE242">
        <f t="shared" si="119"/>
        <v>148.30000000000001</v>
      </c>
      <c r="AF242">
        <f t="shared" si="120"/>
        <v>144.37692307692305</v>
      </c>
      <c r="AG242" s="5" t="s">
        <v>784</v>
      </c>
      <c r="AH242">
        <f t="shared" si="121"/>
        <v>166.3</v>
      </c>
      <c r="AI242">
        <f t="shared" si="122"/>
        <v>166.3</v>
      </c>
      <c r="AJ242" s="5" t="s">
        <v>699</v>
      </c>
      <c r="AK242">
        <f t="shared" si="123"/>
        <v>151.69999999999999</v>
      </c>
      <c r="AL242" s="5" t="s">
        <v>427</v>
      </c>
      <c r="AM242">
        <f t="shared" si="124"/>
        <v>146.69999999999999</v>
      </c>
      <c r="AN242" s="5" t="s">
        <v>776</v>
      </c>
      <c r="AO242">
        <f t="shared" si="125"/>
        <v>151</v>
      </c>
      <c r="AP242">
        <f t="shared" si="126"/>
        <v>149.79999999999998</v>
      </c>
      <c r="AQ242" s="5" t="s">
        <v>49</v>
      </c>
      <c r="AR242">
        <f>AR244</f>
        <v>153</v>
      </c>
      <c r="AS242" s="5" t="s">
        <v>654</v>
      </c>
      <c r="AT242">
        <f t="shared" si="128"/>
        <v>147.69999999999999</v>
      </c>
      <c r="AU242" s="5" t="s">
        <v>728</v>
      </c>
      <c r="AV242">
        <f t="shared" si="129"/>
        <v>150.6</v>
      </c>
      <c r="AW242">
        <f t="shared" si="130"/>
        <v>150.43333333333331</v>
      </c>
      <c r="AX242" s="5" t="s">
        <v>785</v>
      </c>
      <c r="AY242">
        <f t="shared" si="131"/>
        <v>153.69999999999999</v>
      </c>
      <c r="AZ242" s="5" t="s">
        <v>438</v>
      </c>
      <c r="BA242">
        <f t="shared" si="140"/>
        <v>131.69999999999999</v>
      </c>
      <c r="BB242" s="5" t="s">
        <v>651</v>
      </c>
      <c r="BC242">
        <f t="shared" si="133"/>
        <v>148.69999999999999</v>
      </c>
      <c r="BD242" s="5" t="s">
        <v>673</v>
      </c>
      <c r="BE242">
        <f t="shared" si="134"/>
        <v>160.69999999999999</v>
      </c>
      <c r="BF242" s="5" t="s">
        <v>370</v>
      </c>
      <c r="BG242">
        <f t="shared" si="135"/>
        <v>140.30000000000001</v>
      </c>
      <c r="BH242">
        <f t="shared" si="136"/>
        <v>147.01999999999998</v>
      </c>
      <c r="BI242" s="5" t="s">
        <v>246</v>
      </c>
      <c r="BJ242">
        <f t="shared" si="137"/>
        <v>145.69999999999999</v>
      </c>
      <c r="BK242">
        <f t="shared" si="138"/>
        <v>145.69999999999999</v>
      </c>
      <c r="BL242" s="6" t="s">
        <v>648</v>
      </c>
      <c r="BM242">
        <f t="shared" si="139"/>
        <v>148.30000000000001</v>
      </c>
    </row>
    <row r="243" spans="1:65" x14ac:dyDescent="0.35">
      <c r="A243" s="4" t="s">
        <v>55</v>
      </c>
      <c r="B243" s="5" t="s">
        <v>746</v>
      </c>
      <c r="C243">
        <f t="shared" si="105"/>
        <v>2019</v>
      </c>
      <c r="D243" s="5" t="s">
        <v>208</v>
      </c>
      <c r="E243">
        <f t="shared" si="106"/>
        <v>10</v>
      </c>
      <c r="F243" s="5" t="s">
        <v>656</v>
      </c>
      <c r="G243">
        <f t="shared" si="107"/>
        <v>143.5</v>
      </c>
      <c r="H243" s="5" t="s">
        <v>786</v>
      </c>
      <c r="I243">
        <f t="shared" si="108"/>
        <v>159.80000000000001</v>
      </c>
      <c r="J243" s="5" t="s">
        <v>721</v>
      </c>
      <c r="K243">
        <f t="shared" si="109"/>
        <v>144.69999999999999</v>
      </c>
      <c r="L243" s="5" t="s">
        <v>632</v>
      </c>
      <c r="M243">
        <f t="shared" si="110"/>
        <v>145.6</v>
      </c>
      <c r="N243" s="5" t="s">
        <v>301</v>
      </c>
      <c r="O243">
        <f t="shared" si="111"/>
        <v>121.1</v>
      </c>
      <c r="P243" s="5" t="s">
        <v>728</v>
      </c>
      <c r="Q243">
        <f t="shared" si="112"/>
        <v>150.6</v>
      </c>
      <c r="R243" s="5" t="s">
        <v>787</v>
      </c>
      <c r="S243">
        <f t="shared" si="113"/>
        <v>207.2</v>
      </c>
      <c r="T243" s="5" t="s">
        <v>311</v>
      </c>
      <c r="U243">
        <f t="shared" si="114"/>
        <v>131.19999999999999</v>
      </c>
      <c r="V243" s="5" t="s">
        <v>177</v>
      </c>
      <c r="W243">
        <f t="shared" si="115"/>
        <v>114.8</v>
      </c>
      <c r="X243" s="5" t="s">
        <v>671</v>
      </c>
      <c r="Y243">
        <f t="shared" si="116"/>
        <v>145.19999999999999</v>
      </c>
      <c r="Z243" s="5" t="s">
        <v>528</v>
      </c>
      <c r="AA243">
        <f t="shared" si="117"/>
        <v>130.19999999999999</v>
      </c>
      <c r="AB243" s="5" t="s">
        <v>358</v>
      </c>
      <c r="AC243">
        <f t="shared" si="118"/>
        <v>156.80000000000001</v>
      </c>
      <c r="AD243" s="5" t="s">
        <v>743</v>
      </c>
      <c r="AE243">
        <f t="shared" si="119"/>
        <v>151.9</v>
      </c>
      <c r="AF243">
        <f t="shared" si="120"/>
        <v>146.35384615384618</v>
      </c>
      <c r="AG243" s="5" t="s">
        <v>788</v>
      </c>
      <c r="AH243">
        <f t="shared" si="121"/>
        <v>169.3</v>
      </c>
      <c r="AI243">
        <f t="shared" si="122"/>
        <v>169.3</v>
      </c>
      <c r="AJ243" s="5" t="s">
        <v>691</v>
      </c>
      <c r="AK243">
        <f t="shared" si="123"/>
        <v>145.9</v>
      </c>
      <c r="AL243" s="5" t="s">
        <v>484</v>
      </c>
      <c r="AM243">
        <f t="shared" si="124"/>
        <v>132.4</v>
      </c>
      <c r="AN243" s="5" t="s">
        <v>564</v>
      </c>
      <c r="AO243">
        <f t="shared" si="125"/>
        <v>143.9</v>
      </c>
      <c r="AP243">
        <f t="shared" si="126"/>
        <v>140.73333333333335</v>
      </c>
      <c r="AQ243" s="5" t="s">
        <v>735</v>
      </c>
      <c r="AR243">
        <f t="shared" si="127"/>
        <v>153</v>
      </c>
      <c r="AS243" s="5" t="s">
        <v>337</v>
      </c>
      <c r="AT243">
        <f t="shared" si="128"/>
        <v>128.9</v>
      </c>
      <c r="AU243" s="5" t="s">
        <v>571</v>
      </c>
      <c r="AV243">
        <f t="shared" si="129"/>
        <v>138.69999999999999</v>
      </c>
      <c r="AW243">
        <f t="shared" si="130"/>
        <v>140.19999999999999</v>
      </c>
      <c r="AX243" s="5" t="s">
        <v>607</v>
      </c>
      <c r="AY243">
        <f t="shared" si="131"/>
        <v>142.4</v>
      </c>
      <c r="AZ243" s="5" t="s">
        <v>283</v>
      </c>
      <c r="BA243">
        <f t="shared" si="140"/>
        <v>121.5</v>
      </c>
      <c r="BB243" s="5" t="s">
        <v>617</v>
      </c>
      <c r="BC243">
        <f t="shared" si="133"/>
        <v>136.19999999999999</v>
      </c>
      <c r="BD243" s="5" t="s">
        <v>699</v>
      </c>
      <c r="BE243">
        <f t="shared" si="134"/>
        <v>151.69999999999999</v>
      </c>
      <c r="BF243" s="5" t="s">
        <v>513</v>
      </c>
      <c r="BG243">
        <f t="shared" si="135"/>
        <v>139.5</v>
      </c>
      <c r="BH243">
        <f t="shared" si="136"/>
        <v>138.26</v>
      </c>
      <c r="BI243" s="5" t="s">
        <v>552</v>
      </c>
      <c r="BJ243">
        <f t="shared" si="137"/>
        <v>136</v>
      </c>
      <c r="BK243">
        <f t="shared" si="138"/>
        <v>136</v>
      </c>
      <c r="BL243" s="6" t="s">
        <v>686</v>
      </c>
      <c r="BM243">
        <f t="shared" si="139"/>
        <v>146</v>
      </c>
    </row>
    <row r="244" spans="1:65" x14ac:dyDescent="0.35">
      <c r="A244" s="4" t="s">
        <v>74</v>
      </c>
      <c r="B244" s="5" t="s">
        <v>746</v>
      </c>
      <c r="C244">
        <f t="shared" si="105"/>
        <v>2019</v>
      </c>
      <c r="D244" s="5" t="s">
        <v>208</v>
      </c>
      <c r="E244">
        <f t="shared" si="106"/>
        <v>10</v>
      </c>
      <c r="F244" s="5" t="s">
        <v>549</v>
      </c>
      <c r="G244">
        <f t="shared" si="107"/>
        <v>141.80000000000001</v>
      </c>
      <c r="H244" s="5" t="s">
        <v>690</v>
      </c>
      <c r="I244">
        <f t="shared" si="108"/>
        <v>161</v>
      </c>
      <c r="J244" s="5" t="s">
        <v>418</v>
      </c>
      <c r="K244">
        <f t="shared" si="109"/>
        <v>142.6</v>
      </c>
      <c r="L244" s="5" t="s">
        <v>649</v>
      </c>
      <c r="M244">
        <f t="shared" si="110"/>
        <v>146.19999999999999</v>
      </c>
      <c r="N244" s="5" t="s">
        <v>259</v>
      </c>
      <c r="O244">
        <f t="shared" si="111"/>
        <v>123.9</v>
      </c>
      <c r="P244" s="5" t="s">
        <v>640</v>
      </c>
      <c r="Q244">
        <f t="shared" si="112"/>
        <v>148</v>
      </c>
      <c r="R244" s="5" t="s">
        <v>581</v>
      </c>
      <c r="S244">
        <f t="shared" si="113"/>
        <v>188.4</v>
      </c>
      <c r="T244" s="5" t="s">
        <v>413</v>
      </c>
      <c r="U244">
        <f t="shared" si="114"/>
        <v>132.5</v>
      </c>
      <c r="V244" s="5" t="s">
        <v>171</v>
      </c>
      <c r="W244">
        <f t="shared" si="115"/>
        <v>114</v>
      </c>
      <c r="X244" s="5" t="s">
        <v>255</v>
      </c>
      <c r="Y244">
        <f t="shared" si="116"/>
        <v>145.4</v>
      </c>
      <c r="Z244" s="5" t="s">
        <v>496</v>
      </c>
      <c r="AA244">
        <f t="shared" si="117"/>
        <v>135.1</v>
      </c>
      <c r="AB244" s="5" t="s">
        <v>677</v>
      </c>
      <c r="AC244">
        <f t="shared" si="118"/>
        <v>157.1</v>
      </c>
      <c r="AD244" s="5" t="s">
        <v>703</v>
      </c>
      <c r="AE244">
        <f t="shared" si="119"/>
        <v>149.6</v>
      </c>
      <c r="AF244">
        <f t="shared" si="120"/>
        <v>145.04615384615383</v>
      </c>
      <c r="AG244" s="5" t="s">
        <v>789</v>
      </c>
      <c r="AH244">
        <f t="shared" si="121"/>
        <v>167.1</v>
      </c>
      <c r="AI244">
        <f t="shared" si="122"/>
        <v>167.1</v>
      </c>
      <c r="AJ244" s="5" t="s">
        <v>698</v>
      </c>
      <c r="AK244">
        <f t="shared" si="123"/>
        <v>149.4</v>
      </c>
      <c r="AL244" s="5" t="s">
        <v>436</v>
      </c>
      <c r="AM244">
        <f t="shared" si="124"/>
        <v>140.80000000000001</v>
      </c>
      <c r="AN244" s="5" t="s">
        <v>660</v>
      </c>
      <c r="AO244">
        <f t="shared" si="125"/>
        <v>148.19999999999999</v>
      </c>
      <c r="AP244">
        <f t="shared" si="126"/>
        <v>146.13333333333335</v>
      </c>
      <c r="AQ244" s="5" t="s">
        <v>735</v>
      </c>
      <c r="AR244">
        <f t="shared" si="127"/>
        <v>153</v>
      </c>
      <c r="AS244" s="5" t="s">
        <v>535</v>
      </c>
      <c r="AT244">
        <f t="shared" si="128"/>
        <v>140.6</v>
      </c>
      <c r="AU244" s="5" t="s">
        <v>625</v>
      </c>
      <c r="AV244">
        <f t="shared" si="129"/>
        <v>145</v>
      </c>
      <c r="AW244">
        <f t="shared" si="130"/>
        <v>146.20000000000002</v>
      </c>
      <c r="AX244" s="5" t="s">
        <v>698</v>
      </c>
      <c r="AY244">
        <f t="shared" si="131"/>
        <v>149.4</v>
      </c>
      <c r="AZ244" s="5" t="s">
        <v>296</v>
      </c>
      <c r="BA244">
        <f t="shared" si="140"/>
        <v>126.3</v>
      </c>
      <c r="BB244" s="5" t="s">
        <v>736</v>
      </c>
      <c r="BC244">
        <f t="shared" si="133"/>
        <v>141.69999999999999</v>
      </c>
      <c r="BD244" s="5" t="s">
        <v>790</v>
      </c>
      <c r="BE244">
        <f t="shared" si="134"/>
        <v>155.4</v>
      </c>
      <c r="BF244" s="5" t="s">
        <v>180</v>
      </c>
      <c r="BG244">
        <f t="shared" si="135"/>
        <v>140</v>
      </c>
      <c r="BH244">
        <f t="shared" si="136"/>
        <v>142.56</v>
      </c>
      <c r="BI244" s="5" t="s">
        <v>371</v>
      </c>
      <c r="BJ244">
        <f t="shared" si="137"/>
        <v>141</v>
      </c>
      <c r="BK244">
        <f t="shared" si="138"/>
        <v>141</v>
      </c>
      <c r="BL244" s="6" t="s">
        <v>679</v>
      </c>
      <c r="BM244">
        <f t="shared" si="139"/>
        <v>147.19999999999999</v>
      </c>
    </row>
    <row r="245" spans="1:65" x14ac:dyDescent="0.35">
      <c r="A245" s="4" t="s">
        <v>30</v>
      </c>
      <c r="B245" s="5" t="s">
        <v>746</v>
      </c>
      <c r="C245">
        <f t="shared" si="105"/>
        <v>2019</v>
      </c>
      <c r="D245" s="5" t="s">
        <v>234</v>
      </c>
      <c r="E245">
        <f t="shared" si="106"/>
        <v>11</v>
      </c>
      <c r="F245" s="5" t="s">
        <v>549</v>
      </c>
      <c r="G245">
        <f t="shared" si="107"/>
        <v>141.80000000000001</v>
      </c>
      <c r="H245" s="5" t="s">
        <v>791</v>
      </c>
      <c r="I245">
        <f t="shared" si="108"/>
        <v>163.69999999999999</v>
      </c>
      <c r="J245" s="5" t="s">
        <v>634</v>
      </c>
      <c r="K245">
        <f t="shared" si="109"/>
        <v>143.80000000000001</v>
      </c>
      <c r="L245" s="5" t="s">
        <v>701</v>
      </c>
      <c r="M245">
        <f t="shared" si="110"/>
        <v>147.1</v>
      </c>
      <c r="N245" s="5" t="s">
        <v>396</v>
      </c>
      <c r="O245">
        <f t="shared" si="111"/>
        <v>126</v>
      </c>
      <c r="P245" s="5" t="s">
        <v>649</v>
      </c>
      <c r="Q245">
        <f t="shared" si="112"/>
        <v>146.19999999999999</v>
      </c>
      <c r="R245" s="5" t="s">
        <v>792</v>
      </c>
      <c r="S245">
        <f t="shared" si="113"/>
        <v>191.4</v>
      </c>
      <c r="T245" s="5" t="s">
        <v>617</v>
      </c>
      <c r="U245">
        <f t="shared" si="114"/>
        <v>136.19999999999999</v>
      </c>
      <c r="V245" s="5" t="s">
        <v>160</v>
      </c>
      <c r="W245">
        <f t="shared" si="115"/>
        <v>113.8</v>
      </c>
      <c r="X245" s="5" t="s">
        <v>675</v>
      </c>
      <c r="Y245">
        <f t="shared" si="116"/>
        <v>147.30000000000001</v>
      </c>
      <c r="Z245" s="5" t="s">
        <v>571</v>
      </c>
      <c r="AA245">
        <f t="shared" si="117"/>
        <v>138.69999999999999</v>
      </c>
      <c r="AB245" s="5" t="s">
        <v>326</v>
      </c>
      <c r="AC245">
        <f t="shared" si="118"/>
        <v>157.69999999999999</v>
      </c>
      <c r="AD245" s="5" t="s">
        <v>761</v>
      </c>
      <c r="AE245">
        <f t="shared" si="119"/>
        <v>150.9</v>
      </c>
      <c r="AF245">
        <f t="shared" si="120"/>
        <v>146.50769230769231</v>
      </c>
      <c r="AG245" s="5" t="s">
        <v>768</v>
      </c>
      <c r="AH245">
        <f t="shared" si="121"/>
        <v>167.2</v>
      </c>
      <c r="AI245">
        <f t="shared" si="122"/>
        <v>167.2</v>
      </c>
      <c r="AJ245" s="5" t="s">
        <v>731</v>
      </c>
      <c r="AK245">
        <f t="shared" si="123"/>
        <v>152.30000000000001</v>
      </c>
      <c r="AL245" s="5" t="s">
        <v>780</v>
      </c>
      <c r="AM245">
        <f t="shared" si="124"/>
        <v>147</v>
      </c>
      <c r="AN245" s="5" t="s">
        <v>653</v>
      </c>
      <c r="AO245">
        <f t="shared" si="125"/>
        <v>151.5</v>
      </c>
      <c r="AP245">
        <f t="shared" si="126"/>
        <v>150.26666666666668</v>
      </c>
      <c r="AQ245" s="5" t="s">
        <v>49</v>
      </c>
      <c r="AR245">
        <f>AR247</f>
        <v>153.5</v>
      </c>
      <c r="AS245" s="5" t="s">
        <v>657</v>
      </c>
      <c r="AT245">
        <f t="shared" si="128"/>
        <v>148.4</v>
      </c>
      <c r="AU245" s="5" t="s">
        <v>761</v>
      </c>
      <c r="AV245">
        <f t="shared" si="129"/>
        <v>150.9</v>
      </c>
      <c r="AW245">
        <f t="shared" si="130"/>
        <v>150.93333333333331</v>
      </c>
      <c r="AX245" s="5" t="s">
        <v>716</v>
      </c>
      <c r="AY245">
        <f t="shared" si="131"/>
        <v>154.30000000000001</v>
      </c>
      <c r="AZ245" s="5" t="s">
        <v>315</v>
      </c>
      <c r="BA245">
        <f t="shared" si="140"/>
        <v>132.1</v>
      </c>
      <c r="BB245" s="5" t="s">
        <v>712</v>
      </c>
      <c r="BC245">
        <f t="shared" si="133"/>
        <v>149.1</v>
      </c>
      <c r="BD245" s="5" t="s">
        <v>482</v>
      </c>
      <c r="BE245">
        <f t="shared" si="134"/>
        <v>160.80000000000001</v>
      </c>
      <c r="BF245" s="5" t="s">
        <v>535</v>
      </c>
      <c r="BG245">
        <f t="shared" si="135"/>
        <v>140.6</v>
      </c>
      <c r="BH245">
        <f t="shared" si="136"/>
        <v>147.38</v>
      </c>
      <c r="BI245" s="5" t="s">
        <v>670</v>
      </c>
      <c r="BJ245">
        <f t="shared" si="137"/>
        <v>146.1</v>
      </c>
      <c r="BK245">
        <f t="shared" si="138"/>
        <v>146.1</v>
      </c>
      <c r="BL245" s="6" t="s">
        <v>748</v>
      </c>
      <c r="BM245">
        <f t="shared" si="139"/>
        <v>149.9</v>
      </c>
    </row>
    <row r="246" spans="1:65" x14ac:dyDescent="0.35">
      <c r="A246" s="4" t="s">
        <v>55</v>
      </c>
      <c r="B246" s="5" t="s">
        <v>746</v>
      </c>
      <c r="C246">
        <f t="shared" si="105"/>
        <v>2019</v>
      </c>
      <c r="D246" s="5" t="s">
        <v>234</v>
      </c>
      <c r="E246">
        <f t="shared" si="106"/>
        <v>11</v>
      </c>
      <c r="F246" s="5" t="s">
        <v>510</v>
      </c>
      <c r="G246">
        <f t="shared" si="107"/>
        <v>144.1</v>
      </c>
      <c r="H246" s="5" t="s">
        <v>744</v>
      </c>
      <c r="I246">
        <f t="shared" si="108"/>
        <v>162.4</v>
      </c>
      <c r="J246" s="5" t="s">
        <v>657</v>
      </c>
      <c r="K246">
        <f t="shared" si="109"/>
        <v>148.4</v>
      </c>
      <c r="L246" s="5" t="s">
        <v>691</v>
      </c>
      <c r="M246">
        <f t="shared" si="110"/>
        <v>145.9</v>
      </c>
      <c r="N246" s="5" t="s">
        <v>283</v>
      </c>
      <c r="O246">
        <f t="shared" si="111"/>
        <v>121.5</v>
      </c>
      <c r="P246" s="5" t="s">
        <v>732</v>
      </c>
      <c r="Q246">
        <f t="shared" si="112"/>
        <v>148.80000000000001</v>
      </c>
      <c r="R246" s="5" t="s">
        <v>793</v>
      </c>
      <c r="S246">
        <f t="shared" si="113"/>
        <v>215.7</v>
      </c>
      <c r="T246" s="5" t="s">
        <v>556</v>
      </c>
      <c r="U246">
        <f t="shared" si="114"/>
        <v>134.6</v>
      </c>
      <c r="V246" s="5" t="s">
        <v>159</v>
      </c>
      <c r="W246">
        <f t="shared" si="115"/>
        <v>115</v>
      </c>
      <c r="X246" s="5" t="s">
        <v>637</v>
      </c>
      <c r="Y246">
        <f t="shared" si="116"/>
        <v>146.30000000000001</v>
      </c>
      <c r="Z246" s="5" t="s">
        <v>421</v>
      </c>
      <c r="AA246">
        <f t="shared" si="117"/>
        <v>130.5</v>
      </c>
      <c r="AB246" s="5" t="s">
        <v>774</v>
      </c>
      <c r="AC246">
        <f t="shared" si="118"/>
        <v>157.19999999999999</v>
      </c>
      <c r="AD246" s="5" t="s">
        <v>446</v>
      </c>
      <c r="AE246">
        <f t="shared" si="119"/>
        <v>153.6</v>
      </c>
      <c r="AF246">
        <f t="shared" si="120"/>
        <v>147.99999999999997</v>
      </c>
      <c r="AG246" s="5" t="s">
        <v>794</v>
      </c>
      <c r="AH246">
        <f t="shared" si="121"/>
        <v>169.9</v>
      </c>
      <c r="AI246">
        <f t="shared" si="122"/>
        <v>169.9</v>
      </c>
      <c r="AJ246" s="5" t="s">
        <v>637</v>
      </c>
      <c r="AK246">
        <f t="shared" si="123"/>
        <v>146.30000000000001</v>
      </c>
      <c r="AL246" s="5" t="s">
        <v>420</v>
      </c>
      <c r="AM246">
        <f t="shared" si="124"/>
        <v>132.6</v>
      </c>
      <c r="AN246" s="5" t="s">
        <v>578</v>
      </c>
      <c r="AO246">
        <f t="shared" si="125"/>
        <v>144.19999999999999</v>
      </c>
      <c r="AP246">
        <f t="shared" si="126"/>
        <v>141.03333333333333</v>
      </c>
      <c r="AQ246" s="5" t="s">
        <v>440</v>
      </c>
      <c r="AR246">
        <f t="shared" si="127"/>
        <v>153.5</v>
      </c>
      <c r="AS246" s="5" t="s">
        <v>485</v>
      </c>
      <c r="AT246">
        <f t="shared" si="128"/>
        <v>132.19999999999999</v>
      </c>
      <c r="AU246" s="5" t="s">
        <v>431</v>
      </c>
      <c r="AV246">
        <f t="shared" si="129"/>
        <v>139.1</v>
      </c>
      <c r="AW246">
        <f t="shared" si="130"/>
        <v>141.6</v>
      </c>
      <c r="AX246" s="5" t="s">
        <v>567</v>
      </c>
      <c r="AY246">
        <f t="shared" si="131"/>
        <v>142.80000000000001</v>
      </c>
      <c r="AZ246" s="5" t="s">
        <v>290</v>
      </c>
      <c r="BA246">
        <f t="shared" si="140"/>
        <v>121.7</v>
      </c>
      <c r="BB246" s="5" t="s">
        <v>548</v>
      </c>
      <c r="BC246">
        <f t="shared" si="133"/>
        <v>136.69999999999999</v>
      </c>
      <c r="BD246" s="5" t="s">
        <v>195</v>
      </c>
      <c r="BE246">
        <f t="shared" si="134"/>
        <v>151.80000000000001</v>
      </c>
      <c r="BF246" s="5" t="s">
        <v>582</v>
      </c>
      <c r="BG246">
        <f t="shared" si="135"/>
        <v>139.80000000000001</v>
      </c>
      <c r="BH246">
        <f t="shared" si="136"/>
        <v>138.56</v>
      </c>
      <c r="BI246" s="5" t="s">
        <v>532</v>
      </c>
      <c r="BJ246">
        <f t="shared" si="137"/>
        <v>136.30000000000001</v>
      </c>
      <c r="BK246">
        <f t="shared" si="138"/>
        <v>136.30000000000001</v>
      </c>
      <c r="BL246" s="6" t="s">
        <v>780</v>
      </c>
      <c r="BM246">
        <f t="shared" si="139"/>
        <v>147</v>
      </c>
    </row>
    <row r="247" spans="1:65" x14ac:dyDescent="0.35">
      <c r="A247" s="4" t="s">
        <v>74</v>
      </c>
      <c r="B247" s="5" t="s">
        <v>746</v>
      </c>
      <c r="C247">
        <f t="shared" si="105"/>
        <v>2019</v>
      </c>
      <c r="D247" s="5" t="s">
        <v>234</v>
      </c>
      <c r="E247">
        <f t="shared" si="106"/>
        <v>11</v>
      </c>
      <c r="F247" s="5" t="s">
        <v>647</v>
      </c>
      <c r="G247">
        <f t="shared" si="107"/>
        <v>142.5</v>
      </c>
      <c r="H247" s="5" t="s">
        <v>692</v>
      </c>
      <c r="I247">
        <f t="shared" si="108"/>
        <v>163.19999999999999</v>
      </c>
      <c r="J247" s="5" t="s">
        <v>632</v>
      </c>
      <c r="K247">
        <f t="shared" si="109"/>
        <v>145.6</v>
      </c>
      <c r="L247" s="5" t="s">
        <v>427</v>
      </c>
      <c r="M247">
        <f t="shared" si="110"/>
        <v>146.69999999999999</v>
      </c>
      <c r="N247" s="5" t="s">
        <v>351</v>
      </c>
      <c r="O247">
        <f t="shared" si="111"/>
        <v>124.3</v>
      </c>
      <c r="P247" s="5" t="s">
        <v>655</v>
      </c>
      <c r="Q247">
        <f t="shared" si="112"/>
        <v>147.4</v>
      </c>
      <c r="R247" s="5" t="s">
        <v>795</v>
      </c>
      <c r="S247">
        <f t="shared" si="113"/>
        <v>199.6</v>
      </c>
      <c r="T247" s="5" t="s">
        <v>602</v>
      </c>
      <c r="U247">
        <f t="shared" si="114"/>
        <v>135.69999999999999</v>
      </c>
      <c r="V247" s="5" t="s">
        <v>140</v>
      </c>
      <c r="W247">
        <f t="shared" si="115"/>
        <v>114.2</v>
      </c>
      <c r="X247" s="5" t="s">
        <v>780</v>
      </c>
      <c r="Y247">
        <f t="shared" si="116"/>
        <v>147</v>
      </c>
      <c r="Z247" s="5" t="s">
        <v>476</v>
      </c>
      <c r="AA247">
        <f t="shared" si="117"/>
        <v>135.30000000000001</v>
      </c>
      <c r="AB247" s="5" t="s">
        <v>715</v>
      </c>
      <c r="AC247">
        <f t="shared" si="118"/>
        <v>157.5</v>
      </c>
      <c r="AD247" s="5" t="s">
        <v>743</v>
      </c>
      <c r="AE247">
        <f t="shared" si="119"/>
        <v>151.9</v>
      </c>
      <c r="AF247">
        <f t="shared" si="120"/>
        <v>146.99230769230769</v>
      </c>
      <c r="AG247" s="5" t="s">
        <v>624</v>
      </c>
      <c r="AH247">
        <f t="shared" si="121"/>
        <v>167.9</v>
      </c>
      <c r="AI247">
        <f t="shared" si="122"/>
        <v>167.9</v>
      </c>
      <c r="AJ247" s="5" t="s">
        <v>748</v>
      </c>
      <c r="AK247">
        <f t="shared" si="123"/>
        <v>149.9</v>
      </c>
      <c r="AL247" s="5" t="s">
        <v>371</v>
      </c>
      <c r="AM247">
        <f t="shared" si="124"/>
        <v>141</v>
      </c>
      <c r="AN247" s="5" t="s">
        <v>652</v>
      </c>
      <c r="AO247">
        <f t="shared" si="125"/>
        <v>148.6</v>
      </c>
      <c r="AP247">
        <f t="shared" si="126"/>
        <v>146.5</v>
      </c>
      <c r="AQ247" s="5" t="s">
        <v>440</v>
      </c>
      <c r="AR247">
        <f t="shared" si="127"/>
        <v>153.5</v>
      </c>
      <c r="AS247" s="5" t="s">
        <v>627</v>
      </c>
      <c r="AT247">
        <f t="shared" si="128"/>
        <v>142.30000000000001</v>
      </c>
      <c r="AU247" s="5" t="s">
        <v>612</v>
      </c>
      <c r="AV247">
        <f t="shared" si="129"/>
        <v>145.30000000000001</v>
      </c>
      <c r="AW247">
        <f t="shared" si="130"/>
        <v>147.03333333333333</v>
      </c>
      <c r="AX247" s="5" t="s">
        <v>748</v>
      </c>
      <c r="AY247">
        <f t="shared" si="131"/>
        <v>149.9</v>
      </c>
      <c r="AZ247" s="5" t="s">
        <v>342</v>
      </c>
      <c r="BA247">
        <f t="shared" si="140"/>
        <v>126.6</v>
      </c>
      <c r="BB247" s="5" t="s">
        <v>458</v>
      </c>
      <c r="BC247">
        <f t="shared" si="133"/>
        <v>142.1</v>
      </c>
      <c r="BD247" s="5" t="s">
        <v>750</v>
      </c>
      <c r="BE247">
        <f t="shared" si="134"/>
        <v>155.5</v>
      </c>
      <c r="BF247" s="5" t="s">
        <v>370</v>
      </c>
      <c r="BG247">
        <f t="shared" si="135"/>
        <v>140.30000000000001</v>
      </c>
      <c r="BH247">
        <f t="shared" si="136"/>
        <v>142.88000000000002</v>
      </c>
      <c r="BI247" s="5" t="s">
        <v>645</v>
      </c>
      <c r="BJ247">
        <f t="shared" si="137"/>
        <v>141.30000000000001</v>
      </c>
      <c r="BK247">
        <f t="shared" si="138"/>
        <v>141.30000000000001</v>
      </c>
      <c r="BL247" s="6" t="s">
        <v>652</v>
      </c>
      <c r="BM247">
        <f t="shared" si="139"/>
        <v>148.6</v>
      </c>
    </row>
    <row r="248" spans="1:65" x14ac:dyDescent="0.35">
      <c r="A248" s="4" t="s">
        <v>30</v>
      </c>
      <c r="B248" s="5" t="s">
        <v>746</v>
      </c>
      <c r="C248">
        <f t="shared" si="105"/>
        <v>2019</v>
      </c>
      <c r="D248" s="5" t="s">
        <v>243</v>
      </c>
      <c r="E248">
        <f t="shared" si="106"/>
        <v>12</v>
      </c>
      <c r="F248" s="5" t="s">
        <v>567</v>
      </c>
      <c r="G248">
        <f t="shared" si="107"/>
        <v>142.80000000000001</v>
      </c>
      <c r="H248" s="5" t="s">
        <v>478</v>
      </c>
      <c r="I248">
        <f t="shared" si="108"/>
        <v>165.3</v>
      </c>
      <c r="J248" s="5" t="s">
        <v>441</v>
      </c>
      <c r="K248">
        <f t="shared" si="109"/>
        <v>149.5</v>
      </c>
      <c r="L248" s="5" t="s">
        <v>651</v>
      </c>
      <c r="M248">
        <f t="shared" si="110"/>
        <v>148.69999999999999</v>
      </c>
      <c r="N248" s="5" t="s">
        <v>405</v>
      </c>
      <c r="O248">
        <f t="shared" si="111"/>
        <v>127.5</v>
      </c>
      <c r="P248" s="5" t="s">
        <v>613</v>
      </c>
      <c r="Q248">
        <f t="shared" si="112"/>
        <v>144.30000000000001</v>
      </c>
      <c r="R248" s="5" t="s">
        <v>796</v>
      </c>
      <c r="S248">
        <f t="shared" si="113"/>
        <v>209.5</v>
      </c>
      <c r="T248" s="5" t="s">
        <v>587</v>
      </c>
      <c r="U248">
        <f t="shared" si="114"/>
        <v>138.80000000000001</v>
      </c>
      <c r="V248" s="5" t="s">
        <v>212</v>
      </c>
      <c r="W248">
        <f t="shared" si="115"/>
        <v>113.6</v>
      </c>
      <c r="X248" s="5" t="s">
        <v>712</v>
      </c>
      <c r="Y248">
        <f t="shared" si="116"/>
        <v>149.1</v>
      </c>
      <c r="Z248" s="5" t="s">
        <v>542</v>
      </c>
      <c r="AA248">
        <f t="shared" si="117"/>
        <v>139.30000000000001</v>
      </c>
      <c r="AB248" s="5" t="s">
        <v>725</v>
      </c>
      <c r="AC248">
        <f t="shared" si="118"/>
        <v>158.30000000000001</v>
      </c>
      <c r="AD248" s="5" t="s">
        <v>716</v>
      </c>
      <c r="AE248">
        <f t="shared" si="119"/>
        <v>154.30000000000001</v>
      </c>
      <c r="AF248">
        <f t="shared" si="120"/>
        <v>149.30769230769226</v>
      </c>
      <c r="AG248" s="5" t="s">
        <v>797</v>
      </c>
      <c r="AH248">
        <f t="shared" si="121"/>
        <v>167.8</v>
      </c>
      <c r="AI248">
        <f t="shared" si="122"/>
        <v>167.8</v>
      </c>
      <c r="AJ248" s="5" t="s">
        <v>741</v>
      </c>
      <c r="AK248">
        <f t="shared" si="123"/>
        <v>152.6</v>
      </c>
      <c r="AL248" s="5" t="s">
        <v>675</v>
      </c>
      <c r="AM248">
        <f t="shared" si="124"/>
        <v>147.30000000000001</v>
      </c>
      <c r="AN248" s="5" t="s">
        <v>743</v>
      </c>
      <c r="AO248">
        <f t="shared" si="125"/>
        <v>151.9</v>
      </c>
      <c r="AP248">
        <f t="shared" si="126"/>
        <v>150.6</v>
      </c>
      <c r="AQ248" s="5" t="s">
        <v>49</v>
      </c>
      <c r="AR248">
        <f>AR250</f>
        <v>152.80000000000001</v>
      </c>
      <c r="AS248" s="5" t="s">
        <v>748</v>
      </c>
      <c r="AT248">
        <f t="shared" si="128"/>
        <v>149.9</v>
      </c>
      <c r="AU248" s="5" t="s">
        <v>614</v>
      </c>
      <c r="AV248">
        <f t="shared" si="129"/>
        <v>151.19999999999999</v>
      </c>
      <c r="AW248">
        <f t="shared" si="130"/>
        <v>151.30000000000001</v>
      </c>
      <c r="AX248" s="5" t="s">
        <v>727</v>
      </c>
      <c r="AY248">
        <f t="shared" si="131"/>
        <v>154.80000000000001</v>
      </c>
      <c r="AZ248" s="5" t="s">
        <v>531</v>
      </c>
      <c r="BA248">
        <f t="shared" si="140"/>
        <v>135</v>
      </c>
      <c r="BB248" s="5" t="s">
        <v>441</v>
      </c>
      <c r="BC248">
        <f t="shared" si="133"/>
        <v>149.5</v>
      </c>
      <c r="BD248" s="5" t="s">
        <v>331</v>
      </c>
      <c r="BE248">
        <f t="shared" si="134"/>
        <v>161.1</v>
      </c>
      <c r="BF248" s="5" t="s">
        <v>535</v>
      </c>
      <c r="BG248">
        <f t="shared" si="135"/>
        <v>140.6</v>
      </c>
      <c r="BH248">
        <f t="shared" si="136"/>
        <v>148.19999999999999</v>
      </c>
      <c r="BI248" s="5" t="s">
        <v>701</v>
      </c>
      <c r="BJ248">
        <f t="shared" si="137"/>
        <v>147.1</v>
      </c>
      <c r="BK248">
        <f t="shared" si="138"/>
        <v>147.1</v>
      </c>
      <c r="BL248" s="6" t="s">
        <v>731</v>
      </c>
      <c r="BM248">
        <f t="shared" si="139"/>
        <v>152.30000000000001</v>
      </c>
    </row>
    <row r="249" spans="1:65" x14ac:dyDescent="0.35">
      <c r="A249" s="4" t="s">
        <v>55</v>
      </c>
      <c r="B249" s="5" t="s">
        <v>746</v>
      </c>
      <c r="C249">
        <f t="shared" si="105"/>
        <v>2019</v>
      </c>
      <c r="D249" s="5" t="s">
        <v>243</v>
      </c>
      <c r="E249">
        <f t="shared" si="106"/>
        <v>12</v>
      </c>
      <c r="F249" s="5" t="s">
        <v>630</v>
      </c>
      <c r="G249">
        <f t="shared" si="107"/>
        <v>144.9</v>
      </c>
      <c r="H249" s="5" t="s">
        <v>764</v>
      </c>
      <c r="I249">
        <f t="shared" si="108"/>
        <v>164.5</v>
      </c>
      <c r="J249" s="5" t="s">
        <v>785</v>
      </c>
      <c r="K249">
        <f t="shared" si="109"/>
        <v>153.69999999999999</v>
      </c>
      <c r="L249" s="5" t="s">
        <v>642</v>
      </c>
      <c r="M249">
        <f t="shared" si="110"/>
        <v>147.5</v>
      </c>
      <c r="N249" s="5" t="s">
        <v>298</v>
      </c>
      <c r="O249">
        <f t="shared" si="111"/>
        <v>122.7</v>
      </c>
      <c r="P249" s="5" t="s">
        <v>679</v>
      </c>
      <c r="Q249">
        <f t="shared" si="112"/>
        <v>147.19999999999999</v>
      </c>
      <c r="R249" s="5" t="s">
        <v>798</v>
      </c>
      <c r="S249">
        <f t="shared" si="113"/>
        <v>231.5</v>
      </c>
      <c r="T249" s="5" t="s">
        <v>563</v>
      </c>
      <c r="U249">
        <f t="shared" si="114"/>
        <v>137.19999999999999</v>
      </c>
      <c r="V249" s="5" t="s">
        <v>182</v>
      </c>
      <c r="W249">
        <f t="shared" si="115"/>
        <v>114.7</v>
      </c>
      <c r="X249" s="5" t="s">
        <v>640</v>
      </c>
      <c r="Y249">
        <f t="shared" si="116"/>
        <v>148</v>
      </c>
      <c r="Z249" s="5" t="s">
        <v>408</v>
      </c>
      <c r="AA249">
        <f t="shared" si="117"/>
        <v>130.80000000000001</v>
      </c>
      <c r="AB249" s="5" t="s">
        <v>326</v>
      </c>
      <c r="AC249">
        <f t="shared" si="118"/>
        <v>157.69999999999999</v>
      </c>
      <c r="AD249" s="5" t="s">
        <v>708</v>
      </c>
      <c r="AE249">
        <f t="shared" si="119"/>
        <v>156.30000000000001</v>
      </c>
      <c r="AF249">
        <f t="shared" si="120"/>
        <v>150.51538461538462</v>
      </c>
      <c r="AG249" s="5" t="s">
        <v>599</v>
      </c>
      <c r="AH249">
        <f t="shared" si="121"/>
        <v>170.4</v>
      </c>
      <c r="AI249">
        <f t="shared" si="122"/>
        <v>170.4</v>
      </c>
      <c r="AJ249" s="5" t="s">
        <v>665</v>
      </c>
      <c r="AK249">
        <f t="shared" si="123"/>
        <v>146.80000000000001</v>
      </c>
      <c r="AL249" s="5" t="s">
        <v>430</v>
      </c>
      <c r="AM249">
        <f t="shared" si="124"/>
        <v>132.80000000000001</v>
      </c>
      <c r="AN249" s="5" t="s">
        <v>596</v>
      </c>
      <c r="AO249">
        <f t="shared" si="125"/>
        <v>144.6</v>
      </c>
      <c r="AP249">
        <f t="shared" si="126"/>
        <v>141.4</v>
      </c>
      <c r="AQ249" s="5" t="s">
        <v>705</v>
      </c>
      <c r="AR249">
        <f t="shared" si="127"/>
        <v>152.80000000000001</v>
      </c>
      <c r="AS249" s="5" t="s">
        <v>493</v>
      </c>
      <c r="AT249">
        <f t="shared" si="128"/>
        <v>133.6</v>
      </c>
      <c r="AU249" s="5" t="s">
        <v>582</v>
      </c>
      <c r="AV249">
        <f t="shared" si="129"/>
        <v>139.80000000000001</v>
      </c>
      <c r="AW249">
        <f t="shared" si="130"/>
        <v>142.06666666666666</v>
      </c>
      <c r="AX249" s="5" t="s">
        <v>639</v>
      </c>
      <c r="AY249">
        <f t="shared" si="131"/>
        <v>143.19999999999999</v>
      </c>
      <c r="AZ249" s="5" t="s">
        <v>350</v>
      </c>
      <c r="BA249">
        <f t="shared" si="140"/>
        <v>125.2</v>
      </c>
      <c r="BB249" s="5" t="s">
        <v>543</v>
      </c>
      <c r="BC249">
        <f t="shared" si="133"/>
        <v>136.80000000000001</v>
      </c>
      <c r="BD249" s="5" t="s">
        <v>743</v>
      </c>
      <c r="BE249">
        <f t="shared" si="134"/>
        <v>151.9</v>
      </c>
      <c r="BF249" s="5" t="s">
        <v>589</v>
      </c>
      <c r="BG249">
        <f t="shared" si="135"/>
        <v>140.19999999999999</v>
      </c>
      <c r="BH249">
        <f t="shared" si="136"/>
        <v>139.45999999999998</v>
      </c>
      <c r="BI249" s="5" t="s">
        <v>559</v>
      </c>
      <c r="BJ249">
        <f t="shared" si="137"/>
        <v>137.69999999999999</v>
      </c>
      <c r="BK249">
        <f t="shared" si="138"/>
        <v>137.69999999999999</v>
      </c>
      <c r="BL249" s="6" t="s">
        <v>648</v>
      </c>
      <c r="BM249">
        <f t="shared" si="139"/>
        <v>148.30000000000001</v>
      </c>
    </row>
    <row r="250" spans="1:65" x14ac:dyDescent="0.35">
      <c r="A250" s="4" t="s">
        <v>74</v>
      </c>
      <c r="B250" s="5" t="s">
        <v>746</v>
      </c>
      <c r="C250">
        <f t="shared" si="105"/>
        <v>2019</v>
      </c>
      <c r="D250" s="5" t="s">
        <v>243</v>
      </c>
      <c r="E250">
        <f t="shared" si="106"/>
        <v>12</v>
      </c>
      <c r="F250" s="5" t="s">
        <v>656</v>
      </c>
      <c r="G250">
        <f t="shared" si="107"/>
        <v>143.5</v>
      </c>
      <c r="H250" s="5" t="s">
        <v>799</v>
      </c>
      <c r="I250">
        <f t="shared" si="108"/>
        <v>165</v>
      </c>
      <c r="J250" s="5" t="s">
        <v>753</v>
      </c>
      <c r="K250">
        <f t="shared" si="109"/>
        <v>151.1</v>
      </c>
      <c r="L250" s="5" t="s">
        <v>648</v>
      </c>
      <c r="M250">
        <f t="shared" si="110"/>
        <v>148.30000000000001</v>
      </c>
      <c r="N250" s="5" t="s">
        <v>367</v>
      </c>
      <c r="O250">
        <f t="shared" si="111"/>
        <v>125.7</v>
      </c>
      <c r="P250" s="5" t="s">
        <v>246</v>
      </c>
      <c r="Q250">
        <f t="shared" si="112"/>
        <v>145.69999999999999</v>
      </c>
      <c r="R250" s="5" t="s">
        <v>800</v>
      </c>
      <c r="S250">
        <f t="shared" si="113"/>
        <v>217</v>
      </c>
      <c r="T250" s="5" t="s">
        <v>551</v>
      </c>
      <c r="U250">
        <f t="shared" si="114"/>
        <v>138.30000000000001</v>
      </c>
      <c r="V250" s="5" t="s">
        <v>171</v>
      </c>
      <c r="W250">
        <f t="shared" si="115"/>
        <v>114</v>
      </c>
      <c r="X250" s="5" t="s">
        <v>651</v>
      </c>
      <c r="Y250">
        <f t="shared" si="116"/>
        <v>148.69999999999999</v>
      </c>
      <c r="Z250" s="5" t="s">
        <v>474</v>
      </c>
      <c r="AA250">
        <f t="shared" si="117"/>
        <v>135.80000000000001</v>
      </c>
      <c r="AB250" s="5" t="s">
        <v>801</v>
      </c>
      <c r="AC250">
        <f t="shared" si="118"/>
        <v>158</v>
      </c>
      <c r="AD250" s="5" t="s">
        <v>802</v>
      </c>
      <c r="AE250">
        <f t="shared" si="119"/>
        <v>155</v>
      </c>
      <c r="AF250">
        <f t="shared" si="120"/>
        <v>149.70000000000002</v>
      </c>
      <c r="AG250" s="5" t="s">
        <v>461</v>
      </c>
      <c r="AH250">
        <f t="shared" si="121"/>
        <v>168.5</v>
      </c>
      <c r="AI250">
        <f t="shared" si="122"/>
        <v>168.5</v>
      </c>
      <c r="AJ250" s="5" t="s">
        <v>678</v>
      </c>
      <c r="AK250">
        <f t="shared" si="123"/>
        <v>150.30000000000001</v>
      </c>
      <c r="AL250" s="5" t="s">
        <v>645</v>
      </c>
      <c r="AM250">
        <f t="shared" si="124"/>
        <v>141.30000000000001</v>
      </c>
      <c r="AN250" s="5" t="s">
        <v>497</v>
      </c>
      <c r="AO250">
        <f t="shared" si="125"/>
        <v>149</v>
      </c>
      <c r="AP250">
        <f t="shared" si="126"/>
        <v>146.86666666666667</v>
      </c>
      <c r="AQ250" s="5" t="s">
        <v>705</v>
      </c>
      <c r="AR250">
        <f t="shared" si="127"/>
        <v>152.80000000000001</v>
      </c>
      <c r="AS250" s="5" t="s">
        <v>636</v>
      </c>
      <c r="AT250">
        <f t="shared" si="128"/>
        <v>143.69999999999999</v>
      </c>
      <c r="AU250" s="5" t="s">
        <v>646</v>
      </c>
      <c r="AV250">
        <f t="shared" si="129"/>
        <v>145.80000000000001</v>
      </c>
      <c r="AW250">
        <f t="shared" si="130"/>
        <v>147.43333333333334</v>
      </c>
      <c r="AX250" s="5" t="s">
        <v>707</v>
      </c>
      <c r="AY250">
        <f t="shared" si="131"/>
        <v>150.4</v>
      </c>
      <c r="AZ250" s="5" t="s">
        <v>344</v>
      </c>
      <c r="BA250">
        <f t="shared" si="140"/>
        <v>129.80000000000001</v>
      </c>
      <c r="BB250" s="5" t="s">
        <v>627</v>
      </c>
      <c r="BC250">
        <f t="shared" si="133"/>
        <v>142.30000000000001</v>
      </c>
      <c r="BD250" s="5" t="s">
        <v>803</v>
      </c>
      <c r="BE250">
        <f t="shared" si="134"/>
        <v>155.69999999999999</v>
      </c>
      <c r="BF250" s="5" t="s">
        <v>545</v>
      </c>
      <c r="BG250">
        <f t="shared" si="135"/>
        <v>140.4</v>
      </c>
      <c r="BH250">
        <f t="shared" si="136"/>
        <v>143.72</v>
      </c>
      <c r="BI250" s="5" t="s">
        <v>647</v>
      </c>
      <c r="BJ250">
        <f t="shared" si="137"/>
        <v>142.5</v>
      </c>
      <c r="BK250">
        <f t="shared" si="138"/>
        <v>142.5</v>
      </c>
      <c r="BL250" s="6" t="s">
        <v>707</v>
      </c>
      <c r="BM250">
        <f t="shared" si="139"/>
        <v>150.4</v>
      </c>
    </row>
    <row r="251" spans="1:65" x14ac:dyDescent="0.35">
      <c r="A251" s="4" t="s">
        <v>30</v>
      </c>
      <c r="B251" s="5" t="s">
        <v>804</v>
      </c>
      <c r="C251">
        <f t="shared" si="105"/>
        <v>2020</v>
      </c>
      <c r="D251" s="5" t="s">
        <v>32</v>
      </c>
      <c r="E251">
        <f t="shared" si="106"/>
        <v>1</v>
      </c>
      <c r="F251" s="5" t="s">
        <v>636</v>
      </c>
      <c r="G251">
        <f t="shared" si="107"/>
        <v>143.69999999999999</v>
      </c>
      <c r="H251" s="5" t="s">
        <v>805</v>
      </c>
      <c r="I251">
        <f t="shared" si="108"/>
        <v>167.3</v>
      </c>
      <c r="J251" s="5" t="s">
        <v>440</v>
      </c>
      <c r="K251">
        <f t="shared" si="109"/>
        <v>153.5</v>
      </c>
      <c r="L251" s="5" t="s">
        <v>659</v>
      </c>
      <c r="M251">
        <f t="shared" si="110"/>
        <v>150.5</v>
      </c>
      <c r="N251" s="5" t="s">
        <v>468</v>
      </c>
      <c r="O251">
        <f t="shared" si="111"/>
        <v>132</v>
      </c>
      <c r="P251" s="5" t="s">
        <v>557</v>
      </c>
      <c r="Q251">
        <f t="shared" si="112"/>
        <v>142.19999999999999</v>
      </c>
      <c r="R251" s="5" t="s">
        <v>806</v>
      </c>
      <c r="S251">
        <f t="shared" si="113"/>
        <v>191.5</v>
      </c>
      <c r="T251" s="5" t="s">
        <v>616</v>
      </c>
      <c r="U251">
        <f t="shared" si="114"/>
        <v>141.1</v>
      </c>
      <c r="V251" s="5" t="s">
        <v>160</v>
      </c>
      <c r="W251">
        <f t="shared" si="115"/>
        <v>113.8</v>
      </c>
      <c r="X251" s="5" t="s">
        <v>683</v>
      </c>
      <c r="Y251">
        <f t="shared" si="116"/>
        <v>151.6</v>
      </c>
      <c r="Z251" s="5" t="s">
        <v>525</v>
      </c>
      <c r="AA251">
        <f t="shared" si="117"/>
        <v>139.69999999999999</v>
      </c>
      <c r="AB251" s="5" t="s">
        <v>778</v>
      </c>
      <c r="AC251">
        <f t="shared" si="118"/>
        <v>158.69999999999999</v>
      </c>
      <c r="AD251" s="5" t="s">
        <v>735</v>
      </c>
      <c r="AE251">
        <f t="shared" si="119"/>
        <v>153</v>
      </c>
      <c r="AF251">
        <f t="shared" si="120"/>
        <v>149.12307692307692</v>
      </c>
      <c r="AG251" s="5" t="s">
        <v>349</v>
      </c>
      <c r="AH251">
        <f t="shared" si="121"/>
        <v>168.6</v>
      </c>
      <c r="AI251">
        <f t="shared" si="122"/>
        <v>168.6</v>
      </c>
      <c r="AJ251" s="5" t="s">
        <v>705</v>
      </c>
      <c r="AK251">
        <f t="shared" si="123"/>
        <v>152.80000000000001</v>
      </c>
      <c r="AL251" s="5" t="s">
        <v>655</v>
      </c>
      <c r="AM251">
        <f t="shared" si="124"/>
        <v>147.4</v>
      </c>
      <c r="AN251" s="5" t="s">
        <v>663</v>
      </c>
      <c r="AO251">
        <f t="shared" si="125"/>
        <v>152.1</v>
      </c>
      <c r="AP251">
        <f t="shared" si="126"/>
        <v>150.76666666666668</v>
      </c>
      <c r="AQ251" s="5" t="s">
        <v>49</v>
      </c>
      <c r="AR251">
        <f>AR253</f>
        <v>153.9</v>
      </c>
      <c r="AS251" s="5" t="s">
        <v>707</v>
      </c>
      <c r="AT251">
        <f t="shared" si="128"/>
        <v>150.4</v>
      </c>
      <c r="AU251" s="5" t="s">
        <v>699</v>
      </c>
      <c r="AV251">
        <f t="shared" si="129"/>
        <v>151.69999999999999</v>
      </c>
      <c r="AW251">
        <f t="shared" si="130"/>
        <v>152</v>
      </c>
      <c r="AX251" s="5" t="s">
        <v>803</v>
      </c>
      <c r="AY251">
        <f t="shared" si="131"/>
        <v>155.69999999999999</v>
      </c>
      <c r="AZ251" s="5" t="s">
        <v>532</v>
      </c>
      <c r="BA251">
        <f t="shared" si="140"/>
        <v>136.30000000000001</v>
      </c>
      <c r="BB251" s="5" t="s">
        <v>318</v>
      </c>
      <c r="BC251">
        <f t="shared" si="133"/>
        <v>150.1</v>
      </c>
      <c r="BD251" s="5" t="s">
        <v>629</v>
      </c>
      <c r="BE251">
        <f t="shared" si="134"/>
        <v>161.69999999999999</v>
      </c>
      <c r="BF251" s="5" t="s">
        <v>647</v>
      </c>
      <c r="BG251">
        <f t="shared" si="135"/>
        <v>142.5</v>
      </c>
      <c r="BH251">
        <f t="shared" si="136"/>
        <v>149.26</v>
      </c>
      <c r="BI251" s="5" t="s">
        <v>428</v>
      </c>
      <c r="BJ251">
        <f t="shared" si="137"/>
        <v>148.1</v>
      </c>
      <c r="BK251">
        <f t="shared" si="138"/>
        <v>148.1</v>
      </c>
      <c r="BL251" s="6" t="s">
        <v>743</v>
      </c>
      <c r="BM251">
        <f t="shared" si="139"/>
        <v>151.9</v>
      </c>
    </row>
    <row r="252" spans="1:65" x14ac:dyDescent="0.35">
      <c r="A252" s="4" t="s">
        <v>55</v>
      </c>
      <c r="B252" s="5" t="s">
        <v>804</v>
      </c>
      <c r="C252">
        <f t="shared" si="105"/>
        <v>2020</v>
      </c>
      <c r="D252" s="5" t="s">
        <v>32</v>
      </c>
      <c r="E252">
        <f t="shared" si="106"/>
        <v>1</v>
      </c>
      <c r="F252" s="5" t="s">
        <v>632</v>
      </c>
      <c r="G252">
        <f t="shared" si="107"/>
        <v>145.6</v>
      </c>
      <c r="H252" s="5" t="s">
        <v>807</v>
      </c>
      <c r="I252">
        <f t="shared" si="108"/>
        <v>167.6</v>
      </c>
      <c r="J252" s="5" t="s">
        <v>693</v>
      </c>
      <c r="K252">
        <f t="shared" si="109"/>
        <v>157</v>
      </c>
      <c r="L252" s="5" t="s">
        <v>669</v>
      </c>
      <c r="M252">
        <f t="shared" si="110"/>
        <v>149.30000000000001</v>
      </c>
      <c r="N252" s="5" t="s">
        <v>296</v>
      </c>
      <c r="O252">
        <f t="shared" si="111"/>
        <v>126.3</v>
      </c>
      <c r="P252" s="5" t="s">
        <v>635</v>
      </c>
      <c r="Q252">
        <f t="shared" si="112"/>
        <v>144.4</v>
      </c>
      <c r="R252" s="5" t="s">
        <v>808</v>
      </c>
      <c r="S252">
        <f t="shared" si="113"/>
        <v>207.8</v>
      </c>
      <c r="T252" s="5" t="s">
        <v>431</v>
      </c>
      <c r="U252">
        <f t="shared" si="114"/>
        <v>139.1</v>
      </c>
      <c r="V252" s="5" t="s">
        <v>177</v>
      </c>
      <c r="W252">
        <f t="shared" si="115"/>
        <v>114.8</v>
      </c>
      <c r="X252" s="5" t="s">
        <v>441</v>
      </c>
      <c r="Y252">
        <f t="shared" si="116"/>
        <v>149.5</v>
      </c>
      <c r="Z252" s="5" t="s">
        <v>340</v>
      </c>
      <c r="AA252">
        <f t="shared" si="117"/>
        <v>131.1</v>
      </c>
      <c r="AB252" s="5" t="s">
        <v>758</v>
      </c>
      <c r="AC252">
        <f t="shared" si="118"/>
        <v>158.5</v>
      </c>
      <c r="AD252" s="5" t="s">
        <v>733</v>
      </c>
      <c r="AE252">
        <f t="shared" si="119"/>
        <v>154.4</v>
      </c>
      <c r="AF252">
        <f t="shared" si="120"/>
        <v>149.64615384615382</v>
      </c>
      <c r="AG252" s="5" t="s">
        <v>809</v>
      </c>
      <c r="AH252">
        <f t="shared" si="121"/>
        <v>170.8</v>
      </c>
      <c r="AI252">
        <f t="shared" si="122"/>
        <v>170.8</v>
      </c>
      <c r="AJ252" s="5" t="s">
        <v>780</v>
      </c>
      <c r="AK252">
        <f t="shared" si="123"/>
        <v>147</v>
      </c>
      <c r="AL252" s="5" t="s">
        <v>424</v>
      </c>
      <c r="AM252">
        <f t="shared" si="124"/>
        <v>133.19999999999999</v>
      </c>
      <c r="AN252" s="5" t="s">
        <v>630</v>
      </c>
      <c r="AO252">
        <f t="shared" si="125"/>
        <v>144.9</v>
      </c>
      <c r="AP252">
        <f t="shared" si="126"/>
        <v>141.70000000000002</v>
      </c>
      <c r="AQ252" s="5" t="s">
        <v>754</v>
      </c>
      <c r="AR252">
        <f t="shared" si="127"/>
        <v>153.9</v>
      </c>
      <c r="AS252" s="5" t="s">
        <v>496</v>
      </c>
      <c r="AT252">
        <f t="shared" si="128"/>
        <v>135.1</v>
      </c>
      <c r="AU252" s="5" t="s">
        <v>505</v>
      </c>
      <c r="AV252">
        <f t="shared" si="129"/>
        <v>140.1</v>
      </c>
      <c r="AW252">
        <f t="shared" si="130"/>
        <v>143.03333333333333</v>
      </c>
      <c r="AX252" s="5" t="s">
        <v>634</v>
      </c>
      <c r="AY252">
        <f t="shared" si="131"/>
        <v>143.80000000000001</v>
      </c>
      <c r="AZ252" s="5" t="s">
        <v>294</v>
      </c>
      <c r="BA252">
        <f t="shared" si="140"/>
        <v>126.1</v>
      </c>
      <c r="BB252" s="5" t="s">
        <v>563</v>
      </c>
      <c r="BC252">
        <f t="shared" si="133"/>
        <v>137.19999999999999</v>
      </c>
      <c r="BD252" s="5" t="s">
        <v>663</v>
      </c>
      <c r="BE252">
        <f t="shared" si="134"/>
        <v>152.1</v>
      </c>
      <c r="BF252" s="5" t="s">
        <v>458</v>
      </c>
      <c r="BG252">
        <f t="shared" si="135"/>
        <v>142.1</v>
      </c>
      <c r="BH252">
        <f t="shared" si="136"/>
        <v>140.26</v>
      </c>
      <c r="BI252" s="5" t="s">
        <v>588</v>
      </c>
      <c r="BJ252">
        <f t="shared" si="137"/>
        <v>138.4</v>
      </c>
      <c r="BK252">
        <f t="shared" si="138"/>
        <v>138.4</v>
      </c>
      <c r="BL252" s="6" t="s">
        <v>660</v>
      </c>
      <c r="BM252">
        <f t="shared" si="139"/>
        <v>148.19999999999999</v>
      </c>
    </row>
    <row r="253" spans="1:65" x14ac:dyDescent="0.35">
      <c r="A253" s="4" t="s">
        <v>74</v>
      </c>
      <c r="B253" s="5" t="s">
        <v>804</v>
      </c>
      <c r="C253">
        <f t="shared" si="105"/>
        <v>2020</v>
      </c>
      <c r="D253" s="5" t="s">
        <v>32</v>
      </c>
      <c r="E253">
        <f t="shared" si="106"/>
        <v>1</v>
      </c>
      <c r="F253" s="5" t="s">
        <v>613</v>
      </c>
      <c r="G253">
        <f t="shared" si="107"/>
        <v>144.30000000000001</v>
      </c>
      <c r="H253" s="5" t="s">
        <v>526</v>
      </c>
      <c r="I253">
        <f t="shared" si="108"/>
        <v>167.4</v>
      </c>
      <c r="J253" s="5" t="s">
        <v>704</v>
      </c>
      <c r="K253">
        <f t="shared" si="109"/>
        <v>154.9</v>
      </c>
      <c r="L253" s="5" t="s">
        <v>318</v>
      </c>
      <c r="M253">
        <f t="shared" si="110"/>
        <v>150.1</v>
      </c>
      <c r="N253" s="5" t="s">
        <v>262</v>
      </c>
      <c r="O253">
        <f t="shared" si="111"/>
        <v>129.9</v>
      </c>
      <c r="P253" s="5" t="s">
        <v>639</v>
      </c>
      <c r="Q253">
        <f t="shared" si="112"/>
        <v>143.19999999999999</v>
      </c>
      <c r="R253" s="5" t="s">
        <v>810</v>
      </c>
      <c r="S253">
        <f t="shared" si="113"/>
        <v>197</v>
      </c>
      <c r="T253" s="5" t="s">
        <v>545</v>
      </c>
      <c r="U253">
        <f t="shared" si="114"/>
        <v>140.4</v>
      </c>
      <c r="V253" s="5" t="s">
        <v>239</v>
      </c>
      <c r="W253">
        <f t="shared" si="115"/>
        <v>114.1</v>
      </c>
      <c r="X253" s="5" t="s">
        <v>761</v>
      </c>
      <c r="Y253">
        <f t="shared" si="116"/>
        <v>150.9</v>
      </c>
      <c r="Z253" s="5" t="s">
        <v>603</v>
      </c>
      <c r="AA253">
        <f t="shared" si="117"/>
        <v>136.1</v>
      </c>
      <c r="AB253" s="5" t="s">
        <v>811</v>
      </c>
      <c r="AC253">
        <f t="shared" si="118"/>
        <v>158.6</v>
      </c>
      <c r="AD253" s="5" t="s">
        <v>440</v>
      </c>
      <c r="AE253">
        <f t="shared" si="119"/>
        <v>153.5</v>
      </c>
      <c r="AF253">
        <f t="shared" si="120"/>
        <v>149.26153846153846</v>
      </c>
      <c r="AG253" s="5" t="s">
        <v>561</v>
      </c>
      <c r="AH253">
        <f t="shared" si="121"/>
        <v>169.2</v>
      </c>
      <c r="AI253">
        <f t="shared" si="122"/>
        <v>169.2</v>
      </c>
      <c r="AJ253" s="5" t="s">
        <v>659</v>
      </c>
      <c r="AK253">
        <f t="shared" si="123"/>
        <v>150.5</v>
      </c>
      <c r="AL253" s="5" t="s">
        <v>514</v>
      </c>
      <c r="AM253">
        <f t="shared" si="124"/>
        <v>141.5</v>
      </c>
      <c r="AN253" s="5" t="s">
        <v>605</v>
      </c>
      <c r="AO253">
        <f t="shared" si="125"/>
        <v>149.19999999999999</v>
      </c>
      <c r="AP253">
        <f t="shared" si="126"/>
        <v>147.06666666666666</v>
      </c>
      <c r="AQ253" s="5" t="s">
        <v>754</v>
      </c>
      <c r="AR253">
        <f t="shared" si="127"/>
        <v>153.9</v>
      </c>
      <c r="AS253" s="5" t="s">
        <v>596</v>
      </c>
      <c r="AT253">
        <f t="shared" si="128"/>
        <v>144.6</v>
      </c>
      <c r="AU253" s="5" t="s">
        <v>649</v>
      </c>
      <c r="AV253">
        <f t="shared" si="129"/>
        <v>146.19999999999999</v>
      </c>
      <c r="AW253">
        <f t="shared" si="130"/>
        <v>148.23333333333332</v>
      </c>
      <c r="AX253" s="5" t="s">
        <v>614</v>
      </c>
      <c r="AY253">
        <f t="shared" si="131"/>
        <v>151.19999999999999</v>
      </c>
      <c r="AZ253" s="5" t="s">
        <v>397</v>
      </c>
      <c r="BA253">
        <f t="shared" si="140"/>
        <v>130.9</v>
      </c>
      <c r="BB253" s="5" t="s">
        <v>567</v>
      </c>
      <c r="BC253">
        <f t="shared" si="133"/>
        <v>142.80000000000001</v>
      </c>
      <c r="BD253" s="5" t="s">
        <v>711</v>
      </c>
      <c r="BE253">
        <f t="shared" si="134"/>
        <v>156.1</v>
      </c>
      <c r="BF253" s="5" t="s">
        <v>627</v>
      </c>
      <c r="BG253">
        <f t="shared" si="135"/>
        <v>142.30000000000001</v>
      </c>
      <c r="BH253">
        <f t="shared" si="136"/>
        <v>144.66</v>
      </c>
      <c r="BI253" s="5" t="s">
        <v>664</v>
      </c>
      <c r="BJ253">
        <f t="shared" si="137"/>
        <v>143.4</v>
      </c>
      <c r="BK253">
        <f t="shared" si="138"/>
        <v>143.4</v>
      </c>
      <c r="BL253" s="6" t="s">
        <v>740</v>
      </c>
      <c r="BM253">
        <f t="shared" si="139"/>
        <v>150.19999999999999</v>
      </c>
    </row>
    <row r="254" spans="1:65" x14ac:dyDescent="0.35">
      <c r="A254" s="4" t="s">
        <v>30</v>
      </c>
      <c r="B254" s="5" t="s">
        <v>804</v>
      </c>
      <c r="C254">
        <f t="shared" si="105"/>
        <v>2020</v>
      </c>
      <c r="D254" s="5" t="s">
        <v>86</v>
      </c>
      <c r="E254">
        <f t="shared" si="106"/>
        <v>2</v>
      </c>
      <c r="F254" s="5" t="s">
        <v>578</v>
      </c>
      <c r="G254">
        <f t="shared" si="107"/>
        <v>144.19999999999999</v>
      </c>
      <c r="H254" s="5" t="s">
        <v>547</v>
      </c>
      <c r="I254">
        <f t="shared" si="108"/>
        <v>167.5</v>
      </c>
      <c r="J254" s="5" t="s">
        <v>761</v>
      </c>
      <c r="K254">
        <f t="shared" si="109"/>
        <v>150.9</v>
      </c>
      <c r="L254" s="5" t="s">
        <v>761</v>
      </c>
      <c r="M254">
        <f t="shared" si="110"/>
        <v>150.9</v>
      </c>
      <c r="N254" s="5" t="s">
        <v>322</v>
      </c>
      <c r="O254">
        <f t="shared" si="111"/>
        <v>133.69999999999999</v>
      </c>
      <c r="P254" s="5" t="s">
        <v>593</v>
      </c>
      <c r="Q254">
        <f t="shared" si="112"/>
        <v>140.69999999999999</v>
      </c>
      <c r="R254" s="5" t="s">
        <v>770</v>
      </c>
      <c r="S254">
        <f t="shared" si="113"/>
        <v>165.1</v>
      </c>
      <c r="T254" s="5" t="s">
        <v>549</v>
      </c>
      <c r="U254">
        <f t="shared" si="114"/>
        <v>141.80000000000001</v>
      </c>
      <c r="V254" s="5" t="s">
        <v>167</v>
      </c>
      <c r="W254">
        <f t="shared" si="115"/>
        <v>113.1</v>
      </c>
      <c r="X254" s="5" t="s">
        <v>705</v>
      </c>
      <c r="Y254">
        <f t="shared" si="116"/>
        <v>152.80000000000001</v>
      </c>
      <c r="Z254" s="5" t="s">
        <v>505</v>
      </c>
      <c r="AA254">
        <f t="shared" si="117"/>
        <v>140.1</v>
      </c>
      <c r="AB254" s="5" t="s">
        <v>713</v>
      </c>
      <c r="AC254">
        <f t="shared" si="118"/>
        <v>159.19999999999999</v>
      </c>
      <c r="AD254" s="5" t="s">
        <v>666</v>
      </c>
      <c r="AE254">
        <f t="shared" si="119"/>
        <v>149.80000000000001</v>
      </c>
      <c r="AF254">
        <f t="shared" si="120"/>
        <v>146.90769230769229</v>
      </c>
      <c r="AG254" s="5" t="s">
        <v>812</v>
      </c>
      <c r="AH254">
        <f t="shared" si="121"/>
        <v>169.4</v>
      </c>
      <c r="AI254">
        <f t="shared" si="122"/>
        <v>169.4</v>
      </c>
      <c r="AJ254" s="5" t="s">
        <v>735</v>
      </c>
      <c r="AK254">
        <f t="shared" si="123"/>
        <v>153</v>
      </c>
      <c r="AL254" s="5" t="s">
        <v>642</v>
      </c>
      <c r="AM254">
        <f t="shared" si="124"/>
        <v>147.5</v>
      </c>
      <c r="AN254" s="5" t="s">
        <v>731</v>
      </c>
      <c r="AO254">
        <f t="shared" si="125"/>
        <v>152.30000000000001</v>
      </c>
      <c r="AP254">
        <f t="shared" si="126"/>
        <v>150.93333333333334</v>
      </c>
      <c r="AQ254" s="5" t="s">
        <v>49</v>
      </c>
      <c r="AR254">
        <f>AR256</f>
        <v>154.80000000000001</v>
      </c>
      <c r="AS254" s="5" t="s">
        <v>731</v>
      </c>
      <c r="AT254">
        <f t="shared" si="128"/>
        <v>152.30000000000001</v>
      </c>
      <c r="AU254" s="5" t="s">
        <v>195</v>
      </c>
      <c r="AV254">
        <f t="shared" si="129"/>
        <v>151.80000000000001</v>
      </c>
      <c r="AW254">
        <f t="shared" si="130"/>
        <v>152.96666666666667</v>
      </c>
      <c r="AX254" s="5" t="s">
        <v>687</v>
      </c>
      <c r="AY254">
        <f t="shared" si="131"/>
        <v>156.19999999999999</v>
      </c>
      <c r="AZ254" s="5" t="s">
        <v>552</v>
      </c>
      <c r="BA254">
        <f t="shared" si="140"/>
        <v>136</v>
      </c>
      <c r="BB254" s="5" t="s">
        <v>707</v>
      </c>
      <c r="BC254">
        <f t="shared" si="133"/>
        <v>150.4</v>
      </c>
      <c r="BD254" s="5" t="s">
        <v>739</v>
      </c>
      <c r="BE254">
        <f t="shared" si="134"/>
        <v>161.9</v>
      </c>
      <c r="BF254" s="5" t="s">
        <v>664</v>
      </c>
      <c r="BG254">
        <f t="shared" si="135"/>
        <v>143.4</v>
      </c>
      <c r="BH254">
        <f t="shared" si="136"/>
        <v>149.57999999999998</v>
      </c>
      <c r="BI254" s="5" t="s">
        <v>657</v>
      </c>
      <c r="BJ254">
        <f t="shared" si="137"/>
        <v>148.4</v>
      </c>
      <c r="BK254">
        <f t="shared" si="138"/>
        <v>148.4</v>
      </c>
      <c r="BL254" s="6" t="s">
        <v>707</v>
      </c>
      <c r="BM254">
        <f t="shared" si="139"/>
        <v>150.4</v>
      </c>
    </row>
    <row r="255" spans="1:65" x14ac:dyDescent="0.35">
      <c r="A255" s="4" t="s">
        <v>55</v>
      </c>
      <c r="B255" s="5" t="s">
        <v>804</v>
      </c>
      <c r="C255">
        <f t="shared" si="105"/>
        <v>2020</v>
      </c>
      <c r="D255" s="5" t="s">
        <v>86</v>
      </c>
      <c r="E255">
        <f t="shared" si="106"/>
        <v>2</v>
      </c>
      <c r="F255" s="5" t="s">
        <v>649</v>
      </c>
      <c r="G255">
        <f t="shared" si="107"/>
        <v>146.19999999999999</v>
      </c>
      <c r="H255" s="5" t="s">
        <v>807</v>
      </c>
      <c r="I255">
        <f t="shared" si="108"/>
        <v>167.6</v>
      </c>
      <c r="J255" s="5" t="s">
        <v>813</v>
      </c>
      <c r="K255">
        <f t="shared" si="109"/>
        <v>153.1</v>
      </c>
      <c r="L255" s="5" t="s">
        <v>604</v>
      </c>
      <c r="M255">
        <f t="shared" si="110"/>
        <v>150.69999999999999</v>
      </c>
      <c r="N255" s="5" t="s">
        <v>383</v>
      </c>
      <c r="O255">
        <f t="shared" si="111"/>
        <v>127.4</v>
      </c>
      <c r="P255" s="5" t="s">
        <v>619</v>
      </c>
      <c r="Q255">
        <f t="shared" si="112"/>
        <v>143.1</v>
      </c>
      <c r="R255" s="5" t="s">
        <v>814</v>
      </c>
      <c r="S255">
        <f t="shared" si="113"/>
        <v>181.7</v>
      </c>
      <c r="T255" s="5" t="s">
        <v>609</v>
      </c>
      <c r="U255">
        <f t="shared" si="114"/>
        <v>139.6</v>
      </c>
      <c r="V255" s="5" t="s">
        <v>127</v>
      </c>
      <c r="W255">
        <f t="shared" si="115"/>
        <v>114.6</v>
      </c>
      <c r="X255" s="5" t="s">
        <v>707</v>
      </c>
      <c r="Y255">
        <f t="shared" si="116"/>
        <v>150.4</v>
      </c>
      <c r="Z255" s="5" t="s">
        <v>434</v>
      </c>
      <c r="AA255">
        <f t="shared" si="117"/>
        <v>131.5</v>
      </c>
      <c r="AB255" s="5" t="s">
        <v>815</v>
      </c>
      <c r="AC255">
        <f t="shared" si="118"/>
        <v>159</v>
      </c>
      <c r="AD255" s="5" t="s">
        <v>699</v>
      </c>
      <c r="AE255">
        <f t="shared" si="119"/>
        <v>151.69999999999999</v>
      </c>
      <c r="AF255">
        <f t="shared" si="120"/>
        <v>147.43076923076922</v>
      </c>
      <c r="AG255" s="5" t="s">
        <v>816</v>
      </c>
      <c r="AH255">
        <f t="shared" si="121"/>
        <v>172</v>
      </c>
      <c r="AI255">
        <f t="shared" si="122"/>
        <v>172</v>
      </c>
      <c r="AJ255" s="5" t="s">
        <v>675</v>
      </c>
      <c r="AK255">
        <f t="shared" si="123"/>
        <v>147.30000000000001</v>
      </c>
      <c r="AL255" s="5" t="s">
        <v>553</v>
      </c>
      <c r="AM255">
        <f t="shared" si="124"/>
        <v>133.5</v>
      </c>
      <c r="AN255" s="5" t="s">
        <v>671</v>
      </c>
      <c r="AO255">
        <f t="shared" si="125"/>
        <v>145.19999999999999</v>
      </c>
      <c r="AP255">
        <f t="shared" si="126"/>
        <v>142</v>
      </c>
      <c r="AQ255" s="5" t="s">
        <v>727</v>
      </c>
      <c r="AR255">
        <f t="shared" si="127"/>
        <v>154.80000000000001</v>
      </c>
      <c r="AS255" s="5" t="s">
        <v>186</v>
      </c>
      <c r="AT255">
        <f t="shared" si="128"/>
        <v>138.9</v>
      </c>
      <c r="AU255" s="5" t="s">
        <v>545</v>
      </c>
      <c r="AV255">
        <f t="shared" si="129"/>
        <v>140.4</v>
      </c>
      <c r="AW255">
        <f t="shared" si="130"/>
        <v>144.70000000000002</v>
      </c>
      <c r="AX255" s="5" t="s">
        <v>635</v>
      </c>
      <c r="AY255">
        <f t="shared" si="131"/>
        <v>144.4</v>
      </c>
      <c r="AZ255" s="5" t="s">
        <v>350</v>
      </c>
      <c r="BA255">
        <f t="shared" si="140"/>
        <v>125.2</v>
      </c>
      <c r="BB255" s="5" t="s">
        <v>559</v>
      </c>
      <c r="BC255">
        <f t="shared" si="133"/>
        <v>137.69999999999999</v>
      </c>
      <c r="BD255" s="5" t="s">
        <v>638</v>
      </c>
      <c r="BE255">
        <f t="shared" si="134"/>
        <v>152.19999999999999</v>
      </c>
      <c r="BF255" s="5" t="s">
        <v>656</v>
      </c>
      <c r="BG255">
        <f t="shared" si="135"/>
        <v>143.5</v>
      </c>
      <c r="BH255">
        <f t="shared" si="136"/>
        <v>140.6</v>
      </c>
      <c r="BI255" s="5" t="s">
        <v>588</v>
      </c>
      <c r="BJ255">
        <f t="shared" si="137"/>
        <v>138.4</v>
      </c>
      <c r="BK255">
        <f t="shared" si="138"/>
        <v>138.4</v>
      </c>
      <c r="BL255" s="6" t="s">
        <v>654</v>
      </c>
      <c r="BM255">
        <f t="shared" si="139"/>
        <v>147.69999999999999</v>
      </c>
    </row>
    <row r="256" spans="1:65" x14ac:dyDescent="0.35">
      <c r="A256" s="4" t="s">
        <v>74</v>
      </c>
      <c r="B256" s="5" t="s">
        <v>804</v>
      </c>
      <c r="C256">
        <f t="shared" si="105"/>
        <v>2020</v>
      </c>
      <c r="D256" s="5" t="s">
        <v>86</v>
      </c>
      <c r="E256">
        <f t="shared" si="106"/>
        <v>2</v>
      </c>
      <c r="F256" s="5" t="s">
        <v>251</v>
      </c>
      <c r="G256">
        <f t="shared" si="107"/>
        <v>144.80000000000001</v>
      </c>
      <c r="H256" s="5" t="s">
        <v>547</v>
      </c>
      <c r="I256">
        <f t="shared" si="108"/>
        <v>167.5</v>
      </c>
      <c r="J256" s="5" t="s">
        <v>195</v>
      </c>
      <c r="K256">
        <f t="shared" si="109"/>
        <v>151.80000000000001</v>
      </c>
      <c r="L256" s="5" t="s">
        <v>676</v>
      </c>
      <c r="M256">
        <f t="shared" si="110"/>
        <v>150.80000000000001</v>
      </c>
      <c r="N256" s="5" t="s">
        <v>399</v>
      </c>
      <c r="O256">
        <f t="shared" si="111"/>
        <v>131.4</v>
      </c>
      <c r="P256" s="5" t="s">
        <v>549</v>
      </c>
      <c r="Q256">
        <f t="shared" si="112"/>
        <v>141.80000000000001</v>
      </c>
      <c r="R256" s="5" t="s">
        <v>515</v>
      </c>
      <c r="S256">
        <f t="shared" si="113"/>
        <v>170.7</v>
      </c>
      <c r="T256" s="5" t="s">
        <v>616</v>
      </c>
      <c r="U256">
        <f t="shared" si="114"/>
        <v>141.1</v>
      </c>
      <c r="V256" s="5" t="s">
        <v>212</v>
      </c>
      <c r="W256">
        <f t="shared" si="115"/>
        <v>113.6</v>
      </c>
      <c r="X256" s="5" t="s">
        <v>361</v>
      </c>
      <c r="Y256">
        <f t="shared" si="116"/>
        <v>152</v>
      </c>
      <c r="Z256" s="5" t="s">
        <v>538</v>
      </c>
      <c r="AA256">
        <f t="shared" si="117"/>
        <v>136.5</v>
      </c>
      <c r="AB256" s="5" t="s">
        <v>597</v>
      </c>
      <c r="AC256">
        <f t="shared" si="118"/>
        <v>159.1</v>
      </c>
      <c r="AD256" s="5" t="s">
        <v>659</v>
      </c>
      <c r="AE256">
        <f t="shared" si="119"/>
        <v>150.5</v>
      </c>
      <c r="AF256">
        <f t="shared" si="120"/>
        <v>147.04615384615383</v>
      </c>
      <c r="AG256" s="5" t="s">
        <v>817</v>
      </c>
      <c r="AH256">
        <f t="shared" si="121"/>
        <v>170.1</v>
      </c>
      <c r="AI256">
        <f t="shared" si="122"/>
        <v>170.1</v>
      </c>
      <c r="AJ256" s="5" t="s">
        <v>676</v>
      </c>
      <c r="AK256">
        <f t="shared" si="123"/>
        <v>150.80000000000001</v>
      </c>
      <c r="AL256" s="5" t="s">
        <v>736</v>
      </c>
      <c r="AM256">
        <f t="shared" si="124"/>
        <v>141.69999999999999</v>
      </c>
      <c r="AN256" s="5" t="s">
        <v>441</v>
      </c>
      <c r="AO256">
        <f t="shared" si="125"/>
        <v>149.5</v>
      </c>
      <c r="AP256">
        <f t="shared" si="126"/>
        <v>147.33333333333334</v>
      </c>
      <c r="AQ256" s="5" t="s">
        <v>727</v>
      </c>
      <c r="AR256">
        <f t="shared" si="127"/>
        <v>154.80000000000001</v>
      </c>
      <c r="AS256" s="5" t="s">
        <v>679</v>
      </c>
      <c r="AT256">
        <f t="shared" si="128"/>
        <v>147.19999999999999</v>
      </c>
      <c r="AU256" s="5" t="s">
        <v>726</v>
      </c>
      <c r="AV256">
        <f t="shared" si="129"/>
        <v>146.4</v>
      </c>
      <c r="AW256">
        <f t="shared" si="130"/>
        <v>149.46666666666667</v>
      </c>
      <c r="AX256" s="5" t="s">
        <v>699</v>
      </c>
      <c r="AY256">
        <f t="shared" si="131"/>
        <v>151.69999999999999</v>
      </c>
      <c r="AZ256" s="5" t="s">
        <v>456</v>
      </c>
      <c r="BA256">
        <f t="shared" si="140"/>
        <v>130.30000000000001</v>
      </c>
      <c r="BB256" s="5" t="s">
        <v>639</v>
      </c>
      <c r="BC256">
        <f t="shared" si="133"/>
        <v>143.19999999999999</v>
      </c>
      <c r="BD256" s="5" t="s">
        <v>687</v>
      </c>
      <c r="BE256">
        <f t="shared" si="134"/>
        <v>156.19999999999999</v>
      </c>
      <c r="BF256" s="5" t="s">
        <v>664</v>
      </c>
      <c r="BG256">
        <f t="shared" si="135"/>
        <v>143.4</v>
      </c>
      <c r="BH256">
        <f t="shared" si="136"/>
        <v>144.95999999999998</v>
      </c>
      <c r="BI256" s="5" t="s">
        <v>157</v>
      </c>
      <c r="BJ256">
        <f t="shared" si="137"/>
        <v>143.6</v>
      </c>
      <c r="BK256">
        <f t="shared" si="138"/>
        <v>143.6</v>
      </c>
      <c r="BL256" s="6" t="s">
        <v>712</v>
      </c>
      <c r="BM256">
        <f t="shared" si="139"/>
        <v>149.1</v>
      </c>
    </row>
    <row r="257" spans="1:65" x14ac:dyDescent="0.35">
      <c r="A257" s="4" t="s">
        <v>30</v>
      </c>
      <c r="B257" s="5" t="s">
        <v>804</v>
      </c>
      <c r="C257">
        <f t="shared" si="105"/>
        <v>2020</v>
      </c>
      <c r="D257" s="5" t="s">
        <v>108</v>
      </c>
      <c r="E257">
        <f t="shared" si="106"/>
        <v>3</v>
      </c>
      <c r="F257" s="5" t="s">
        <v>635</v>
      </c>
      <c r="G257">
        <f t="shared" si="107"/>
        <v>144.4</v>
      </c>
      <c r="H257" s="5" t="s">
        <v>818</v>
      </c>
      <c r="I257">
        <f t="shared" si="108"/>
        <v>166.8</v>
      </c>
      <c r="J257" s="5" t="s">
        <v>706</v>
      </c>
      <c r="K257">
        <f t="shared" si="109"/>
        <v>147.6</v>
      </c>
      <c r="L257" s="5" t="s">
        <v>699</v>
      </c>
      <c r="M257">
        <f t="shared" si="110"/>
        <v>151.69999999999999</v>
      </c>
      <c r="N257" s="5" t="s">
        <v>435</v>
      </c>
      <c r="O257">
        <f t="shared" si="111"/>
        <v>133.30000000000001</v>
      </c>
      <c r="P257" s="5" t="s">
        <v>549</v>
      </c>
      <c r="Q257">
        <f t="shared" si="112"/>
        <v>141.80000000000001</v>
      </c>
      <c r="R257" s="5" t="s">
        <v>731</v>
      </c>
      <c r="S257">
        <f t="shared" si="113"/>
        <v>152.30000000000001</v>
      </c>
      <c r="T257" s="5" t="s">
        <v>549</v>
      </c>
      <c r="U257">
        <f t="shared" si="114"/>
        <v>141.80000000000001</v>
      </c>
      <c r="V257" s="5" t="s">
        <v>181</v>
      </c>
      <c r="W257">
        <f t="shared" si="115"/>
        <v>112.6</v>
      </c>
      <c r="X257" s="5" t="s">
        <v>200</v>
      </c>
      <c r="Y257">
        <f t="shared" si="116"/>
        <v>154</v>
      </c>
      <c r="Z257" s="5" t="s">
        <v>505</v>
      </c>
      <c r="AA257">
        <f t="shared" si="117"/>
        <v>140.1</v>
      </c>
      <c r="AB257" s="5" t="s">
        <v>819</v>
      </c>
      <c r="AC257">
        <f t="shared" si="118"/>
        <v>160</v>
      </c>
      <c r="AD257" s="5" t="s">
        <v>660</v>
      </c>
      <c r="AE257">
        <f t="shared" si="119"/>
        <v>148.19999999999999</v>
      </c>
      <c r="AF257">
        <f t="shared" si="120"/>
        <v>145.73846153846151</v>
      </c>
      <c r="AG257" s="5" t="s">
        <v>820</v>
      </c>
      <c r="AH257">
        <f t="shared" si="121"/>
        <v>170.5</v>
      </c>
      <c r="AI257">
        <f t="shared" si="122"/>
        <v>170.5</v>
      </c>
      <c r="AJ257" s="5" t="s">
        <v>777</v>
      </c>
      <c r="AK257">
        <f t="shared" si="123"/>
        <v>153.4</v>
      </c>
      <c r="AL257" s="5" t="s">
        <v>706</v>
      </c>
      <c r="AM257">
        <f t="shared" si="124"/>
        <v>147.6</v>
      </c>
      <c r="AN257" s="5" t="s">
        <v>560</v>
      </c>
      <c r="AO257">
        <f t="shared" si="125"/>
        <v>152.5</v>
      </c>
      <c r="AP257">
        <f t="shared" si="126"/>
        <v>151.16666666666666</v>
      </c>
      <c r="AQ257" s="5" t="s">
        <v>49</v>
      </c>
      <c r="AR257">
        <f>AR259</f>
        <v>154.5</v>
      </c>
      <c r="AS257" s="5" t="s">
        <v>777</v>
      </c>
      <c r="AT257">
        <f t="shared" si="128"/>
        <v>153.4</v>
      </c>
      <c r="AU257" s="5" t="s">
        <v>653</v>
      </c>
      <c r="AV257">
        <f t="shared" si="129"/>
        <v>151.5</v>
      </c>
      <c r="AW257">
        <f t="shared" si="130"/>
        <v>153.13333333333333</v>
      </c>
      <c r="AX257" s="5" t="s">
        <v>755</v>
      </c>
      <c r="AY257">
        <f t="shared" si="131"/>
        <v>156.69999999999999</v>
      </c>
      <c r="AZ257" s="5" t="s">
        <v>474</v>
      </c>
      <c r="BA257">
        <f t="shared" si="140"/>
        <v>135.80000000000001</v>
      </c>
      <c r="BB257" s="5" t="s">
        <v>614</v>
      </c>
      <c r="BC257">
        <f t="shared" si="133"/>
        <v>151.19999999999999</v>
      </c>
      <c r="BD257" s="5" t="s">
        <v>529</v>
      </c>
      <c r="BE257">
        <f t="shared" si="134"/>
        <v>161.19999999999999</v>
      </c>
      <c r="BF257" s="5" t="s">
        <v>444</v>
      </c>
      <c r="BG257">
        <f t="shared" si="135"/>
        <v>145.1</v>
      </c>
      <c r="BH257">
        <f t="shared" si="136"/>
        <v>150</v>
      </c>
      <c r="BI257" s="5" t="s">
        <v>652</v>
      </c>
      <c r="BJ257">
        <f t="shared" si="137"/>
        <v>148.6</v>
      </c>
      <c r="BK257">
        <f t="shared" si="138"/>
        <v>148.6</v>
      </c>
      <c r="BL257" s="6" t="s">
        <v>666</v>
      </c>
      <c r="BM257">
        <f t="shared" si="139"/>
        <v>149.80000000000001</v>
      </c>
    </row>
    <row r="258" spans="1:65" x14ac:dyDescent="0.35">
      <c r="A258" s="4" t="s">
        <v>55</v>
      </c>
      <c r="B258" s="5" t="s">
        <v>804</v>
      </c>
      <c r="C258">
        <f t="shared" si="105"/>
        <v>2020</v>
      </c>
      <c r="D258" s="5" t="s">
        <v>108</v>
      </c>
      <c r="E258">
        <f t="shared" si="106"/>
        <v>3</v>
      </c>
      <c r="F258" s="5" t="s">
        <v>650</v>
      </c>
      <c r="G258">
        <f t="shared" si="107"/>
        <v>146.5</v>
      </c>
      <c r="H258" s="5" t="s">
        <v>547</v>
      </c>
      <c r="I258">
        <f t="shared" si="108"/>
        <v>167.5</v>
      </c>
      <c r="J258" s="5" t="s">
        <v>689</v>
      </c>
      <c r="K258">
        <f t="shared" si="109"/>
        <v>148.9</v>
      </c>
      <c r="L258" s="5" t="s">
        <v>753</v>
      </c>
      <c r="M258">
        <f t="shared" si="110"/>
        <v>151.1</v>
      </c>
      <c r="N258" s="5" t="s">
        <v>405</v>
      </c>
      <c r="O258">
        <f t="shared" si="111"/>
        <v>127.5</v>
      </c>
      <c r="P258" s="5" t="s">
        <v>694</v>
      </c>
      <c r="Q258">
        <f t="shared" si="112"/>
        <v>143.30000000000001</v>
      </c>
      <c r="R258" s="5" t="s">
        <v>821</v>
      </c>
      <c r="S258">
        <f t="shared" si="113"/>
        <v>167</v>
      </c>
      <c r="T258" s="5" t="s">
        <v>525</v>
      </c>
      <c r="U258">
        <f t="shared" si="114"/>
        <v>139.69999999999999</v>
      </c>
      <c r="V258" s="5" t="s">
        <v>232</v>
      </c>
      <c r="W258">
        <f t="shared" si="115"/>
        <v>114.4</v>
      </c>
      <c r="X258" s="5" t="s">
        <v>653</v>
      </c>
      <c r="Y258">
        <f t="shared" si="116"/>
        <v>151.5</v>
      </c>
      <c r="Z258" s="5" t="s">
        <v>426</v>
      </c>
      <c r="AA258">
        <f t="shared" si="117"/>
        <v>131.9</v>
      </c>
      <c r="AB258" s="5" t="s">
        <v>597</v>
      </c>
      <c r="AC258">
        <f t="shared" si="118"/>
        <v>159.1</v>
      </c>
      <c r="AD258" s="5" t="s">
        <v>318</v>
      </c>
      <c r="AE258">
        <f t="shared" si="119"/>
        <v>150.1</v>
      </c>
      <c r="AF258">
        <f t="shared" si="120"/>
        <v>146.03846153846155</v>
      </c>
      <c r="AG258" s="5" t="s">
        <v>822</v>
      </c>
      <c r="AH258">
        <f t="shared" si="121"/>
        <v>173.3</v>
      </c>
      <c r="AI258">
        <f t="shared" si="122"/>
        <v>173.3</v>
      </c>
      <c r="AJ258" s="5" t="s">
        <v>654</v>
      </c>
      <c r="AK258">
        <f t="shared" si="123"/>
        <v>147.69999999999999</v>
      </c>
      <c r="AL258" s="5" t="s">
        <v>437</v>
      </c>
      <c r="AM258">
        <f t="shared" si="124"/>
        <v>133.80000000000001</v>
      </c>
      <c r="AN258" s="5" t="s">
        <v>632</v>
      </c>
      <c r="AO258">
        <f t="shared" si="125"/>
        <v>145.6</v>
      </c>
      <c r="AP258">
        <f t="shared" si="126"/>
        <v>142.36666666666667</v>
      </c>
      <c r="AQ258" s="5" t="s">
        <v>668</v>
      </c>
      <c r="AR258">
        <f t="shared" si="127"/>
        <v>154.5</v>
      </c>
      <c r="AS258" s="5" t="s">
        <v>714</v>
      </c>
      <c r="AT258">
        <f t="shared" si="128"/>
        <v>141.4</v>
      </c>
      <c r="AU258" s="5" t="s">
        <v>436</v>
      </c>
      <c r="AV258">
        <f t="shared" si="129"/>
        <v>140.80000000000001</v>
      </c>
      <c r="AW258">
        <f t="shared" si="130"/>
        <v>145.56666666666666</v>
      </c>
      <c r="AX258" s="5" t="s">
        <v>625</v>
      </c>
      <c r="AY258">
        <f t="shared" si="131"/>
        <v>145</v>
      </c>
      <c r="AZ258" s="5" t="s">
        <v>356</v>
      </c>
      <c r="BA258">
        <f t="shared" si="140"/>
        <v>124.6</v>
      </c>
      <c r="BB258" s="5" t="s">
        <v>447</v>
      </c>
      <c r="BC258">
        <f t="shared" si="133"/>
        <v>137.9</v>
      </c>
      <c r="BD258" s="5" t="s">
        <v>560</v>
      </c>
      <c r="BE258">
        <f t="shared" si="134"/>
        <v>152.5</v>
      </c>
      <c r="BF258" s="5" t="s">
        <v>612</v>
      </c>
      <c r="BG258">
        <f t="shared" si="135"/>
        <v>145.30000000000001</v>
      </c>
      <c r="BH258">
        <f t="shared" si="136"/>
        <v>141.06</v>
      </c>
      <c r="BI258" s="5" t="s">
        <v>571</v>
      </c>
      <c r="BJ258">
        <f t="shared" si="137"/>
        <v>138.69999999999999</v>
      </c>
      <c r="BK258">
        <f t="shared" si="138"/>
        <v>138.69999999999999</v>
      </c>
      <c r="BL258" s="6" t="s">
        <v>675</v>
      </c>
      <c r="BM258">
        <f t="shared" si="139"/>
        <v>147.30000000000001</v>
      </c>
    </row>
    <row r="259" spans="1:65" x14ac:dyDescent="0.35">
      <c r="A259" s="4" t="s">
        <v>74</v>
      </c>
      <c r="B259" s="5" t="s">
        <v>804</v>
      </c>
      <c r="C259">
        <f t="shared" ref="C259:C322" si="141">VALUE(B259)</f>
        <v>2020</v>
      </c>
      <c r="D259" s="5" t="s">
        <v>108</v>
      </c>
      <c r="E259">
        <f t="shared" ref="E259:E322" si="142">MONTH(DATEVALUE(D259&amp;"1"))</f>
        <v>3</v>
      </c>
      <c r="F259" s="5" t="s">
        <v>444</v>
      </c>
      <c r="G259">
        <f t="shared" ref="G259:G322" si="143">VALUE(F259)</f>
        <v>145.1</v>
      </c>
      <c r="H259" s="5" t="s">
        <v>821</v>
      </c>
      <c r="I259">
        <f t="shared" ref="I259:I322" si="144">VALUE(H259)</f>
        <v>167</v>
      </c>
      <c r="J259" s="5" t="s">
        <v>428</v>
      </c>
      <c r="K259">
        <f t="shared" ref="K259:K322" si="145">VALUE(J259)</f>
        <v>148.1</v>
      </c>
      <c r="L259" s="5" t="s">
        <v>653</v>
      </c>
      <c r="M259">
        <f t="shared" ref="M259:M322" si="146">VALUE(L259)</f>
        <v>151.5</v>
      </c>
      <c r="N259" s="5" t="s">
        <v>311</v>
      </c>
      <c r="O259">
        <f t="shared" ref="O259:O322" si="147">VALUE(N259)</f>
        <v>131.19999999999999</v>
      </c>
      <c r="P259" s="5" t="s">
        <v>647</v>
      </c>
      <c r="Q259">
        <f t="shared" ref="Q259:Q322" si="148">VALUE(P259)</f>
        <v>142.5</v>
      </c>
      <c r="R259" s="5" t="s">
        <v>723</v>
      </c>
      <c r="S259">
        <f t="shared" ref="S259:S322" si="149">VALUE(R259)</f>
        <v>157.30000000000001</v>
      </c>
      <c r="T259" s="5" t="s">
        <v>616</v>
      </c>
      <c r="U259">
        <f t="shared" ref="U259:U322" si="150">VALUE(T259)</f>
        <v>141.1</v>
      </c>
      <c r="V259" s="5" t="s">
        <v>116</v>
      </c>
      <c r="W259">
        <f t="shared" ref="W259:W322" si="151">VALUE(V259)</f>
        <v>113.2</v>
      </c>
      <c r="X259" s="5" t="s">
        <v>364</v>
      </c>
      <c r="Y259">
        <f t="shared" ref="Y259:Y322" si="152">VALUE(X259)</f>
        <v>153.19999999999999</v>
      </c>
      <c r="Z259" s="5" t="s">
        <v>548</v>
      </c>
      <c r="AA259">
        <f t="shared" ref="AA259:AA322" si="153">VALUE(Z259)</f>
        <v>136.69999999999999</v>
      </c>
      <c r="AB259" s="5" t="s">
        <v>357</v>
      </c>
      <c r="AC259">
        <f t="shared" ref="AC259:AC322" si="154">VALUE(AB259)</f>
        <v>159.6</v>
      </c>
      <c r="AD259" s="5" t="s">
        <v>689</v>
      </c>
      <c r="AE259">
        <f t="shared" ref="AE259:AE322" si="155">VALUE(AD259)</f>
        <v>148.9</v>
      </c>
      <c r="AF259">
        <f t="shared" ref="AF259:AF322" si="156">AVERAGEA(G259,I259,K259,M259,O259,Q259,S259,U259,W259,Y259,AA259,AC259,AE259)</f>
        <v>145.80000000000001</v>
      </c>
      <c r="AG259" s="5" t="s">
        <v>224</v>
      </c>
      <c r="AH259">
        <f t="shared" ref="AH259:AH322" si="157">VALUE(AG259)</f>
        <v>171.2</v>
      </c>
      <c r="AI259">
        <f t="shared" ref="AI259:AI322" si="158">AVERAGE(AH259)</f>
        <v>171.2</v>
      </c>
      <c r="AJ259" s="5" t="s">
        <v>614</v>
      </c>
      <c r="AK259">
        <f t="shared" ref="AK259:AK322" si="159">VALUE(AJ259)</f>
        <v>151.19999999999999</v>
      </c>
      <c r="AL259" s="5" t="s">
        <v>622</v>
      </c>
      <c r="AM259">
        <f t="shared" ref="AM259:AM322" si="160">VALUE(AL259)</f>
        <v>141.9</v>
      </c>
      <c r="AN259" s="5" t="s">
        <v>666</v>
      </c>
      <c r="AO259">
        <f t="shared" ref="AO259:AO322" si="161">VALUE(AN259)</f>
        <v>149.80000000000001</v>
      </c>
      <c r="AP259">
        <f t="shared" ref="AP259:AP322" si="162">AVERAGE(AK259,AM259,AO259)</f>
        <v>147.63333333333335</v>
      </c>
      <c r="AQ259" s="5" t="s">
        <v>668</v>
      </c>
      <c r="AR259">
        <f t="shared" ref="AR259:AR322" si="163">VALUE(AQ259)</f>
        <v>154.5</v>
      </c>
      <c r="AS259" s="5" t="s">
        <v>689</v>
      </c>
      <c r="AT259">
        <f t="shared" ref="AT259:AT322" si="164">VALUE(AS259)</f>
        <v>148.9</v>
      </c>
      <c r="AU259" s="5" t="s">
        <v>726</v>
      </c>
      <c r="AV259">
        <f t="shared" ref="AV259:AV322" si="165">VALUE(AU259)</f>
        <v>146.4</v>
      </c>
      <c r="AW259">
        <f t="shared" ref="AW259:AW322" si="166">AVERAGE(AR259,AT259,AV259)</f>
        <v>149.93333333333331</v>
      </c>
      <c r="AX259" s="5" t="s">
        <v>731</v>
      </c>
      <c r="AY259">
        <f t="shared" ref="AY259:AY322" si="167">VALUE(AX259)</f>
        <v>152.30000000000001</v>
      </c>
      <c r="AZ259" s="5" t="s">
        <v>262</v>
      </c>
      <c r="BA259">
        <f t="shared" si="140"/>
        <v>129.9</v>
      </c>
      <c r="BB259" s="5" t="s">
        <v>636</v>
      </c>
      <c r="BC259">
        <f t="shared" ref="BC259:BC322" si="168">VALUE(BB259)</f>
        <v>143.69999999999999</v>
      </c>
      <c r="BD259" s="5" t="s">
        <v>711</v>
      </c>
      <c r="BE259">
        <f t="shared" ref="BE259:BE322" si="169">VALUE(BD259)</f>
        <v>156.1</v>
      </c>
      <c r="BF259" s="5" t="s">
        <v>671</v>
      </c>
      <c r="BG259">
        <f t="shared" ref="BG259:BG322" si="170">VALUE(BF259)</f>
        <v>145.19999999999999</v>
      </c>
      <c r="BH259">
        <f t="shared" ref="BH259:BH322" si="171">AVERAGE(AY259,BA259,BC259,BE259,BG259)</f>
        <v>145.44</v>
      </c>
      <c r="BI259" s="5" t="s">
        <v>634</v>
      </c>
      <c r="BJ259">
        <f t="shared" ref="BJ259:BJ322" si="172">VALUE(BI259)</f>
        <v>143.80000000000001</v>
      </c>
      <c r="BK259">
        <f t="shared" ref="BK259:BK322" si="173">AVERAGE(BJ259)</f>
        <v>143.80000000000001</v>
      </c>
      <c r="BL259" s="6" t="s">
        <v>652</v>
      </c>
      <c r="BM259">
        <f t="shared" ref="BM259:BM322" si="174">VALUE(BL259)</f>
        <v>148.6</v>
      </c>
    </row>
    <row r="260" spans="1:65" x14ac:dyDescent="0.35">
      <c r="A260" s="4" t="s">
        <v>30</v>
      </c>
      <c r="B260" s="5" t="s">
        <v>804</v>
      </c>
      <c r="C260">
        <f t="shared" si="141"/>
        <v>2020</v>
      </c>
      <c r="D260" s="5" t="s">
        <v>124</v>
      </c>
      <c r="E260">
        <f t="shared" si="142"/>
        <v>4</v>
      </c>
      <c r="F260" s="5" t="s">
        <v>679</v>
      </c>
      <c r="G260">
        <f t="shared" si="143"/>
        <v>147.19999999999999</v>
      </c>
      <c r="H260" s="5" t="s">
        <v>49</v>
      </c>
      <c r="I260">
        <f>ROUND(Sheet!B5,1)</f>
        <v>187.6</v>
      </c>
      <c r="J260" s="5" t="s">
        <v>734</v>
      </c>
      <c r="K260">
        <f t="shared" si="145"/>
        <v>146.9</v>
      </c>
      <c r="L260" s="5" t="s">
        <v>767</v>
      </c>
      <c r="M260">
        <f t="shared" si="146"/>
        <v>155.6</v>
      </c>
      <c r="N260" s="5" t="s">
        <v>488</v>
      </c>
      <c r="O260">
        <f t="shared" si="147"/>
        <v>137.1</v>
      </c>
      <c r="P260" s="5" t="s">
        <v>675</v>
      </c>
      <c r="Q260">
        <f t="shared" si="148"/>
        <v>147.30000000000001</v>
      </c>
      <c r="R260" s="5" t="s">
        <v>540</v>
      </c>
      <c r="S260">
        <f t="shared" si="149"/>
        <v>162.69999999999999</v>
      </c>
      <c r="T260" s="5" t="s">
        <v>740</v>
      </c>
      <c r="U260">
        <f t="shared" si="150"/>
        <v>150.19999999999999</v>
      </c>
      <c r="V260" s="5" t="s">
        <v>211</v>
      </c>
      <c r="W260">
        <f t="shared" si="151"/>
        <v>119.8</v>
      </c>
      <c r="X260" s="5" t="s">
        <v>778</v>
      </c>
      <c r="Y260">
        <f t="shared" si="152"/>
        <v>158.69999999999999</v>
      </c>
      <c r="Z260" s="5" t="s">
        <v>562</v>
      </c>
      <c r="AA260">
        <f t="shared" si="153"/>
        <v>139.19999999999999</v>
      </c>
      <c r="AB260" s="5" t="s">
        <v>49</v>
      </c>
      <c r="AC260">
        <f>AVERAGE(AC257,AC266)</f>
        <v>160.9</v>
      </c>
      <c r="AD260" s="5" t="s">
        <v>318</v>
      </c>
      <c r="AE260">
        <f t="shared" si="155"/>
        <v>150.1</v>
      </c>
      <c r="AF260">
        <f t="shared" si="156"/>
        <v>151.02307692307693</v>
      </c>
      <c r="AG260" s="5" t="s">
        <v>49</v>
      </c>
      <c r="AH260">
        <f>AVERAGE(AH257,AH266)</f>
        <v>176.45</v>
      </c>
      <c r="AI260">
        <f t="shared" si="158"/>
        <v>176.45</v>
      </c>
      <c r="AJ260" s="5" t="s">
        <v>49</v>
      </c>
      <c r="AK260">
        <f>AVERAGE(AK257,AK266)</f>
        <v>154.05000000000001</v>
      </c>
      <c r="AL260" s="5" t="s">
        <v>49</v>
      </c>
      <c r="AM260">
        <f>AVERAGE(AM257,AM266)</f>
        <v>148.80000000000001</v>
      </c>
      <c r="AN260" s="5" t="s">
        <v>49</v>
      </c>
      <c r="AO260">
        <f>AVERAGE(AO257,AO266)</f>
        <v>153.30000000000001</v>
      </c>
      <c r="AP260">
        <f t="shared" si="162"/>
        <v>152.05000000000001</v>
      </c>
      <c r="AQ260" s="5" t="s">
        <v>49</v>
      </c>
      <c r="AR260">
        <f>AR262</f>
        <v>155.6</v>
      </c>
      <c r="AS260" s="5" t="s">
        <v>657</v>
      </c>
      <c r="AT260">
        <f t="shared" si="164"/>
        <v>148.4</v>
      </c>
      <c r="AU260" s="5" t="s">
        <v>49</v>
      </c>
      <c r="AV260">
        <f>AVERAGE(AV257,AV266)</f>
        <v>151.6</v>
      </c>
      <c r="AW260">
        <f t="shared" si="166"/>
        <v>151.86666666666667</v>
      </c>
      <c r="AX260" s="5" t="s">
        <v>716</v>
      </c>
      <c r="AY260">
        <f t="shared" si="167"/>
        <v>154.30000000000001</v>
      </c>
      <c r="AZ260" s="5" t="s">
        <v>49</v>
      </c>
      <c r="BA260">
        <f>AVERAGE(BA257,BA266)</f>
        <v>138.60000000000002</v>
      </c>
      <c r="BB260" s="5" t="s">
        <v>49</v>
      </c>
      <c r="BC260">
        <f>AVERAGE(BC257,BC266)</f>
        <v>152.19999999999999</v>
      </c>
      <c r="BD260" s="5" t="s">
        <v>49</v>
      </c>
      <c r="BE260">
        <f>AVERAGE(BE257,BE266)</f>
        <v>161.5</v>
      </c>
      <c r="BF260" s="5" t="s">
        <v>49</v>
      </c>
      <c r="BG260">
        <f>AVERAGE(BG257,BG266)</f>
        <v>148.14999999999998</v>
      </c>
      <c r="BH260">
        <f t="shared" si="171"/>
        <v>150.94999999999999</v>
      </c>
      <c r="BI260" s="5" t="s">
        <v>49</v>
      </c>
      <c r="BJ260">
        <f>AVERAGE(BJ257,BJ266)</f>
        <v>150.14999999999998</v>
      </c>
      <c r="BK260">
        <f t="shared" si="173"/>
        <v>150.14999999999998</v>
      </c>
      <c r="BL260" s="6" t="s">
        <v>49</v>
      </c>
      <c r="BM260">
        <f>AVERAGE(BM257,BM266)</f>
        <v>151.25</v>
      </c>
    </row>
    <row r="261" spans="1:65" x14ac:dyDescent="0.35">
      <c r="A261" s="4" t="s">
        <v>55</v>
      </c>
      <c r="B261" s="5" t="s">
        <v>804</v>
      </c>
      <c r="C261">
        <f t="shared" si="141"/>
        <v>2020</v>
      </c>
      <c r="D261" s="5" t="s">
        <v>124</v>
      </c>
      <c r="E261">
        <f t="shared" si="142"/>
        <v>4</v>
      </c>
      <c r="F261" s="5" t="s">
        <v>195</v>
      </c>
      <c r="G261">
        <f t="shared" si="143"/>
        <v>151.80000000000001</v>
      </c>
      <c r="H261" s="5" t="s">
        <v>49</v>
      </c>
      <c r="I261">
        <f>Sheet!B5</f>
        <v>187.6</v>
      </c>
      <c r="J261" s="5" t="s">
        <v>743</v>
      </c>
      <c r="K261">
        <f t="shared" si="145"/>
        <v>151.9</v>
      </c>
      <c r="L261" s="5" t="s">
        <v>750</v>
      </c>
      <c r="M261">
        <f t="shared" si="146"/>
        <v>155.5</v>
      </c>
      <c r="N261" s="5" t="s">
        <v>494</v>
      </c>
      <c r="O261">
        <f t="shared" si="147"/>
        <v>131.6</v>
      </c>
      <c r="P261" s="5" t="s">
        <v>600</v>
      </c>
      <c r="Q261">
        <f t="shared" si="148"/>
        <v>152.9</v>
      </c>
      <c r="R261" s="5" t="s">
        <v>823</v>
      </c>
      <c r="S261">
        <f t="shared" si="149"/>
        <v>180</v>
      </c>
      <c r="T261" s="5" t="s">
        <v>676</v>
      </c>
      <c r="U261">
        <f t="shared" si="150"/>
        <v>150.80000000000001</v>
      </c>
      <c r="V261" s="5" t="s">
        <v>260</v>
      </c>
      <c r="W261">
        <f t="shared" si="151"/>
        <v>121.2</v>
      </c>
      <c r="X261" s="5" t="s">
        <v>200</v>
      </c>
      <c r="Y261">
        <f t="shared" si="152"/>
        <v>154</v>
      </c>
      <c r="Z261" s="5" t="s">
        <v>553</v>
      </c>
      <c r="AA261">
        <f t="shared" si="153"/>
        <v>133.5</v>
      </c>
      <c r="AB261" s="5" t="s">
        <v>49</v>
      </c>
      <c r="AC261">
        <f>AVERAGE(AC258,AC267)</f>
        <v>160.39999999999998</v>
      </c>
      <c r="AD261" s="5" t="s">
        <v>440</v>
      </c>
      <c r="AE261">
        <f t="shared" si="155"/>
        <v>153.5</v>
      </c>
      <c r="AF261">
        <f t="shared" si="156"/>
        <v>152.66923076923075</v>
      </c>
      <c r="AG261" s="5" t="s">
        <v>49</v>
      </c>
      <c r="AH261">
        <f>AVERAGE(AH258,AH267)</f>
        <v>180</v>
      </c>
      <c r="AI261">
        <f t="shared" si="158"/>
        <v>180</v>
      </c>
      <c r="AJ261" s="5" t="s">
        <v>49</v>
      </c>
      <c r="AK261">
        <f>AVERAGE(AK258,AK267)</f>
        <v>148.39999999999998</v>
      </c>
      <c r="AL261" s="5" t="s">
        <v>49</v>
      </c>
      <c r="AM261">
        <f>AVERAGE(AM258,AM267)</f>
        <v>135.19999999999999</v>
      </c>
      <c r="AN261" s="5" t="s">
        <v>49</v>
      </c>
      <c r="AO261">
        <f>AVERAGE(AO258,AO267)</f>
        <v>146.39999999999998</v>
      </c>
      <c r="AP261">
        <f t="shared" si="162"/>
        <v>143.33333333333331</v>
      </c>
      <c r="AQ261" s="5" t="s">
        <v>767</v>
      </c>
      <c r="AR261">
        <f>AR260</f>
        <v>155.6</v>
      </c>
      <c r="AS261" s="5" t="s">
        <v>488</v>
      </c>
      <c r="AT261">
        <f t="shared" si="164"/>
        <v>137.1</v>
      </c>
      <c r="AU261" s="5" t="s">
        <v>49</v>
      </c>
      <c r="AV261">
        <f>AVERAGE(AV258,AV267)</f>
        <v>140.60000000000002</v>
      </c>
      <c r="AW261">
        <f t="shared" si="166"/>
        <v>144.43333333333334</v>
      </c>
      <c r="AX261" s="5" t="s">
        <v>251</v>
      </c>
      <c r="AY261">
        <f t="shared" si="167"/>
        <v>144.80000000000001</v>
      </c>
      <c r="AZ261" s="5" t="s">
        <v>49</v>
      </c>
      <c r="BA261">
        <f>AVERAGE(BA258,BA267)</f>
        <v>126.95</v>
      </c>
      <c r="BB261" s="5" t="s">
        <v>49</v>
      </c>
      <c r="BC261">
        <f>AVERAGE(BC258,BC267)</f>
        <v>141.19999999999999</v>
      </c>
      <c r="BD261" s="5" t="s">
        <v>49</v>
      </c>
      <c r="BE261">
        <f>AVERAGE(BE258,BE267)</f>
        <v>152.5</v>
      </c>
      <c r="BF261" s="5" t="s">
        <v>49</v>
      </c>
      <c r="BG261">
        <f>AVERAGE(BG258,BG267)</f>
        <v>148.75</v>
      </c>
      <c r="BH261">
        <f t="shared" si="171"/>
        <v>142.84</v>
      </c>
      <c r="BI261" s="5" t="s">
        <v>49</v>
      </c>
      <c r="BJ261">
        <f>AVERAGE(BJ257,BJ267)</f>
        <v>145.30000000000001</v>
      </c>
      <c r="BK261">
        <f t="shared" si="173"/>
        <v>145.30000000000001</v>
      </c>
      <c r="BL261" s="6" t="s">
        <v>49</v>
      </c>
      <c r="BM261">
        <f>AVERAGE(BM258,BM267)</f>
        <v>149.05000000000001</v>
      </c>
    </row>
    <row r="262" spans="1:65" x14ac:dyDescent="0.35">
      <c r="A262" s="4" t="s">
        <v>74</v>
      </c>
      <c r="B262" s="5" t="s">
        <v>804</v>
      </c>
      <c r="C262">
        <f t="shared" si="141"/>
        <v>2020</v>
      </c>
      <c r="D262" s="5" t="s">
        <v>124</v>
      </c>
      <c r="E262">
        <f t="shared" si="142"/>
        <v>4</v>
      </c>
      <c r="F262" s="5" t="s">
        <v>651</v>
      </c>
      <c r="G262">
        <f t="shared" si="143"/>
        <v>148.69999999999999</v>
      </c>
      <c r="H262" s="5" t="s">
        <v>49</v>
      </c>
      <c r="I262">
        <f>Sheet!G5</f>
        <v>195.32999999999998</v>
      </c>
      <c r="J262" s="5" t="s">
        <v>732</v>
      </c>
      <c r="K262">
        <f t="shared" si="145"/>
        <v>148.80000000000001</v>
      </c>
      <c r="L262" s="5" t="s">
        <v>767</v>
      </c>
      <c r="M262">
        <f t="shared" si="146"/>
        <v>155.6</v>
      </c>
      <c r="N262" s="5" t="s">
        <v>496</v>
      </c>
      <c r="O262">
        <f t="shared" si="147"/>
        <v>135.1</v>
      </c>
      <c r="P262" s="5" t="s">
        <v>748</v>
      </c>
      <c r="Q262">
        <f t="shared" si="148"/>
        <v>149.9</v>
      </c>
      <c r="R262" s="5" t="s">
        <v>349</v>
      </c>
      <c r="S262">
        <f t="shared" si="149"/>
        <v>168.6</v>
      </c>
      <c r="T262" s="5" t="s">
        <v>707</v>
      </c>
      <c r="U262">
        <f t="shared" si="150"/>
        <v>150.4</v>
      </c>
      <c r="V262" s="5" t="s">
        <v>295</v>
      </c>
      <c r="W262">
        <f t="shared" si="151"/>
        <v>120.3</v>
      </c>
      <c r="X262" s="5" t="s">
        <v>677</v>
      </c>
      <c r="Y262">
        <f t="shared" si="152"/>
        <v>157.1</v>
      </c>
      <c r="Z262" s="5" t="s">
        <v>543</v>
      </c>
      <c r="AA262">
        <f t="shared" si="153"/>
        <v>136.80000000000001</v>
      </c>
      <c r="AB262" s="5" t="s">
        <v>49</v>
      </c>
      <c r="AC262">
        <f>AVERAGE(AC259,AC268)</f>
        <v>160.69999999999999</v>
      </c>
      <c r="AD262" s="5" t="s">
        <v>554</v>
      </c>
      <c r="AE262">
        <f t="shared" si="155"/>
        <v>151.4</v>
      </c>
      <c r="AF262">
        <f t="shared" si="156"/>
        <v>152.21</v>
      </c>
      <c r="AG262" s="5" t="s">
        <v>49</v>
      </c>
      <c r="AH262">
        <f>AVERAGE(AH259,AH268)</f>
        <v>177.35</v>
      </c>
      <c r="AI262">
        <f t="shared" si="158"/>
        <v>177.35</v>
      </c>
      <c r="AJ262" s="5" t="s">
        <v>49</v>
      </c>
      <c r="AK262">
        <f>AVERAGE(AK259,AK268)</f>
        <v>151.85</v>
      </c>
      <c r="AL262" s="5" t="s">
        <v>49</v>
      </c>
      <c r="AM262">
        <f>AVERAGE(AM259,AM268)</f>
        <v>143.15</v>
      </c>
      <c r="AN262" s="5" t="s">
        <v>49</v>
      </c>
      <c r="AO262">
        <f>AVERAGE(AO259,AO268)</f>
        <v>150.60000000000002</v>
      </c>
      <c r="AP262">
        <f t="shared" si="162"/>
        <v>148.53333333333333</v>
      </c>
      <c r="AQ262" s="5" t="s">
        <v>767</v>
      </c>
      <c r="AR262">
        <f t="shared" si="163"/>
        <v>155.6</v>
      </c>
      <c r="AS262" s="5" t="s">
        <v>510</v>
      </c>
      <c r="AT262">
        <f t="shared" si="164"/>
        <v>144.1</v>
      </c>
      <c r="AU262" s="5" t="s">
        <v>49</v>
      </c>
      <c r="AV262">
        <f>AVERAGE(AV259,AV268)</f>
        <v>146.4</v>
      </c>
      <c r="AW262">
        <f t="shared" si="166"/>
        <v>148.70000000000002</v>
      </c>
      <c r="AX262" s="5" t="s">
        <v>604</v>
      </c>
      <c r="AY262">
        <f t="shared" si="167"/>
        <v>150.69999999999999</v>
      </c>
      <c r="AZ262" s="5" t="s">
        <v>49</v>
      </c>
      <c r="BA262">
        <f>AVERAGE(BA259,BA268)</f>
        <v>132.44999999999999</v>
      </c>
      <c r="BB262" s="5" t="s">
        <v>49</v>
      </c>
      <c r="BC262">
        <f>AVERAGE(BC259,BC268)</f>
        <v>146</v>
      </c>
      <c r="BD262" s="5" t="s">
        <v>49</v>
      </c>
      <c r="BE262">
        <f>AVERAGE(BE259,BE268)</f>
        <v>156.25</v>
      </c>
      <c r="BF262" s="5" t="s">
        <v>49</v>
      </c>
      <c r="BG262">
        <f>AVERAGE(BG259,BG268)</f>
        <v>148.39999999999998</v>
      </c>
      <c r="BH262">
        <f t="shared" si="171"/>
        <v>146.76</v>
      </c>
      <c r="BI262" s="5" t="s">
        <v>49</v>
      </c>
      <c r="BJ262">
        <f>AVERAGE(BJ259,BJ268)</f>
        <v>145.4</v>
      </c>
      <c r="BK262">
        <f t="shared" si="173"/>
        <v>145.4</v>
      </c>
      <c r="BL262" s="6" t="s">
        <v>49</v>
      </c>
      <c r="BM262">
        <f>AVERAGE(BM258,BM268)</f>
        <v>149.55000000000001</v>
      </c>
    </row>
    <row r="263" spans="1:65" x14ac:dyDescent="0.35">
      <c r="A263" s="4" t="s">
        <v>30</v>
      </c>
      <c r="B263" s="5" t="s">
        <v>804</v>
      </c>
      <c r="C263">
        <f t="shared" si="141"/>
        <v>2020</v>
      </c>
      <c r="D263" s="5" t="s">
        <v>137</v>
      </c>
      <c r="E263">
        <f t="shared" si="142"/>
        <v>5</v>
      </c>
      <c r="F263" s="5" t="s">
        <v>49</v>
      </c>
      <c r="G263">
        <f>ROUND(Sheet!B2,1)</f>
        <v>145.69999999999999</v>
      </c>
      <c r="H263" s="5" t="s">
        <v>49</v>
      </c>
      <c r="I263">
        <f>Sheet!L5</f>
        <v>189.99</v>
      </c>
      <c r="J263" s="5" t="s">
        <v>49</v>
      </c>
      <c r="K263">
        <f>AVERAGE(K260,K266)</f>
        <v>148.15</v>
      </c>
      <c r="L263" s="5" t="s">
        <v>49</v>
      </c>
      <c r="M263">
        <f>AVERAGE(M260,M266)</f>
        <v>154.44999999999999</v>
      </c>
      <c r="N263" s="5" t="s">
        <v>49</v>
      </c>
      <c r="O263">
        <f>AVERAGE(O260,O266)</f>
        <v>137.64999999999998</v>
      </c>
      <c r="P263" s="5" t="s">
        <v>49</v>
      </c>
      <c r="Q263">
        <f>AVERAGE(Q260,Q266)</f>
        <v>145.25</v>
      </c>
      <c r="R263" s="5" t="s">
        <v>49</v>
      </c>
      <c r="S263">
        <f>AVERAGE(S260,S266)</f>
        <v>155.80000000000001</v>
      </c>
      <c r="T263" s="5" t="s">
        <v>49</v>
      </c>
      <c r="U263">
        <f>AVERAGE(U260,U266)</f>
        <v>150.25</v>
      </c>
      <c r="V263" s="5" t="s">
        <v>49</v>
      </c>
      <c r="W263">
        <f>AVERAGE(W260,W266)</f>
        <v>116.5</v>
      </c>
      <c r="X263" s="5" t="s">
        <v>49</v>
      </c>
      <c r="Y263">
        <f>AVERAGE(Y260,Y266)</f>
        <v>159.25</v>
      </c>
      <c r="Z263" s="5" t="s">
        <v>49</v>
      </c>
      <c r="AA263">
        <f>AVERAGE(AA260,AA266)</f>
        <v>140.64999999999998</v>
      </c>
      <c r="AB263" s="5" t="s">
        <v>49</v>
      </c>
      <c r="AC263">
        <f>AVERAGE(AC2)</f>
        <v>106.7</v>
      </c>
      <c r="AD263" s="5" t="s">
        <v>49</v>
      </c>
      <c r="AE263">
        <f>AVERAGE(AE260,AE266)</f>
        <v>151.19999999999999</v>
      </c>
      <c r="AF263">
        <f t="shared" si="156"/>
        <v>146.27230769230769</v>
      </c>
      <c r="AG263" s="5" t="s">
        <v>49</v>
      </c>
      <c r="AH263">
        <f>AVERAGE(AH257,AH266)</f>
        <v>176.45</v>
      </c>
      <c r="AI263">
        <f t="shared" si="158"/>
        <v>176.45</v>
      </c>
      <c r="AJ263" s="5" t="s">
        <v>49</v>
      </c>
      <c r="AK263">
        <f>AVERAGE(AK257,AK266)</f>
        <v>154.05000000000001</v>
      </c>
      <c r="AL263" s="5" t="s">
        <v>49</v>
      </c>
      <c r="AM263">
        <f>AVERAGE(AM257,AM266)</f>
        <v>148.80000000000001</v>
      </c>
      <c r="AN263" s="5" t="s">
        <v>49</v>
      </c>
      <c r="AO263">
        <f>AVERAGE(AO257,AO266)</f>
        <v>153.30000000000001</v>
      </c>
      <c r="AP263">
        <f t="shared" si="162"/>
        <v>152.05000000000001</v>
      </c>
      <c r="AQ263" s="5" t="s">
        <v>49</v>
      </c>
      <c r="AR263">
        <f>AVERAGE(AR260,AR269)</f>
        <v>155.14999999999998</v>
      </c>
      <c r="AS263" s="5" t="s">
        <v>49</v>
      </c>
      <c r="AT263">
        <f>AVERAGE(AT260,AT266)</f>
        <v>146.65</v>
      </c>
      <c r="AU263" s="5" t="s">
        <v>49</v>
      </c>
      <c r="AV263">
        <f>AVERAGE(AV257,AV266)</f>
        <v>151.6</v>
      </c>
      <c r="AW263">
        <f t="shared" si="166"/>
        <v>151.13333333333333</v>
      </c>
      <c r="AX263" s="5" t="s">
        <v>49</v>
      </c>
      <c r="AY263">
        <f>AVERAGE(AY260,AY266)</f>
        <v>156.25</v>
      </c>
      <c r="AZ263" s="5" t="s">
        <v>49</v>
      </c>
      <c r="BA263">
        <f>AVERAGE(BA257,BA266)</f>
        <v>138.60000000000002</v>
      </c>
      <c r="BB263" s="5" t="s">
        <v>49</v>
      </c>
      <c r="BC263">
        <f>AVERAGE(BC257,BC266)</f>
        <v>152.19999999999999</v>
      </c>
      <c r="BD263" s="5" t="s">
        <v>49</v>
      </c>
      <c r="BE263">
        <f>AVERAGE(BE257,BE266)</f>
        <v>161.5</v>
      </c>
      <c r="BF263" s="5" t="s">
        <v>49</v>
      </c>
      <c r="BG263">
        <f>AVERAGE(BG257,BG266)</f>
        <v>148.14999999999998</v>
      </c>
      <c r="BH263">
        <f t="shared" si="171"/>
        <v>151.33999999999997</v>
      </c>
      <c r="BI263" s="5" t="s">
        <v>49</v>
      </c>
      <c r="BJ263">
        <f>AVERAGE(BJ257,BJ266)</f>
        <v>150.14999999999998</v>
      </c>
      <c r="BK263">
        <f t="shared" si="173"/>
        <v>150.14999999999998</v>
      </c>
      <c r="BL263" s="6" t="s">
        <v>49</v>
      </c>
      <c r="BM263">
        <f>AVERAGE(BM257,BM266)</f>
        <v>151.25</v>
      </c>
    </row>
    <row r="264" spans="1:65" x14ac:dyDescent="0.35">
      <c r="A264" s="4" t="s">
        <v>55</v>
      </c>
      <c r="B264" s="5" t="s">
        <v>804</v>
      </c>
      <c r="C264">
        <f t="shared" si="141"/>
        <v>2020</v>
      </c>
      <c r="D264" s="5" t="s">
        <v>137</v>
      </c>
      <c r="E264">
        <f t="shared" si="142"/>
        <v>5</v>
      </c>
      <c r="F264" s="5" t="s">
        <v>49</v>
      </c>
      <c r="G264">
        <f>ROUND(Sheet!G2,1)</f>
        <v>146.5</v>
      </c>
      <c r="H264" s="5" t="s">
        <v>49</v>
      </c>
      <c r="I264">
        <f>Sheet!B5</f>
        <v>187.6</v>
      </c>
      <c r="J264" s="5" t="s">
        <v>49</v>
      </c>
      <c r="K264">
        <f>AVERAGE(K261,K267)</f>
        <v>153.25</v>
      </c>
      <c r="L264" s="5" t="s">
        <v>49</v>
      </c>
      <c r="M264">
        <f>AVERAGE(M261,M267)</f>
        <v>154.44999999999999</v>
      </c>
      <c r="N264" s="5" t="s">
        <v>49</v>
      </c>
      <c r="O264">
        <f>AVERAGE(O261,O267)</f>
        <v>132.25</v>
      </c>
      <c r="P264" s="5" t="s">
        <v>49</v>
      </c>
      <c r="Q264">
        <f>AVERAGE(Q261,Q267)</f>
        <v>152.35000000000002</v>
      </c>
      <c r="R264" s="5" t="s">
        <v>49</v>
      </c>
      <c r="S264">
        <f>AVERAGE(S261,S267)</f>
        <v>175.6</v>
      </c>
      <c r="T264" s="5" t="s">
        <v>49</v>
      </c>
      <c r="U264">
        <f>AVERAGE(U261,U267)</f>
        <v>151.4</v>
      </c>
      <c r="V264" s="5" t="s">
        <v>49</v>
      </c>
      <c r="W264">
        <f>AVERAGE(W262,W267)</f>
        <v>118.3</v>
      </c>
      <c r="X264" s="5" t="s">
        <v>49</v>
      </c>
      <c r="Y264">
        <f>AVERAGE(Y261,Y267)</f>
        <v>156.4</v>
      </c>
      <c r="Z264" s="5" t="s">
        <v>49</v>
      </c>
      <c r="AA264">
        <f>AVERAGE(AA261,AA267)</f>
        <v>134.55000000000001</v>
      </c>
      <c r="AB264" s="5" t="s">
        <v>49</v>
      </c>
      <c r="AC264">
        <f>AVERAGE(AC257,AC266)</f>
        <v>160.9</v>
      </c>
      <c r="AD264" s="5" t="s">
        <v>49</v>
      </c>
      <c r="AE264">
        <f>AVERAGE(AE262,AE267)</f>
        <v>154.19999999999999</v>
      </c>
      <c r="AF264">
        <f t="shared" si="156"/>
        <v>152.13461538461542</v>
      </c>
      <c r="AG264" s="5" t="s">
        <v>49</v>
      </c>
      <c r="AH264">
        <f>AVERAGE(AH258,AH267)</f>
        <v>180</v>
      </c>
      <c r="AI264">
        <f t="shared" si="158"/>
        <v>180</v>
      </c>
      <c r="AJ264" s="5" t="s">
        <v>49</v>
      </c>
      <c r="AK264">
        <f>AVERAGE(AK258,AK267)</f>
        <v>148.39999999999998</v>
      </c>
      <c r="AL264" s="5" t="s">
        <v>49</v>
      </c>
      <c r="AM264">
        <f>AVERAGE(AM258,AM267)</f>
        <v>135.19999999999999</v>
      </c>
      <c r="AN264" s="5" t="s">
        <v>49</v>
      </c>
      <c r="AO264">
        <f>AVERAGE(AO258,AO267)</f>
        <v>146.39999999999998</v>
      </c>
      <c r="AP264">
        <f t="shared" si="162"/>
        <v>143.33333333333331</v>
      </c>
      <c r="AQ264" s="5" t="s">
        <v>49</v>
      </c>
      <c r="AR264">
        <f>AVERAGE(AR261,AR270)</f>
        <v>155.14999999999998</v>
      </c>
      <c r="AS264" s="5" t="s">
        <v>49</v>
      </c>
      <c r="AT264">
        <f>AVERAGE(AT261,AT267)</f>
        <v>137.1</v>
      </c>
      <c r="AU264" s="5" t="s">
        <v>49</v>
      </c>
      <c r="AV264">
        <f>AVERAGE(AV258,AV267)</f>
        <v>140.60000000000002</v>
      </c>
      <c r="AW264">
        <f t="shared" si="166"/>
        <v>144.28333333333333</v>
      </c>
      <c r="AX264" s="5" t="s">
        <v>49</v>
      </c>
      <c r="AY264">
        <f>AVERAGE(AY261,AY267)</f>
        <v>146.44999999999999</v>
      </c>
      <c r="AZ264" s="5" t="s">
        <v>49</v>
      </c>
      <c r="BA264">
        <f>AVERAGE(BA258,BA267)</f>
        <v>126.95</v>
      </c>
      <c r="BB264" s="5" t="s">
        <v>49</v>
      </c>
      <c r="BC264">
        <f>AVERAGE(BC258,BC267)</f>
        <v>141.19999999999999</v>
      </c>
      <c r="BD264" s="5" t="s">
        <v>49</v>
      </c>
      <c r="BE264">
        <f>AVERAGE(BE258,BE267)</f>
        <v>152.5</v>
      </c>
      <c r="BF264" s="5" t="s">
        <v>49</v>
      </c>
      <c r="BG264">
        <f>AVERAGE(BG258,BG267)</f>
        <v>148.75</v>
      </c>
      <c r="BH264">
        <f t="shared" si="171"/>
        <v>143.16999999999999</v>
      </c>
      <c r="BI264" s="5" t="s">
        <v>49</v>
      </c>
      <c r="BJ264">
        <f>AVERAGE(BJ257,BJ267)</f>
        <v>145.30000000000001</v>
      </c>
      <c r="BK264">
        <f t="shared" si="173"/>
        <v>145.30000000000001</v>
      </c>
      <c r="BL264" s="6" t="s">
        <v>49</v>
      </c>
      <c r="BM264">
        <f>AVERAGE(BM258,BM267)</f>
        <v>149.05000000000001</v>
      </c>
    </row>
    <row r="265" spans="1:65" x14ac:dyDescent="0.35">
      <c r="A265" s="4" t="s">
        <v>74</v>
      </c>
      <c r="B265" s="5" t="s">
        <v>804</v>
      </c>
      <c r="C265">
        <f t="shared" si="141"/>
        <v>2020</v>
      </c>
      <c r="D265" s="5" t="s">
        <v>137</v>
      </c>
      <c r="E265">
        <f t="shared" si="142"/>
        <v>5</v>
      </c>
      <c r="F265" s="5" t="s">
        <v>49</v>
      </c>
      <c r="G265">
        <f>ROUND(Sheet!L2,1)</f>
        <v>147.80000000000001</v>
      </c>
      <c r="H265" s="5" t="s">
        <v>49</v>
      </c>
      <c r="I265">
        <f>Sheet!G5</f>
        <v>195.32999999999998</v>
      </c>
      <c r="J265" s="5" t="s">
        <v>49</v>
      </c>
      <c r="K265">
        <f>AVERAGE(K262,K268)</f>
        <v>150.10000000000002</v>
      </c>
      <c r="L265" s="5" t="s">
        <v>49</v>
      </c>
      <c r="M265">
        <f>AVERAGE(M262,M268)</f>
        <v>154.44999999999999</v>
      </c>
      <c r="N265" s="5" t="s">
        <v>49</v>
      </c>
      <c r="O265">
        <f>AVERAGE(O262,O268)</f>
        <v>135.69999999999999</v>
      </c>
      <c r="P265" s="5" t="s">
        <v>49</v>
      </c>
      <c r="Q265">
        <f>AVERAGE(Q262,Q268)</f>
        <v>148.55000000000001</v>
      </c>
      <c r="R265" s="5" t="s">
        <v>49</v>
      </c>
      <c r="S265">
        <f>AVERAGE(S262,S268)</f>
        <v>162.55000000000001</v>
      </c>
      <c r="T265" s="5" t="s">
        <v>49</v>
      </c>
      <c r="U265">
        <f>AVERAGE(U264,U2680)</f>
        <v>151.4</v>
      </c>
      <c r="V265" s="5" t="s">
        <v>49</v>
      </c>
      <c r="W265">
        <f>AVERAGE(W264,W268)</f>
        <v>116.25</v>
      </c>
      <c r="X265" s="5" t="s">
        <v>49</v>
      </c>
      <c r="Y265">
        <f>AVERAGE(Y262,Y268)</f>
        <v>158.30000000000001</v>
      </c>
      <c r="Z265" s="5" t="s">
        <v>49</v>
      </c>
      <c r="AA265">
        <f>AVERAGE(AA262,AA268)</f>
        <v>138.10000000000002</v>
      </c>
      <c r="AB265" s="5" t="s">
        <v>49</v>
      </c>
      <c r="AC265">
        <f>AVERAGE(AC258,AC267)</f>
        <v>160.39999999999998</v>
      </c>
      <c r="AD265" s="5" t="s">
        <v>49</v>
      </c>
      <c r="AE265">
        <f>AVERAGE(AE262,AE268)</f>
        <v>152.69999999999999</v>
      </c>
      <c r="AF265">
        <f t="shared" si="156"/>
        <v>151.66384615384618</v>
      </c>
      <c r="AG265" s="5" t="s">
        <v>49</v>
      </c>
      <c r="AH265">
        <f>AVERAGE(AH259,AH269)</f>
        <v>176.8</v>
      </c>
      <c r="AI265">
        <f t="shared" si="158"/>
        <v>176.8</v>
      </c>
      <c r="AJ265" s="5" t="s">
        <v>49</v>
      </c>
      <c r="AK265">
        <f>AVERAGE(AK259,AK268)</f>
        <v>151.85</v>
      </c>
      <c r="AL265" s="5" t="s">
        <v>49</v>
      </c>
      <c r="AM265">
        <f>AVERAGE(AM259,AM268)</f>
        <v>143.15</v>
      </c>
      <c r="AN265" s="5" t="s">
        <v>49</v>
      </c>
      <c r="AO265">
        <f>AVERAGE(AO259,AO268)</f>
        <v>150.60000000000002</v>
      </c>
      <c r="AP265">
        <f t="shared" si="162"/>
        <v>148.53333333333333</v>
      </c>
      <c r="AQ265" s="5" t="s">
        <v>49</v>
      </c>
      <c r="AR265">
        <f>AVERAGE(AR262,AR271)</f>
        <v>155.14999999999998</v>
      </c>
      <c r="AS265" s="5" t="s">
        <v>49</v>
      </c>
      <c r="AT265">
        <f>AVERAGE(AT262,AT268)</f>
        <v>143</v>
      </c>
      <c r="AU265" s="5" t="s">
        <v>49</v>
      </c>
      <c r="AV265">
        <f>AVERAGE(AV259,AV268)</f>
        <v>146.4</v>
      </c>
      <c r="AW265">
        <f t="shared" si="166"/>
        <v>148.18333333333331</v>
      </c>
      <c r="AX265" s="5" t="s">
        <v>49</v>
      </c>
      <c r="AY265">
        <f>AVERAGE(AY262,AY268)</f>
        <v>152.55000000000001</v>
      </c>
      <c r="AZ265" s="5" t="s">
        <v>49</v>
      </c>
      <c r="BA265">
        <f>AVERAGE(BA259,BA268)</f>
        <v>132.44999999999999</v>
      </c>
      <c r="BB265" s="5" t="s">
        <v>49</v>
      </c>
      <c r="BC265">
        <f>AVERAGE(BC259,BC268)</f>
        <v>146</v>
      </c>
      <c r="BD265" s="5" t="s">
        <v>49</v>
      </c>
      <c r="BE265">
        <f>AVERAGE(BE259,BE268)</f>
        <v>156.25</v>
      </c>
      <c r="BF265" s="5" t="s">
        <v>49</v>
      </c>
      <c r="BG265">
        <f>AVERAGE(BG259,BG268)</f>
        <v>148.39999999999998</v>
      </c>
      <c r="BH265">
        <f t="shared" si="171"/>
        <v>147.13</v>
      </c>
      <c r="BI265" s="5" t="s">
        <v>49</v>
      </c>
      <c r="BJ265">
        <f>AVERAGE(BJ258,BJ268)</f>
        <v>142.85</v>
      </c>
      <c r="BK265">
        <f t="shared" si="173"/>
        <v>142.85</v>
      </c>
      <c r="BL265" s="6" t="s">
        <v>49</v>
      </c>
      <c r="BM265">
        <f>AVERAGE(BM259,BM2)</f>
        <v>126.85</v>
      </c>
    </row>
    <row r="266" spans="1:65" x14ac:dyDescent="0.35">
      <c r="A266" s="4" t="s">
        <v>30</v>
      </c>
      <c r="B266" s="5" t="s">
        <v>804</v>
      </c>
      <c r="C266">
        <f t="shared" si="141"/>
        <v>2020</v>
      </c>
      <c r="D266" s="5" t="s">
        <v>147</v>
      </c>
      <c r="E266">
        <f t="shared" si="142"/>
        <v>6</v>
      </c>
      <c r="F266" s="5" t="s">
        <v>660</v>
      </c>
      <c r="G266">
        <f t="shared" si="143"/>
        <v>148.19999999999999</v>
      </c>
      <c r="H266" s="5" t="s">
        <v>824</v>
      </c>
      <c r="I266">
        <f t="shared" si="144"/>
        <v>190.3</v>
      </c>
      <c r="J266" s="5" t="s">
        <v>698</v>
      </c>
      <c r="K266">
        <f t="shared" si="145"/>
        <v>149.4</v>
      </c>
      <c r="L266" s="5" t="s">
        <v>700</v>
      </c>
      <c r="M266">
        <f t="shared" si="146"/>
        <v>153.30000000000001</v>
      </c>
      <c r="N266" s="5" t="s">
        <v>501</v>
      </c>
      <c r="O266">
        <f t="shared" si="147"/>
        <v>138.19999999999999</v>
      </c>
      <c r="P266" s="5" t="s">
        <v>639</v>
      </c>
      <c r="Q266">
        <f t="shared" si="148"/>
        <v>143.19999999999999</v>
      </c>
      <c r="R266" s="5" t="s">
        <v>689</v>
      </c>
      <c r="S266">
        <f t="shared" si="149"/>
        <v>148.9</v>
      </c>
      <c r="T266" s="5" t="s">
        <v>678</v>
      </c>
      <c r="U266">
        <f t="shared" si="150"/>
        <v>150.30000000000001</v>
      </c>
      <c r="V266" s="5" t="s">
        <v>116</v>
      </c>
      <c r="W266">
        <f t="shared" si="151"/>
        <v>113.2</v>
      </c>
      <c r="X266" s="5" t="s">
        <v>786</v>
      </c>
      <c r="Y266">
        <f t="shared" si="152"/>
        <v>159.80000000000001</v>
      </c>
      <c r="Z266" s="5" t="s">
        <v>458</v>
      </c>
      <c r="AA266">
        <f t="shared" si="153"/>
        <v>142.1</v>
      </c>
      <c r="AB266" s="5" t="s">
        <v>825</v>
      </c>
      <c r="AC266">
        <f t="shared" si="154"/>
        <v>161.80000000000001</v>
      </c>
      <c r="AD266" s="5" t="s">
        <v>731</v>
      </c>
      <c r="AE266">
        <f t="shared" si="155"/>
        <v>152.30000000000001</v>
      </c>
      <c r="AF266">
        <f t="shared" si="156"/>
        <v>150.07692307692307</v>
      </c>
      <c r="AG266" s="5" t="s">
        <v>826</v>
      </c>
      <c r="AH266">
        <f t="shared" si="157"/>
        <v>182.4</v>
      </c>
      <c r="AI266">
        <f t="shared" si="158"/>
        <v>182.4</v>
      </c>
      <c r="AJ266" s="5" t="s">
        <v>697</v>
      </c>
      <c r="AK266">
        <f t="shared" si="159"/>
        <v>154.69999999999999</v>
      </c>
      <c r="AL266" s="5" t="s">
        <v>466</v>
      </c>
      <c r="AM266">
        <f t="shared" si="160"/>
        <v>150</v>
      </c>
      <c r="AN266" s="5" t="s">
        <v>722</v>
      </c>
      <c r="AO266">
        <f t="shared" si="161"/>
        <v>154.1</v>
      </c>
      <c r="AP266">
        <f t="shared" si="162"/>
        <v>152.93333333333331</v>
      </c>
      <c r="AQ266" s="5" t="s">
        <v>49</v>
      </c>
      <c r="AR266">
        <f>AVERAGE(AR260,AR269)</f>
        <v>155.14999999999998</v>
      </c>
      <c r="AS266" s="5" t="s">
        <v>630</v>
      </c>
      <c r="AT266">
        <f t="shared" si="164"/>
        <v>144.9</v>
      </c>
      <c r="AU266" s="5" t="s">
        <v>699</v>
      </c>
      <c r="AV266">
        <f t="shared" si="165"/>
        <v>151.69999999999999</v>
      </c>
      <c r="AW266">
        <f t="shared" si="166"/>
        <v>150.58333333333331</v>
      </c>
      <c r="AX266" s="5" t="s">
        <v>573</v>
      </c>
      <c r="AY266">
        <f t="shared" si="167"/>
        <v>158.19999999999999</v>
      </c>
      <c r="AZ266" s="5" t="s">
        <v>714</v>
      </c>
      <c r="BA266">
        <f t="shared" si="140"/>
        <v>141.4</v>
      </c>
      <c r="BB266" s="5" t="s">
        <v>364</v>
      </c>
      <c r="BC266">
        <f t="shared" si="168"/>
        <v>153.19999999999999</v>
      </c>
      <c r="BD266" s="5" t="s">
        <v>825</v>
      </c>
      <c r="BE266">
        <f t="shared" si="169"/>
        <v>161.80000000000001</v>
      </c>
      <c r="BF266" s="5" t="s">
        <v>614</v>
      </c>
      <c r="BG266">
        <f t="shared" si="170"/>
        <v>151.19999999999999</v>
      </c>
      <c r="BH266">
        <f t="shared" si="171"/>
        <v>153.16</v>
      </c>
      <c r="BI266" s="5" t="s">
        <v>699</v>
      </c>
      <c r="BJ266">
        <f t="shared" si="172"/>
        <v>151.69999999999999</v>
      </c>
      <c r="BK266">
        <f t="shared" si="173"/>
        <v>151.69999999999999</v>
      </c>
      <c r="BL266" s="6" t="s">
        <v>771</v>
      </c>
      <c r="BM266">
        <f t="shared" si="174"/>
        <v>152.69999999999999</v>
      </c>
    </row>
    <row r="267" spans="1:65" x14ac:dyDescent="0.35">
      <c r="A267" s="4" t="s">
        <v>55</v>
      </c>
      <c r="B267" s="5" t="s">
        <v>804</v>
      </c>
      <c r="C267">
        <f t="shared" si="141"/>
        <v>2020</v>
      </c>
      <c r="D267" s="5" t="s">
        <v>147</v>
      </c>
      <c r="E267">
        <f t="shared" si="142"/>
        <v>6</v>
      </c>
      <c r="F267" s="5" t="s">
        <v>771</v>
      </c>
      <c r="G267">
        <f t="shared" si="143"/>
        <v>152.69999999999999</v>
      </c>
      <c r="H267" s="5" t="s">
        <v>810</v>
      </c>
      <c r="I267">
        <f t="shared" si="144"/>
        <v>197</v>
      </c>
      <c r="J267" s="5" t="s">
        <v>681</v>
      </c>
      <c r="K267">
        <f t="shared" si="145"/>
        <v>154.6</v>
      </c>
      <c r="L267" s="5" t="s">
        <v>777</v>
      </c>
      <c r="M267">
        <f t="shared" si="146"/>
        <v>153.4</v>
      </c>
      <c r="N267" s="5" t="s">
        <v>475</v>
      </c>
      <c r="O267">
        <f t="shared" si="147"/>
        <v>132.9</v>
      </c>
      <c r="P267" s="5" t="s">
        <v>195</v>
      </c>
      <c r="Q267">
        <f t="shared" si="148"/>
        <v>151.80000000000001</v>
      </c>
      <c r="R267" s="5" t="s">
        <v>224</v>
      </c>
      <c r="S267">
        <f t="shared" si="149"/>
        <v>171.2</v>
      </c>
      <c r="T267" s="5" t="s">
        <v>361</v>
      </c>
      <c r="U267">
        <f t="shared" si="150"/>
        <v>152</v>
      </c>
      <c r="V267" s="5" t="s">
        <v>209</v>
      </c>
      <c r="W267">
        <f t="shared" si="151"/>
        <v>116.3</v>
      </c>
      <c r="X267" s="5" t="s">
        <v>345</v>
      </c>
      <c r="Y267">
        <f t="shared" si="152"/>
        <v>158.80000000000001</v>
      </c>
      <c r="Z267" s="5" t="s">
        <v>417</v>
      </c>
      <c r="AA267">
        <f t="shared" si="153"/>
        <v>135.6</v>
      </c>
      <c r="AB267" s="5" t="s">
        <v>629</v>
      </c>
      <c r="AC267">
        <f t="shared" si="154"/>
        <v>161.69999999999999</v>
      </c>
      <c r="AD267" s="5" t="s">
        <v>693</v>
      </c>
      <c r="AE267">
        <f t="shared" si="155"/>
        <v>157</v>
      </c>
      <c r="AF267">
        <f t="shared" si="156"/>
        <v>153.46153846153845</v>
      </c>
      <c r="AG267" s="5" t="s">
        <v>827</v>
      </c>
      <c r="AH267">
        <f t="shared" si="157"/>
        <v>186.7</v>
      </c>
      <c r="AI267">
        <f t="shared" si="158"/>
        <v>186.7</v>
      </c>
      <c r="AJ267" s="5" t="s">
        <v>712</v>
      </c>
      <c r="AK267">
        <f t="shared" si="159"/>
        <v>149.1</v>
      </c>
      <c r="AL267" s="5" t="s">
        <v>579</v>
      </c>
      <c r="AM267">
        <f t="shared" si="160"/>
        <v>136.6</v>
      </c>
      <c r="AN267" s="5" t="s">
        <v>679</v>
      </c>
      <c r="AO267">
        <f t="shared" si="161"/>
        <v>147.19999999999999</v>
      </c>
      <c r="AP267">
        <f t="shared" si="162"/>
        <v>144.29999999999998</v>
      </c>
      <c r="AQ267" s="5" t="s">
        <v>697</v>
      </c>
      <c r="AR267">
        <f>AVERAGE(AR261,AR270)</f>
        <v>155.14999999999998</v>
      </c>
      <c r="AS267" s="5" t="s">
        <v>488</v>
      </c>
      <c r="AT267">
        <f t="shared" si="164"/>
        <v>137.1</v>
      </c>
      <c r="AU267" s="5" t="s">
        <v>545</v>
      </c>
      <c r="AV267">
        <f t="shared" si="165"/>
        <v>140.4</v>
      </c>
      <c r="AW267">
        <f t="shared" si="166"/>
        <v>144.21666666666667</v>
      </c>
      <c r="AX267" s="5" t="s">
        <v>428</v>
      </c>
      <c r="AY267">
        <f t="shared" si="167"/>
        <v>148.1</v>
      </c>
      <c r="AZ267" s="5" t="s">
        <v>306</v>
      </c>
      <c r="BA267">
        <f t="shared" si="140"/>
        <v>129.30000000000001</v>
      </c>
      <c r="BB267" s="5" t="s">
        <v>644</v>
      </c>
      <c r="BC267">
        <f t="shared" si="168"/>
        <v>144.5</v>
      </c>
      <c r="BD267" s="5" t="s">
        <v>560</v>
      </c>
      <c r="BE267">
        <f t="shared" si="169"/>
        <v>152.5</v>
      </c>
      <c r="BF267" s="5" t="s">
        <v>638</v>
      </c>
      <c r="BG267">
        <f t="shared" si="170"/>
        <v>152.19999999999999</v>
      </c>
      <c r="BH267">
        <f t="shared" si="171"/>
        <v>145.32</v>
      </c>
      <c r="BI267" s="5" t="s">
        <v>620</v>
      </c>
      <c r="BJ267">
        <f t="shared" si="172"/>
        <v>142</v>
      </c>
      <c r="BK267">
        <f t="shared" si="173"/>
        <v>142</v>
      </c>
      <c r="BL267" s="6" t="s">
        <v>676</v>
      </c>
      <c r="BM267">
        <f t="shared" si="174"/>
        <v>150.80000000000001</v>
      </c>
    </row>
    <row r="268" spans="1:65" x14ac:dyDescent="0.35">
      <c r="A268" s="4" t="s">
        <v>74</v>
      </c>
      <c r="B268" s="5" t="s">
        <v>804</v>
      </c>
      <c r="C268">
        <f t="shared" si="141"/>
        <v>2020</v>
      </c>
      <c r="D268" s="5" t="s">
        <v>147</v>
      </c>
      <c r="E268">
        <f t="shared" si="142"/>
        <v>6</v>
      </c>
      <c r="F268" s="5" t="s">
        <v>703</v>
      </c>
      <c r="G268">
        <f t="shared" si="143"/>
        <v>149.6</v>
      </c>
      <c r="H268" s="5" t="s">
        <v>828</v>
      </c>
      <c r="I268">
        <f t="shared" si="144"/>
        <v>192.7</v>
      </c>
      <c r="J268" s="5" t="s">
        <v>554</v>
      </c>
      <c r="K268">
        <f t="shared" si="145"/>
        <v>151.4</v>
      </c>
      <c r="L268" s="5" t="s">
        <v>700</v>
      </c>
      <c r="M268">
        <f t="shared" si="146"/>
        <v>153.30000000000001</v>
      </c>
      <c r="N268" s="5" t="s">
        <v>532</v>
      </c>
      <c r="O268">
        <f t="shared" si="147"/>
        <v>136.30000000000001</v>
      </c>
      <c r="P268" s="5" t="s">
        <v>679</v>
      </c>
      <c r="Q268">
        <f t="shared" si="148"/>
        <v>147.19999999999999</v>
      </c>
      <c r="R268" s="5" t="s">
        <v>829</v>
      </c>
      <c r="S268">
        <f t="shared" si="149"/>
        <v>156.5</v>
      </c>
      <c r="T268" s="5" t="s">
        <v>761</v>
      </c>
      <c r="U268">
        <f t="shared" si="150"/>
        <v>150.9</v>
      </c>
      <c r="V268" s="5" t="s">
        <v>140</v>
      </c>
      <c r="W268">
        <f t="shared" si="151"/>
        <v>114.2</v>
      </c>
      <c r="X268" s="5" t="s">
        <v>633</v>
      </c>
      <c r="Y268">
        <f t="shared" si="152"/>
        <v>159.5</v>
      </c>
      <c r="Z268" s="5" t="s">
        <v>641</v>
      </c>
      <c r="AA268">
        <f t="shared" si="153"/>
        <v>139.4</v>
      </c>
      <c r="AB268" s="5" t="s">
        <v>825</v>
      </c>
      <c r="AC268">
        <f t="shared" si="154"/>
        <v>161.80000000000001</v>
      </c>
      <c r="AD268" s="5" t="s">
        <v>200</v>
      </c>
      <c r="AE268">
        <f t="shared" si="155"/>
        <v>154</v>
      </c>
      <c r="AF268">
        <f t="shared" si="156"/>
        <v>151.2923076923077</v>
      </c>
      <c r="AG268" s="5" t="s">
        <v>217</v>
      </c>
      <c r="AH268">
        <f t="shared" si="157"/>
        <v>183.5</v>
      </c>
      <c r="AI268">
        <f t="shared" si="158"/>
        <v>183.5</v>
      </c>
      <c r="AJ268" s="5" t="s">
        <v>560</v>
      </c>
      <c r="AK268">
        <f t="shared" si="159"/>
        <v>152.5</v>
      </c>
      <c r="AL268" s="5" t="s">
        <v>635</v>
      </c>
      <c r="AM268">
        <f t="shared" si="160"/>
        <v>144.4</v>
      </c>
      <c r="AN268" s="5" t="s">
        <v>554</v>
      </c>
      <c r="AO268">
        <f t="shared" si="161"/>
        <v>151.4</v>
      </c>
      <c r="AP268">
        <f t="shared" si="162"/>
        <v>149.43333333333331</v>
      </c>
      <c r="AQ268" s="5" t="s">
        <v>697</v>
      </c>
      <c r="AR268">
        <f>AVERAGE(AR262,AR272)</f>
        <v>155.55000000000001</v>
      </c>
      <c r="AS268" s="5" t="s">
        <v>622</v>
      </c>
      <c r="AT268">
        <f t="shared" si="164"/>
        <v>141.9</v>
      </c>
      <c r="AU268" s="5" t="s">
        <v>726</v>
      </c>
      <c r="AV268">
        <f t="shared" si="165"/>
        <v>146.4</v>
      </c>
      <c r="AW268">
        <f t="shared" si="166"/>
        <v>147.95000000000002</v>
      </c>
      <c r="AX268" s="5" t="s">
        <v>733</v>
      </c>
      <c r="AY268">
        <f t="shared" si="167"/>
        <v>154.4</v>
      </c>
      <c r="AZ268" s="5" t="s">
        <v>531</v>
      </c>
      <c r="BA268">
        <f t="shared" si="140"/>
        <v>135</v>
      </c>
      <c r="BB268" s="5" t="s">
        <v>648</v>
      </c>
      <c r="BC268">
        <f t="shared" si="168"/>
        <v>148.30000000000001</v>
      </c>
      <c r="BD268" s="5" t="s">
        <v>709</v>
      </c>
      <c r="BE268">
        <f t="shared" si="169"/>
        <v>156.4</v>
      </c>
      <c r="BF268" s="5" t="s">
        <v>683</v>
      </c>
      <c r="BG268">
        <f t="shared" si="170"/>
        <v>151.6</v>
      </c>
      <c r="BH268">
        <f t="shared" si="171"/>
        <v>149.14000000000001</v>
      </c>
      <c r="BI268" s="5" t="s">
        <v>780</v>
      </c>
      <c r="BJ268">
        <f t="shared" si="172"/>
        <v>147</v>
      </c>
      <c r="BK268">
        <f t="shared" si="173"/>
        <v>147</v>
      </c>
      <c r="BL268" s="6" t="s">
        <v>195</v>
      </c>
      <c r="BM268">
        <f t="shared" si="174"/>
        <v>151.80000000000001</v>
      </c>
    </row>
    <row r="269" spans="1:65" x14ac:dyDescent="0.35">
      <c r="A269" s="4" t="s">
        <v>30</v>
      </c>
      <c r="B269" s="5" t="s">
        <v>804</v>
      </c>
      <c r="C269">
        <f t="shared" si="141"/>
        <v>2020</v>
      </c>
      <c r="D269" s="5" t="s">
        <v>164</v>
      </c>
      <c r="E269">
        <f t="shared" si="142"/>
        <v>7</v>
      </c>
      <c r="F269" s="5" t="s">
        <v>660</v>
      </c>
      <c r="G269">
        <f t="shared" si="143"/>
        <v>148.19999999999999</v>
      </c>
      <c r="H269" s="5" t="s">
        <v>824</v>
      </c>
      <c r="I269">
        <f t="shared" si="144"/>
        <v>190.3</v>
      </c>
      <c r="J269" s="5" t="s">
        <v>698</v>
      </c>
      <c r="K269">
        <f t="shared" si="145"/>
        <v>149.4</v>
      </c>
      <c r="L269" s="5" t="s">
        <v>700</v>
      </c>
      <c r="M269">
        <f t="shared" si="146"/>
        <v>153.30000000000001</v>
      </c>
      <c r="N269" s="5" t="s">
        <v>501</v>
      </c>
      <c r="O269">
        <f t="shared" si="147"/>
        <v>138.19999999999999</v>
      </c>
      <c r="P269" s="5" t="s">
        <v>639</v>
      </c>
      <c r="Q269">
        <f t="shared" si="148"/>
        <v>143.19999999999999</v>
      </c>
      <c r="R269" s="5" t="s">
        <v>689</v>
      </c>
      <c r="S269">
        <f t="shared" si="149"/>
        <v>148.9</v>
      </c>
      <c r="T269" s="5" t="s">
        <v>678</v>
      </c>
      <c r="U269">
        <f t="shared" si="150"/>
        <v>150.30000000000001</v>
      </c>
      <c r="V269" s="5" t="s">
        <v>116</v>
      </c>
      <c r="W269">
        <f t="shared" si="151"/>
        <v>113.2</v>
      </c>
      <c r="X269" s="5" t="s">
        <v>786</v>
      </c>
      <c r="Y269">
        <f t="shared" si="152"/>
        <v>159.80000000000001</v>
      </c>
      <c r="Z269" s="5" t="s">
        <v>458</v>
      </c>
      <c r="AA269">
        <f t="shared" si="153"/>
        <v>142.1</v>
      </c>
      <c r="AB269" s="5" t="s">
        <v>825</v>
      </c>
      <c r="AC269">
        <f t="shared" si="154"/>
        <v>161.80000000000001</v>
      </c>
      <c r="AD269" s="5" t="s">
        <v>731</v>
      </c>
      <c r="AE269">
        <f t="shared" si="155"/>
        <v>152.30000000000001</v>
      </c>
      <c r="AF269">
        <f t="shared" si="156"/>
        <v>150.07692307692307</v>
      </c>
      <c r="AG269" s="5" t="s">
        <v>826</v>
      </c>
      <c r="AH269">
        <f t="shared" si="157"/>
        <v>182.4</v>
      </c>
      <c r="AI269">
        <f t="shared" si="158"/>
        <v>182.4</v>
      </c>
      <c r="AJ269" s="5" t="s">
        <v>697</v>
      </c>
      <c r="AK269">
        <f t="shared" si="159"/>
        <v>154.69999999999999</v>
      </c>
      <c r="AL269" s="5" t="s">
        <v>466</v>
      </c>
      <c r="AM269">
        <f t="shared" si="160"/>
        <v>150</v>
      </c>
      <c r="AN269" s="5" t="s">
        <v>722</v>
      </c>
      <c r="AO269">
        <f t="shared" si="161"/>
        <v>154.1</v>
      </c>
      <c r="AP269">
        <f t="shared" si="162"/>
        <v>152.93333333333331</v>
      </c>
      <c r="AQ269" s="5" t="s">
        <v>49</v>
      </c>
      <c r="AR269">
        <f>AR271</f>
        <v>154.69999999999999</v>
      </c>
      <c r="AS269" s="5" t="s">
        <v>630</v>
      </c>
      <c r="AT269">
        <f t="shared" si="164"/>
        <v>144.9</v>
      </c>
      <c r="AU269" s="5" t="s">
        <v>699</v>
      </c>
      <c r="AV269">
        <f t="shared" si="165"/>
        <v>151.69999999999999</v>
      </c>
      <c r="AW269">
        <f t="shared" si="166"/>
        <v>150.43333333333334</v>
      </c>
      <c r="AX269" s="5" t="s">
        <v>573</v>
      </c>
      <c r="AY269">
        <f t="shared" si="167"/>
        <v>158.19999999999999</v>
      </c>
      <c r="AZ269" s="5" t="s">
        <v>714</v>
      </c>
      <c r="BA269">
        <f t="shared" si="140"/>
        <v>141.4</v>
      </c>
      <c r="BB269" s="5" t="s">
        <v>364</v>
      </c>
      <c r="BC269">
        <f t="shared" si="168"/>
        <v>153.19999999999999</v>
      </c>
      <c r="BD269" s="5" t="s">
        <v>825</v>
      </c>
      <c r="BE269">
        <f t="shared" si="169"/>
        <v>161.80000000000001</v>
      </c>
      <c r="BF269" s="5" t="s">
        <v>614</v>
      </c>
      <c r="BG269">
        <f t="shared" si="170"/>
        <v>151.19999999999999</v>
      </c>
      <c r="BH269">
        <f t="shared" si="171"/>
        <v>153.16</v>
      </c>
      <c r="BI269" s="5" t="s">
        <v>699</v>
      </c>
      <c r="BJ269">
        <f t="shared" si="172"/>
        <v>151.69999999999999</v>
      </c>
      <c r="BK269">
        <f t="shared" si="173"/>
        <v>151.69999999999999</v>
      </c>
      <c r="BL269" s="6" t="s">
        <v>771</v>
      </c>
      <c r="BM269">
        <f t="shared" si="174"/>
        <v>152.69999999999999</v>
      </c>
    </row>
    <row r="270" spans="1:65" x14ac:dyDescent="0.35">
      <c r="A270" s="4" t="s">
        <v>55</v>
      </c>
      <c r="B270" s="5" t="s">
        <v>804</v>
      </c>
      <c r="C270">
        <f t="shared" si="141"/>
        <v>2020</v>
      </c>
      <c r="D270" s="5" t="s">
        <v>164</v>
      </c>
      <c r="E270">
        <f t="shared" si="142"/>
        <v>7</v>
      </c>
      <c r="F270" s="5" t="s">
        <v>771</v>
      </c>
      <c r="G270">
        <f t="shared" si="143"/>
        <v>152.69999999999999</v>
      </c>
      <c r="H270" s="5" t="s">
        <v>810</v>
      </c>
      <c r="I270">
        <f t="shared" si="144"/>
        <v>197</v>
      </c>
      <c r="J270" s="5" t="s">
        <v>681</v>
      </c>
      <c r="K270">
        <f t="shared" si="145"/>
        <v>154.6</v>
      </c>
      <c r="L270" s="5" t="s">
        <v>777</v>
      </c>
      <c r="M270">
        <f t="shared" si="146"/>
        <v>153.4</v>
      </c>
      <c r="N270" s="5" t="s">
        <v>475</v>
      </c>
      <c r="O270">
        <f t="shared" si="147"/>
        <v>132.9</v>
      </c>
      <c r="P270" s="5" t="s">
        <v>195</v>
      </c>
      <c r="Q270">
        <f t="shared" si="148"/>
        <v>151.80000000000001</v>
      </c>
      <c r="R270" s="5" t="s">
        <v>224</v>
      </c>
      <c r="S270">
        <f t="shared" si="149"/>
        <v>171.2</v>
      </c>
      <c r="T270" s="5" t="s">
        <v>361</v>
      </c>
      <c r="U270">
        <f t="shared" si="150"/>
        <v>152</v>
      </c>
      <c r="V270" s="5" t="s">
        <v>209</v>
      </c>
      <c r="W270">
        <f t="shared" si="151"/>
        <v>116.3</v>
      </c>
      <c r="X270" s="5" t="s">
        <v>345</v>
      </c>
      <c r="Y270">
        <f t="shared" si="152"/>
        <v>158.80000000000001</v>
      </c>
      <c r="Z270" s="5" t="s">
        <v>417</v>
      </c>
      <c r="AA270">
        <f t="shared" si="153"/>
        <v>135.6</v>
      </c>
      <c r="AB270" s="5" t="s">
        <v>629</v>
      </c>
      <c r="AC270">
        <f t="shared" si="154"/>
        <v>161.69999999999999</v>
      </c>
      <c r="AD270" s="5" t="s">
        <v>693</v>
      </c>
      <c r="AE270">
        <f t="shared" si="155"/>
        <v>157</v>
      </c>
      <c r="AF270">
        <f t="shared" si="156"/>
        <v>153.46153846153845</v>
      </c>
      <c r="AG270" s="5" t="s">
        <v>827</v>
      </c>
      <c r="AH270">
        <f t="shared" si="157"/>
        <v>186.7</v>
      </c>
      <c r="AI270">
        <f t="shared" si="158"/>
        <v>186.7</v>
      </c>
      <c r="AJ270" s="5" t="s">
        <v>712</v>
      </c>
      <c r="AK270">
        <f t="shared" si="159"/>
        <v>149.1</v>
      </c>
      <c r="AL270" s="5" t="s">
        <v>579</v>
      </c>
      <c r="AM270">
        <f t="shared" si="160"/>
        <v>136.6</v>
      </c>
      <c r="AN270" s="5" t="s">
        <v>679</v>
      </c>
      <c r="AO270">
        <f t="shared" si="161"/>
        <v>147.19999999999999</v>
      </c>
      <c r="AP270">
        <f t="shared" si="162"/>
        <v>144.29999999999998</v>
      </c>
      <c r="AQ270" s="5" t="s">
        <v>697</v>
      </c>
      <c r="AR270">
        <f t="shared" si="163"/>
        <v>154.69999999999999</v>
      </c>
      <c r="AS270" s="5" t="s">
        <v>488</v>
      </c>
      <c r="AT270">
        <f t="shared" si="164"/>
        <v>137.1</v>
      </c>
      <c r="AU270" s="5" t="s">
        <v>545</v>
      </c>
      <c r="AV270">
        <f t="shared" si="165"/>
        <v>140.4</v>
      </c>
      <c r="AW270">
        <f t="shared" si="166"/>
        <v>144.06666666666663</v>
      </c>
      <c r="AX270" s="5" t="s">
        <v>428</v>
      </c>
      <c r="AY270">
        <f t="shared" si="167"/>
        <v>148.1</v>
      </c>
      <c r="AZ270" s="5" t="s">
        <v>306</v>
      </c>
      <c r="BA270">
        <f t="shared" si="140"/>
        <v>129.30000000000001</v>
      </c>
      <c r="BB270" s="5" t="s">
        <v>644</v>
      </c>
      <c r="BC270">
        <f t="shared" si="168"/>
        <v>144.5</v>
      </c>
      <c r="BD270" s="5" t="s">
        <v>560</v>
      </c>
      <c r="BE270">
        <f t="shared" si="169"/>
        <v>152.5</v>
      </c>
      <c r="BF270" s="5" t="s">
        <v>638</v>
      </c>
      <c r="BG270">
        <f t="shared" si="170"/>
        <v>152.19999999999999</v>
      </c>
      <c r="BH270">
        <f t="shared" si="171"/>
        <v>145.32</v>
      </c>
      <c r="BI270" s="5" t="s">
        <v>620</v>
      </c>
      <c r="BJ270">
        <f t="shared" si="172"/>
        <v>142</v>
      </c>
      <c r="BK270">
        <f t="shared" si="173"/>
        <v>142</v>
      </c>
      <c r="BL270" s="6" t="s">
        <v>676</v>
      </c>
      <c r="BM270">
        <f t="shared" si="174"/>
        <v>150.80000000000001</v>
      </c>
    </row>
    <row r="271" spans="1:65" x14ac:dyDescent="0.35">
      <c r="A271" s="4" t="s">
        <v>74</v>
      </c>
      <c r="B271" s="5" t="s">
        <v>804</v>
      </c>
      <c r="C271">
        <f t="shared" si="141"/>
        <v>2020</v>
      </c>
      <c r="D271" s="5" t="s">
        <v>164</v>
      </c>
      <c r="E271">
        <f t="shared" si="142"/>
        <v>7</v>
      </c>
      <c r="F271" s="5" t="s">
        <v>703</v>
      </c>
      <c r="G271">
        <f t="shared" si="143"/>
        <v>149.6</v>
      </c>
      <c r="H271" s="5" t="s">
        <v>828</v>
      </c>
      <c r="I271">
        <f t="shared" si="144"/>
        <v>192.7</v>
      </c>
      <c r="J271" s="5" t="s">
        <v>554</v>
      </c>
      <c r="K271">
        <f t="shared" si="145"/>
        <v>151.4</v>
      </c>
      <c r="L271" s="5" t="s">
        <v>700</v>
      </c>
      <c r="M271">
        <f t="shared" si="146"/>
        <v>153.30000000000001</v>
      </c>
      <c r="N271" s="5" t="s">
        <v>532</v>
      </c>
      <c r="O271">
        <f t="shared" si="147"/>
        <v>136.30000000000001</v>
      </c>
      <c r="P271" s="5" t="s">
        <v>679</v>
      </c>
      <c r="Q271">
        <f t="shared" si="148"/>
        <v>147.19999999999999</v>
      </c>
      <c r="R271" s="5" t="s">
        <v>829</v>
      </c>
      <c r="S271">
        <f t="shared" si="149"/>
        <v>156.5</v>
      </c>
      <c r="T271" s="5" t="s">
        <v>761</v>
      </c>
      <c r="U271">
        <f t="shared" si="150"/>
        <v>150.9</v>
      </c>
      <c r="V271" s="5" t="s">
        <v>140</v>
      </c>
      <c r="W271">
        <f t="shared" si="151"/>
        <v>114.2</v>
      </c>
      <c r="X271" s="5" t="s">
        <v>633</v>
      </c>
      <c r="Y271">
        <f t="shared" si="152"/>
        <v>159.5</v>
      </c>
      <c r="Z271" s="5" t="s">
        <v>641</v>
      </c>
      <c r="AA271">
        <f t="shared" si="153"/>
        <v>139.4</v>
      </c>
      <c r="AB271" s="5" t="s">
        <v>825</v>
      </c>
      <c r="AC271">
        <f t="shared" si="154"/>
        <v>161.80000000000001</v>
      </c>
      <c r="AD271" s="5" t="s">
        <v>200</v>
      </c>
      <c r="AE271">
        <f t="shared" si="155"/>
        <v>154</v>
      </c>
      <c r="AF271">
        <f t="shared" si="156"/>
        <v>151.2923076923077</v>
      </c>
      <c r="AG271" s="5" t="s">
        <v>217</v>
      </c>
      <c r="AH271">
        <f t="shared" si="157"/>
        <v>183.5</v>
      </c>
      <c r="AI271">
        <f t="shared" si="158"/>
        <v>183.5</v>
      </c>
      <c r="AJ271" s="5" t="s">
        <v>560</v>
      </c>
      <c r="AK271">
        <f t="shared" si="159"/>
        <v>152.5</v>
      </c>
      <c r="AL271" s="5" t="s">
        <v>635</v>
      </c>
      <c r="AM271">
        <f t="shared" si="160"/>
        <v>144.4</v>
      </c>
      <c r="AN271" s="5" t="s">
        <v>554</v>
      </c>
      <c r="AO271">
        <f t="shared" si="161"/>
        <v>151.4</v>
      </c>
      <c r="AP271">
        <f t="shared" si="162"/>
        <v>149.43333333333331</v>
      </c>
      <c r="AQ271" s="5" t="s">
        <v>697</v>
      </c>
      <c r="AR271">
        <f t="shared" si="163"/>
        <v>154.69999999999999</v>
      </c>
      <c r="AS271" s="5" t="s">
        <v>622</v>
      </c>
      <c r="AT271">
        <f t="shared" si="164"/>
        <v>141.9</v>
      </c>
      <c r="AU271" s="5" t="s">
        <v>726</v>
      </c>
      <c r="AV271">
        <f t="shared" si="165"/>
        <v>146.4</v>
      </c>
      <c r="AW271">
        <f t="shared" si="166"/>
        <v>147.66666666666666</v>
      </c>
      <c r="AX271" s="5" t="s">
        <v>733</v>
      </c>
      <c r="AY271">
        <f t="shared" si="167"/>
        <v>154.4</v>
      </c>
      <c r="AZ271" s="5" t="s">
        <v>531</v>
      </c>
      <c r="BA271">
        <f t="shared" si="140"/>
        <v>135</v>
      </c>
      <c r="BB271" s="5" t="s">
        <v>648</v>
      </c>
      <c r="BC271">
        <f t="shared" si="168"/>
        <v>148.30000000000001</v>
      </c>
      <c r="BD271" s="5" t="s">
        <v>709</v>
      </c>
      <c r="BE271">
        <f t="shared" si="169"/>
        <v>156.4</v>
      </c>
      <c r="BF271" s="5" t="s">
        <v>683</v>
      </c>
      <c r="BG271">
        <f t="shared" si="170"/>
        <v>151.6</v>
      </c>
      <c r="BH271">
        <f t="shared" si="171"/>
        <v>149.14000000000001</v>
      </c>
      <c r="BI271" s="5" t="s">
        <v>780</v>
      </c>
      <c r="BJ271">
        <f t="shared" si="172"/>
        <v>147</v>
      </c>
      <c r="BK271">
        <f t="shared" si="173"/>
        <v>147</v>
      </c>
      <c r="BL271" s="6" t="s">
        <v>195</v>
      </c>
      <c r="BM271">
        <f t="shared" si="174"/>
        <v>151.80000000000001</v>
      </c>
    </row>
    <row r="272" spans="1:65" x14ac:dyDescent="0.35">
      <c r="A272" s="4" t="s">
        <v>30</v>
      </c>
      <c r="B272" s="5" t="s">
        <v>804</v>
      </c>
      <c r="C272">
        <f t="shared" si="141"/>
        <v>2020</v>
      </c>
      <c r="D272" s="5" t="s">
        <v>183</v>
      </c>
      <c r="E272">
        <f t="shared" si="142"/>
        <v>8</v>
      </c>
      <c r="F272" s="5" t="s">
        <v>706</v>
      </c>
      <c r="G272">
        <f t="shared" si="143"/>
        <v>147.6</v>
      </c>
      <c r="H272" s="5" t="s">
        <v>472</v>
      </c>
      <c r="I272">
        <f t="shared" si="144"/>
        <v>187.2</v>
      </c>
      <c r="J272" s="5" t="s">
        <v>657</v>
      </c>
      <c r="K272">
        <f t="shared" si="145"/>
        <v>148.4</v>
      </c>
      <c r="L272" s="5" t="s">
        <v>700</v>
      </c>
      <c r="M272">
        <f t="shared" si="146"/>
        <v>153.30000000000001</v>
      </c>
      <c r="N272" s="5" t="s">
        <v>582</v>
      </c>
      <c r="O272">
        <f t="shared" si="147"/>
        <v>139.80000000000001</v>
      </c>
      <c r="P272" s="5" t="s">
        <v>734</v>
      </c>
      <c r="Q272">
        <f t="shared" si="148"/>
        <v>146.9</v>
      </c>
      <c r="R272" s="5" t="s">
        <v>830</v>
      </c>
      <c r="S272">
        <f t="shared" si="149"/>
        <v>171</v>
      </c>
      <c r="T272" s="5" t="s">
        <v>748</v>
      </c>
      <c r="U272">
        <f t="shared" si="150"/>
        <v>149.9</v>
      </c>
      <c r="V272" s="5" t="s">
        <v>140</v>
      </c>
      <c r="W272">
        <f t="shared" si="151"/>
        <v>114.2</v>
      </c>
      <c r="X272" s="5" t="s">
        <v>819</v>
      </c>
      <c r="Y272">
        <f t="shared" si="152"/>
        <v>160</v>
      </c>
      <c r="Z272" s="5" t="s">
        <v>656</v>
      </c>
      <c r="AA272">
        <f t="shared" si="153"/>
        <v>143.5</v>
      </c>
      <c r="AB272" s="5" t="s">
        <v>831</v>
      </c>
      <c r="AC272">
        <f t="shared" si="154"/>
        <v>161.5</v>
      </c>
      <c r="AD272" s="5" t="s">
        <v>354</v>
      </c>
      <c r="AE272">
        <f t="shared" si="155"/>
        <v>155.30000000000001</v>
      </c>
      <c r="AF272">
        <f t="shared" si="156"/>
        <v>152.19999999999999</v>
      </c>
      <c r="AG272" s="5" t="s">
        <v>832</v>
      </c>
      <c r="AH272">
        <f t="shared" si="157"/>
        <v>180.9</v>
      </c>
      <c r="AI272">
        <f t="shared" si="158"/>
        <v>180.9</v>
      </c>
      <c r="AJ272" s="5" t="s">
        <v>610</v>
      </c>
      <c r="AK272">
        <f t="shared" si="159"/>
        <v>155.1</v>
      </c>
      <c r="AL272" s="5" t="s">
        <v>669</v>
      </c>
      <c r="AM272">
        <f t="shared" si="160"/>
        <v>149.30000000000001</v>
      </c>
      <c r="AN272" s="5" t="s">
        <v>716</v>
      </c>
      <c r="AO272">
        <f t="shared" si="161"/>
        <v>154.30000000000001</v>
      </c>
      <c r="AP272">
        <f t="shared" si="162"/>
        <v>152.9</v>
      </c>
      <c r="AQ272" s="5" t="s">
        <v>49</v>
      </c>
      <c r="AR272">
        <f>AR274</f>
        <v>155.5</v>
      </c>
      <c r="AS272" s="5" t="s">
        <v>646</v>
      </c>
      <c r="AT272">
        <f t="shared" si="164"/>
        <v>145.80000000000001</v>
      </c>
      <c r="AU272" s="5" t="s">
        <v>743</v>
      </c>
      <c r="AV272">
        <f t="shared" si="165"/>
        <v>151.9</v>
      </c>
      <c r="AW272">
        <f t="shared" si="166"/>
        <v>151.06666666666669</v>
      </c>
      <c r="AX272" s="5" t="s">
        <v>345</v>
      </c>
      <c r="AY272">
        <f t="shared" si="167"/>
        <v>158.80000000000001</v>
      </c>
      <c r="AZ272" s="5" t="s">
        <v>157</v>
      </c>
      <c r="BA272">
        <f t="shared" si="140"/>
        <v>143.6</v>
      </c>
      <c r="BB272" s="5" t="s">
        <v>638</v>
      </c>
      <c r="BC272">
        <f t="shared" si="168"/>
        <v>152.19999999999999</v>
      </c>
      <c r="BD272" s="5" t="s">
        <v>540</v>
      </c>
      <c r="BE272">
        <f t="shared" si="169"/>
        <v>162.69999999999999</v>
      </c>
      <c r="BF272" s="5" t="s">
        <v>446</v>
      </c>
      <c r="BG272">
        <f t="shared" si="170"/>
        <v>153.6</v>
      </c>
      <c r="BH272">
        <f t="shared" si="171"/>
        <v>154.18</v>
      </c>
      <c r="BI272" s="5" t="s">
        <v>735</v>
      </c>
      <c r="BJ272">
        <f t="shared" si="172"/>
        <v>153</v>
      </c>
      <c r="BK272">
        <f t="shared" si="173"/>
        <v>153</v>
      </c>
      <c r="BL272" s="6" t="s">
        <v>697</v>
      </c>
      <c r="BM272">
        <f t="shared" si="174"/>
        <v>154.69999999999999</v>
      </c>
    </row>
    <row r="273" spans="1:65" x14ac:dyDescent="0.35">
      <c r="A273" s="4" t="s">
        <v>55</v>
      </c>
      <c r="B273" s="5" t="s">
        <v>804</v>
      </c>
      <c r="C273">
        <f t="shared" si="141"/>
        <v>2020</v>
      </c>
      <c r="D273" s="5" t="s">
        <v>183</v>
      </c>
      <c r="E273">
        <f t="shared" si="142"/>
        <v>8</v>
      </c>
      <c r="F273" s="5" t="s">
        <v>683</v>
      </c>
      <c r="G273">
        <f t="shared" si="143"/>
        <v>151.6</v>
      </c>
      <c r="H273" s="5" t="s">
        <v>833</v>
      </c>
      <c r="I273">
        <f t="shared" si="144"/>
        <v>197.8</v>
      </c>
      <c r="J273" s="5" t="s">
        <v>668</v>
      </c>
      <c r="K273">
        <f t="shared" si="145"/>
        <v>154.5</v>
      </c>
      <c r="L273" s="5" t="s">
        <v>777</v>
      </c>
      <c r="M273">
        <f t="shared" si="146"/>
        <v>153.4</v>
      </c>
      <c r="N273" s="5" t="s">
        <v>522</v>
      </c>
      <c r="O273">
        <f t="shared" si="147"/>
        <v>133.4</v>
      </c>
      <c r="P273" s="5" t="s">
        <v>668</v>
      </c>
      <c r="Q273">
        <f t="shared" si="148"/>
        <v>154.5</v>
      </c>
      <c r="R273" s="5" t="s">
        <v>834</v>
      </c>
      <c r="S273">
        <f t="shared" si="149"/>
        <v>191.9</v>
      </c>
      <c r="T273" s="5" t="s">
        <v>717</v>
      </c>
      <c r="U273">
        <f t="shared" si="150"/>
        <v>151.30000000000001</v>
      </c>
      <c r="V273" s="5" t="s">
        <v>247</v>
      </c>
      <c r="W273">
        <f t="shared" si="151"/>
        <v>116.8</v>
      </c>
      <c r="X273" s="5" t="s">
        <v>819</v>
      </c>
      <c r="Y273">
        <f t="shared" si="152"/>
        <v>160</v>
      </c>
      <c r="Z273" s="5" t="s">
        <v>538</v>
      </c>
      <c r="AA273">
        <f t="shared" si="153"/>
        <v>136.5</v>
      </c>
      <c r="AB273" s="5" t="s">
        <v>737</v>
      </c>
      <c r="AC273">
        <f t="shared" si="154"/>
        <v>163.30000000000001</v>
      </c>
      <c r="AD273" s="5" t="s">
        <v>835</v>
      </c>
      <c r="AE273">
        <f t="shared" si="155"/>
        <v>159.9</v>
      </c>
      <c r="AF273">
        <f t="shared" si="156"/>
        <v>155.76153846153846</v>
      </c>
      <c r="AG273" s="5" t="s">
        <v>472</v>
      </c>
      <c r="AH273">
        <f t="shared" si="157"/>
        <v>187.2</v>
      </c>
      <c r="AI273">
        <f t="shared" si="158"/>
        <v>187.2</v>
      </c>
      <c r="AJ273" s="5" t="s">
        <v>466</v>
      </c>
      <c r="AK273">
        <f t="shared" si="159"/>
        <v>150</v>
      </c>
      <c r="AL273" s="5" t="s">
        <v>425</v>
      </c>
      <c r="AM273">
        <f t="shared" si="160"/>
        <v>135.19999999999999</v>
      </c>
      <c r="AN273" s="5" t="s">
        <v>667</v>
      </c>
      <c r="AO273">
        <f t="shared" si="161"/>
        <v>147.80000000000001</v>
      </c>
      <c r="AP273">
        <f t="shared" si="162"/>
        <v>144.33333333333334</v>
      </c>
      <c r="AQ273" s="5" t="s">
        <v>750</v>
      </c>
      <c r="AR273">
        <f t="shared" si="163"/>
        <v>155.5</v>
      </c>
      <c r="AS273" s="5" t="s">
        <v>551</v>
      </c>
      <c r="AT273">
        <f t="shared" si="164"/>
        <v>138.30000000000001</v>
      </c>
      <c r="AU273" s="5" t="s">
        <v>644</v>
      </c>
      <c r="AV273">
        <f t="shared" si="165"/>
        <v>144.5</v>
      </c>
      <c r="AW273">
        <f t="shared" si="166"/>
        <v>146.1</v>
      </c>
      <c r="AX273" s="5" t="s">
        <v>651</v>
      </c>
      <c r="AY273">
        <f t="shared" si="167"/>
        <v>148.69999999999999</v>
      </c>
      <c r="AZ273" s="5" t="s">
        <v>521</v>
      </c>
      <c r="BA273">
        <f t="shared" si="140"/>
        <v>133.9</v>
      </c>
      <c r="BB273" s="5" t="s">
        <v>584</v>
      </c>
      <c r="BC273">
        <f t="shared" si="168"/>
        <v>141.19999999999999</v>
      </c>
      <c r="BD273" s="5" t="s">
        <v>750</v>
      </c>
      <c r="BE273">
        <f t="shared" si="169"/>
        <v>155.5</v>
      </c>
      <c r="BF273" s="5" t="s">
        <v>481</v>
      </c>
      <c r="BG273">
        <f t="shared" si="170"/>
        <v>155.19999999999999</v>
      </c>
      <c r="BH273">
        <f t="shared" si="171"/>
        <v>146.9</v>
      </c>
      <c r="BI273" s="5" t="s">
        <v>251</v>
      </c>
      <c r="BJ273">
        <f t="shared" si="172"/>
        <v>144.80000000000001</v>
      </c>
      <c r="BK273">
        <f t="shared" si="173"/>
        <v>144.80000000000001</v>
      </c>
      <c r="BL273" s="6" t="s">
        <v>600</v>
      </c>
      <c r="BM273">
        <f t="shared" si="174"/>
        <v>152.9</v>
      </c>
    </row>
    <row r="274" spans="1:65" x14ac:dyDescent="0.35">
      <c r="A274" s="4" t="s">
        <v>74</v>
      </c>
      <c r="B274" s="5" t="s">
        <v>804</v>
      </c>
      <c r="C274">
        <f t="shared" si="141"/>
        <v>2020</v>
      </c>
      <c r="D274" s="5" t="s">
        <v>183</v>
      </c>
      <c r="E274">
        <f t="shared" si="142"/>
        <v>8</v>
      </c>
      <c r="F274" s="5" t="s">
        <v>689</v>
      </c>
      <c r="G274">
        <f t="shared" si="143"/>
        <v>148.9</v>
      </c>
      <c r="H274" s="5" t="s">
        <v>836</v>
      </c>
      <c r="I274">
        <f t="shared" si="144"/>
        <v>190.9</v>
      </c>
      <c r="J274" s="5" t="s">
        <v>676</v>
      </c>
      <c r="K274">
        <f t="shared" si="145"/>
        <v>150.80000000000001</v>
      </c>
      <c r="L274" s="5" t="s">
        <v>700</v>
      </c>
      <c r="M274">
        <f t="shared" si="146"/>
        <v>153.30000000000001</v>
      </c>
      <c r="N274" s="5" t="s">
        <v>432</v>
      </c>
      <c r="O274">
        <f t="shared" si="147"/>
        <v>137.4</v>
      </c>
      <c r="P274" s="5" t="s">
        <v>707</v>
      </c>
      <c r="Q274">
        <f t="shared" si="148"/>
        <v>150.4</v>
      </c>
      <c r="R274" s="5" t="s">
        <v>229</v>
      </c>
      <c r="S274">
        <f t="shared" si="149"/>
        <v>178.1</v>
      </c>
      <c r="T274" s="5" t="s">
        <v>707</v>
      </c>
      <c r="U274">
        <f t="shared" si="150"/>
        <v>150.4</v>
      </c>
      <c r="V274" s="5" t="s">
        <v>275</v>
      </c>
      <c r="W274">
        <f t="shared" si="151"/>
        <v>115.1</v>
      </c>
      <c r="X274" s="5" t="s">
        <v>819</v>
      </c>
      <c r="Y274">
        <f t="shared" si="152"/>
        <v>160</v>
      </c>
      <c r="Z274" s="5" t="s">
        <v>535</v>
      </c>
      <c r="AA274">
        <f t="shared" si="153"/>
        <v>140.6</v>
      </c>
      <c r="AB274" s="5" t="s">
        <v>837</v>
      </c>
      <c r="AC274">
        <f t="shared" si="154"/>
        <v>162.30000000000001</v>
      </c>
      <c r="AD274" s="5" t="s">
        <v>693</v>
      </c>
      <c r="AE274">
        <f t="shared" si="155"/>
        <v>157</v>
      </c>
      <c r="AF274">
        <f t="shared" si="156"/>
        <v>153.47692307692307</v>
      </c>
      <c r="AG274" s="5" t="s">
        <v>838</v>
      </c>
      <c r="AH274">
        <f t="shared" si="157"/>
        <v>182.6</v>
      </c>
      <c r="AI274">
        <f t="shared" si="158"/>
        <v>182.6</v>
      </c>
      <c r="AJ274" s="5" t="s">
        <v>813</v>
      </c>
      <c r="AK274">
        <f t="shared" si="159"/>
        <v>153.1</v>
      </c>
      <c r="AL274" s="5" t="s">
        <v>664</v>
      </c>
      <c r="AM274">
        <f t="shared" si="160"/>
        <v>143.4</v>
      </c>
      <c r="AN274" s="5" t="s">
        <v>699</v>
      </c>
      <c r="AO274">
        <f t="shared" si="161"/>
        <v>151.69999999999999</v>
      </c>
      <c r="AP274">
        <f t="shared" si="162"/>
        <v>149.4</v>
      </c>
      <c r="AQ274" s="5" t="s">
        <v>750</v>
      </c>
      <c r="AR274">
        <f t="shared" si="163"/>
        <v>155.5</v>
      </c>
      <c r="AS274" s="5" t="s">
        <v>672</v>
      </c>
      <c r="AT274">
        <f t="shared" si="164"/>
        <v>143</v>
      </c>
      <c r="AU274" s="5" t="s">
        <v>657</v>
      </c>
      <c r="AV274">
        <f t="shared" si="165"/>
        <v>148.4</v>
      </c>
      <c r="AW274">
        <f t="shared" si="166"/>
        <v>148.96666666666667</v>
      </c>
      <c r="AX274" s="5" t="s">
        <v>802</v>
      </c>
      <c r="AY274">
        <f t="shared" si="167"/>
        <v>155</v>
      </c>
      <c r="AZ274" s="5" t="s">
        <v>572</v>
      </c>
      <c r="BA274">
        <f t="shared" si="140"/>
        <v>138.5</v>
      </c>
      <c r="BB274" s="5" t="s">
        <v>686</v>
      </c>
      <c r="BC274">
        <f t="shared" si="168"/>
        <v>146</v>
      </c>
      <c r="BD274" s="5" t="s">
        <v>758</v>
      </c>
      <c r="BE274">
        <f t="shared" si="169"/>
        <v>158.5</v>
      </c>
      <c r="BF274" s="5" t="s">
        <v>716</v>
      </c>
      <c r="BG274">
        <f t="shared" si="170"/>
        <v>154.30000000000001</v>
      </c>
      <c r="BH274">
        <f t="shared" si="171"/>
        <v>150.45999999999998</v>
      </c>
      <c r="BI274" s="5" t="s">
        <v>497</v>
      </c>
      <c r="BJ274">
        <f t="shared" si="172"/>
        <v>149</v>
      </c>
      <c r="BK274">
        <f t="shared" si="173"/>
        <v>149</v>
      </c>
      <c r="BL274" s="6" t="s">
        <v>754</v>
      </c>
      <c r="BM274">
        <f t="shared" si="174"/>
        <v>153.9</v>
      </c>
    </row>
    <row r="275" spans="1:65" x14ac:dyDescent="0.35">
      <c r="A275" s="4" t="s">
        <v>30</v>
      </c>
      <c r="B275" s="5" t="s">
        <v>804</v>
      </c>
      <c r="C275">
        <f t="shared" si="141"/>
        <v>2020</v>
      </c>
      <c r="D275" s="5" t="s">
        <v>198</v>
      </c>
      <c r="E275">
        <f t="shared" si="142"/>
        <v>9</v>
      </c>
      <c r="F275" s="5" t="s">
        <v>734</v>
      </c>
      <c r="G275">
        <f t="shared" si="143"/>
        <v>146.9</v>
      </c>
      <c r="H275" s="5" t="s">
        <v>839</v>
      </c>
      <c r="I275">
        <f t="shared" si="144"/>
        <v>183.9</v>
      </c>
      <c r="J275" s="5" t="s">
        <v>441</v>
      </c>
      <c r="K275">
        <f t="shared" si="145"/>
        <v>149.5</v>
      </c>
      <c r="L275" s="5" t="s">
        <v>777</v>
      </c>
      <c r="M275">
        <f t="shared" si="146"/>
        <v>153.4</v>
      </c>
      <c r="N275" s="5" t="s">
        <v>545</v>
      </c>
      <c r="O275">
        <f t="shared" si="147"/>
        <v>140.4</v>
      </c>
      <c r="P275" s="5" t="s">
        <v>780</v>
      </c>
      <c r="Q275">
        <f t="shared" si="148"/>
        <v>147</v>
      </c>
      <c r="R275" s="5" t="s">
        <v>782</v>
      </c>
      <c r="S275">
        <f t="shared" si="149"/>
        <v>178.8</v>
      </c>
      <c r="T275" s="5" t="s">
        <v>669</v>
      </c>
      <c r="U275">
        <f t="shared" si="150"/>
        <v>149.30000000000001</v>
      </c>
      <c r="V275" s="5" t="s">
        <v>275</v>
      </c>
      <c r="W275">
        <f t="shared" si="151"/>
        <v>115.1</v>
      </c>
      <c r="X275" s="5" t="s">
        <v>819</v>
      </c>
      <c r="Y275">
        <f t="shared" si="152"/>
        <v>160</v>
      </c>
      <c r="Z275" s="5" t="s">
        <v>255</v>
      </c>
      <c r="AA275">
        <f t="shared" si="153"/>
        <v>145.4</v>
      </c>
      <c r="AB275" s="5" t="s">
        <v>756</v>
      </c>
      <c r="AC275">
        <f t="shared" si="154"/>
        <v>161.6</v>
      </c>
      <c r="AD275" s="5" t="s">
        <v>711</v>
      </c>
      <c r="AE275">
        <f t="shared" si="155"/>
        <v>156.1</v>
      </c>
      <c r="AF275">
        <f t="shared" si="156"/>
        <v>152.87692307692308</v>
      </c>
      <c r="AG275" s="5" t="s">
        <v>840</v>
      </c>
      <c r="AH275">
        <f t="shared" si="157"/>
        <v>182.9</v>
      </c>
      <c r="AI275">
        <f t="shared" si="158"/>
        <v>182.9</v>
      </c>
      <c r="AJ275" s="5" t="s">
        <v>790</v>
      </c>
      <c r="AK275">
        <f t="shared" si="159"/>
        <v>155.4</v>
      </c>
      <c r="AL275" s="5" t="s">
        <v>748</v>
      </c>
      <c r="AM275">
        <f t="shared" si="160"/>
        <v>149.9</v>
      </c>
      <c r="AN275" s="5" t="s">
        <v>681</v>
      </c>
      <c r="AO275">
        <f t="shared" si="161"/>
        <v>154.6</v>
      </c>
      <c r="AP275">
        <f t="shared" si="162"/>
        <v>153.29999999999998</v>
      </c>
      <c r="AQ275" s="5" t="s">
        <v>49</v>
      </c>
      <c r="AR275">
        <f>AR277</f>
        <v>156.30000000000001</v>
      </c>
      <c r="AS275" s="5" t="s">
        <v>726</v>
      </c>
      <c r="AT275">
        <f t="shared" si="164"/>
        <v>146.4</v>
      </c>
      <c r="AU275" s="5" t="s">
        <v>683</v>
      </c>
      <c r="AV275">
        <f t="shared" si="165"/>
        <v>151.6</v>
      </c>
      <c r="AW275">
        <f t="shared" si="166"/>
        <v>151.43333333333337</v>
      </c>
      <c r="AX275" s="5" t="s">
        <v>597</v>
      </c>
      <c r="AY275">
        <f t="shared" si="167"/>
        <v>159.1</v>
      </c>
      <c r="AZ275" s="5" t="s">
        <v>596</v>
      </c>
      <c r="BA275">
        <f t="shared" si="140"/>
        <v>144.6</v>
      </c>
      <c r="BB275" s="5" t="s">
        <v>705</v>
      </c>
      <c r="BC275">
        <f t="shared" si="168"/>
        <v>152.80000000000001</v>
      </c>
      <c r="BD275" s="5" t="s">
        <v>331</v>
      </c>
      <c r="BE275">
        <f t="shared" si="169"/>
        <v>161.1</v>
      </c>
      <c r="BF275" s="5" t="s">
        <v>783</v>
      </c>
      <c r="BG275">
        <f t="shared" si="170"/>
        <v>157.4</v>
      </c>
      <c r="BH275">
        <f t="shared" si="171"/>
        <v>155</v>
      </c>
      <c r="BI275" s="5" t="s">
        <v>785</v>
      </c>
      <c r="BJ275">
        <f t="shared" si="172"/>
        <v>153.69999999999999</v>
      </c>
      <c r="BK275">
        <f t="shared" si="173"/>
        <v>153.69999999999999</v>
      </c>
      <c r="BL275" s="6" t="s">
        <v>790</v>
      </c>
      <c r="BM275">
        <f t="shared" si="174"/>
        <v>155.4</v>
      </c>
    </row>
    <row r="276" spans="1:65" x14ac:dyDescent="0.35">
      <c r="A276" s="4" t="s">
        <v>55</v>
      </c>
      <c r="B276" s="5" t="s">
        <v>804</v>
      </c>
      <c r="C276">
        <f t="shared" si="141"/>
        <v>2020</v>
      </c>
      <c r="D276" s="5" t="s">
        <v>198</v>
      </c>
      <c r="E276">
        <f t="shared" si="142"/>
        <v>9</v>
      </c>
      <c r="F276" s="5" t="s">
        <v>653</v>
      </c>
      <c r="G276">
        <f t="shared" si="143"/>
        <v>151.5</v>
      </c>
      <c r="H276" s="5" t="s">
        <v>841</v>
      </c>
      <c r="I276">
        <f t="shared" si="144"/>
        <v>193.1</v>
      </c>
      <c r="J276" s="5" t="s">
        <v>723</v>
      </c>
      <c r="K276">
        <f t="shared" si="145"/>
        <v>157.30000000000001</v>
      </c>
      <c r="L276" s="5" t="s">
        <v>754</v>
      </c>
      <c r="M276">
        <f t="shared" si="146"/>
        <v>153.9</v>
      </c>
      <c r="N276" s="5" t="s">
        <v>380</v>
      </c>
      <c r="O276">
        <f t="shared" si="147"/>
        <v>134.4</v>
      </c>
      <c r="P276" s="5" t="s">
        <v>790</v>
      </c>
      <c r="Q276">
        <f t="shared" si="148"/>
        <v>155.4</v>
      </c>
      <c r="R276" s="5" t="s">
        <v>842</v>
      </c>
      <c r="S276">
        <f t="shared" si="149"/>
        <v>202</v>
      </c>
      <c r="T276" s="5" t="s">
        <v>676</v>
      </c>
      <c r="U276">
        <f t="shared" si="150"/>
        <v>150.80000000000001</v>
      </c>
      <c r="V276" s="5" t="s">
        <v>214</v>
      </c>
      <c r="W276">
        <f t="shared" si="151"/>
        <v>118.9</v>
      </c>
      <c r="X276" s="5" t="s">
        <v>173</v>
      </c>
      <c r="Y276">
        <f t="shared" si="152"/>
        <v>160.9</v>
      </c>
      <c r="Z276" s="5" t="s">
        <v>559</v>
      </c>
      <c r="AA276">
        <f t="shared" si="153"/>
        <v>137.69999999999999</v>
      </c>
      <c r="AB276" s="5" t="s">
        <v>742</v>
      </c>
      <c r="AC276">
        <f t="shared" si="154"/>
        <v>164.4</v>
      </c>
      <c r="AD276" s="5" t="s">
        <v>843</v>
      </c>
      <c r="AE276">
        <f t="shared" si="155"/>
        <v>161.30000000000001</v>
      </c>
      <c r="AF276">
        <f t="shared" si="156"/>
        <v>157.04615384615386</v>
      </c>
      <c r="AG276" s="5" t="s">
        <v>844</v>
      </c>
      <c r="AH276">
        <f t="shared" si="157"/>
        <v>188.7</v>
      </c>
      <c r="AI276">
        <f t="shared" si="158"/>
        <v>188.7</v>
      </c>
      <c r="AJ276" s="5" t="s">
        <v>740</v>
      </c>
      <c r="AK276">
        <f t="shared" si="159"/>
        <v>150.19999999999999</v>
      </c>
      <c r="AL276" s="5" t="s">
        <v>532</v>
      </c>
      <c r="AM276">
        <f t="shared" si="160"/>
        <v>136.30000000000001</v>
      </c>
      <c r="AN276" s="5" t="s">
        <v>428</v>
      </c>
      <c r="AO276">
        <f t="shared" si="161"/>
        <v>148.1</v>
      </c>
      <c r="AP276">
        <f t="shared" si="162"/>
        <v>144.86666666666667</v>
      </c>
      <c r="AQ276" s="5" t="s">
        <v>708</v>
      </c>
      <c r="AR276">
        <f t="shared" si="163"/>
        <v>156.30000000000001</v>
      </c>
      <c r="AS276" s="5" t="s">
        <v>563</v>
      </c>
      <c r="AT276">
        <f t="shared" si="164"/>
        <v>137.19999999999999</v>
      </c>
      <c r="AU276" s="5" t="s">
        <v>255</v>
      </c>
      <c r="AV276">
        <f t="shared" si="165"/>
        <v>145.4</v>
      </c>
      <c r="AW276">
        <f t="shared" si="166"/>
        <v>146.29999999999998</v>
      </c>
      <c r="AX276" s="5" t="s">
        <v>466</v>
      </c>
      <c r="AY276">
        <f t="shared" si="167"/>
        <v>150</v>
      </c>
      <c r="AZ276" s="5" t="s">
        <v>496</v>
      </c>
      <c r="BA276">
        <f t="shared" si="140"/>
        <v>135.1</v>
      </c>
      <c r="BB276" s="5" t="s">
        <v>549</v>
      </c>
      <c r="BC276">
        <f t="shared" si="168"/>
        <v>141.80000000000001</v>
      </c>
      <c r="BD276" s="5" t="s">
        <v>704</v>
      </c>
      <c r="BE276">
        <f t="shared" si="169"/>
        <v>154.9</v>
      </c>
      <c r="BF276" s="5" t="s">
        <v>786</v>
      </c>
      <c r="BG276">
        <f t="shared" si="170"/>
        <v>159.80000000000001</v>
      </c>
      <c r="BH276">
        <f t="shared" si="171"/>
        <v>148.32000000000002</v>
      </c>
      <c r="BI276" s="5" t="s">
        <v>686</v>
      </c>
      <c r="BJ276">
        <f t="shared" si="172"/>
        <v>146</v>
      </c>
      <c r="BK276">
        <f t="shared" si="173"/>
        <v>146</v>
      </c>
      <c r="BL276" s="6" t="s">
        <v>200</v>
      </c>
      <c r="BM276">
        <f t="shared" si="174"/>
        <v>154</v>
      </c>
    </row>
    <row r="277" spans="1:65" x14ac:dyDescent="0.35">
      <c r="A277" s="4" t="s">
        <v>74</v>
      </c>
      <c r="B277" s="5" t="s">
        <v>804</v>
      </c>
      <c r="C277">
        <f t="shared" si="141"/>
        <v>2020</v>
      </c>
      <c r="D277" s="5" t="s">
        <v>198</v>
      </c>
      <c r="E277">
        <f t="shared" si="142"/>
        <v>9</v>
      </c>
      <c r="F277" s="5" t="s">
        <v>657</v>
      </c>
      <c r="G277">
        <f t="shared" si="143"/>
        <v>148.4</v>
      </c>
      <c r="H277" s="5" t="s">
        <v>845</v>
      </c>
      <c r="I277">
        <f t="shared" si="144"/>
        <v>187.1</v>
      </c>
      <c r="J277" s="5" t="s">
        <v>560</v>
      </c>
      <c r="K277">
        <f t="shared" si="145"/>
        <v>152.5</v>
      </c>
      <c r="L277" s="5" t="s">
        <v>446</v>
      </c>
      <c r="M277">
        <f t="shared" si="146"/>
        <v>153.6</v>
      </c>
      <c r="N277" s="5" t="s">
        <v>501</v>
      </c>
      <c r="O277">
        <f t="shared" si="147"/>
        <v>138.19999999999999</v>
      </c>
      <c r="P277" s="5" t="s">
        <v>761</v>
      </c>
      <c r="Q277">
        <f t="shared" si="148"/>
        <v>150.9</v>
      </c>
      <c r="R277" s="5" t="s">
        <v>827</v>
      </c>
      <c r="S277">
        <f t="shared" si="149"/>
        <v>186.7</v>
      </c>
      <c r="T277" s="5" t="s">
        <v>666</v>
      </c>
      <c r="U277">
        <f t="shared" si="150"/>
        <v>149.80000000000001</v>
      </c>
      <c r="V277" s="5" t="s">
        <v>178</v>
      </c>
      <c r="W277">
        <f t="shared" si="151"/>
        <v>116.4</v>
      </c>
      <c r="X277" s="5" t="s">
        <v>718</v>
      </c>
      <c r="Y277">
        <f t="shared" si="152"/>
        <v>160.30000000000001</v>
      </c>
      <c r="Z277" s="5" t="s">
        <v>557</v>
      </c>
      <c r="AA277">
        <f t="shared" si="153"/>
        <v>142.19999999999999</v>
      </c>
      <c r="AB277" s="5" t="s">
        <v>661</v>
      </c>
      <c r="AC277">
        <f t="shared" si="154"/>
        <v>162.9</v>
      </c>
      <c r="AD277" s="5" t="s">
        <v>801</v>
      </c>
      <c r="AE277">
        <f t="shared" si="155"/>
        <v>158</v>
      </c>
      <c r="AF277">
        <f t="shared" si="156"/>
        <v>154.38461538461539</v>
      </c>
      <c r="AG277" s="5" t="s">
        <v>566</v>
      </c>
      <c r="AH277">
        <f t="shared" si="157"/>
        <v>184.4</v>
      </c>
      <c r="AI277">
        <f t="shared" si="158"/>
        <v>184.4</v>
      </c>
      <c r="AJ277" s="5" t="s">
        <v>777</v>
      </c>
      <c r="AK277">
        <f t="shared" si="159"/>
        <v>153.4</v>
      </c>
      <c r="AL277" s="5" t="s">
        <v>613</v>
      </c>
      <c r="AM277">
        <f t="shared" si="160"/>
        <v>144.30000000000001</v>
      </c>
      <c r="AN277" s="5" t="s">
        <v>361</v>
      </c>
      <c r="AO277">
        <f t="shared" si="161"/>
        <v>152</v>
      </c>
      <c r="AP277">
        <f t="shared" si="162"/>
        <v>149.9</v>
      </c>
      <c r="AQ277" s="5" t="s">
        <v>708</v>
      </c>
      <c r="AR277">
        <f t="shared" si="163"/>
        <v>156.30000000000001</v>
      </c>
      <c r="AS277" s="5" t="s">
        <v>583</v>
      </c>
      <c r="AT277">
        <f t="shared" si="164"/>
        <v>142.9</v>
      </c>
      <c r="AU277" s="5" t="s">
        <v>651</v>
      </c>
      <c r="AV277">
        <f t="shared" si="165"/>
        <v>148.69999999999999</v>
      </c>
      <c r="AW277">
        <f t="shared" si="166"/>
        <v>149.30000000000001</v>
      </c>
      <c r="AX277" s="5" t="s">
        <v>767</v>
      </c>
      <c r="AY277">
        <f t="shared" si="167"/>
        <v>155.6</v>
      </c>
      <c r="AZ277" s="5" t="s">
        <v>609</v>
      </c>
      <c r="BA277">
        <f t="shared" si="140"/>
        <v>139.6</v>
      </c>
      <c r="BB277" s="5" t="s">
        <v>719</v>
      </c>
      <c r="BC277">
        <f t="shared" si="168"/>
        <v>146.6</v>
      </c>
      <c r="BD277" s="5" t="s">
        <v>715</v>
      </c>
      <c r="BE277">
        <f t="shared" si="169"/>
        <v>157.5</v>
      </c>
      <c r="BF277" s="5" t="s">
        <v>490</v>
      </c>
      <c r="BG277">
        <f t="shared" si="170"/>
        <v>158.4</v>
      </c>
      <c r="BH277">
        <f t="shared" si="171"/>
        <v>151.54</v>
      </c>
      <c r="BI277" s="5" t="s">
        <v>466</v>
      </c>
      <c r="BJ277">
        <f t="shared" si="172"/>
        <v>150</v>
      </c>
      <c r="BK277">
        <f t="shared" si="173"/>
        <v>150</v>
      </c>
      <c r="BL277" s="6" t="s">
        <v>697</v>
      </c>
      <c r="BM277">
        <f t="shared" si="174"/>
        <v>154.69999999999999</v>
      </c>
    </row>
    <row r="278" spans="1:65" x14ac:dyDescent="0.35">
      <c r="A278" s="4" t="s">
        <v>30</v>
      </c>
      <c r="B278" s="5" t="s">
        <v>804</v>
      </c>
      <c r="C278">
        <f t="shared" si="141"/>
        <v>2020</v>
      </c>
      <c r="D278" s="5" t="s">
        <v>208</v>
      </c>
      <c r="E278">
        <f t="shared" si="142"/>
        <v>10</v>
      </c>
      <c r="F278" s="5" t="s">
        <v>686</v>
      </c>
      <c r="G278">
        <f t="shared" si="143"/>
        <v>146</v>
      </c>
      <c r="H278" s="5" t="s">
        <v>846</v>
      </c>
      <c r="I278">
        <f t="shared" si="144"/>
        <v>186.3</v>
      </c>
      <c r="J278" s="5" t="s">
        <v>713</v>
      </c>
      <c r="K278">
        <f t="shared" si="145"/>
        <v>159.19999999999999</v>
      </c>
      <c r="L278" s="5" t="s">
        <v>446</v>
      </c>
      <c r="M278">
        <f t="shared" si="146"/>
        <v>153.6</v>
      </c>
      <c r="N278" s="5" t="s">
        <v>418</v>
      </c>
      <c r="O278">
        <f t="shared" si="147"/>
        <v>142.6</v>
      </c>
      <c r="P278" s="5" t="s">
        <v>679</v>
      </c>
      <c r="Q278">
        <f t="shared" si="148"/>
        <v>147.19999999999999</v>
      </c>
      <c r="R278" s="5" t="s">
        <v>847</v>
      </c>
      <c r="S278">
        <f t="shared" si="149"/>
        <v>200.6</v>
      </c>
      <c r="T278" s="5" t="s">
        <v>678</v>
      </c>
      <c r="U278">
        <f t="shared" si="150"/>
        <v>150.30000000000001</v>
      </c>
      <c r="V278" s="5" t="s">
        <v>270</v>
      </c>
      <c r="W278">
        <f t="shared" si="151"/>
        <v>115.3</v>
      </c>
      <c r="X278" s="5" t="s">
        <v>173</v>
      </c>
      <c r="Y278">
        <f t="shared" si="152"/>
        <v>160.9</v>
      </c>
      <c r="Z278" s="5" t="s">
        <v>655</v>
      </c>
      <c r="AA278">
        <f t="shared" si="153"/>
        <v>147.4</v>
      </c>
      <c r="AB278" s="5" t="s">
        <v>739</v>
      </c>
      <c r="AC278">
        <f t="shared" si="154"/>
        <v>161.9</v>
      </c>
      <c r="AD278" s="5" t="s">
        <v>357</v>
      </c>
      <c r="AE278">
        <f t="shared" si="155"/>
        <v>159.6</v>
      </c>
      <c r="AF278">
        <f t="shared" si="156"/>
        <v>156.22307692307692</v>
      </c>
      <c r="AG278" s="5" t="s">
        <v>848</v>
      </c>
      <c r="AH278">
        <f t="shared" si="157"/>
        <v>182.7</v>
      </c>
      <c r="AI278">
        <f t="shared" si="158"/>
        <v>182.7</v>
      </c>
      <c r="AJ278" s="5" t="s">
        <v>803</v>
      </c>
      <c r="AK278">
        <f t="shared" si="159"/>
        <v>155.69999999999999</v>
      </c>
      <c r="AL278" s="5" t="s">
        <v>728</v>
      </c>
      <c r="AM278">
        <f t="shared" si="160"/>
        <v>150.6</v>
      </c>
      <c r="AN278" s="5" t="s">
        <v>802</v>
      </c>
      <c r="AO278">
        <f t="shared" si="161"/>
        <v>155</v>
      </c>
      <c r="AP278">
        <f t="shared" si="162"/>
        <v>153.76666666666665</v>
      </c>
      <c r="AQ278" s="5" t="s">
        <v>49</v>
      </c>
      <c r="AR278">
        <f>AR280</f>
        <v>156.5</v>
      </c>
      <c r="AS278" s="5" t="s">
        <v>665</v>
      </c>
      <c r="AT278">
        <f t="shared" si="164"/>
        <v>146.80000000000001</v>
      </c>
      <c r="AU278" s="5" t="s">
        <v>361</v>
      </c>
      <c r="AV278">
        <f t="shared" si="165"/>
        <v>152</v>
      </c>
      <c r="AW278">
        <f t="shared" si="166"/>
        <v>151.76666666666668</v>
      </c>
      <c r="AX278" s="5" t="s">
        <v>633</v>
      </c>
      <c r="AY278">
        <f t="shared" si="167"/>
        <v>159.5</v>
      </c>
      <c r="AZ278" s="5" t="s">
        <v>726</v>
      </c>
      <c r="BA278">
        <f t="shared" si="140"/>
        <v>146.4</v>
      </c>
      <c r="BB278" s="5" t="s">
        <v>368</v>
      </c>
      <c r="BC278">
        <f t="shared" si="168"/>
        <v>152.4</v>
      </c>
      <c r="BD278" s="5" t="s">
        <v>849</v>
      </c>
      <c r="BE278">
        <f t="shared" si="169"/>
        <v>162.5</v>
      </c>
      <c r="BF278" s="5" t="s">
        <v>687</v>
      </c>
      <c r="BG278">
        <f t="shared" si="170"/>
        <v>156.19999999999999</v>
      </c>
      <c r="BH278">
        <f t="shared" si="171"/>
        <v>155.4</v>
      </c>
      <c r="BI278" s="5" t="s">
        <v>716</v>
      </c>
      <c r="BJ278">
        <f t="shared" si="172"/>
        <v>154.30000000000001</v>
      </c>
      <c r="BK278">
        <f t="shared" si="173"/>
        <v>154.30000000000001</v>
      </c>
      <c r="BL278" s="6" t="s">
        <v>715</v>
      </c>
      <c r="BM278">
        <f t="shared" si="174"/>
        <v>157.5</v>
      </c>
    </row>
    <row r="279" spans="1:65" x14ac:dyDescent="0.35">
      <c r="A279" s="4" t="s">
        <v>55</v>
      </c>
      <c r="B279" s="5" t="s">
        <v>804</v>
      </c>
      <c r="C279">
        <f t="shared" si="141"/>
        <v>2020</v>
      </c>
      <c r="D279" s="5" t="s">
        <v>208</v>
      </c>
      <c r="E279">
        <f t="shared" si="142"/>
        <v>10</v>
      </c>
      <c r="F279" s="5" t="s">
        <v>728</v>
      </c>
      <c r="G279">
        <f t="shared" si="143"/>
        <v>150.6</v>
      </c>
      <c r="H279" s="5" t="s">
        <v>850</v>
      </c>
      <c r="I279">
        <f t="shared" si="144"/>
        <v>193.7</v>
      </c>
      <c r="J279" s="5" t="s">
        <v>851</v>
      </c>
      <c r="K279">
        <f t="shared" si="145"/>
        <v>164.8</v>
      </c>
      <c r="L279" s="5" t="s">
        <v>785</v>
      </c>
      <c r="M279">
        <f t="shared" si="146"/>
        <v>153.69999999999999</v>
      </c>
      <c r="N279" s="5" t="s">
        <v>602</v>
      </c>
      <c r="O279">
        <f t="shared" si="147"/>
        <v>135.69999999999999</v>
      </c>
      <c r="P279" s="5" t="s">
        <v>803</v>
      </c>
      <c r="Q279">
        <f t="shared" si="148"/>
        <v>155.69999999999999</v>
      </c>
      <c r="R279" s="5" t="s">
        <v>852</v>
      </c>
      <c r="S279">
        <f t="shared" si="149"/>
        <v>226</v>
      </c>
      <c r="T279" s="5" t="s">
        <v>638</v>
      </c>
      <c r="U279">
        <f t="shared" si="150"/>
        <v>152.19999999999999</v>
      </c>
      <c r="V279" s="5" t="s">
        <v>215</v>
      </c>
      <c r="W279">
        <f t="shared" si="151"/>
        <v>118.1</v>
      </c>
      <c r="X279" s="5" t="s">
        <v>843</v>
      </c>
      <c r="Y279">
        <f t="shared" si="152"/>
        <v>161.30000000000001</v>
      </c>
      <c r="Z279" s="5" t="s">
        <v>562</v>
      </c>
      <c r="AA279">
        <f t="shared" si="153"/>
        <v>139.19999999999999</v>
      </c>
      <c r="AB279" s="5" t="s">
        <v>851</v>
      </c>
      <c r="AC279">
        <f t="shared" si="154"/>
        <v>164.8</v>
      </c>
      <c r="AD279" s="5" t="s">
        <v>742</v>
      </c>
      <c r="AE279">
        <f t="shared" si="155"/>
        <v>164.4</v>
      </c>
      <c r="AF279">
        <f t="shared" si="156"/>
        <v>160.01538461538459</v>
      </c>
      <c r="AG279" s="5" t="s">
        <v>844</v>
      </c>
      <c r="AH279">
        <f t="shared" si="157"/>
        <v>188.7</v>
      </c>
      <c r="AI279">
        <f t="shared" si="158"/>
        <v>188.7</v>
      </c>
      <c r="AJ279" s="5" t="s">
        <v>659</v>
      </c>
      <c r="AK279">
        <f t="shared" si="159"/>
        <v>150.5</v>
      </c>
      <c r="AL279" s="5" t="s">
        <v>603</v>
      </c>
      <c r="AM279">
        <f t="shared" si="160"/>
        <v>136.1</v>
      </c>
      <c r="AN279" s="5" t="s">
        <v>648</v>
      </c>
      <c r="AO279">
        <f t="shared" si="161"/>
        <v>148.30000000000001</v>
      </c>
      <c r="AP279">
        <f t="shared" si="162"/>
        <v>144.96666666666667</v>
      </c>
      <c r="AQ279" s="5" t="s">
        <v>829</v>
      </c>
      <c r="AR279">
        <f t="shared" si="163"/>
        <v>156.5</v>
      </c>
      <c r="AS279" s="5" t="s">
        <v>488</v>
      </c>
      <c r="AT279">
        <f t="shared" si="164"/>
        <v>137.1</v>
      </c>
      <c r="AU279" s="5" t="s">
        <v>444</v>
      </c>
      <c r="AV279">
        <f t="shared" si="165"/>
        <v>145.1</v>
      </c>
      <c r="AW279">
        <f t="shared" si="166"/>
        <v>146.23333333333335</v>
      </c>
      <c r="AX279" s="5" t="s">
        <v>776</v>
      </c>
      <c r="AY279">
        <f t="shared" si="167"/>
        <v>151</v>
      </c>
      <c r="AZ279" s="5" t="s">
        <v>534</v>
      </c>
      <c r="BA279">
        <f t="shared" si="140"/>
        <v>135.4</v>
      </c>
      <c r="BB279" s="5" t="s">
        <v>620</v>
      </c>
      <c r="BC279">
        <f t="shared" si="168"/>
        <v>142</v>
      </c>
      <c r="BD279" s="5" t="s">
        <v>803</v>
      </c>
      <c r="BE279">
        <f t="shared" si="169"/>
        <v>155.69999999999999</v>
      </c>
      <c r="BF279" s="5" t="s">
        <v>853</v>
      </c>
      <c r="BG279">
        <f t="shared" si="170"/>
        <v>158.1</v>
      </c>
      <c r="BH279">
        <f t="shared" si="171"/>
        <v>148.44</v>
      </c>
      <c r="BI279" s="5" t="s">
        <v>649</v>
      </c>
      <c r="BJ279">
        <f t="shared" si="172"/>
        <v>146.19999999999999</v>
      </c>
      <c r="BK279">
        <f t="shared" si="173"/>
        <v>146.19999999999999</v>
      </c>
      <c r="BL279" s="6" t="s">
        <v>481</v>
      </c>
      <c r="BM279">
        <f t="shared" si="174"/>
        <v>155.19999999999999</v>
      </c>
    </row>
    <row r="280" spans="1:65" x14ac:dyDescent="0.35">
      <c r="A280" s="4" t="s">
        <v>74</v>
      </c>
      <c r="B280" s="5" t="s">
        <v>804</v>
      </c>
      <c r="C280">
        <f t="shared" si="141"/>
        <v>2020</v>
      </c>
      <c r="D280" s="5" t="s">
        <v>208</v>
      </c>
      <c r="E280">
        <f t="shared" si="142"/>
        <v>10</v>
      </c>
      <c r="F280" s="5" t="s">
        <v>642</v>
      </c>
      <c r="G280">
        <f t="shared" si="143"/>
        <v>147.5</v>
      </c>
      <c r="H280" s="5" t="s">
        <v>854</v>
      </c>
      <c r="I280">
        <f t="shared" si="144"/>
        <v>188.9</v>
      </c>
      <c r="J280" s="5" t="s">
        <v>729</v>
      </c>
      <c r="K280">
        <f t="shared" si="145"/>
        <v>161.4</v>
      </c>
      <c r="L280" s="5" t="s">
        <v>446</v>
      </c>
      <c r="M280">
        <f t="shared" si="146"/>
        <v>153.6</v>
      </c>
      <c r="N280" s="5" t="s">
        <v>505</v>
      </c>
      <c r="O280">
        <f t="shared" si="147"/>
        <v>140.1</v>
      </c>
      <c r="P280" s="5" t="s">
        <v>614</v>
      </c>
      <c r="Q280">
        <f t="shared" si="148"/>
        <v>151.19999999999999</v>
      </c>
      <c r="R280" s="5" t="s">
        <v>855</v>
      </c>
      <c r="S280">
        <f t="shared" si="149"/>
        <v>209.2</v>
      </c>
      <c r="T280" s="5" t="s">
        <v>761</v>
      </c>
      <c r="U280">
        <f t="shared" si="150"/>
        <v>150.9</v>
      </c>
      <c r="V280" s="5" t="s">
        <v>228</v>
      </c>
      <c r="W280">
        <f t="shared" si="151"/>
        <v>116.2</v>
      </c>
      <c r="X280" s="5" t="s">
        <v>690</v>
      </c>
      <c r="Y280">
        <f t="shared" si="152"/>
        <v>161</v>
      </c>
      <c r="Z280" s="5" t="s">
        <v>454</v>
      </c>
      <c r="AA280">
        <f t="shared" si="153"/>
        <v>144</v>
      </c>
      <c r="AB280" s="5" t="s">
        <v>692</v>
      </c>
      <c r="AC280">
        <f t="shared" si="154"/>
        <v>163.19999999999999</v>
      </c>
      <c r="AD280" s="5" t="s">
        <v>729</v>
      </c>
      <c r="AE280">
        <f t="shared" si="155"/>
        <v>161.4</v>
      </c>
      <c r="AF280">
        <f t="shared" si="156"/>
        <v>157.5846153846154</v>
      </c>
      <c r="AG280" s="5" t="s">
        <v>856</v>
      </c>
      <c r="AH280">
        <f t="shared" si="157"/>
        <v>184.3</v>
      </c>
      <c r="AI280">
        <f t="shared" si="158"/>
        <v>184.3</v>
      </c>
      <c r="AJ280" s="5" t="s">
        <v>785</v>
      </c>
      <c r="AK280">
        <f t="shared" si="159"/>
        <v>153.69999999999999</v>
      </c>
      <c r="AL280" s="5" t="s">
        <v>596</v>
      </c>
      <c r="AM280">
        <f t="shared" si="160"/>
        <v>144.6</v>
      </c>
      <c r="AN280" s="5" t="s">
        <v>731</v>
      </c>
      <c r="AO280">
        <f t="shared" si="161"/>
        <v>152.30000000000001</v>
      </c>
      <c r="AP280">
        <f t="shared" si="162"/>
        <v>150.19999999999999</v>
      </c>
      <c r="AQ280" s="5" t="s">
        <v>829</v>
      </c>
      <c r="AR280">
        <f t="shared" si="163"/>
        <v>156.5</v>
      </c>
      <c r="AS280" s="5" t="s">
        <v>619</v>
      </c>
      <c r="AT280">
        <f t="shared" si="164"/>
        <v>143.1</v>
      </c>
      <c r="AU280" s="5" t="s">
        <v>651</v>
      </c>
      <c r="AV280">
        <f t="shared" si="165"/>
        <v>148.69999999999999</v>
      </c>
      <c r="AW280">
        <f t="shared" si="166"/>
        <v>149.43333333333334</v>
      </c>
      <c r="AX280" s="5" t="s">
        <v>708</v>
      </c>
      <c r="AY280">
        <f t="shared" si="167"/>
        <v>156.30000000000001</v>
      </c>
      <c r="AZ280" s="5" t="s">
        <v>535</v>
      </c>
      <c r="BA280">
        <f t="shared" si="140"/>
        <v>140.6</v>
      </c>
      <c r="BB280" s="5" t="s">
        <v>650</v>
      </c>
      <c r="BC280">
        <f t="shared" si="168"/>
        <v>146.5</v>
      </c>
      <c r="BD280" s="5" t="s">
        <v>758</v>
      </c>
      <c r="BE280">
        <f t="shared" si="169"/>
        <v>158.5</v>
      </c>
      <c r="BF280" s="5" t="s">
        <v>693</v>
      </c>
      <c r="BG280">
        <f t="shared" si="170"/>
        <v>157</v>
      </c>
      <c r="BH280">
        <f t="shared" si="171"/>
        <v>151.78</v>
      </c>
      <c r="BI280" s="5" t="s">
        <v>707</v>
      </c>
      <c r="BJ280">
        <f t="shared" si="172"/>
        <v>150.4</v>
      </c>
      <c r="BK280">
        <f t="shared" si="173"/>
        <v>150.4</v>
      </c>
      <c r="BL280" s="6" t="s">
        <v>709</v>
      </c>
      <c r="BM280">
        <f t="shared" si="174"/>
        <v>156.4</v>
      </c>
    </row>
    <row r="281" spans="1:65" x14ac:dyDescent="0.35">
      <c r="A281" s="4" t="s">
        <v>30</v>
      </c>
      <c r="B281" s="5" t="s">
        <v>804</v>
      </c>
      <c r="C281">
        <f t="shared" si="141"/>
        <v>2020</v>
      </c>
      <c r="D281" s="5" t="s">
        <v>234</v>
      </c>
      <c r="E281">
        <f t="shared" si="142"/>
        <v>11</v>
      </c>
      <c r="F281" s="5" t="s">
        <v>255</v>
      </c>
      <c r="G281">
        <f t="shared" si="143"/>
        <v>145.4</v>
      </c>
      <c r="H281" s="5" t="s">
        <v>857</v>
      </c>
      <c r="I281">
        <f t="shared" si="144"/>
        <v>188.6</v>
      </c>
      <c r="J281" s="5" t="s">
        <v>858</v>
      </c>
      <c r="K281">
        <f t="shared" si="145"/>
        <v>171.6</v>
      </c>
      <c r="L281" s="5" t="s">
        <v>710</v>
      </c>
      <c r="M281">
        <f t="shared" si="146"/>
        <v>153.80000000000001</v>
      </c>
      <c r="N281" s="5" t="s">
        <v>255</v>
      </c>
      <c r="O281">
        <f t="shared" si="147"/>
        <v>145.4</v>
      </c>
      <c r="P281" s="5" t="s">
        <v>650</v>
      </c>
      <c r="Q281">
        <f t="shared" si="148"/>
        <v>146.5</v>
      </c>
      <c r="R281" s="5" t="s">
        <v>859</v>
      </c>
      <c r="S281">
        <f t="shared" si="149"/>
        <v>222.2</v>
      </c>
      <c r="T281" s="5" t="s">
        <v>730</v>
      </c>
      <c r="U281">
        <f t="shared" si="150"/>
        <v>155.9</v>
      </c>
      <c r="V281" s="5" t="s">
        <v>161</v>
      </c>
      <c r="W281">
        <f t="shared" si="151"/>
        <v>114.9</v>
      </c>
      <c r="X281" s="5" t="s">
        <v>860</v>
      </c>
      <c r="Y281">
        <f t="shared" si="152"/>
        <v>162</v>
      </c>
      <c r="Z281" s="5" t="s">
        <v>466</v>
      </c>
      <c r="AA281">
        <f t="shared" si="153"/>
        <v>150</v>
      </c>
      <c r="AB281" s="5" t="s">
        <v>540</v>
      </c>
      <c r="AC281">
        <f t="shared" si="154"/>
        <v>162.69999999999999</v>
      </c>
      <c r="AD281" s="5" t="s">
        <v>752</v>
      </c>
      <c r="AE281">
        <f t="shared" si="155"/>
        <v>163.4</v>
      </c>
      <c r="AF281">
        <f t="shared" si="156"/>
        <v>160.1846153846154</v>
      </c>
      <c r="AG281" s="5" t="s">
        <v>861</v>
      </c>
      <c r="AH281">
        <f t="shared" si="157"/>
        <v>183.4</v>
      </c>
      <c r="AI281">
        <f t="shared" si="158"/>
        <v>183.4</v>
      </c>
      <c r="AJ281" s="5" t="s">
        <v>708</v>
      </c>
      <c r="AK281">
        <f t="shared" si="159"/>
        <v>156.30000000000001</v>
      </c>
      <c r="AL281" s="5" t="s">
        <v>776</v>
      </c>
      <c r="AM281">
        <f t="shared" si="160"/>
        <v>151</v>
      </c>
      <c r="AN281" s="5" t="s">
        <v>750</v>
      </c>
      <c r="AO281">
        <f t="shared" si="161"/>
        <v>155.5</v>
      </c>
      <c r="AP281">
        <f t="shared" si="162"/>
        <v>154.26666666666668</v>
      </c>
      <c r="AQ281" s="5" t="s">
        <v>49</v>
      </c>
      <c r="AR281">
        <f>AR283</f>
        <v>158</v>
      </c>
      <c r="AS281" s="5" t="s">
        <v>642</v>
      </c>
      <c r="AT281">
        <f t="shared" si="164"/>
        <v>147.5</v>
      </c>
      <c r="AU281" s="5" t="s">
        <v>705</v>
      </c>
      <c r="AV281">
        <f t="shared" si="165"/>
        <v>152.80000000000001</v>
      </c>
      <c r="AW281">
        <f t="shared" si="166"/>
        <v>152.76666666666668</v>
      </c>
      <c r="AX281" s="5" t="s">
        <v>477</v>
      </c>
      <c r="AY281">
        <f t="shared" si="167"/>
        <v>160.4</v>
      </c>
      <c r="AZ281" s="5" t="s">
        <v>670</v>
      </c>
      <c r="BA281">
        <f t="shared" ref="BA281:BA344" si="175">VALUE(AZ281)</f>
        <v>146.1</v>
      </c>
      <c r="BB281" s="5" t="s">
        <v>446</v>
      </c>
      <c r="BC281">
        <f t="shared" si="168"/>
        <v>153.6</v>
      </c>
      <c r="BD281" s="5" t="s">
        <v>756</v>
      </c>
      <c r="BE281">
        <f t="shared" si="169"/>
        <v>161.6</v>
      </c>
      <c r="BF281" s="5" t="s">
        <v>687</v>
      </c>
      <c r="BG281">
        <f t="shared" si="170"/>
        <v>156.19999999999999</v>
      </c>
      <c r="BH281">
        <f t="shared" si="171"/>
        <v>155.58000000000001</v>
      </c>
      <c r="BI281" s="5" t="s">
        <v>668</v>
      </c>
      <c r="BJ281">
        <f t="shared" si="172"/>
        <v>154.5</v>
      </c>
      <c r="BK281">
        <f t="shared" si="173"/>
        <v>154.5</v>
      </c>
      <c r="BL281" s="6" t="s">
        <v>786</v>
      </c>
      <c r="BM281">
        <f t="shared" si="174"/>
        <v>159.80000000000001</v>
      </c>
    </row>
    <row r="282" spans="1:65" x14ac:dyDescent="0.35">
      <c r="A282" s="4" t="s">
        <v>55</v>
      </c>
      <c r="B282" s="5" t="s">
        <v>804</v>
      </c>
      <c r="C282">
        <f t="shared" si="141"/>
        <v>2020</v>
      </c>
      <c r="D282" s="5" t="s">
        <v>234</v>
      </c>
      <c r="E282">
        <f t="shared" si="142"/>
        <v>11</v>
      </c>
      <c r="F282" s="5" t="s">
        <v>724</v>
      </c>
      <c r="G282">
        <f t="shared" si="143"/>
        <v>149.69999999999999</v>
      </c>
      <c r="H282" s="5" t="s">
        <v>862</v>
      </c>
      <c r="I282">
        <f t="shared" si="144"/>
        <v>195.5</v>
      </c>
      <c r="J282" s="5" t="s">
        <v>544</v>
      </c>
      <c r="K282">
        <f t="shared" si="145"/>
        <v>176.9</v>
      </c>
      <c r="L282" s="5" t="s">
        <v>754</v>
      </c>
      <c r="M282">
        <f t="shared" si="146"/>
        <v>153.9</v>
      </c>
      <c r="N282" s="5" t="s">
        <v>576</v>
      </c>
      <c r="O282">
        <f t="shared" si="147"/>
        <v>138</v>
      </c>
      <c r="P282" s="5" t="s">
        <v>659</v>
      </c>
      <c r="Q282">
        <f t="shared" si="148"/>
        <v>150.5</v>
      </c>
      <c r="R282" s="5" t="s">
        <v>863</v>
      </c>
      <c r="S282">
        <f t="shared" si="149"/>
        <v>245.3</v>
      </c>
      <c r="T282" s="5" t="s">
        <v>778</v>
      </c>
      <c r="U282">
        <f t="shared" si="150"/>
        <v>158.69999999999999</v>
      </c>
      <c r="V282" s="5" t="s">
        <v>194</v>
      </c>
      <c r="W282">
        <f t="shared" si="151"/>
        <v>117.2</v>
      </c>
      <c r="X282" s="5" t="s">
        <v>729</v>
      </c>
      <c r="Y282">
        <f t="shared" si="152"/>
        <v>161.4</v>
      </c>
      <c r="Z282" s="5" t="s">
        <v>514</v>
      </c>
      <c r="AA282">
        <f t="shared" si="153"/>
        <v>141.5</v>
      </c>
      <c r="AB282" s="5" t="s">
        <v>770</v>
      </c>
      <c r="AC282">
        <f t="shared" si="154"/>
        <v>165.1</v>
      </c>
      <c r="AD282" s="5" t="s">
        <v>821</v>
      </c>
      <c r="AE282">
        <f t="shared" si="155"/>
        <v>167</v>
      </c>
      <c r="AF282">
        <f t="shared" si="156"/>
        <v>163.1307692307692</v>
      </c>
      <c r="AG282" s="5" t="s">
        <v>864</v>
      </c>
      <c r="AH282">
        <f t="shared" si="157"/>
        <v>188.8</v>
      </c>
      <c r="AI282">
        <f t="shared" si="158"/>
        <v>188.8</v>
      </c>
      <c r="AJ282" s="5" t="s">
        <v>753</v>
      </c>
      <c r="AK282">
        <f t="shared" si="159"/>
        <v>151.1</v>
      </c>
      <c r="AL282" s="5" t="s">
        <v>520</v>
      </c>
      <c r="AM282">
        <f t="shared" si="160"/>
        <v>136.4</v>
      </c>
      <c r="AN282" s="5" t="s">
        <v>732</v>
      </c>
      <c r="AO282">
        <f t="shared" si="161"/>
        <v>148.80000000000001</v>
      </c>
      <c r="AP282">
        <f t="shared" si="162"/>
        <v>145.43333333333334</v>
      </c>
      <c r="AQ282" s="5" t="s">
        <v>801</v>
      </c>
      <c r="AR282">
        <f t="shared" si="163"/>
        <v>158</v>
      </c>
      <c r="AS282" s="5" t="s">
        <v>623</v>
      </c>
      <c r="AT282">
        <f t="shared" si="164"/>
        <v>137.30000000000001</v>
      </c>
      <c r="AU282" s="5" t="s">
        <v>444</v>
      </c>
      <c r="AV282">
        <f t="shared" si="165"/>
        <v>145.1</v>
      </c>
      <c r="AW282">
        <f t="shared" si="166"/>
        <v>146.79999999999998</v>
      </c>
      <c r="AX282" s="5" t="s">
        <v>361</v>
      </c>
      <c r="AY282">
        <f t="shared" si="167"/>
        <v>152</v>
      </c>
      <c r="AZ282" s="5" t="s">
        <v>425</v>
      </c>
      <c r="BA282">
        <f t="shared" si="175"/>
        <v>135.19999999999999</v>
      </c>
      <c r="BB282" s="5" t="s">
        <v>635</v>
      </c>
      <c r="BC282">
        <f t="shared" si="168"/>
        <v>144.4</v>
      </c>
      <c r="BD282" s="5" t="s">
        <v>709</v>
      </c>
      <c r="BE282">
        <f t="shared" si="169"/>
        <v>156.4</v>
      </c>
      <c r="BF282" s="5" t="s">
        <v>720</v>
      </c>
      <c r="BG282">
        <f t="shared" si="170"/>
        <v>157.9</v>
      </c>
      <c r="BH282">
        <f t="shared" si="171"/>
        <v>149.18</v>
      </c>
      <c r="BI282" s="5" t="s">
        <v>719</v>
      </c>
      <c r="BJ282">
        <f t="shared" si="172"/>
        <v>146.6</v>
      </c>
      <c r="BK282">
        <f t="shared" si="173"/>
        <v>146.6</v>
      </c>
      <c r="BL282" s="6" t="s">
        <v>755</v>
      </c>
      <c r="BM282">
        <f t="shared" si="174"/>
        <v>156.69999999999999</v>
      </c>
    </row>
    <row r="283" spans="1:65" x14ac:dyDescent="0.35">
      <c r="A283" s="4" t="s">
        <v>74</v>
      </c>
      <c r="B283" s="5" t="s">
        <v>804</v>
      </c>
      <c r="C283">
        <f t="shared" si="141"/>
        <v>2020</v>
      </c>
      <c r="D283" s="5" t="s">
        <v>234</v>
      </c>
      <c r="E283">
        <f t="shared" si="142"/>
        <v>11</v>
      </c>
      <c r="F283" s="5" t="s">
        <v>665</v>
      </c>
      <c r="G283">
        <f t="shared" si="143"/>
        <v>146.80000000000001</v>
      </c>
      <c r="H283" s="5" t="s">
        <v>865</v>
      </c>
      <c r="I283">
        <f t="shared" si="144"/>
        <v>191</v>
      </c>
      <c r="J283" s="5" t="s">
        <v>601</v>
      </c>
      <c r="K283">
        <f t="shared" si="145"/>
        <v>173.6</v>
      </c>
      <c r="L283" s="5" t="s">
        <v>710</v>
      </c>
      <c r="M283">
        <f t="shared" si="146"/>
        <v>153.80000000000001</v>
      </c>
      <c r="N283" s="5" t="s">
        <v>569</v>
      </c>
      <c r="O283">
        <f t="shared" si="147"/>
        <v>142.69999999999999</v>
      </c>
      <c r="P283" s="5" t="s">
        <v>657</v>
      </c>
      <c r="Q283">
        <f t="shared" si="148"/>
        <v>148.4</v>
      </c>
      <c r="R283" s="5" t="s">
        <v>866</v>
      </c>
      <c r="S283">
        <f t="shared" si="149"/>
        <v>230</v>
      </c>
      <c r="T283" s="5" t="s">
        <v>358</v>
      </c>
      <c r="U283">
        <f t="shared" si="150"/>
        <v>156.80000000000001</v>
      </c>
      <c r="V283" s="5" t="s">
        <v>199</v>
      </c>
      <c r="W283">
        <f t="shared" si="151"/>
        <v>115.7</v>
      </c>
      <c r="X283" s="5" t="s">
        <v>825</v>
      </c>
      <c r="Y283">
        <f t="shared" si="152"/>
        <v>161.80000000000001</v>
      </c>
      <c r="Z283" s="5" t="s">
        <v>650</v>
      </c>
      <c r="AA283">
        <f t="shared" si="153"/>
        <v>146.5</v>
      </c>
      <c r="AB283" s="5" t="s">
        <v>506</v>
      </c>
      <c r="AC283">
        <f t="shared" si="154"/>
        <v>163.80000000000001</v>
      </c>
      <c r="AD283" s="5" t="s">
        <v>749</v>
      </c>
      <c r="AE283">
        <f t="shared" si="155"/>
        <v>164.7</v>
      </c>
      <c r="AF283">
        <f t="shared" si="156"/>
        <v>161.19999999999999</v>
      </c>
      <c r="AG283" s="5" t="s">
        <v>867</v>
      </c>
      <c r="AH283">
        <f t="shared" si="157"/>
        <v>184.8</v>
      </c>
      <c r="AI283">
        <f t="shared" si="158"/>
        <v>184.8</v>
      </c>
      <c r="AJ283" s="5" t="s">
        <v>716</v>
      </c>
      <c r="AK283">
        <f t="shared" si="159"/>
        <v>154.30000000000001</v>
      </c>
      <c r="AL283" s="5" t="s">
        <v>630</v>
      </c>
      <c r="AM283">
        <f t="shared" si="160"/>
        <v>144.9</v>
      </c>
      <c r="AN283" s="5" t="s">
        <v>705</v>
      </c>
      <c r="AO283">
        <f t="shared" si="161"/>
        <v>152.80000000000001</v>
      </c>
      <c r="AP283">
        <f t="shared" si="162"/>
        <v>150.66666666666669</v>
      </c>
      <c r="AQ283" s="5" t="s">
        <v>801</v>
      </c>
      <c r="AR283">
        <f t="shared" si="163"/>
        <v>158</v>
      </c>
      <c r="AS283" s="5" t="s">
        <v>157</v>
      </c>
      <c r="AT283">
        <f t="shared" si="164"/>
        <v>143.6</v>
      </c>
      <c r="AU283" s="5" t="s">
        <v>605</v>
      </c>
      <c r="AV283">
        <f t="shared" si="165"/>
        <v>149.19999999999999</v>
      </c>
      <c r="AW283">
        <f t="shared" si="166"/>
        <v>150.26666666666668</v>
      </c>
      <c r="AX283" s="5" t="s">
        <v>774</v>
      </c>
      <c r="AY283">
        <f t="shared" si="167"/>
        <v>157.19999999999999</v>
      </c>
      <c r="AZ283" s="5" t="s">
        <v>545</v>
      </c>
      <c r="BA283">
        <f t="shared" si="175"/>
        <v>140.4</v>
      </c>
      <c r="BB283" s="5" t="s">
        <v>657</v>
      </c>
      <c r="BC283">
        <f t="shared" si="168"/>
        <v>148.4</v>
      </c>
      <c r="BD283" s="5" t="s">
        <v>811</v>
      </c>
      <c r="BE283">
        <f t="shared" si="169"/>
        <v>158.6</v>
      </c>
      <c r="BF283" s="5" t="s">
        <v>590</v>
      </c>
      <c r="BG283">
        <f t="shared" si="170"/>
        <v>156.9</v>
      </c>
      <c r="BH283">
        <f t="shared" si="171"/>
        <v>152.30000000000001</v>
      </c>
      <c r="BI283" s="5" t="s">
        <v>604</v>
      </c>
      <c r="BJ283">
        <f t="shared" si="172"/>
        <v>150.69999999999999</v>
      </c>
      <c r="BK283">
        <f t="shared" si="173"/>
        <v>150.69999999999999</v>
      </c>
      <c r="BL283" s="6" t="s">
        <v>490</v>
      </c>
      <c r="BM283">
        <f t="shared" si="174"/>
        <v>158.4</v>
      </c>
    </row>
    <row r="284" spans="1:65" x14ac:dyDescent="0.35">
      <c r="A284" s="4" t="s">
        <v>30</v>
      </c>
      <c r="B284" s="5" t="s">
        <v>804</v>
      </c>
      <c r="C284">
        <f t="shared" si="141"/>
        <v>2020</v>
      </c>
      <c r="D284" s="5" t="s">
        <v>243</v>
      </c>
      <c r="E284">
        <f t="shared" si="142"/>
        <v>12</v>
      </c>
      <c r="F284" s="5" t="s">
        <v>596</v>
      </c>
      <c r="G284">
        <f t="shared" si="143"/>
        <v>144.6</v>
      </c>
      <c r="H284" s="5" t="s">
        <v>868</v>
      </c>
      <c r="I284">
        <f t="shared" si="144"/>
        <v>188.5</v>
      </c>
      <c r="J284" s="5" t="s">
        <v>869</v>
      </c>
      <c r="K284">
        <f t="shared" si="145"/>
        <v>173.4</v>
      </c>
      <c r="L284" s="5" t="s">
        <v>200</v>
      </c>
      <c r="M284">
        <f t="shared" si="146"/>
        <v>154</v>
      </c>
      <c r="N284" s="5" t="s">
        <v>466</v>
      </c>
      <c r="O284">
        <f t="shared" si="147"/>
        <v>150</v>
      </c>
      <c r="P284" s="5" t="s">
        <v>691</v>
      </c>
      <c r="Q284">
        <f t="shared" si="148"/>
        <v>145.9</v>
      </c>
      <c r="R284" s="5" t="s">
        <v>870</v>
      </c>
      <c r="S284">
        <f t="shared" si="149"/>
        <v>225.2</v>
      </c>
      <c r="T284" s="5" t="s">
        <v>633</v>
      </c>
      <c r="U284">
        <f t="shared" si="150"/>
        <v>159.5</v>
      </c>
      <c r="V284" s="5" t="s">
        <v>232</v>
      </c>
      <c r="W284">
        <f t="shared" si="151"/>
        <v>114.4</v>
      </c>
      <c r="X284" s="5" t="s">
        <v>594</v>
      </c>
      <c r="Y284">
        <f t="shared" si="152"/>
        <v>163.5</v>
      </c>
      <c r="Z284" s="5" t="s">
        <v>777</v>
      </c>
      <c r="AA284">
        <f t="shared" si="153"/>
        <v>153.4</v>
      </c>
      <c r="AB284" s="5" t="s">
        <v>871</v>
      </c>
      <c r="AC284">
        <f t="shared" si="154"/>
        <v>163.6</v>
      </c>
      <c r="AD284" s="5" t="s">
        <v>764</v>
      </c>
      <c r="AE284">
        <f t="shared" si="155"/>
        <v>164.5</v>
      </c>
      <c r="AF284">
        <f t="shared" si="156"/>
        <v>161.57692307692307</v>
      </c>
      <c r="AG284" s="5" t="s">
        <v>872</v>
      </c>
      <c r="AH284">
        <f t="shared" si="157"/>
        <v>183.6</v>
      </c>
      <c r="AI284">
        <f t="shared" si="158"/>
        <v>183.6</v>
      </c>
      <c r="AJ284" s="5" t="s">
        <v>693</v>
      </c>
      <c r="AK284">
        <f t="shared" si="159"/>
        <v>157</v>
      </c>
      <c r="AL284" s="5" t="s">
        <v>683</v>
      </c>
      <c r="AM284">
        <f t="shared" si="160"/>
        <v>151.6</v>
      </c>
      <c r="AN284" s="5" t="s">
        <v>708</v>
      </c>
      <c r="AO284">
        <f t="shared" si="161"/>
        <v>156.30000000000001</v>
      </c>
      <c r="AP284">
        <f t="shared" si="162"/>
        <v>154.96666666666667</v>
      </c>
      <c r="AQ284" s="5" t="s">
        <v>49</v>
      </c>
      <c r="AR284">
        <f>AR286</f>
        <v>158.4</v>
      </c>
      <c r="AS284" s="5" t="s">
        <v>651</v>
      </c>
      <c r="AT284">
        <f t="shared" si="164"/>
        <v>148.69999999999999</v>
      </c>
      <c r="AU284" s="5" t="s">
        <v>777</v>
      </c>
      <c r="AV284">
        <f t="shared" si="165"/>
        <v>153.4</v>
      </c>
      <c r="AW284">
        <f t="shared" si="166"/>
        <v>153.5</v>
      </c>
      <c r="AX284" s="5" t="s">
        <v>756</v>
      </c>
      <c r="AY284">
        <f t="shared" si="167"/>
        <v>161.6</v>
      </c>
      <c r="AZ284" s="5" t="s">
        <v>726</v>
      </c>
      <c r="BA284">
        <f t="shared" si="175"/>
        <v>146.4</v>
      </c>
      <c r="BB284" s="5" t="s">
        <v>754</v>
      </c>
      <c r="BC284">
        <f t="shared" si="168"/>
        <v>153.9</v>
      </c>
      <c r="BD284" s="5" t="s">
        <v>661</v>
      </c>
      <c r="BE284">
        <f t="shared" si="169"/>
        <v>162.9</v>
      </c>
      <c r="BF284" s="5" t="s">
        <v>674</v>
      </c>
      <c r="BG284">
        <f t="shared" si="170"/>
        <v>156.6</v>
      </c>
      <c r="BH284">
        <f t="shared" si="171"/>
        <v>156.28</v>
      </c>
      <c r="BI284" s="5" t="s">
        <v>481</v>
      </c>
      <c r="BJ284">
        <f t="shared" si="172"/>
        <v>155.19999999999999</v>
      </c>
      <c r="BK284">
        <f t="shared" si="173"/>
        <v>155.19999999999999</v>
      </c>
      <c r="BL284" s="6" t="s">
        <v>673</v>
      </c>
      <c r="BM284">
        <f t="shared" si="174"/>
        <v>160.69999999999999</v>
      </c>
    </row>
    <row r="285" spans="1:65" x14ac:dyDescent="0.35">
      <c r="A285" s="4" t="s">
        <v>55</v>
      </c>
      <c r="B285" s="5" t="s">
        <v>804</v>
      </c>
      <c r="C285">
        <f t="shared" si="141"/>
        <v>2020</v>
      </c>
      <c r="D285" s="5" t="s">
        <v>243</v>
      </c>
      <c r="E285">
        <f t="shared" si="142"/>
        <v>12</v>
      </c>
      <c r="F285" s="5" t="s">
        <v>497</v>
      </c>
      <c r="G285">
        <f t="shared" si="143"/>
        <v>149</v>
      </c>
      <c r="H285" s="5" t="s">
        <v>873</v>
      </c>
      <c r="I285">
        <f t="shared" si="144"/>
        <v>195.7</v>
      </c>
      <c r="J285" s="5" t="s">
        <v>874</v>
      </c>
      <c r="K285">
        <f t="shared" si="145"/>
        <v>178.3</v>
      </c>
      <c r="L285" s="5" t="s">
        <v>469</v>
      </c>
      <c r="M285">
        <f t="shared" si="146"/>
        <v>154.19999999999999</v>
      </c>
      <c r="N285" s="5" t="s">
        <v>593</v>
      </c>
      <c r="O285">
        <f t="shared" si="147"/>
        <v>140.69999999999999</v>
      </c>
      <c r="P285" s="5" t="s">
        <v>724</v>
      </c>
      <c r="Q285">
        <f t="shared" si="148"/>
        <v>149.69999999999999</v>
      </c>
      <c r="R285" s="5" t="s">
        <v>875</v>
      </c>
      <c r="S285">
        <f t="shared" si="149"/>
        <v>240.9</v>
      </c>
      <c r="T285" s="5" t="s">
        <v>831</v>
      </c>
      <c r="U285">
        <f t="shared" si="150"/>
        <v>161.5</v>
      </c>
      <c r="V285" s="5" t="s">
        <v>222</v>
      </c>
      <c r="W285">
        <f t="shared" si="151"/>
        <v>117.1</v>
      </c>
      <c r="X285" s="5" t="s">
        <v>739</v>
      </c>
      <c r="Y285">
        <f t="shared" si="152"/>
        <v>161.9</v>
      </c>
      <c r="Z285" s="5" t="s">
        <v>694</v>
      </c>
      <c r="AA285">
        <f t="shared" si="153"/>
        <v>143.30000000000001</v>
      </c>
      <c r="AB285" s="5" t="s">
        <v>876</v>
      </c>
      <c r="AC285">
        <f t="shared" si="154"/>
        <v>166.1</v>
      </c>
      <c r="AD285" s="5" t="s">
        <v>821</v>
      </c>
      <c r="AE285">
        <f t="shared" si="155"/>
        <v>167</v>
      </c>
      <c r="AF285">
        <f t="shared" si="156"/>
        <v>163.49230769230769</v>
      </c>
      <c r="AG285" s="5" t="s">
        <v>877</v>
      </c>
      <c r="AH285">
        <f t="shared" si="157"/>
        <v>190.2</v>
      </c>
      <c r="AI285">
        <f t="shared" si="158"/>
        <v>190.2</v>
      </c>
      <c r="AJ285" s="5" t="s">
        <v>743</v>
      </c>
      <c r="AK285">
        <f t="shared" si="159"/>
        <v>151.9</v>
      </c>
      <c r="AL285" s="5" t="s">
        <v>548</v>
      </c>
      <c r="AM285">
        <f t="shared" si="160"/>
        <v>136.69999999999999</v>
      </c>
      <c r="AN285" s="5" t="s">
        <v>703</v>
      </c>
      <c r="AO285">
        <f t="shared" si="161"/>
        <v>149.6</v>
      </c>
      <c r="AP285">
        <f t="shared" si="162"/>
        <v>146.06666666666669</v>
      </c>
      <c r="AQ285" s="5" t="s">
        <v>490</v>
      </c>
      <c r="AR285">
        <f t="shared" si="163"/>
        <v>158.4</v>
      </c>
      <c r="AS285" s="5" t="s">
        <v>447</v>
      </c>
      <c r="AT285">
        <f t="shared" si="164"/>
        <v>137.9</v>
      </c>
      <c r="AU285" s="5" t="s">
        <v>495</v>
      </c>
      <c r="AV285">
        <f t="shared" si="165"/>
        <v>145.5</v>
      </c>
      <c r="AW285">
        <f t="shared" si="166"/>
        <v>147.26666666666668</v>
      </c>
      <c r="AX285" s="5" t="s">
        <v>600</v>
      </c>
      <c r="AY285">
        <f t="shared" si="167"/>
        <v>152.9</v>
      </c>
      <c r="AZ285" s="5" t="s">
        <v>541</v>
      </c>
      <c r="BA285">
        <f t="shared" si="175"/>
        <v>135.5</v>
      </c>
      <c r="BB285" s="5" t="s">
        <v>613</v>
      </c>
      <c r="BC285">
        <f t="shared" si="168"/>
        <v>144.30000000000001</v>
      </c>
      <c r="BD285" s="5" t="s">
        <v>590</v>
      </c>
      <c r="BE285">
        <f t="shared" si="169"/>
        <v>156.9</v>
      </c>
      <c r="BF285" s="5" t="s">
        <v>720</v>
      </c>
      <c r="BG285">
        <f t="shared" si="170"/>
        <v>157.9</v>
      </c>
      <c r="BH285">
        <f t="shared" si="171"/>
        <v>149.5</v>
      </c>
      <c r="BI285" s="5" t="s">
        <v>734</v>
      </c>
      <c r="BJ285">
        <f t="shared" si="172"/>
        <v>146.9</v>
      </c>
      <c r="BK285">
        <f t="shared" si="173"/>
        <v>146.9</v>
      </c>
      <c r="BL285" s="6" t="s">
        <v>590</v>
      </c>
      <c r="BM285">
        <f t="shared" si="174"/>
        <v>156.9</v>
      </c>
    </row>
    <row r="286" spans="1:65" x14ac:dyDescent="0.35">
      <c r="A286" s="4" t="s">
        <v>74</v>
      </c>
      <c r="B286" s="5" t="s">
        <v>804</v>
      </c>
      <c r="C286">
        <f t="shared" si="141"/>
        <v>2020</v>
      </c>
      <c r="D286" s="5" t="s">
        <v>243</v>
      </c>
      <c r="E286">
        <f t="shared" si="142"/>
        <v>12</v>
      </c>
      <c r="F286" s="5" t="s">
        <v>686</v>
      </c>
      <c r="G286">
        <f t="shared" si="143"/>
        <v>146</v>
      </c>
      <c r="H286" s="5" t="s">
        <v>865</v>
      </c>
      <c r="I286">
        <f t="shared" si="144"/>
        <v>191</v>
      </c>
      <c r="J286" s="5" t="s">
        <v>878</v>
      </c>
      <c r="K286">
        <f t="shared" si="145"/>
        <v>175.3</v>
      </c>
      <c r="L286" s="5" t="s">
        <v>722</v>
      </c>
      <c r="M286">
        <f t="shared" si="146"/>
        <v>154.1</v>
      </c>
      <c r="N286" s="5" t="s">
        <v>719</v>
      </c>
      <c r="O286">
        <f t="shared" si="147"/>
        <v>146.6</v>
      </c>
      <c r="P286" s="5" t="s">
        <v>654</v>
      </c>
      <c r="Q286">
        <f t="shared" si="148"/>
        <v>147.69999999999999</v>
      </c>
      <c r="R286" s="5" t="s">
        <v>879</v>
      </c>
      <c r="S286">
        <f t="shared" si="149"/>
        <v>230.5</v>
      </c>
      <c r="T286" s="5" t="s">
        <v>765</v>
      </c>
      <c r="U286">
        <f t="shared" si="150"/>
        <v>160.19999999999999</v>
      </c>
      <c r="V286" s="5" t="s">
        <v>270</v>
      </c>
      <c r="W286">
        <f t="shared" si="151"/>
        <v>115.3</v>
      </c>
      <c r="X286" s="5" t="s">
        <v>745</v>
      </c>
      <c r="Y286">
        <f t="shared" si="152"/>
        <v>163</v>
      </c>
      <c r="Z286" s="5" t="s">
        <v>605</v>
      </c>
      <c r="AA286">
        <f t="shared" si="153"/>
        <v>149.19999999999999</v>
      </c>
      <c r="AB286" s="5" t="s">
        <v>851</v>
      </c>
      <c r="AC286">
        <f t="shared" si="154"/>
        <v>164.8</v>
      </c>
      <c r="AD286" s="5" t="s">
        <v>462</v>
      </c>
      <c r="AE286">
        <f t="shared" si="155"/>
        <v>165.4</v>
      </c>
      <c r="AF286">
        <f t="shared" si="156"/>
        <v>162.23846153846154</v>
      </c>
      <c r="AG286" s="5" t="s">
        <v>880</v>
      </c>
      <c r="AH286">
        <f t="shared" si="157"/>
        <v>185.4</v>
      </c>
      <c r="AI286">
        <f t="shared" si="158"/>
        <v>185.4</v>
      </c>
      <c r="AJ286" s="5" t="s">
        <v>802</v>
      </c>
      <c r="AK286">
        <f t="shared" si="159"/>
        <v>155</v>
      </c>
      <c r="AL286" s="5" t="s">
        <v>255</v>
      </c>
      <c r="AM286">
        <f t="shared" si="160"/>
        <v>145.4</v>
      </c>
      <c r="AN286" s="5" t="s">
        <v>446</v>
      </c>
      <c r="AO286">
        <f t="shared" si="161"/>
        <v>153.6</v>
      </c>
      <c r="AP286">
        <f t="shared" si="162"/>
        <v>151.33333333333334</v>
      </c>
      <c r="AQ286" s="5" t="s">
        <v>490</v>
      </c>
      <c r="AR286">
        <f t="shared" si="163"/>
        <v>158.4</v>
      </c>
      <c r="AS286" s="5" t="s">
        <v>596</v>
      </c>
      <c r="AT286">
        <f t="shared" si="164"/>
        <v>144.6</v>
      </c>
      <c r="AU286" s="5" t="s">
        <v>724</v>
      </c>
      <c r="AV286">
        <f t="shared" si="165"/>
        <v>149.69999999999999</v>
      </c>
      <c r="AW286">
        <f t="shared" si="166"/>
        <v>150.9</v>
      </c>
      <c r="AX286" s="5" t="s">
        <v>725</v>
      </c>
      <c r="AY286">
        <f t="shared" si="167"/>
        <v>158.30000000000001</v>
      </c>
      <c r="AZ286" s="5" t="s">
        <v>593</v>
      </c>
      <c r="BA286">
        <f t="shared" si="175"/>
        <v>140.69999999999999</v>
      </c>
      <c r="BB286" s="5" t="s">
        <v>751</v>
      </c>
      <c r="BC286">
        <f t="shared" si="168"/>
        <v>148.5</v>
      </c>
      <c r="BD286" s="5" t="s">
        <v>881</v>
      </c>
      <c r="BE286">
        <f t="shared" si="169"/>
        <v>159.4</v>
      </c>
      <c r="BF286" s="5" t="s">
        <v>677</v>
      </c>
      <c r="BG286">
        <f t="shared" si="170"/>
        <v>157.1</v>
      </c>
      <c r="BH286">
        <f t="shared" si="171"/>
        <v>152.80000000000001</v>
      </c>
      <c r="BI286" s="5" t="s">
        <v>614</v>
      </c>
      <c r="BJ286">
        <f t="shared" si="172"/>
        <v>151.19999999999999</v>
      </c>
      <c r="BK286">
        <f t="shared" si="173"/>
        <v>151.19999999999999</v>
      </c>
      <c r="BL286" s="6" t="s">
        <v>457</v>
      </c>
      <c r="BM286">
        <f t="shared" si="174"/>
        <v>158.9</v>
      </c>
    </row>
    <row r="287" spans="1:65" x14ac:dyDescent="0.35">
      <c r="A287" s="4" t="s">
        <v>30</v>
      </c>
      <c r="B287" s="5" t="s">
        <v>882</v>
      </c>
      <c r="C287">
        <f t="shared" si="141"/>
        <v>2021</v>
      </c>
      <c r="D287" s="5" t="s">
        <v>32</v>
      </c>
      <c r="E287">
        <f t="shared" si="142"/>
        <v>1</v>
      </c>
      <c r="F287" s="5" t="s">
        <v>664</v>
      </c>
      <c r="G287">
        <f t="shared" si="143"/>
        <v>143.4</v>
      </c>
      <c r="H287" s="5" t="s">
        <v>883</v>
      </c>
      <c r="I287">
        <f t="shared" si="144"/>
        <v>187.5</v>
      </c>
      <c r="J287" s="5" t="s">
        <v>869</v>
      </c>
      <c r="K287">
        <f t="shared" si="145"/>
        <v>173.4</v>
      </c>
      <c r="L287" s="5" t="s">
        <v>200</v>
      </c>
      <c r="M287">
        <f t="shared" si="146"/>
        <v>154</v>
      </c>
      <c r="N287" s="5" t="s">
        <v>727</v>
      </c>
      <c r="O287">
        <f t="shared" si="147"/>
        <v>154.80000000000001</v>
      </c>
      <c r="P287" s="5" t="s">
        <v>780</v>
      </c>
      <c r="Q287">
        <f t="shared" si="148"/>
        <v>147</v>
      </c>
      <c r="R287" s="5" t="s">
        <v>884</v>
      </c>
      <c r="S287">
        <f t="shared" si="149"/>
        <v>187.8</v>
      </c>
      <c r="T287" s="5" t="s">
        <v>633</v>
      </c>
      <c r="U287">
        <f t="shared" si="150"/>
        <v>159.5</v>
      </c>
      <c r="V287" s="5" t="s">
        <v>160</v>
      </c>
      <c r="W287">
        <f t="shared" si="151"/>
        <v>113.8</v>
      </c>
      <c r="X287" s="5" t="s">
        <v>764</v>
      </c>
      <c r="Y287">
        <f t="shared" si="152"/>
        <v>164.5</v>
      </c>
      <c r="Z287" s="5" t="s">
        <v>711</v>
      </c>
      <c r="AA287">
        <f t="shared" si="153"/>
        <v>156.1</v>
      </c>
      <c r="AB287" s="5" t="s">
        <v>536</v>
      </c>
      <c r="AC287">
        <f t="shared" si="154"/>
        <v>164.3</v>
      </c>
      <c r="AD287" s="5" t="s">
        <v>357</v>
      </c>
      <c r="AE287">
        <f t="shared" si="155"/>
        <v>159.6</v>
      </c>
      <c r="AF287">
        <f t="shared" si="156"/>
        <v>158.89999999999998</v>
      </c>
      <c r="AG287" s="5" t="s">
        <v>885</v>
      </c>
      <c r="AH287">
        <f t="shared" si="157"/>
        <v>184.6</v>
      </c>
      <c r="AI287">
        <f t="shared" si="158"/>
        <v>184.6</v>
      </c>
      <c r="AJ287" s="5" t="s">
        <v>715</v>
      </c>
      <c r="AK287">
        <f t="shared" si="159"/>
        <v>157.5</v>
      </c>
      <c r="AL287" s="5" t="s">
        <v>368</v>
      </c>
      <c r="AM287">
        <f t="shared" si="160"/>
        <v>152.4</v>
      </c>
      <c r="AN287" s="5" t="s">
        <v>358</v>
      </c>
      <c r="AO287">
        <f t="shared" si="161"/>
        <v>156.80000000000001</v>
      </c>
      <c r="AP287">
        <f t="shared" si="162"/>
        <v>155.56666666666666</v>
      </c>
      <c r="AQ287" s="5" t="s">
        <v>49</v>
      </c>
      <c r="AR287">
        <f>AR289</f>
        <v>157.69999999999999</v>
      </c>
      <c r="AS287" s="5" t="s">
        <v>761</v>
      </c>
      <c r="AT287">
        <f t="shared" si="164"/>
        <v>150.9</v>
      </c>
      <c r="AU287" s="5" t="s">
        <v>754</v>
      </c>
      <c r="AV287">
        <f t="shared" si="165"/>
        <v>153.9</v>
      </c>
      <c r="AW287">
        <f t="shared" si="166"/>
        <v>154.16666666666666</v>
      </c>
      <c r="AX287" s="5" t="s">
        <v>849</v>
      </c>
      <c r="AY287">
        <f t="shared" si="167"/>
        <v>162.5</v>
      </c>
      <c r="AZ287" s="5" t="s">
        <v>642</v>
      </c>
      <c r="BA287">
        <f t="shared" si="175"/>
        <v>147.5</v>
      </c>
      <c r="BB287" s="5" t="s">
        <v>610</v>
      </c>
      <c r="BC287">
        <f t="shared" si="168"/>
        <v>155.1</v>
      </c>
      <c r="BD287" s="5" t="s">
        <v>594</v>
      </c>
      <c r="BE287">
        <f t="shared" si="169"/>
        <v>163.5</v>
      </c>
      <c r="BF287" s="5" t="s">
        <v>687</v>
      </c>
      <c r="BG287">
        <f t="shared" si="170"/>
        <v>156.19999999999999</v>
      </c>
      <c r="BH287">
        <f t="shared" si="171"/>
        <v>156.95999999999998</v>
      </c>
      <c r="BI287" s="5" t="s">
        <v>730</v>
      </c>
      <c r="BJ287">
        <f t="shared" si="172"/>
        <v>155.9</v>
      </c>
      <c r="BK287">
        <f t="shared" si="173"/>
        <v>155.9</v>
      </c>
      <c r="BL287" s="6" t="s">
        <v>758</v>
      </c>
      <c r="BM287">
        <f t="shared" si="174"/>
        <v>158.5</v>
      </c>
    </row>
    <row r="288" spans="1:65" x14ac:dyDescent="0.35">
      <c r="A288" s="4" t="s">
        <v>55</v>
      </c>
      <c r="B288" s="5" t="s">
        <v>882</v>
      </c>
      <c r="C288">
        <f t="shared" si="141"/>
        <v>2021</v>
      </c>
      <c r="D288" s="5" t="s">
        <v>32</v>
      </c>
      <c r="E288">
        <f t="shared" si="142"/>
        <v>1</v>
      </c>
      <c r="F288" s="5" t="s">
        <v>640</v>
      </c>
      <c r="G288">
        <f t="shared" si="143"/>
        <v>148</v>
      </c>
      <c r="H288" s="5" t="s">
        <v>886</v>
      </c>
      <c r="I288">
        <f t="shared" si="144"/>
        <v>194.8</v>
      </c>
      <c r="J288" s="5" t="s">
        <v>887</v>
      </c>
      <c r="K288">
        <f t="shared" si="145"/>
        <v>178.4</v>
      </c>
      <c r="L288" s="5" t="s">
        <v>733</v>
      </c>
      <c r="M288">
        <f t="shared" si="146"/>
        <v>154.4</v>
      </c>
      <c r="N288" s="5" t="s">
        <v>510</v>
      </c>
      <c r="O288">
        <f t="shared" si="147"/>
        <v>144.1</v>
      </c>
      <c r="P288" s="5" t="s">
        <v>741</v>
      </c>
      <c r="Q288">
        <f t="shared" si="148"/>
        <v>152.6</v>
      </c>
      <c r="R288" s="5" t="s">
        <v>888</v>
      </c>
      <c r="S288">
        <f t="shared" si="149"/>
        <v>206.8</v>
      </c>
      <c r="T288" s="5" t="s">
        <v>352</v>
      </c>
      <c r="U288">
        <f t="shared" si="150"/>
        <v>162.1</v>
      </c>
      <c r="V288" s="5" t="s">
        <v>209</v>
      </c>
      <c r="W288">
        <f t="shared" si="151"/>
        <v>116.3</v>
      </c>
      <c r="X288" s="5" t="s">
        <v>745</v>
      </c>
      <c r="Y288">
        <f t="shared" si="152"/>
        <v>163</v>
      </c>
      <c r="Z288" s="5" t="s">
        <v>691</v>
      </c>
      <c r="AA288">
        <f t="shared" si="153"/>
        <v>145.9</v>
      </c>
      <c r="AB288" s="5" t="s">
        <v>768</v>
      </c>
      <c r="AC288">
        <f t="shared" si="154"/>
        <v>167.2</v>
      </c>
      <c r="AD288" s="5" t="s">
        <v>752</v>
      </c>
      <c r="AE288">
        <f t="shared" si="155"/>
        <v>163.4</v>
      </c>
      <c r="AF288">
        <f t="shared" si="156"/>
        <v>161.30769230769232</v>
      </c>
      <c r="AG288" s="5" t="s">
        <v>889</v>
      </c>
      <c r="AH288">
        <f t="shared" si="157"/>
        <v>191.8</v>
      </c>
      <c r="AI288">
        <f t="shared" si="158"/>
        <v>191.8</v>
      </c>
      <c r="AJ288" s="5" t="s">
        <v>560</v>
      </c>
      <c r="AK288">
        <f t="shared" si="159"/>
        <v>152.5</v>
      </c>
      <c r="AL288" s="5" t="s">
        <v>623</v>
      </c>
      <c r="AM288">
        <f t="shared" si="160"/>
        <v>137.30000000000001</v>
      </c>
      <c r="AN288" s="5" t="s">
        <v>740</v>
      </c>
      <c r="AO288">
        <f t="shared" si="161"/>
        <v>150.19999999999999</v>
      </c>
      <c r="AP288">
        <f t="shared" si="162"/>
        <v>146.66666666666666</v>
      </c>
      <c r="AQ288" s="5" t="s">
        <v>326</v>
      </c>
      <c r="AR288">
        <f t="shared" si="163"/>
        <v>157.69999999999999</v>
      </c>
      <c r="AS288" s="5" t="s">
        <v>583</v>
      </c>
      <c r="AT288">
        <f t="shared" si="164"/>
        <v>142.9</v>
      </c>
      <c r="AU288" s="5" t="s">
        <v>246</v>
      </c>
      <c r="AV288">
        <f t="shared" si="165"/>
        <v>145.69999999999999</v>
      </c>
      <c r="AW288">
        <f t="shared" si="166"/>
        <v>148.76666666666668</v>
      </c>
      <c r="AX288" s="5" t="s">
        <v>722</v>
      </c>
      <c r="AY288">
        <f t="shared" si="167"/>
        <v>154.1</v>
      </c>
      <c r="AZ288" s="5" t="s">
        <v>568</v>
      </c>
      <c r="BA288">
        <f t="shared" si="175"/>
        <v>136.9</v>
      </c>
      <c r="BB288" s="5" t="s">
        <v>255</v>
      </c>
      <c r="BC288">
        <f t="shared" si="168"/>
        <v>145.4</v>
      </c>
      <c r="BD288" s="5" t="s">
        <v>711</v>
      </c>
      <c r="BE288">
        <f t="shared" si="169"/>
        <v>156.1</v>
      </c>
      <c r="BF288" s="5" t="s">
        <v>326</v>
      </c>
      <c r="BG288">
        <f t="shared" si="170"/>
        <v>157.69999999999999</v>
      </c>
      <c r="BH288">
        <f t="shared" si="171"/>
        <v>150.04000000000002</v>
      </c>
      <c r="BI288" s="5" t="s">
        <v>706</v>
      </c>
      <c r="BJ288">
        <f t="shared" si="172"/>
        <v>147.6</v>
      </c>
      <c r="BK288">
        <f t="shared" si="173"/>
        <v>147.6</v>
      </c>
      <c r="BL288" s="6" t="s">
        <v>451</v>
      </c>
      <c r="BM288">
        <f t="shared" si="174"/>
        <v>156</v>
      </c>
    </row>
    <row r="289" spans="1:65" x14ac:dyDescent="0.35">
      <c r="A289" s="4" t="s">
        <v>74</v>
      </c>
      <c r="B289" s="5" t="s">
        <v>882</v>
      </c>
      <c r="C289">
        <f t="shared" si="141"/>
        <v>2021</v>
      </c>
      <c r="D289" s="5" t="s">
        <v>32</v>
      </c>
      <c r="E289">
        <f t="shared" si="142"/>
        <v>1</v>
      </c>
      <c r="F289" s="5" t="s">
        <v>630</v>
      </c>
      <c r="G289">
        <f t="shared" si="143"/>
        <v>144.9</v>
      </c>
      <c r="H289" s="5" t="s">
        <v>498</v>
      </c>
      <c r="I289">
        <f t="shared" si="144"/>
        <v>190.1</v>
      </c>
      <c r="J289" s="5" t="s">
        <v>878</v>
      </c>
      <c r="K289">
        <f t="shared" si="145"/>
        <v>175.3</v>
      </c>
      <c r="L289" s="5" t="s">
        <v>722</v>
      </c>
      <c r="M289">
        <f t="shared" si="146"/>
        <v>154.1</v>
      </c>
      <c r="N289" s="5" t="s">
        <v>761</v>
      </c>
      <c r="O289">
        <f t="shared" si="147"/>
        <v>150.9</v>
      </c>
      <c r="P289" s="5" t="s">
        <v>703</v>
      </c>
      <c r="Q289">
        <f t="shared" si="148"/>
        <v>149.6</v>
      </c>
      <c r="R289" s="5" t="s">
        <v>890</v>
      </c>
      <c r="S289">
        <f t="shared" si="149"/>
        <v>194.2</v>
      </c>
      <c r="T289" s="5" t="s">
        <v>477</v>
      </c>
      <c r="U289">
        <f t="shared" si="150"/>
        <v>160.4</v>
      </c>
      <c r="V289" s="5" t="s">
        <v>127</v>
      </c>
      <c r="W289">
        <f t="shared" si="151"/>
        <v>114.6</v>
      </c>
      <c r="X289" s="5" t="s">
        <v>738</v>
      </c>
      <c r="Y289">
        <f t="shared" si="152"/>
        <v>164</v>
      </c>
      <c r="Z289" s="5" t="s">
        <v>195</v>
      </c>
      <c r="AA289">
        <f t="shared" si="153"/>
        <v>151.80000000000001</v>
      </c>
      <c r="AB289" s="5" t="s">
        <v>891</v>
      </c>
      <c r="AC289">
        <f t="shared" si="154"/>
        <v>165.6</v>
      </c>
      <c r="AD289" s="5" t="s">
        <v>690</v>
      </c>
      <c r="AE289">
        <f t="shared" si="155"/>
        <v>161</v>
      </c>
      <c r="AF289">
        <f t="shared" si="156"/>
        <v>159.73076923076923</v>
      </c>
      <c r="AG289" s="5" t="s">
        <v>892</v>
      </c>
      <c r="AH289">
        <f t="shared" si="157"/>
        <v>186.5</v>
      </c>
      <c r="AI289">
        <f t="shared" si="158"/>
        <v>186.5</v>
      </c>
      <c r="AJ289" s="5" t="s">
        <v>750</v>
      </c>
      <c r="AK289">
        <f t="shared" si="159"/>
        <v>155.5</v>
      </c>
      <c r="AL289" s="5" t="s">
        <v>670</v>
      </c>
      <c r="AM289">
        <f t="shared" si="160"/>
        <v>146.1</v>
      </c>
      <c r="AN289" s="5" t="s">
        <v>469</v>
      </c>
      <c r="AO289">
        <f t="shared" si="161"/>
        <v>154.19999999999999</v>
      </c>
      <c r="AP289">
        <f t="shared" si="162"/>
        <v>151.93333333333334</v>
      </c>
      <c r="AQ289" s="5" t="s">
        <v>326</v>
      </c>
      <c r="AR289">
        <f t="shared" si="163"/>
        <v>157.69999999999999</v>
      </c>
      <c r="AS289" s="5" t="s">
        <v>696</v>
      </c>
      <c r="AT289">
        <f t="shared" si="164"/>
        <v>147.9</v>
      </c>
      <c r="AU289" s="5" t="s">
        <v>466</v>
      </c>
      <c r="AV289">
        <f t="shared" si="165"/>
        <v>150</v>
      </c>
      <c r="AW289">
        <f t="shared" si="166"/>
        <v>151.86666666666667</v>
      </c>
      <c r="AX289" s="5" t="s">
        <v>702</v>
      </c>
      <c r="AY289">
        <f t="shared" si="167"/>
        <v>159.30000000000001</v>
      </c>
      <c r="AZ289" s="5" t="s">
        <v>622</v>
      </c>
      <c r="BA289">
        <f t="shared" si="175"/>
        <v>141.9</v>
      </c>
      <c r="BB289" s="5" t="s">
        <v>703</v>
      </c>
      <c r="BC289">
        <f t="shared" si="168"/>
        <v>149.6</v>
      </c>
      <c r="BD289" s="5" t="s">
        <v>713</v>
      </c>
      <c r="BE289">
        <f t="shared" si="169"/>
        <v>159.19999999999999</v>
      </c>
      <c r="BF289" s="5" t="s">
        <v>358</v>
      </c>
      <c r="BG289">
        <f t="shared" si="170"/>
        <v>156.80000000000001</v>
      </c>
      <c r="BH289">
        <f t="shared" si="171"/>
        <v>153.35999999999999</v>
      </c>
      <c r="BI289" s="5" t="s">
        <v>743</v>
      </c>
      <c r="BJ289">
        <f t="shared" si="172"/>
        <v>151.9</v>
      </c>
      <c r="BK289">
        <f t="shared" si="173"/>
        <v>151.9</v>
      </c>
      <c r="BL289" s="6" t="s">
        <v>723</v>
      </c>
      <c r="BM289">
        <f t="shared" si="174"/>
        <v>157.30000000000001</v>
      </c>
    </row>
    <row r="290" spans="1:65" x14ac:dyDescent="0.35">
      <c r="A290" s="4" t="s">
        <v>30</v>
      </c>
      <c r="B290" s="5" t="s">
        <v>882</v>
      </c>
      <c r="C290">
        <f t="shared" si="141"/>
        <v>2021</v>
      </c>
      <c r="D290" s="5" t="s">
        <v>86</v>
      </c>
      <c r="E290">
        <f t="shared" si="142"/>
        <v>2</v>
      </c>
      <c r="F290" s="5" t="s">
        <v>567</v>
      </c>
      <c r="G290">
        <f t="shared" si="143"/>
        <v>142.80000000000001</v>
      </c>
      <c r="H290" s="5" t="s">
        <v>893</v>
      </c>
      <c r="I290">
        <f t="shared" si="144"/>
        <v>184</v>
      </c>
      <c r="J290" s="5" t="s">
        <v>684</v>
      </c>
      <c r="K290">
        <f t="shared" si="145"/>
        <v>168</v>
      </c>
      <c r="L290" s="5" t="s">
        <v>733</v>
      </c>
      <c r="M290">
        <f t="shared" si="146"/>
        <v>154.4</v>
      </c>
      <c r="N290" s="5" t="s">
        <v>745</v>
      </c>
      <c r="O290">
        <f t="shared" si="147"/>
        <v>163</v>
      </c>
      <c r="P290" s="5" t="s">
        <v>667</v>
      </c>
      <c r="Q290">
        <f t="shared" si="148"/>
        <v>147.80000000000001</v>
      </c>
      <c r="R290" s="5" t="s">
        <v>724</v>
      </c>
      <c r="S290">
        <f t="shared" si="149"/>
        <v>149.69999999999999</v>
      </c>
      <c r="T290" s="5" t="s">
        <v>725</v>
      </c>
      <c r="U290">
        <f t="shared" si="150"/>
        <v>158.30000000000001</v>
      </c>
      <c r="V290" s="5" t="s">
        <v>230</v>
      </c>
      <c r="W290">
        <f t="shared" si="151"/>
        <v>111.8</v>
      </c>
      <c r="X290" s="5" t="s">
        <v>799</v>
      </c>
      <c r="Y290">
        <f t="shared" si="152"/>
        <v>165</v>
      </c>
      <c r="Z290" s="5" t="s">
        <v>819</v>
      </c>
      <c r="AA290">
        <f t="shared" si="153"/>
        <v>160</v>
      </c>
      <c r="AB290" s="5" t="s">
        <v>471</v>
      </c>
      <c r="AC290">
        <f t="shared" si="154"/>
        <v>165.8</v>
      </c>
      <c r="AD290" s="5" t="s">
        <v>697</v>
      </c>
      <c r="AE290">
        <f t="shared" si="155"/>
        <v>154.69999999999999</v>
      </c>
      <c r="AF290">
        <f t="shared" si="156"/>
        <v>155.7923076923077</v>
      </c>
      <c r="AG290" s="5" t="s">
        <v>892</v>
      </c>
      <c r="AH290">
        <f t="shared" si="157"/>
        <v>186.5</v>
      </c>
      <c r="AI290">
        <f t="shared" si="158"/>
        <v>186.5</v>
      </c>
      <c r="AJ290" s="5" t="s">
        <v>597</v>
      </c>
      <c r="AK290">
        <f t="shared" si="159"/>
        <v>159.1</v>
      </c>
      <c r="AL290" s="5" t="s">
        <v>754</v>
      </c>
      <c r="AM290">
        <f t="shared" si="160"/>
        <v>153.9</v>
      </c>
      <c r="AN290" s="5" t="s">
        <v>490</v>
      </c>
      <c r="AO290">
        <f t="shared" si="161"/>
        <v>158.4</v>
      </c>
      <c r="AP290">
        <f t="shared" si="162"/>
        <v>157.13333333333333</v>
      </c>
      <c r="AQ290" s="5" t="s">
        <v>49</v>
      </c>
      <c r="AR290">
        <f>AR292</f>
        <v>159.80000000000001</v>
      </c>
      <c r="AS290" s="5" t="s">
        <v>733</v>
      </c>
      <c r="AT290">
        <f t="shared" si="164"/>
        <v>154.4</v>
      </c>
      <c r="AU290" s="5" t="s">
        <v>727</v>
      </c>
      <c r="AV290">
        <f t="shared" si="165"/>
        <v>154.80000000000001</v>
      </c>
      <c r="AW290">
        <f t="shared" si="166"/>
        <v>156.33333333333334</v>
      </c>
      <c r="AX290" s="5" t="s">
        <v>536</v>
      </c>
      <c r="AY290">
        <f t="shared" si="167"/>
        <v>164.3</v>
      </c>
      <c r="AZ290" s="5" t="s">
        <v>740</v>
      </c>
      <c r="BA290">
        <f t="shared" si="175"/>
        <v>150.19999999999999</v>
      </c>
      <c r="BB290" s="5" t="s">
        <v>693</v>
      </c>
      <c r="BC290">
        <f t="shared" si="168"/>
        <v>157</v>
      </c>
      <c r="BD290" s="5" t="s">
        <v>871</v>
      </c>
      <c r="BE290">
        <f t="shared" si="169"/>
        <v>163.6</v>
      </c>
      <c r="BF290" s="5" t="s">
        <v>481</v>
      </c>
      <c r="BG290">
        <f t="shared" si="170"/>
        <v>155.19999999999999</v>
      </c>
      <c r="BH290">
        <f t="shared" si="171"/>
        <v>158.06</v>
      </c>
      <c r="BI290" s="5" t="s">
        <v>774</v>
      </c>
      <c r="BJ290">
        <f t="shared" si="172"/>
        <v>157.19999999999999</v>
      </c>
      <c r="BK290">
        <f t="shared" si="173"/>
        <v>157.19999999999999</v>
      </c>
      <c r="BL290" s="6" t="s">
        <v>755</v>
      </c>
      <c r="BM290">
        <f t="shared" si="174"/>
        <v>156.69999999999999</v>
      </c>
    </row>
    <row r="291" spans="1:65" x14ac:dyDescent="0.35">
      <c r="A291" s="4" t="s">
        <v>55</v>
      </c>
      <c r="B291" s="5" t="s">
        <v>882</v>
      </c>
      <c r="C291">
        <f t="shared" si="141"/>
        <v>2021</v>
      </c>
      <c r="D291" s="5" t="s">
        <v>86</v>
      </c>
      <c r="E291">
        <f t="shared" si="142"/>
        <v>2</v>
      </c>
      <c r="F291" s="5" t="s">
        <v>706</v>
      </c>
      <c r="G291">
        <f t="shared" si="143"/>
        <v>147.6</v>
      </c>
      <c r="H291" s="5" t="s">
        <v>894</v>
      </c>
      <c r="I291">
        <f t="shared" si="144"/>
        <v>191.2</v>
      </c>
      <c r="J291" s="5" t="s">
        <v>794</v>
      </c>
      <c r="K291">
        <f t="shared" si="145"/>
        <v>169.9</v>
      </c>
      <c r="L291" s="5" t="s">
        <v>610</v>
      </c>
      <c r="M291">
        <f t="shared" si="146"/>
        <v>155.1</v>
      </c>
      <c r="N291" s="5" t="s">
        <v>554</v>
      </c>
      <c r="O291">
        <f t="shared" si="147"/>
        <v>151.4</v>
      </c>
      <c r="P291" s="5" t="s">
        <v>200</v>
      </c>
      <c r="Q291">
        <f t="shared" si="148"/>
        <v>154</v>
      </c>
      <c r="R291" s="5" t="s">
        <v>895</v>
      </c>
      <c r="S291">
        <f t="shared" si="149"/>
        <v>180.2</v>
      </c>
      <c r="T291" s="5" t="s">
        <v>786</v>
      </c>
      <c r="U291">
        <f t="shared" si="150"/>
        <v>159.80000000000001</v>
      </c>
      <c r="V291" s="5" t="s">
        <v>161</v>
      </c>
      <c r="W291">
        <f t="shared" si="151"/>
        <v>114.9</v>
      </c>
      <c r="X291" s="5" t="s">
        <v>849</v>
      </c>
      <c r="Y291">
        <f t="shared" si="152"/>
        <v>162.5</v>
      </c>
      <c r="Z291" s="5" t="s">
        <v>605</v>
      </c>
      <c r="AA291">
        <f t="shared" si="153"/>
        <v>149.19999999999999</v>
      </c>
      <c r="AB291" s="5" t="s">
        <v>812</v>
      </c>
      <c r="AC291">
        <f t="shared" si="154"/>
        <v>169.4</v>
      </c>
      <c r="AD291" s="5" t="s">
        <v>482</v>
      </c>
      <c r="AE291">
        <f t="shared" si="155"/>
        <v>160.80000000000001</v>
      </c>
      <c r="AF291">
        <f t="shared" si="156"/>
        <v>158.92307692307693</v>
      </c>
      <c r="AG291" s="5" t="s">
        <v>896</v>
      </c>
      <c r="AH291">
        <f t="shared" si="157"/>
        <v>193.3</v>
      </c>
      <c r="AI291">
        <f t="shared" si="158"/>
        <v>193.3</v>
      </c>
      <c r="AJ291" s="5" t="s">
        <v>469</v>
      </c>
      <c r="AK291">
        <f t="shared" si="159"/>
        <v>154.19999999999999</v>
      </c>
      <c r="AL291" s="5" t="s">
        <v>501</v>
      </c>
      <c r="AM291">
        <f t="shared" si="160"/>
        <v>138.19999999999999</v>
      </c>
      <c r="AN291" s="5" t="s">
        <v>195</v>
      </c>
      <c r="AO291">
        <f t="shared" si="161"/>
        <v>151.80000000000001</v>
      </c>
      <c r="AP291">
        <f t="shared" si="162"/>
        <v>148.06666666666666</v>
      </c>
      <c r="AQ291" s="5" t="s">
        <v>786</v>
      </c>
      <c r="AR291">
        <f t="shared" si="163"/>
        <v>159.80000000000001</v>
      </c>
      <c r="AS291" s="5" t="s">
        <v>712</v>
      </c>
      <c r="AT291">
        <f t="shared" si="164"/>
        <v>149.1</v>
      </c>
      <c r="AU291" s="5" t="s">
        <v>650</v>
      </c>
      <c r="AV291">
        <f t="shared" si="165"/>
        <v>146.5</v>
      </c>
      <c r="AW291">
        <f t="shared" si="166"/>
        <v>151.79999999999998</v>
      </c>
      <c r="AX291" s="5" t="s">
        <v>708</v>
      </c>
      <c r="AY291">
        <f t="shared" si="167"/>
        <v>156.30000000000001</v>
      </c>
      <c r="AZ291" s="5" t="s">
        <v>374</v>
      </c>
      <c r="BA291">
        <f t="shared" si="175"/>
        <v>140.5</v>
      </c>
      <c r="BB291" s="5" t="s">
        <v>675</v>
      </c>
      <c r="BC291">
        <f t="shared" si="168"/>
        <v>147.30000000000001</v>
      </c>
      <c r="BD291" s="5" t="s">
        <v>674</v>
      </c>
      <c r="BE291">
        <f t="shared" si="169"/>
        <v>156.6</v>
      </c>
      <c r="BF291" s="5" t="s">
        <v>755</v>
      </c>
      <c r="BG291">
        <f t="shared" si="170"/>
        <v>156.69999999999999</v>
      </c>
      <c r="BH291">
        <f t="shared" si="171"/>
        <v>151.48000000000002</v>
      </c>
      <c r="BI291" s="5" t="s">
        <v>669</v>
      </c>
      <c r="BJ291">
        <f t="shared" si="172"/>
        <v>149.30000000000001</v>
      </c>
      <c r="BK291">
        <f t="shared" si="173"/>
        <v>149.30000000000001</v>
      </c>
      <c r="BL291" s="6" t="s">
        <v>829</v>
      </c>
      <c r="BM291">
        <f t="shared" si="174"/>
        <v>156.5</v>
      </c>
    </row>
    <row r="292" spans="1:65" x14ac:dyDescent="0.35">
      <c r="A292" s="4" t="s">
        <v>74</v>
      </c>
      <c r="B292" s="5" t="s">
        <v>882</v>
      </c>
      <c r="C292">
        <f t="shared" si="141"/>
        <v>2021</v>
      </c>
      <c r="D292" s="5" t="s">
        <v>86</v>
      </c>
      <c r="E292">
        <f t="shared" si="142"/>
        <v>2</v>
      </c>
      <c r="F292" s="5" t="s">
        <v>613</v>
      </c>
      <c r="G292">
        <f t="shared" si="143"/>
        <v>144.30000000000001</v>
      </c>
      <c r="H292" s="5" t="s">
        <v>892</v>
      </c>
      <c r="I292">
        <f t="shared" si="144"/>
        <v>186.5</v>
      </c>
      <c r="J292" s="5" t="s">
        <v>626</v>
      </c>
      <c r="K292">
        <f t="shared" si="145"/>
        <v>168.7</v>
      </c>
      <c r="L292" s="5" t="s">
        <v>697</v>
      </c>
      <c r="M292">
        <f t="shared" si="146"/>
        <v>154.69999999999999</v>
      </c>
      <c r="N292" s="5" t="s">
        <v>778</v>
      </c>
      <c r="O292">
        <f t="shared" si="147"/>
        <v>158.69999999999999</v>
      </c>
      <c r="P292" s="5" t="s">
        <v>604</v>
      </c>
      <c r="Q292">
        <f t="shared" si="148"/>
        <v>150.69999999999999</v>
      </c>
      <c r="R292" s="5" t="s">
        <v>819</v>
      </c>
      <c r="S292">
        <f t="shared" si="149"/>
        <v>160</v>
      </c>
      <c r="T292" s="5" t="s">
        <v>345</v>
      </c>
      <c r="U292">
        <f t="shared" si="150"/>
        <v>158.80000000000001</v>
      </c>
      <c r="V292" s="5" t="s">
        <v>102</v>
      </c>
      <c r="W292">
        <f t="shared" si="151"/>
        <v>112.8</v>
      </c>
      <c r="X292" s="5" t="s">
        <v>760</v>
      </c>
      <c r="Y292">
        <f t="shared" si="152"/>
        <v>164.2</v>
      </c>
      <c r="Z292" s="5" t="s">
        <v>750</v>
      </c>
      <c r="AA292">
        <f t="shared" si="153"/>
        <v>155.5</v>
      </c>
      <c r="AB292" s="5" t="s">
        <v>547</v>
      </c>
      <c r="AC292">
        <f t="shared" si="154"/>
        <v>167.5</v>
      </c>
      <c r="AD292" s="5" t="s">
        <v>590</v>
      </c>
      <c r="AE292">
        <f t="shared" si="155"/>
        <v>156.9</v>
      </c>
      <c r="AF292">
        <f t="shared" si="156"/>
        <v>156.8692307692308</v>
      </c>
      <c r="AG292" s="5" t="s">
        <v>897</v>
      </c>
      <c r="AH292">
        <f t="shared" si="157"/>
        <v>188.3</v>
      </c>
      <c r="AI292">
        <f t="shared" si="158"/>
        <v>188.3</v>
      </c>
      <c r="AJ292" s="5" t="s">
        <v>774</v>
      </c>
      <c r="AK292">
        <f t="shared" si="159"/>
        <v>157.19999999999999</v>
      </c>
      <c r="AL292" s="5" t="s">
        <v>655</v>
      </c>
      <c r="AM292">
        <f t="shared" si="160"/>
        <v>147.4</v>
      </c>
      <c r="AN292" s="5" t="s">
        <v>747</v>
      </c>
      <c r="AO292">
        <f t="shared" si="161"/>
        <v>155.80000000000001</v>
      </c>
      <c r="AP292">
        <f t="shared" si="162"/>
        <v>153.46666666666667</v>
      </c>
      <c r="AQ292" s="5" t="s">
        <v>786</v>
      </c>
      <c r="AR292">
        <f t="shared" si="163"/>
        <v>159.80000000000001</v>
      </c>
      <c r="AS292" s="5" t="s">
        <v>368</v>
      </c>
      <c r="AT292">
        <f t="shared" si="164"/>
        <v>152.4</v>
      </c>
      <c r="AU292" s="5" t="s">
        <v>761</v>
      </c>
      <c r="AV292">
        <f t="shared" si="165"/>
        <v>150.9</v>
      </c>
      <c r="AW292">
        <f t="shared" si="166"/>
        <v>154.36666666666667</v>
      </c>
      <c r="AX292" s="5" t="s">
        <v>843</v>
      </c>
      <c r="AY292">
        <f t="shared" si="167"/>
        <v>161.30000000000001</v>
      </c>
      <c r="AZ292" s="5" t="s">
        <v>444</v>
      </c>
      <c r="BA292">
        <f t="shared" si="175"/>
        <v>145.1</v>
      </c>
      <c r="BB292" s="5" t="s">
        <v>653</v>
      </c>
      <c r="BC292">
        <f t="shared" si="168"/>
        <v>151.5</v>
      </c>
      <c r="BD292" s="5" t="s">
        <v>633</v>
      </c>
      <c r="BE292">
        <f t="shared" si="169"/>
        <v>159.5</v>
      </c>
      <c r="BF292" s="5" t="s">
        <v>747</v>
      </c>
      <c r="BG292">
        <f t="shared" si="170"/>
        <v>155.80000000000001</v>
      </c>
      <c r="BH292">
        <f t="shared" si="171"/>
        <v>154.64000000000001</v>
      </c>
      <c r="BI292" s="5" t="s">
        <v>777</v>
      </c>
      <c r="BJ292">
        <f t="shared" si="172"/>
        <v>153.4</v>
      </c>
      <c r="BK292">
        <f t="shared" si="173"/>
        <v>153.4</v>
      </c>
      <c r="BL292" s="6" t="s">
        <v>674</v>
      </c>
      <c r="BM292">
        <f t="shared" si="174"/>
        <v>156.6</v>
      </c>
    </row>
    <row r="293" spans="1:65" x14ac:dyDescent="0.35">
      <c r="A293" s="4" t="s">
        <v>30</v>
      </c>
      <c r="B293" s="5" t="s">
        <v>882</v>
      </c>
      <c r="C293">
        <f t="shared" si="141"/>
        <v>2021</v>
      </c>
      <c r="D293" s="5" t="s">
        <v>108</v>
      </c>
      <c r="E293">
        <f t="shared" si="142"/>
        <v>3</v>
      </c>
      <c r="F293" s="5" t="s">
        <v>647</v>
      </c>
      <c r="G293">
        <f t="shared" si="143"/>
        <v>142.5</v>
      </c>
      <c r="H293" s="5" t="s">
        <v>898</v>
      </c>
      <c r="I293">
        <f t="shared" si="144"/>
        <v>189.4</v>
      </c>
      <c r="J293" s="5" t="s">
        <v>692</v>
      </c>
      <c r="K293">
        <f t="shared" si="145"/>
        <v>163.19999999999999</v>
      </c>
      <c r="L293" s="5" t="s">
        <v>668</v>
      </c>
      <c r="M293">
        <f t="shared" si="146"/>
        <v>154.5</v>
      </c>
      <c r="N293" s="5" t="s">
        <v>341</v>
      </c>
      <c r="O293">
        <f t="shared" si="147"/>
        <v>168.2</v>
      </c>
      <c r="P293" s="5" t="s">
        <v>659</v>
      </c>
      <c r="Q293">
        <f t="shared" si="148"/>
        <v>150.5</v>
      </c>
      <c r="R293" s="5" t="s">
        <v>371</v>
      </c>
      <c r="S293">
        <f t="shared" si="149"/>
        <v>141</v>
      </c>
      <c r="T293" s="5" t="s">
        <v>713</v>
      </c>
      <c r="U293">
        <f t="shared" si="150"/>
        <v>159.19999999999999</v>
      </c>
      <c r="V293" s="5" t="s">
        <v>175</v>
      </c>
      <c r="W293">
        <f t="shared" si="151"/>
        <v>111.7</v>
      </c>
      <c r="X293" s="5" t="s">
        <v>738</v>
      </c>
      <c r="Y293">
        <f t="shared" si="152"/>
        <v>164</v>
      </c>
      <c r="Z293" s="5" t="s">
        <v>773</v>
      </c>
      <c r="AA293">
        <f t="shared" si="153"/>
        <v>160.6</v>
      </c>
      <c r="AB293" s="5" t="s">
        <v>899</v>
      </c>
      <c r="AC293">
        <f t="shared" si="154"/>
        <v>166.4</v>
      </c>
      <c r="AD293" s="5" t="s">
        <v>668</v>
      </c>
      <c r="AE293">
        <f t="shared" si="155"/>
        <v>154.5</v>
      </c>
      <c r="AF293">
        <f t="shared" si="156"/>
        <v>155.82307692307694</v>
      </c>
      <c r="AG293" s="5" t="s">
        <v>900</v>
      </c>
      <c r="AH293">
        <f t="shared" si="157"/>
        <v>186.1</v>
      </c>
      <c r="AI293">
        <f t="shared" si="158"/>
        <v>186.1</v>
      </c>
      <c r="AJ293" s="5" t="s">
        <v>357</v>
      </c>
      <c r="AK293">
        <f t="shared" si="159"/>
        <v>159.6</v>
      </c>
      <c r="AL293" s="5" t="s">
        <v>733</v>
      </c>
      <c r="AM293">
        <f t="shared" si="160"/>
        <v>154.4</v>
      </c>
      <c r="AN293" s="5" t="s">
        <v>457</v>
      </c>
      <c r="AO293">
        <f t="shared" si="161"/>
        <v>158.9</v>
      </c>
      <c r="AP293">
        <f t="shared" si="162"/>
        <v>157.63333333333333</v>
      </c>
      <c r="AQ293" s="5" t="s">
        <v>901</v>
      </c>
      <c r="AR293">
        <f>AR295</f>
        <v>159.9</v>
      </c>
      <c r="AS293" s="5" t="s">
        <v>451</v>
      </c>
      <c r="AT293">
        <f t="shared" si="164"/>
        <v>156</v>
      </c>
      <c r="AU293" s="5" t="s">
        <v>727</v>
      </c>
      <c r="AV293">
        <f t="shared" si="165"/>
        <v>154.80000000000001</v>
      </c>
      <c r="AW293">
        <f t="shared" si="166"/>
        <v>156.9</v>
      </c>
      <c r="AX293" s="5" t="s">
        <v>486</v>
      </c>
      <c r="AY293">
        <f t="shared" si="167"/>
        <v>164.6</v>
      </c>
      <c r="AZ293" s="5" t="s">
        <v>717</v>
      </c>
      <c r="BA293">
        <f t="shared" si="175"/>
        <v>151.30000000000001</v>
      </c>
      <c r="BB293" s="5" t="s">
        <v>902</v>
      </c>
      <c r="BC293">
        <f t="shared" si="168"/>
        <v>157.80000000000001</v>
      </c>
      <c r="BD293" s="5" t="s">
        <v>506</v>
      </c>
      <c r="BE293">
        <f t="shared" si="169"/>
        <v>163.80000000000001</v>
      </c>
      <c r="BF293" s="5" t="s">
        <v>813</v>
      </c>
      <c r="BG293">
        <f t="shared" si="170"/>
        <v>153.1</v>
      </c>
      <c r="BH293">
        <f t="shared" si="171"/>
        <v>158.12</v>
      </c>
      <c r="BI293" s="5" t="s">
        <v>723</v>
      </c>
      <c r="BJ293">
        <f t="shared" si="172"/>
        <v>157.30000000000001</v>
      </c>
      <c r="BK293">
        <f t="shared" si="173"/>
        <v>157.30000000000001</v>
      </c>
      <c r="BL293" s="6" t="s">
        <v>755</v>
      </c>
      <c r="BM293">
        <f t="shared" si="174"/>
        <v>156.69999999999999</v>
      </c>
    </row>
    <row r="294" spans="1:65" x14ac:dyDescent="0.35">
      <c r="A294" s="4" t="s">
        <v>55</v>
      </c>
      <c r="B294" s="5" t="s">
        <v>882</v>
      </c>
      <c r="C294">
        <f t="shared" si="141"/>
        <v>2021</v>
      </c>
      <c r="D294" s="5" t="s">
        <v>108</v>
      </c>
      <c r="E294">
        <f t="shared" si="142"/>
        <v>3</v>
      </c>
      <c r="F294" s="5" t="s">
        <v>642</v>
      </c>
      <c r="G294">
        <f t="shared" si="143"/>
        <v>147.5</v>
      </c>
      <c r="H294" s="5" t="s">
        <v>903</v>
      </c>
      <c r="I294">
        <f t="shared" si="144"/>
        <v>197.5</v>
      </c>
      <c r="J294" s="5" t="s">
        <v>749</v>
      </c>
      <c r="K294">
        <f t="shared" si="145"/>
        <v>164.7</v>
      </c>
      <c r="L294" s="5" t="s">
        <v>767</v>
      </c>
      <c r="M294">
        <f t="shared" si="146"/>
        <v>155.6</v>
      </c>
      <c r="N294" s="5" t="s">
        <v>709</v>
      </c>
      <c r="O294">
        <f t="shared" si="147"/>
        <v>156.4</v>
      </c>
      <c r="P294" s="5" t="s">
        <v>723</v>
      </c>
      <c r="Q294">
        <f t="shared" si="148"/>
        <v>157.30000000000001</v>
      </c>
      <c r="R294" s="5" t="s">
        <v>876</v>
      </c>
      <c r="S294">
        <f t="shared" si="149"/>
        <v>166.1</v>
      </c>
      <c r="T294" s="5" t="s">
        <v>331</v>
      </c>
      <c r="U294">
        <f t="shared" si="150"/>
        <v>161.1</v>
      </c>
      <c r="V294" s="5" t="s">
        <v>184</v>
      </c>
      <c r="W294">
        <f t="shared" si="151"/>
        <v>114.3</v>
      </c>
      <c r="X294" s="5" t="s">
        <v>682</v>
      </c>
      <c r="Y294">
        <f t="shared" si="152"/>
        <v>162.6</v>
      </c>
      <c r="Z294" s="5" t="s">
        <v>604</v>
      </c>
      <c r="AA294">
        <f t="shared" si="153"/>
        <v>150.69999999999999</v>
      </c>
      <c r="AB294" s="5" t="s">
        <v>533</v>
      </c>
      <c r="AC294">
        <f t="shared" si="154"/>
        <v>170.3</v>
      </c>
      <c r="AD294" s="5" t="s">
        <v>477</v>
      </c>
      <c r="AE294">
        <f t="shared" si="155"/>
        <v>160.4</v>
      </c>
      <c r="AF294">
        <f t="shared" si="156"/>
        <v>158.80769230769226</v>
      </c>
      <c r="AG294" s="5" t="s">
        <v>904</v>
      </c>
      <c r="AH294">
        <f t="shared" si="157"/>
        <v>193.5</v>
      </c>
      <c r="AI294">
        <f t="shared" si="158"/>
        <v>193.5</v>
      </c>
      <c r="AJ294" s="5" t="s">
        <v>610</v>
      </c>
      <c r="AK294">
        <f t="shared" si="159"/>
        <v>155.1</v>
      </c>
      <c r="AL294" s="5" t="s">
        <v>571</v>
      </c>
      <c r="AM294">
        <f t="shared" si="160"/>
        <v>138.69999999999999</v>
      </c>
      <c r="AN294" s="5" t="s">
        <v>741</v>
      </c>
      <c r="AO294">
        <f t="shared" si="161"/>
        <v>152.6</v>
      </c>
      <c r="AP294">
        <f t="shared" si="162"/>
        <v>148.79999999999998</v>
      </c>
      <c r="AQ294" s="5" t="s">
        <v>835</v>
      </c>
      <c r="AR294">
        <f t="shared" si="163"/>
        <v>159.9</v>
      </c>
      <c r="AS294" s="5" t="s">
        <v>727</v>
      </c>
      <c r="AT294">
        <f t="shared" si="164"/>
        <v>154.80000000000001</v>
      </c>
      <c r="AU294" s="5" t="s">
        <v>679</v>
      </c>
      <c r="AV294">
        <f t="shared" si="165"/>
        <v>147.19999999999999</v>
      </c>
      <c r="AW294">
        <f t="shared" si="166"/>
        <v>153.96666666666667</v>
      </c>
      <c r="AX294" s="5" t="s">
        <v>590</v>
      </c>
      <c r="AY294">
        <f t="shared" si="167"/>
        <v>156.9</v>
      </c>
      <c r="AZ294" s="5" t="s">
        <v>736</v>
      </c>
      <c r="BA294">
        <f t="shared" si="175"/>
        <v>141.69999999999999</v>
      </c>
      <c r="BB294" s="5" t="s">
        <v>652</v>
      </c>
      <c r="BC294">
        <f t="shared" si="168"/>
        <v>148.6</v>
      </c>
      <c r="BD294" s="5" t="s">
        <v>453</v>
      </c>
      <c r="BE294">
        <f t="shared" si="169"/>
        <v>157.6</v>
      </c>
      <c r="BF294" s="5" t="s">
        <v>704</v>
      </c>
      <c r="BG294">
        <f t="shared" si="170"/>
        <v>154.9</v>
      </c>
      <c r="BH294">
        <f t="shared" si="171"/>
        <v>151.94</v>
      </c>
      <c r="BI294" s="5" t="s">
        <v>466</v>
      </c>
      <c r="BJ294">
        <f t="shared" si="172"/>
        <v>150</v>
      </c>
      <c r="BK294">
        <f t="shared" si="173"/>
        <v>150</v>
      </c>
      <c r="BL294" s="6" t="s">
        <v>590</v>
      </c>
      <c r="BM294">
        <f t="shared" si="174"/>
        <v>156.9</v>
      </c>
    </row>
    <row r="295" spans="1:65" x14ac:dyDescent="0.35">
      <c r="A295" s="4" t="s">
        <v>74</v>
      </c>
      <c r="B295" s="5" t="s">
        <v>882</v>
      </c>
      <c r="C295">
        <f t="shared" si="141"/>
        <v>2021</v>
      </c>
      <c r="D295" s="5" t="s">
        <v>108</v>
      </c>
      <c r="E295">
        <f t="shared" si="142"/>
        <v>3</v>
      </c>
      <c r="F295" s="5" t="s">
        <v>510</v>
      </c>
      <c r="G295">
        <f t="shared" si="143"/>
        <v>144.1</v>
      </c>
      <c r="H295" s="5" t="s">
        <v>905</v>
      </c>
      <c r="I295">
        <f t="shared" si="144"/>
        <v>192.2</v>
      </c>
      <c r="J295" s="5" t="s">
        <v>506</v>
      </c>
      <c r="K295">
        <f t="shared" si="145"/>
        <v>163.80000000000001</v>
      </c>
      <c r="L295" s="5" t="s">
        <v>704</v>
      </c>
      <c r="M295">
        <f t="shared" si="146"/>
        <v>154.9</v>
      </c>
      <c r="N295" s="5" t="s">
        <v>906</v>
      </c>
      <c r="O295">
        <f t="shared" si="147"/>
        <v>163.9</v>
      </c>
      <c r="P295" s="5" t="s">
        <v>785</v>
      </c>
      <c r="Q295">
        <f t="shared" si="148"/>
        <v>153.69999999999999</v>
      </c>
      <c r="R295" s="5" t="s">
        <v>441</v>
      </c>
      <c r="S295">
        <f t="shared" si="149"/>
        <v>149.5</v>
      </c>
      <c r="T295" s="5" t="s">
        <v>786</v>
      </c>
      <c r="U295">
        <f t="shared" si="150"/>
        <v>159.80000000000001</v>
      </c>
      <c r="V295" s="5" t="s">
        <v>181</v>
      </c>
      <c r="W295">
        <f t="shared" si="151"/>
        <v>112.6</v>
      </c>
      <c r="X295" s="5" t="s">
        <v>594</v>
      </c>
      <c r="Y295">
        <f t="shared" si="152"/>
        <v>163.5</v>
      </c>
      <c r="Z295" s="5" t="s">
        <v>829</v>
      </c>
      <c r="AA295">
        <f t="shared" si="153"/>
        <v>156.5</v>
      </c>
      <c r="AB295" s="5" t="s">
        <v>341</v>
      </c>
      <c r="AC295">
        <f t="shared" si="154"/>
        <v>168.2</v>
      </c>
      <c r="AD295" s="5" t="s">
        <v>755</v>
      </c>
      <c r="AE295">
        <f t="shared" si="155"/>
        <v>156.69999999999999</v>
      </c>
      <c r="AF295">
        <f t="shared" si="156"/>
        <v>156.87692307692308</v>
      </c>
      <c r="AG295" s="5" t="s">
        <v>907</v>
      </c>
      <c r="AH295">
        <f t="shared" si="157"/>
        <v>188.1</v>
      </c>
      <c r="AI295">
        <f t="shared" si="158"/>
        <v>188.1</v>
      </c>
      <c r="AJ295" s="5" t="s">
        <v>902</v>
      </c>
      <c r="AK295">
        <f t="shared" si="159"/>
        <v>157.80000000000001</v>
      </c>
      <c r="AL295" s="5" t="s">
        <v>696</v>
      </c>
      <c r="AM295">
        <f t="shared" si="160"/>
        <v>147.9</v>
      </c>
      <c r="AN295" s="5" t="s">
        <v>709</v>
      </c>
      <c r="AO295">
        <f t="shared" si="161"/>
        <v>156.4</v>
      </c>
      <c r="AP295">
        <f t="shared" si="162"/>
        <v>154.03333333333333</v>
      </c>
      <c r="AQ295" s="5" t="s">
        <v>835</v>
      </c>
      <c r="AR295">
        <f t="shared" si="163"/>
        <v>159.9</v>
      </c>
      <c r="AS295" s="5" t="s">
        <v>750</v>
      </c>
      <c r="AT295">
        <f t="shared" si="164"/>
        <v>155.5</v>
      </c>
      <c r="AU295" s="5" t="s">
        <v>614</v>
      </c>
      <c r="AV295">
        <f t="shared" si="165"/>
        <v>151.19999999999999</v>
      </c>
      <c r="AW295">
        <f t="shared" si="166"/>
        <v>155.53333333333333</v>
      </c>
      <c r="AX295" s="5" t="s">
        <v>629</v>
      </c>
      <c r="AY295">
        <f t="shared" si="167"/>
        <v>161.69999999999999</v>
      </c>
      <c r="AZ295" s="5" t="s">
        <v>649</v>
      </c>
      <c r="BA295">
        <f t="shared" si="175"/>
        <v>146.19999999999999</v>
      </c>
      <c r="BB295" s="5" t="s">
        <v>741</v>
      </c>
      <c r="BC295">
        <f t="shared" si="168"/>
        <v>152.6</v>
      </c>
      <c r="BD295" s="5" t="s">
        <v>765</v>
      </c>
      <c r="BE295">
        <f t="shared" si="169"/>
        <v>160.19999999999999</v>
      </c>
      <c r="BF295" s="5" t="s">
        <v>710</v>
      </c>
      <c r="BG295">
        <f t="shared" si="170"/>
        <v>153.80000000000001</v>
      </c>
      <c r="BH295">
        <f t="shared" si="171"/>
        <v>154.9</v>
      </c>
      <c r="BI295" s="5" t="s">
        <v>710</v>
      </c>
      <c r="BJ295">
        <f t="shared" si="172"/>
        <v>153.80000000000001</v>
      </c>
      <c r="BK295">
        <f t="shared" si="173"/>
        <v>153.80000000000001</v>
      </c>
      <c r="BL295" s="6" t="s">
        <v>358</v>
      </c>
      <c r="BM295">
        <f t="shared" si="174"/>
        <v>156.80000000000001</v>
      </c>
    </row>
    <row r="296" spans="1:65" x14ac:dyDescent="0.35">
      <c r="A296" s="4" t="s">
        <v>30</v>
      </c>
      <c r="B296" s="5" t="s">
        <v>882</v>
      </c>
      <c r="C296">
        <f t="shared" si="141"/>
        <v>2021</v>
      </c>
      <c r="D296" s="5" t="s">
        <v>124</v>
      </c>
      <c r="E296">
        <f t="shared" si="142"/>
        <v>4</v>
      </c>
      <c r="F296" s="5" t="s">
        <v>569</v>
      </c>
      <c r="G296">
        <f t="shared" si="143"/>
        <v>142.69999999999999</v>
      </c>
      <c r="H296" s="5" t="s">
        <v>862</v>
      </c>
      <c r="I296">
        <f t="shared" si="144"/>
        <v>195.5</v>
      </c>
      <c r="J296" s="5" t="s">
        <v>752</v>
      </c>
      <c r="K296">
        <f t="shared" si="145"/>
        <v>163.4</v>
      </c>
      <c r="L296" s="5" t="s">
        <v>802</v>
      </c>
      <c r="M296">
        <f t="shared" si="146"/>
        <v>155</v>
      </c>
      <c r="N296" s="5" t="s">
        <v>908</v>
      </c>
      <c r="O296">
        <f t="shared" si="147"/>
        <v>175.2</v>
      </c>
      <c r="P296" s="5" t="s">
        <v>773</v>
      </c>
      <c r="Q296">
        <f t="shared" si="148"/>
        <v>160.6</v>
      </c>
      <c r="R296" s="5" t="s">
        <v>496</v>
      </c>
      <c r="S296">
        <f t="shared" si="149"/>
        <v>135.1</v>
      </c>
      <c r="T296" s="5" t="s">
        <v>331</v>
      </c>
      <c r="U296">
        <f t="shared" si="150"/>
        <v>161.1</v>
      </c>
      <c r="V296" s="5" t="s">
        <v>158</v>
      </c>
      <c r="W296">
        <f t="shared" si="151"/>
        <v>112.2</v>
      </c>
      <c r="X296" s="5" t="s">
        <v>742</v>
      </c>
      <c r="Y296">
        <f t="shared" si="152"/>
        <v>164.4</v>
      </c>
      <c r="Z296" s="5" t="s">
        <v>739</v>
      </c>
      <c r="AA296">
        <f t="shared" si="153"/>
        <v>161.9</v>
      </c>
      <c r="AB296" s="5" t="s">
        <v>818</v>
      </c>
      <c r="AC296">
        <f t="shared" si="154"/>
        <v>166.8</v>
      </c>
      <c r="AD296" s="5" t="s">
        <v>767</v>
      </c>
      <c r="AE296">
        <f t="shared" si="155"/>
        <v>155.6</v>
      </c>
      <c r="AF296">
        <f t="shared" si="156"/>
        <v>157.65384615384616</v>
      </c>
      <c r="AG296" s="5" t="s">
        <v>909</v>
      </c>
      <c r="AH296">
        <f t="shared" si="157"/>
        <v>186.8</v>
      </c>
      <c r="AI296">
        <f t="shared" si="158"/>
        <v>186.8</v>
      </c>
      <c r="AJ296" s="5" t="s">
        <v>673</v>
      </c>
      <c r="AK296">
        <f t="shared" si="159"/>
        <v>160.69999999999999</v>
      </c>
      <c r="AL296" s="5" t="s">
        <v>610</v>
      </c>
      <c r="AM296">
        <f t="shared" si="160"/>
        <v>155.1</v>
      </c>
      <c r="AN296" s="5" t="s">
        <v>835</v>
      </c>
      <c r="AO296">
        <f t="shared" si="161"/>
        <v>159.9</v>
      </c>
      <c r="AP296">
        <f t="shared" si="162"/>
        <v>158.56666666666663</v>
      </c>
      <c r="AQ296" s="5" t="s">
        <v>901</v>
      </c>
      <c r="AR296">
        <f>AR298</f>
        <v>161.4</v>
      </c>
      <c r="AS296" s="5" t="s">
        <v>451</v>
      </c>
      <c r="AT296">
        <f t="shared" si="164"/>
        <v>156</v>
      </c>
      <c r="AU296" s="5" t="s">
        <v>750</v>
      </c>
      <c r="AV296">
        <f t="shared" si="165"/>
        <v>155.5</v>
      </c>
      <c r="AW296">
        <f t="shared" si="166"/>
        <v>157.63333333333333</v>
      </c>
      <c r="AX296" s="5" t="s">
        <v>478</v>
      </c>
      <c r="AY296">
        <f t="shared" si="167"/>
        <v>165.3</v>
      </c>
      <c r="AZ296" s="5" t="s">
        <v>699</v>
      </c>
      <c r="BA296">
        <f t="shared" si="175"/>
        <v>151.69999999999999</v>
      </c>
      <c r="BB296" s="5" t="s">
        <v>811</v>
      </c>
      <c r="BC296">
        <f t="shared" si="168"/>
        <v>158.6</v>
      </c>
      <c r="BD296" s="5" t="s">
        <v>759</v>
      </c>
      <c r="BE296">
        <f t="shared" si="169"/>
        <v>164.1</v>
      </c>
      <c r="BF296" s="5" t="s">
        <v>681</v>
      </c>
      <c r="BG296">
        <f t="shared" si="170"/>
        <v>154.6</v>
      </c>
      <c r="BH296">
        <f t="shared" si="171"/>
        <v>158.86000000000001</v>
      </c>
      <c r="BI296" s="5" t="s">
        <v>801</v>
      </c>
      <c r="BJ296">
        <f t="shared" si="172"/>
        <v>158</v>
      </c>
      <c r="BK296">
        <f t="shared" si="173"/>
        <v>158</v>
      </c>
      <c r="BL296" s="6" t="s">
        <v>453</v>
      </c>
      <c r="BM296">
        <f t="shared" si="174"/>
        <v>157.6</v>
      </c>
    </row>
    <row r="297" spans="1:65" x14ac:dyDescent="0.35">
      <c r="A297" s="4" t="s">
        <v>55</v>
      </c>
      <c r="B297" s="5" t="s">
        <v>882</v>
      </c>
      <c r="C297">
        <f t="shared" si="141"/>
        <v>2021</v>
      </c>
      <c r="D297" s="5" t="s">
        <v>124</v>
      </c>
      <c r="E297">
        <f t="shared" si="142"/>
        <v>4</v>
      </c>
      <c r="F297" s="5" t="s">
        <v>706</v>
      </c>
      <c r="G297">
        <f t="shared" si="143"/>
        <v>147.6</v>
      </c>
      <c r="H297" s="5" t="s">
        <v>910</v>
      </c>
      <c r="I297">
        <f t="shared" si="144"/>
        <v>202.5</v>
      </c>
      <c r="J297" s="5" t="s">
        <v>899</v>
      </c>
      <c r="K297">
        <f t="shared" si="145"/>
        <v>166.4</v>
      </c>
      <c r="L297" s="5" t="s">
        <v>451</v>
      </c>
      <c r="M297">
        <f t="shared" si="146"/>
        <v>156</v>
      </c>
      <c r="N297" s="5" t="s">
        <v>729</v>
      </c>
      <c r="O297">
        <f t="shared" si="147"/>
        <v>161.4</v>
      </c>
      <c r="P297" s="5" t="s">
        <v>911</v>
      </c>
      <c r="Q297">
        <f t="shared" si="148"/>
        <v>168.8</v>
      </c>
      <c r="R297" s="5" t="s">
        <v>756</v>
      </c>
      <c r="S297">
        <f t="shared" si="149"/>
        <v>161.6</v>
      </c>
      <c r="T297" s="5" t="s">
        <v>518</v>
      </c>
      <c r="U297">
        <f t="shared" si="150"/>
        <v>162.80000000000001</v>
      </c>
      <c r="V297" s="5" t="s">
        <v>177</v>
      </c>
      <c r="W297">
        <f t="shared" si="151"/>
        <v>114.8</v>
      </c>
      <c r="X297" s="5" t="s">
        <v>518</v>
      </c>
      <c r="Y297">
        <f t="shared" si="152"/>
        <v>162.80000000000001</v>
      </c>
      <c r="Z297" s="5" t="s">
        <v>653</v>
      </c>
      <c r="AA297">
        <f t="shared" si="153"/>
        <v>151.5</v>
      </c>
      <c r="AB297" s="5" t="s">
        <v>912</v>
      </c>
      <c r="AC297">
        <f t="shared" si="154"/>
        <v>171.4</v>
      </c>
      <c r="AD297" s="5" t="s">
        <v>860</v>
      </c>
      <c r="AE297">
        <f t="shared" si="155"/>
        <v>162</v>
      </c>
      <c r="AF297">
        <f t="shared" si="156"/>
        <v>160.73846153846154</v>
      </c>
      <c r="AG297" s="5" t="s">
        <v>913</v>
      </c>
      <c r="AH297">
        <f t="shared" si="157"/>
        <v>194.4</v>
      </c>
      <c r="AI297">
        <f t="shared" si="158"/>
        <v>194.4</v>
      </c>
      <c r="AJ297" s="5" t="s">
        <v>730</v>
      </c>
      <c r="AK297">
        <f t="shared" si="159"/>
        <v>155.9</v>
      </c>
      <c r="AL297" s="5" t="s">
        <v>542</v>
      </c>
      <c r="AM297">
        <f t="shared" si="160"/>
        <v>139.30000000000001</v>
      </c>
      <c r="AN297" s="5" t="s">
        <v>777</v>
      </c>
      <c r="AO297">
        <f t="shared" si="161"/>
        <v>153.4</v>
      </c>
      <c r="AP297">
        <f t="shared" si="162"/>
        <v>149.53333333333333</v>
      </c>
      <c r="AQ297" s="5" t="s">
        <v>729</v>
      </c>
      <c r="AR297">
        <f t="shared" si="163"/>
        <v>161.4</v>
      </c>
      <c r="AS297" s="5" t="s">
        <v>704</v>
      </c>
      <c r="AT297">
        <f t="shared" si="164"/>
        <v>154.9</v>
      </c>
      <c r="AU297" s="5" t="s">
        <v>706</v>
      </c>
      <c r="AV297">
        <f t="shared" si="165"/>
        <v>147.6</v>
      </c>
      <c r="AW297">
        <f t="shared" si="166"/>
        <v>154.63333333333333</v>
      </c>
      <c r="AX297" s="5" t="s">
        <v>715</v>
      </c>
      <c r="AY297">
        <f t="shared" si="167"/>
        <v>157.5</v>
      </c>
      <c r="AZ297" s="5" t="s">
        <v>458</v>
      </c>
      <c r="BA297">
        <f t="shared" si="175"/>
        <v>142.1</v>
      </c>
      <c r="BB297" s="5" t="s">
        <v>712</v>
      </c>
      <c r="BC297">
        <f t="shared" si="168"/>
        <v>149.1</v>
      </c>
      <c r="BD297" s="5" t="s">
        <v>453</v>
      </c>
      <c r="BE297">
        <f t="shared" si="169"/>
        <v>157.6</v>
      </c>
      <c r="BF297" s="5" t="s">
        <v>674</v>
      </c>
      <c r="BG297">
        <f t="shared" si="170"/>
        <v>156.6</v>
      </c>
      <c r="BH297">
        <f t="shared" si="171"/>
        <v>152.58000000000001</v>
      </c>
      <c r="BI297" s="5" t="s">
        <v>659</v>
      </c>
      <c r="BJ297">
        <f t="shared" si="172"/>
        <v>150.5</v>
      </c>
      <c r="BK297">
        <f t="shared" si="173"/>
        <v>150.5</v>
      </c>
      <c r="BL297" s="6" t="s">
        <v>801</v>
      </c>
      <c r="BM297">
        <f t="shared" si="174"/>
        <v>158</v>
      </c>
    </row>
    <row r="298" spans="1:65" x14ac:dyDescent="0.35">
      <c r="A298" s="4" t="s">
        <v>74</v>
      </c>
      <c r="B298" s="5" t="s">
        <v>882</v>
      </c>
      <c r="C298">
        <f t="shared" si="141"/>
        <v>2021</v>
      </c>
      <c r="D298" s="5" t="s">
        <v>124</v>
      </c>
      <c r="E298">
        <f t="shared" si="142"/>
        <v>4</v>
      </c>
      <c r="F298" s="5" t="s">
        <v>613</v>
      </c>
      <c r="G298">
        <f t="shared" si="143"/>
        <v>144.30000000000001</v>
      </c>
      <c r="H298" s="5" t="s">
        <v>914</v>
      </c>
      <c r="I298">
        <f t="shared" si="144"/>
        <v>198</v>
      </c>
      <c r="J298" s="5" t="s">
        <v>486</v>
      </c>
      <c r="K298">
        <f t="shared" si="145"/>
        <v>164.6</v>
      </c>
      <c r="L298" s="5" t="s">
        <v>790</v>
      </c>
      <c r="M298">
        <f t="shared" si="146"/>
        <v>155.4</v>
      </c>
      <c r="N298" s="5" t="s">
        <v>817</v>
      </c>
      <c r="O298">
        <f t="shared" si="147"/>
        <v>170.1</v>
      </c>
      <c r="P298" s="5" t="s">
        <v>742</v>
      </c>
      <c r="Q298">
        <f t="shared" si="148"/>
        <v>164.4</v>
      </c>
      <c r="R298" s="5" t="s">
        <v>510</v>
      </c>
      <c r="S298">
        <f t="shared" si="149"/>
        <v>144.1</v>
      </c>
      <c r="T298" s="5" t="s">
        <v>629</v>
      </c>
      <c r="U298">
        <f t="shared" si="150"/>
        <v>161.69999999999999</v>
      </c>
      <c r="V298" s="5" t="s">
        <v>167</v>
      </c>
      <c r="W298">
        <f t="shared" si="151"/>
        <v>113.1</v>
      </c>
      <c r="X298" s="5" t="s">
        <v>906</v>
      </c>
      <c r="Y298">
        <f t="shared" si="152"/>
        <v>163.9</v>
      </c>
      <c r="Z298" s="5" t="s">
        <v>453</v>
      </c>
      <c r="AA298">
        <f t="shared" si="153"/>
        <v>157.6</v>
      </c>
      <c r="AB298" s="5" t="s">
        <v>915</v>
      </c>
      <c r="AC298">
        <f t="shared" si="154"/>
        <v>168.9</v>
      </c>
      <c r="AD298" s="5" t="s">
        <v>801</v>
      </c>
      <c r="AE298">
        <f t="shared" si="155"/>
        <v>158</v>
      </c>
      <c r="AF298">
        <f t="shared" si="156"/>
        <v>158.77692307692308</v>
      </c>
      <c r="AG298" s="5" t="s">
        <v>864</v>
      </c>
      <c r="AH298">
        <f t="shared" si="157"/>
        <v>188.8</v>
      </c>
      <c r="AI298">
        <f t="shared" si="158"/>
        <v>188.8</v>
      </c>
      <c r="AJ298" s="5" t="s">
        <v>345</v>
      </c>
      <c r="AK298">
        <f t="shared" si="159"/>
        <v>158.80000000000001</v>
      </c>
      <c r="AL298" s="5" t="s">
        <v>751</v>
      </c>
      <c r="AM298">
        <f t="shared" si="160"/>
        <v>148.5</v>
      </c>
      <c r="AN298" s="5" t="s">
        <v>723</v>
      </c>
      <c r="AO298">
        <f t="shared" si="161"/>
        <v>157.30000000000001</v>
      </c>
      <c r="AP298">
        <f t="shared" si="162"/>
        <v>154.86666666666667</v>
      </c>
      <c r="AQ298" s="5" t="s">
        <v>729</v>
      </c>
      <c r="AR298">
        <f t="shared" si="163"/>
        <v>161.4</v>
      </c>
      <c r="AS298" s="5" t="s">
        <v>767</v>
      </c>
      <c r="AT298">
        <f t="shared" si="164"/>
        <v>155.6</v>
      </c>
      <c r="AU298" s="5" t="s">
        <v>195</v>
      </c>
      <c r="AV298">
        <f t="shared" si="165"/>
        <v>151.80000000000001</v>
      </c>
      <c r="AW298">
        <f t="shared" si="166"/>
        <v>156.26666666666668</v>
      </c>
      <c r="AX298" s="5" t="s">
        <v>837</v>
      </c>
      <c r="AY298">
        <f t="shared" si="167"/>
        <v>162.30000000000001</v>
      </c>
      <c r="AZ298" s="5" t="s">
        <v>719</v>
      </c>
      <c r="BA298">
        <f t="shared" si="175"/>
        <v>146.6</v>
      </c>
      <c r="BB298" s="5" t="s">
        <v>364</v>
      </c>
      <c r="BC298">
        <f t="shared" si="168"/>
        <v>153.19999999999999</v>
      </c>
      <c r="BD298" s="5" t="s">
        <v>718</v>
      </c>
      <c r="BE298">
        <f t="shared" si="169"/>
        <v>160.30000000000001</v>
      </c>
      <c r="BF298" s="5" t="s">
        <v>790</v>
      </c>
      <c r="BG298">
        <f t="shared" si="170"/>
        <v>155.4</v>
      </c>
      <c r="BH298">
        <f t="shared" si="171"/>
        <v>155.56</v>
      </c>
      <c r="BI298" s="5" t="s">
        <v>733</v>
      </c>
      <c r="BJ298">
        <f t="shared" si="172"/>
        <v>154.4</v>
      </c>
      <c r="BK298">
        <f t="shared" si="173"/>
        <v>154.4</v>
      </c>
      <c r="BL298" s="6" t="s">
        <v>902</v>
      </c>
      <c r="BM298">
        <f t="shared" si="174"/>
        <v>157.80000000000001</v>
      </c>
    </row>
    <row r="299" spans="1:65" x14ac:dyDescent="0.35">
      <c r="A299" s="4" t="s">
        <v>30</v>
      </c>
      <c r="B299" s="5" t="s">
        <v>882</v>
      </c>
      <c r="C299">
        <f t="shared" si="141"/>
        <v>2021</v>
      </c>
      <c r="D299" s="5" t="s">
        <v>137</v>
      </c>
      <c r="E299">
        <f t="shared" si="142"/>
        <v>5</v>
      </c>
      <c r="F299" s="5" t="s">
        <v>444</v>
      </c>
      <c r="G299">
        <f t="shared" si="143"/>
        <v>145.1</v>
      </c>
      <c r="H299" s="5" t="s">
        <v>916</v>
      </c>
      <c r="I299">
        <f t="shared" si="144"/>
        <v>198.5</v>
      </c>
      <c r="J299" s="5" t="s">
        <v>349</v>
      </c>
      <c r="K299">
        <f t="shared" si="145"/>
        <v>168.6</v>
      </c>
      <c r="L299" s="5" t="s">
        <v>747</v>
      </c>
      <c r="M299">
        <f t="shared" si="146"/>
        <v>155.80000000000001</v>
      </c>
      <c r="N299" s="5" t="s">
        <v>566</v>
      </c>
      <c r="O299">
        <f t="shared" si="147"/>
        <v>184.4</v>
      </c>
      <c r="P299" s="5" t="s">
        <v>837</v>
      </c>
      <c r="Q299">
        <f t="shared" si="148"/>
        <v>162.30000000000001</v>
      </c>
      <c r="R299" s="5" t="s">
        <v>588</v>
      </c>
      <c r="S299">
        <f t="shared" si="149"/>
        <v>138.4</v>
      </c>
      <c r="T299" s="5" t="s">
        <v>770</v>
      </c>
      <c r="U299">
        <f t="shared" si="150"/>
        <v>165.1</v>
      </c>
      <c r="V299" s="5" t="s">
        <v>184</v>
      </c>
      <c r="W299">
        <f t="shared" si="151"/>
        <v>114.3</v>
      </c>
      <c r="X299" s="5" t="s">
        <v>917</v>
      </c>
      <c r="Y299">
        <f t="shared" si="152"/>
        <v>169.7</v>
      </c>
      <c r="Z299" s="5" t="s">
        <v>486</v>
      </c>
      <c r="AA299">
        <f t="shared" si="153"/>
        <v>164.6</v>
      </c>
      <c r="AB299" s="5" t="s">
        <v>762</v>
      </c>
      <c r="AC299">
        <f t="shared" si="154"/>
        <v>169.8</v>
      </c>
      <c r="AD299" s="5" t="s">
        <v>778</v>
      </c>
      <c r="AE299">
        <f t="shared" si="155"/>
        <v>158.69999999999999</v>
      </c>
      <c r="AF299">
        <f t="shared" si="156"/>
        <v>161.17692307692306</v>
      </c>
      <c r="AG299" s="5" t="s">
        <v>918</v>
      </c>
      <c r="AH299">
        <f t="shared" si="157"/>
        <v>189.6</v>
      </c>
      <c r="AI299">
        <f t="shared" si="158"/>
        <v>189.6</v>
      </c>
      <c r="AJ299" s="5" t="s">
        <v>478</v>
      </c>
      <c r="AK299">
        <f t="shared" si="159"/>
        <v>165.3</v>
      </c>
      <c r="AL299" s="5" t="s">
        <v>773</v>
      </c>
      <c r="AM299">
        <f t="shared" si="160"/>
        <v>160.6</v>
      </c>
      <c r="AN299" s="5" t="s">
        <v>764</v>
      </c>
      <c r="AO299">
        <f t="shared" si="161"/>
        <v>164.5</v>
      </c>
      <c r="AP299">
        <f t="shared" si="162"/>
        <v>163.46666666666667</v>
      </c>
      <c r="AQ299" s="5" t="s">
        <v>49</v>
      </c>
      <c r="AR299">
        <f>AR301</f>
        <v>161.6</v>
      </c>
      <c r="AS299" s="5" t="s">
        <v>629</v>
      </c>
      <c r="AT299">
        <f t="shared" si="164"/>
        <v>161.69999999999999</v>
      </c>
      <c r="AU299" s="5" t="s">
        <v>345</v>
      </c>
      <c r="AV299">
        <f t="shared" si="165"/>
        <v>158.80000000000001</v>
      </c>
      <c r="AW299">
        <f t="shared" si="166"/>
        <v>160.69999999999999</v>
      </c>
      <c r="AX299" s="5" t="s">
        <v>919</v>
      </c>
      <c r="AY299">
        <f t="shared" si="167"/>
        <v>169.1</v>
      </c>
      <c r="AZ299" s="5" t="s">
        <v>364</v>
      </c>
      <c r="BA299">
        <f t="shared" si="175"/>
        <v>153.19999999999999</v>
      </c>
      <c r="BB299" s="5" t="s">
        <v>819</v>
      </c>
      <c r="BC299">
        <f t="shared" si="168"/>
        <v>160</v>
      </c>
      <c r="BD299" s="5" t="s">
        <v>807</v>
      </c>
      <c r="BE299">
        <f t="shared" si="169"/>
        <v>167.6</v>
      </c>
      <c r="BF299" s="5" t="s">
        <v>702</v>
      </c>
      <c r="BG299">
        <f t="shared" si="170"/>
        <v>159.30000000000001</v>
      </c>
      <c r="BH299">
        <f t="shared" si="171"/>
        <v>161.84</v>
      </c>
      <c r="BI299" s="5" t="s">
        <v>331</v>
      </c>
      <c r="BJ299">
        <f t="shared" si="172"/>
        <v>161.1</v>
      </c>
      <c r="BK299">
        <f t="shared" si="173"/>
        <v>161.1</v>
      </c>
      <c r="BL299" s="6" t="s">
        <v>331</v>
      </c>
      <c r="BM299">
        <f t="shared" si="174"/>
        <v>161.1</v>
      </c>
    </row>
    <row r="300" spans="1:65" x14ac:dyDescent="0.35">
      <c r="A300" s="4" t="s">
        <v>55</v>
      </c>
      <c r="B300" s="5" t="s">
        <v>882</v>
      </c>
      <c r="C300">
        <f t="shared" si="141"/>
        <v>2021</v>
      </c>
      <c r="D300" s="5" t="s">
        <v>137</v>
      </c>
      <c r="E300">
        <f t="shared" si="142"/>
        <v>5</v>
      </c>
      <c r="F300" s="5" t="s">
        <v>732</v>
      </c>
      <c r="G300">
        <f t="shared" si="143"/>
        <v>148.80000000000001</v>
      </c>
      <c r="H300" s="5" t="s">
        <v>920</v>
      </c>
      <c r="I300">
        <f t="shared" si="144"/>
        <v>204.3</v>
      </c>
      <c r="J300" s="5" t="s">
        <v>921</v>
      </c>
      <c r="K300">
        <f t="shared" si="145"/>
        <v>173</v>
      </c>
      <c r="L300" s="5" t="s">
        <v>829</v>
      </c>
      <c r="M300">
        <f t="shared" si="146"/>
        <v>156.5</v>
      </c>
      <c r="N300" s="5" t="s">
        <v>911</v>
      </c>
      <c r="O300">
        <f t="shared" si="147"/>
        <v>168.8</v>
      </c>
      <c r="P300" s="5" t="s">
        <v>922</v>
      </c>
      <c r="Q300">
        <f t="shared" si="148"/>
        <v>172.5</v>
      </c>
      <c r="R300" s="5" t="s">
        <v>781</v>
      </c>
      <c r="S300">
        <f t="shared" si="149"/>
        <v>166.5</v>
      </c>
      <c r="T300" s="5" t="s">
        <v>923</v>
      </c>
      <c r="U300">
        <f t="shared" si="150"/>
        <v>165.9</v>
      </c>
      <c r="V300" s="5" t="s">
        <v>245</v>
      </c>
      <c r="W300">
        <f t="shared" si="151"/>
        <v>115.9</v>
      </c>
      <c r="X300" s="5" t="s">
        <v>769</v>
      </c>
      <c r="Y300">
        <f t="shared" si="152"/>
        <v>165.2</v>
      </c>
      <c r="Z300" s="5" t="s">
        <v>361</v>
      </c>
      <c r="AA300">
        <f t="shared" si="153"/>
        <v>152</v>
      </c>
      <c r="AB300" s="5" t="s">
        <v>924</v>
      </c>
      <c r="AC300">
        <f t="shared" si="154"/>
        <v>171.1</v>
      </c>
      <c r="AD300" s="5" t="s">
        <v>760</v>
      </c>
      <c r="AE300">
        <f t="shared" si="155"/>
        <v>164.2</v>
      </c>
      <c r="AF300">
        <f t="shared" si="156"/>
        <v>163.43846153846155</v>
      </c>
      <c r="AG300" s="5" t="s">
        <v>925</v>
      </c>
      <c r="AH300">
        <f t="shared" si="157"/>
        <v>198.2</v>
      </c>
      <c r="AI300">
        <f t="shared" si="158"/>
        <v>198.2</v>
      </c>
      <c r="AJ300" s="5" t="s">
        <v>829</v>
      </c>
      <c r="AK300">
        <f t="shared" si="159"/>
        <v>156.5</v>
      </c>
      <c r="AL300" s="5" t="s">
        <v>589</v>
      </c>
      <c r="AM300">
        <f t="shared" si="160"/>
        <v>140.19999999999999</v>
      </c>
      <c r="AN300" s="5" t="s">
        <v>722</v>
      </c>
      <c r="AO300">
        <f t="shared" si="161"/>
        <v>154.1</v>
      </c>
      <c r="AP300">
        <f t="shared" si="162"/>
        <v>150.26666666666665</v>
      </c>
      <c r="AQ300" s="5" t="s">
        <v>756</v>
      </c>
      <c r="AR300">
        <f t="shared" si="163"/>
        <v>161.6</v>
      </c>
      <c r="AS300" s="5" t="s">
        <v>750</v>
      </c>
      <c r="AT300">
        <f t="shared" si="164"/>
        <v>155.5</v>
      </c>
      <c r="AU300" s="5" t="s">
        <v>318</v>
      </c>
      <c r="AV300">
        <f t="shared" si="165"/>
        <v>150.1</v>
      </c>
      <c r="AW300">
        <f t="shared" si="166"/>
        <v>155.73333333333335</v>
      </c>
      <c r="AX300" s="5" t="s">
        <v>477</v>
      </c>
      <c r="AY300">
        <f t="shared" si="167"/>
        <v>160.4</v>
      </c>
      <c r="AZ300" s="5" t="s">
        <v>625</v>
      </c>
      <c r="BA300">
        <f t="shared" si="175"/>
        <v>145</v>
      </c>
      <c r="BB300" s="5" t="s">
        <v>741</v>
      </c>
      <c r="BC300">
        <f t="shared" si="168"/>
        <v>152.6</v>
      </c>
      <c r="BD300" s="5" t="s">
        <v>674</v>
      </c>
      <c r="BE300">
        <f t="shared" si="169"/>
        <v>156.6</v>
      </c>
      <c r="BF300" s="5" t="s">
        <v>715</v>
      </c>
      <c r="BG300">
        <f t="shared" si="170"/>
        <v>157.5</v>
      </c>
      <c r="BH300">
        <f t="shared" si="171"/>
        <v>154.42000000000002</v>
      </c>
      <c r="BI300" s="5" t="s">
        <v>731</v>
      </c>
      <c r="BJ300">
        <f t="shared" si="172"/>
        <v>152.30000000000001</v>
      </c>
      <c r="BK300">
        <f t="shared" si="173"/>
        <v>152.30000000000001</v>
      </c>
      <c r="BL300" s="6" t="s">
        <v>633</v>
      </c>
      <c r="BM300">
        <f t="shared" si="174"/>
        <v>159.5</v>
      </c>
    </row>
    <row r="301" spans="1:65" x14ac:dyDescent="0.35">
      <c r="A301" s="4" t="s">
        <v>74</v>
      </c>
      <c r="B301" s="5" t="s">
        <v>882</v>
      </c>
      <c r="C301">
        <f t="shared" si="141"/>
        <v>2021</v>
      </c>
      <c r="D301" s="5" t="s">
        <v>137</v>
      </c>
      <c r="E301">
        <f t="shared" si="142"/>
        <v>5</v>
      </c>
      <c r="F301" s="5" t="s">
        <v>637</v>
      </c>
      <c r="G301">
        <f t="shared" si="143"/>
        <v>146.30000000000001</v>
      </c>
      <c r="H301" s="5" t="s">
        <v>926</v>
      </c>
      <c r="I301">
        <f t="shared" si="144"/>
        <v>200.5</v>
      </c>
      <c r="J301" s="5" t="s">
        <v>533</v>
      </c>
      <c r="K301">
        <f t="shared" si="145"/>
        <v>170.3</v>
      </c>
      <c r="L301" s="5" t="s">
        <v>711</v>
      </c>
      <c r="M301">
        <f t="shared" si="146"/>
        <v>156.1</v>
      </c>
      <c r="N301" s="5" t="s">
        <v>927</v>
      </c>
      <c r="O301">
        <f t="shared" si="147"/>
        <v>178.7</v>
      </c>
      <c r="P301" s="5" t="s">
        <v>789</v>
      </c>
      <c r="Q301">
        <f t="shared" si="148"/>
        <v>167.1</v>
      </c>
      <c r="R301" s="5" t="s">
        <v>696</v>
      </c>
      <c r="S301">
        <f t="shared" si="149"/>
        <v>147.9</v>
      </c>
      <c r="T301" s="5" t="s">
        <v>462</v>
      </c>
      <c r="U301">
        <f t="shared" si="150"/>
        <v>165.4</v>
      </c>
      <c r="V301" s="5" t="s">
        <v>177</v>
      </c>
      <c r="W301">
        <f t="shared" si="151"/>
        <v>114.8</v>
      </c>
      <c r="X301" s="5" t="s">
        <v>341</v>
      </c>
      <c r="Y301">
        <f t="shared" si="152"/>
        <v>168.2</v>
      </c>
      <c r="Z301" s="5" t="s">
        <v>702</v>
      </c>
      <c r="AA301">
        <f t="shared" si="153"/>
        <v>159.30000000000001</v>
      </c>
      <c r="AB301" s="5" t="s">
        <v>599</v>
      </c>
      <c r="AC301">
        <f t="shared" si="154"/>
        <v>170.4</v>
      </c>
      <c r="AD301" s="5" t="s">
        <v>673</v>
      </c>
      <c r="AE301">
        <f t="shared" si="155"/>
        <v>160.69999999999999</v>
      </c>
      <c r="AF301">
        <f t="shared" si="156"/>
        <v>161.9769230769231</v>
      </c>
      <c r="AG301" s="5" t="s">
        <v>834</v>
      </c>
      <c r="AH301">
        <f t="shared" si="157"/>
        <v>191.9</v>
      </c>
      <c r="AI301">
        <f t="shared" si="158"/>
        <v>191.9</v>
      </c>
      <c r="AJ301" s="5" t="s">
        <v>825</v>
      </c>
      <c r="AK301">
        <f t="shared" si="159"/>
        <v>161.80000000000001</v>
      </c>
      <c r="AL301" s="5" t="s">
        <v>663</v>
      </c>
      <c r="AM301">
        <f t="shared" si="160"/>
        <v>152.1</v>
      </c>
      <c r="AN301" s="5" t="s">
        <v>477</v>
      </c>
      <c r="AO301">
        <f t="shared" si="161"/>
        <v>160.4</v>
      </c>
      <c r="AP301">
        <f t="shared" si="162"/>
        <v>158.1</v>
      </c>
      <c r="AQ301" s="5" t="s">
        <v>756</v>
      </c>
      <c r="AR301">
        <f t="shared" si="163"/>
        <v>161.6</v>
      </c>
      <c r="AS301" s="5" t="s">
        <v>881</v>
      </c>
      <c r="AT301">
        <f t="shared" si="164"/>
        <v>159.4</v>
      </c>
      <c r="AU301" s="5" t="s">
        <v>697</v>
      </c>
      <c r="AV301">
        <f t="shared" si="165"/>
        <v>154.69999999999999</v>
      </c>
      <c r="AW301">
        <f t="shared" si="166"/>
        <v>158.56666666666666</v>
      </c>
      <c r="AX301" s="5" t="s">
        <v>471</v>
      </c>
      <c r="AY301">
        <f t="shared" si="167"/>
        <v>165.8</v>
      </c>
      <c r="AZ301" s="5" t="s">
        <v>689</v>
      </c>
      <c r="BA301">
        <f t="shared" si="175"/>
        <v>148.9</v>
      </c>
      <c r="BB301" s="5" t="s">
        <v>747</v>
      </c>
      <c r="BC301">
        <f t="shared" si="168"/>
        <v>155.80000000000001</v>
      </c>
      <c r="BD301" s="5" t="s">
        <v>529</v>
      </c>
      <c r="BE301">
        <f t="shared" si="169"/>
        <v>161.19999999999999</v>
      </c>
      <c r="BF301" s="5" t="s">
        <v>811</v>
      </c>
      <c r="BG301">
        <f t="shared" si="170"/>
        <v>158.6</v>
      </c>
      <c r="BH301">
        <f t="shared" si="171"/>
        <v>158.06</v>
      </c>
      <c r="BI301" s="5" t="s">
        <v>358</v>
      </c>
      <c r="BJ301">
        <f t="shared" si="172"/>
        <v>156.80000000000001</v>
      </c>
      <c r="BK301">
        <f t="shared" si="173"/>
        <v>156.80000000000001</v>
      </c>
      <c r="BL301" s="6" t="s">
        <v>477</v>
      </c>
      <c r="BM301">
        <f t="shared" si="174"/>
        <v>160.4</v>
      </c>
    </row>
    <row r="302" spans="1:65" x14ac:dyDescent="0.35">
      <c r="A302" s="4" t="s">
        <v>30</v>
      </c>
      <c r="B302" s="5" t="s">
        <v>882</v>
      </c>
      <c r="C302">
        <f t="shared" si="141"/>
        <v>2021</v>
      </c>
      <c r="D302" s="5" t="s">
        <v>147</v>
      </c>
      <c r="E302">
        <f t="shared" si="142"/>
        <v>6</v>
      </c>
      <c r="F302" s="5" t="s">
        <v>632</v>
      </c>
      <c r="G302">
        <f t="shared" si="143"/>
        <v>145.6</v>
      </c>
      <c r="H302" s="5" t="s">
        <v>928</v>
      </c>
      <c r="I302">
        <f t="shared" si="144"/>
        <v>200.1</v>
      </c>
      <c r="J302" s="5" t="s">
        <v>929</v>
      </c>
      <c r="K302">
        <f t="shared" si="145"/>
        <v>179.3</v>
      </c>
      <c r="L302" s="5" t="s">
        <v>711</v>
      </c>
      <c r="M302">
        <f t="shared" si="146"/>
        <v>156.1</v>
      </c>
      <c r="N302" s="5" t="s">
        <v>930</v>
      </c>
      <c r="O302">
        <f t="shared" si="147"/>
        <v>190.4</v>
      </c>
      <c r="P302" s="5" t="s">
        <v>811</v>
      </c>
      <c r="Q302">
        <f t="shared" si="148"/>
        <v>158.6</v>
      </c>
      <c r="R302" s="5" t="s">
        <v>721</v>
      </c>
      <c r="S302">
        <f t="shared" si="149"/>
        <v>144.69999999999999</v>
      </c>
      <c r="T302" s="5" t="s">
        <v>450</v>
      </c>
      <c r="U302">
        <f t="shared" si="150"/>
        <v>165.5</v>
      </c>
      <c r="V302" s="5" t="s">
        <v>127</v>
      </c>
      <c r="W302">
        <f t="shared" si="151"/>
        <v>114.6</v>
      </c>
      <c r="X302" s="5" t="s">
        <v>618</v>
      </c>
      <c r="Y302">
        <f t="shared" si="152"/>
        <v>170</v>
      </c>
      <c r="Z302" s="5" t="s">
        <v>450</v>
      </c>
      <c r="AA302">
        <f t="shared" si="153"/>
        <v>165.5</v>
      </c>
      <c r="AB302" s="5" t="s">
        <v>558</v>
      </c>
      <c r="AC302">
        <f t="shared" si="154"/>
        <v>171.7</v>
      </c>
      <c r="AD302" s="5" t="s">
        <v>931</v>
      </c>
      <c r="AE302">
        <f t="shared" si="155"/>
        <v>160.5</v>
      </c>
      <c r="AF302">
        <f t="shared" si="156"/>
        <v>163.27692307692308</v>
      </c>
      <c r="AG302" s="5" t="s">
        <v>772</v>
      </c>
      <c r="AH302">
        <f t="shared" si="157"/>
        <v>189.1</v>
      </c>
      <c r="AI302">
        <f t="shared" si="158"/>
        <v>189.1</v>
      </c>
      <c r="AJ302" s="5" t="s">
        <v>478</v>
      </c>
      <c r="AK302">
        <f t="shared" si="159"/>
        <v>165.3</v>
      </c>
      <c r="AL302" s="5" t="s">
        <v>835</v>
      </c>
      <c r="AM302">
        <f t="shared" si="160"/>
        <v>159.9</v>
      </c>
      <c r="AN302" s="5" t="s">
        <v>486</v>
      </c>
      <c r="AO302">
        <f t="shared" si="161"/>
        <v>164.6</v>
      </c>
      <c r="AP302">
        <f t="shared" si="162"/>
        <v>163.26666666666668</v>
      </c>
      <c r="AQ302" s="5" t="s">
        <v>49</v>
      </c>
      <c r="AR302">
        <f>AR304</f>
        <v>160.5</v>
      </c>
      <c r="AS302" s="5" t="s">
        <v>352</v>
      </c>
      <c r="AT302">
        <f t="shared" si="164"/>
        <v>162.1</v>
      </c>
      <c r="AU302" s="5" t="s">
        <v>713</v>
      </c>
      <c r="AV302">
        <f t="shared" si="165"/>
        <v>159.19999999999999</v>
      </c>
      <c r="AW302">
        <f t="shared" si="166"/>
        <v>160.6</v>
      </c>
      <c r="AX302" s="5" t="s">
        <v>917</v>
      </c>
      <c r="AY302">
        <f t="shared" si="167"/>
        <v>169.7</v>
      </c>
      <c r="AZ302" s="5" t="s">
        <v>469</v>
      </c>
      <c r="BA302">
        <f t="shared" si="175"/>
        <v>154.19999999999999</v>
      </c>
      <c r="BB302" s="5" t="s">
        <v>477</v>
      </c>
      <c r="BC302">
        <f t="shared" si="168"/>
        <v>160.4</v>
      </c>
      <c r="BD302" s="5" t="s">
        <v>818</v>
      </c>
      <c r="BE302">
        <f t="shared" si="169"/>
        <v>166.8</v>
      </c>
      <c r="BF302" s="5" t="s">
        <v>881</v>
      </c>
      <c r="BG302">
        <f t="shared" si="170"/>
        <v>159.4</v>
      </c>
      <c r="BH302">
        <f t="shared" si="171"/>
        <v>162.09999999999997</v>
      </c>
      <c r="BI302" s="5" t="s">
        <v>831</v>
      </c>
      <c r="BJ302">
        <f t="shared" si="172"/>
        <v>161.5</v>
      </c>
      <c r="BK302">
        <f t="shared" si="173"/>
        <v>161.5</v>
      </c>
      <c r="BL302" s="6" t="s">
        <v>352</v>
      </c>
      <c r="BM302">
        <f t="shared" si="174"/>
        <v>162.1</v>
      </c>
    </row>
    <row r="303" spans="1:65" x14ac:dyDescent="0.35">
      <c r="A303" s="4" t="s">
        <v>55</v>
      </c>
      <c r="B303" s="5" t="s">
        <v>882</v>
      </c>
      <c r="C303">
        <f t="shared" si="141"/>
        <v>2021</v>
      </c>
      <c r="D303" s="5" t="s">
        <v>147</v>
      </c>
      <c r="E303">
        <f t="shared" si="142"/>
        <v>6</v>
      </c>
      <c r="F303" s="5" t="s">
        <v>605</v>
      </c>
      <c r="G303">
        <f t="shared" si="143"/>
        <v>149.19999999999999</v>
      </c>
      <c r="H303" s="5" t="s">
        <v>932</v>
      </c>
      <c r="I303">
        <f t="shared" si="144"/>
        <v>205.5</v>
      </c>
      <c r="J303" s="5" t="s">
        <v>555</v>
      </c>
      <c r="K303">
        <f t="shared" si="145"/>
        <v>182.8</v>
      </c>
      <c r="L303" s="5" t="s">
        <v>829</v>
      </c>
      <c r="M303">
        <f t="shared" si="146"/>
        <v>156.5</v>
      </c>
      <c r="N303" s="5" t="s">
        <v>591</v>
      </c>
      <c r="O303">
        <f t="shared" si="147"/>
        <v>172.2</v>
      </c>
      <c r="P303" s="5" t="s">
        <v>502</v>
      </c>
      <c r="Q303">
        <f t="shared" si="148"/>
        <v>171.5</v>
      </c>
      <c r="R303" s="5" t="s">
        <v>933</v>
      </c>
      <c r="S303">
        <f t="shared" si="149"/>
        <v>176.2</v>
      </c>
      <c r="T303" s="5" t="s">
        <v>934</v>
      </c>
      <c r="U303">
        <f t="shared" si="150"/>
        <v>166.9</v>
      </c>
      <c r="V303" s="5" t="s">
        <v>278</v>
      </c>
      <c r="W303">
        <f t="shared" si="151"/>
        <v>116.1</v>
      </c>
      <c r="X303" s="5" t="s">
        <v>450</v>
      </c>
      <c r="Y303">
        <f t="shared" si="152"/>
        <v>165.5</v>
      </c>
      <c r="Z303" s="5" t="s">
        <v>731</v>
      </c>
      <c r="AA303">
        <f t="shared" si="153"/>
        <v>152.30000000000001</v>
      </c>
      <c r="AB303" s="5" t="s">
        <v>822</v>
      </c>
      <c r="AC303">
        <f t="shared" si="154"/>
        <v>173.3</v>
      </c>
      <c r="AD303" s="5" t="s">
        <v>757</v>
      </c>
      <c r="AE303">
        <f t="shared" si="155"/>
        <v>166.2</v>
      </c>
      <c r="AF303">
        <f t="shared" si="156"/>
        <v>165.7076923076923</v>
      </c>
      <c r="AG303" s="5" t="s">
        <v>935</v>
      </c>
      <c r="AH303">
        <f t="shared" si="157"/>
        <v>195.6</v>
      </c>
      <c r="AI303">
        <f t="shared" si="158"/>
        <v>195.6</v>
      </c>
      <c r="AJ303" s="5" t="s">
        <v>723</v>
      </c>
      <c r="AK303">
        <f t="shared" si="159"/>
        <v>157.30000000000001</v>
      </c>
      <c r="AL303" s="5" t="s">
        <v>374</v>
      </c>
      <c r="AM303">
        <f t="shared" si="160"/>
        <v>140.5</v>
      </c>
      <c r="AN303" s="5" t="s">
        <v>727</v>
      </c>
      <c r="AO303">
        <f t="shared" si="161"/>
        <v>154.80000000000001</v>
      </c>
      <c r="AP303">
        <f t="shared" si="162"/>
        <v>150.86666666666667</v>
      </c>
      <c r="AQ303" s="5" t="s">
        <v>931</v>
      </c>
      <c r="AR303">
        <f t="shared" si="163"/>
        <v>160.5</v>
      </c>
      <c r="AS303" s="5" t="s">
        <v>711</v>
      </c>
      <c r="AT303">
        <f t="shared" si="164"/>
        <v>156.1</v>
      </c>
      <c r="AU303" s="5" t="s">
        <v>666</v>
      </c>
      <c r="AV303">
        <f t="shared" si="165"/>
        <v>149.80000000000001</v>
      </c>
      <c r="AW303">
        <f t="shared" si="166"/>
        <v>155.46666666666667</v>
      </c>
      <c r="AX303" s="5" t="s">
        <v>482</v>
      </c>
      <c r="AY303">
        <f t="shared" si="167"/>
        <v>160.80000000000001</v>
      </c>
      <c r="AZ303" s="5" t="s">
        <v>642</v>
      </c>
      <c r="BA303">
        <f t="shared" si="175"/>
        <v>147.5</v>
      </c>
      <c r="BB303" s="5" t="s">
        <v>604</v>
      </c>
      <c r="BC303">
        <f t="shared" si="168"/>
        <v>150.69999999999999</v>
      </c>
      <c r="BD303" s="5" t="s">
        <v>853</v>
      </c>
      <c r="BE303">
        <f t="shared" si="169"/>
        <v>158.1</v>
      </c>
      <c r="BF303" s="5" t="s">
        <v>801</v>
      </c>
      <c r="BG303">
        <f t="shared" si="170"/>
        <v>158</v>
      </c>
      <c r="BH303">
        <f t="shared" si="171"/>
        <v>155.02000000000001</v>
      </c>
      <c r="BI303" s="5" t="s">
        <v>777</v>
      </c>
      <c r="BJ303">
        <f t="shared" si="172"/>
        <v>153.4</v>
      </c>
      <c r="BK303">
        <f t="shared" si="173"/>
        <v>153.4</v>
      </c>
      <c r="BL303" s="6" t="s">
        <v>477</v>
      </c>
      <c r="BM303">
        <f t="shared" si="174"/>
        <v>160.4</v>
      </c>
    </row>
    <row r="304" spans="1:65" x14ac:dyDescent="0.35">
      <c r="A304" s="4" t="s">
        <v>74</v>
      </c>
      <c r="B304" s="5" t="s">
        <v>882</v>
      </c>
      <c r="C304">
        <f t="shared" si="141"/>
        <v>2021</v>
      </c>
      <c r="D304" s="5" t="s">
        <v>147</v>
      </c>
      <c r="E304">
        <f t="shared" si="142"/>
        <v>6</v>
      </c>
      <c r="F304" s="5" t="s">
        <v>427</v>
      </c>
      <c r="G304">
        <f t="shared" si="143"/>
        <v>146.69999999999999</v>
      </c>
      <c r="H304" s="5" t="s">
        <v>842</v>
      </c>
      <c r="I304">
        <f t="shared" si="144"/>
        <v>202</v>
      </c>
      <c r="J304" s="5" t="s">
        <v>936</v>
      </c>
      <c r="K304">
        <f t="shared" si="145"/>
        <v>180.7</v>
      </c>
      <c r="L304" s="5" t="s">
        <v>687</v>
      </c>
      <c r="M304">
        <f t="shared" si="146"/>
        <v>156.19999999999999</v>
      </c>
      <c r="N304" s="5" t="s">
        <v>937</v>
      </c>
      <c r="O304">
        <f t="shared" si="147"/>
        <v>183.7</v>
      </c>
      <c r="P304" s="5" t="s">
        <v>486</v>
      </c>
      <c r="Q304">
        <f t="shared" si="148"/>
        <v>164.6</v>
      </c>
      <c r="R304" s="5" t="s">
        <v>790</v>
      </c>
      <c r="S304">
        <f t="shared" si="149"/>
        <v>155.4</v>
      </c>
      <c r="T304" s="5" t="s">
        <v>550</v>
      </c>
      <c r="U304">
        <f t="shared" si="150"/>
        <v>166</v>
      </c>
      <c r="V304" s="5" t="s">
        <v>275</v>
      </c>
      <c r="W304">
        <f t="shared" si="151"/>
        <v>115.1</v>
      </c>
      <c r="X304" s="5" t="s">
        <v>461</v>
      </c>
      <c r="Y304">
        <f t="shared" si="152"/>
        <v>168.5</v>
      </c>
      <c r="Z304" s="5" t="s">
        <v>819</v>
      </c>
      <c r="AA304">
        <f t="shared" si="153"/>
        <v>160</v>
      </c>
      <c r="AB304" s="5" t="s">
        <v>323</v>
      </c>
      <c r="AC304">
        <f t="shared" si="154"/>
        <v>172.4</v>
      </c>
      <c r="AD304" s="5" t="s">
        <v>682</v>
      </c>
      <c r="AE304">
        <f t="shared" si="155"/>
        <v>162.6</v>
      </c>
      <c r="AF304">
        <f t="shared" si="156"/>
        <v>164.14615384615385</v>
      </c>
      <c r="AG304" s="5" t="s">
        <v>938</v>
      </c>
      <c r="AH304">
        <f t="shared" si="157"/>
        <v>190.8</v>
      </c>
      <c r="AI304">
        <f t="shared" si="158"/>
        <v>190.8</v>
      </c>
      <c r="AJ304" s="5" t="s">
        <v>465</v>
      </c>
      <c r="AK304">
        <f t="shared" si="159"/>
        <v>162.19999999999999</v>
      </c>
      <c r="AL304" s="5" t="s">
        <v>195</v>
      </c>
      <c r="AM304">
        <f t="shared" si="160"/>
        <v>151.80000000000001</v>
      </c>
      <c r="AN304" s="5" t="s">
        <v>673</v>
      </c>
      <c r="AO304">
        <f t="shared" si="161"/>
        <v>160.69999999999999</v>
      </c>
      <c r="AP304">
        <f t="shared" si="162"/>
        <v>158.23333333333332</v>
      </c>
      <c r="AQ304" s="5" t="s">
        <v>931</v>
      </c>
      <c r="AR304">
        <f t="shared" si="163"/>
        <v>160.5</v>
      </c>
      <c r="AS304" s="5" t="s">
        <v>786</v>
      </c>
      <c r="AT304">
        <f t="shared" si="164"/>
        <v>159.80000000000001</v>
      </c>
      <c r="AU304" s="5" t="s">
        <v>727</v>
      </c>
      <c r="AV304">
        <f t="shared" si="165"/>
        <v>154.80000000000001</v>
      </c>
      <c r="AW304">
        <f t="shared" si="166"/>
        <v>158.36666666666667</v>
      </c>
      <c r="AX304" s="5" t="s">
        <v>784</v>
      </c>
      <c r="AY304">
        <f t="shared" si="167"/>
        <v>166.3</v>
      </c>
      <c r="AZ304" s="5" t="s">
        <v>604</v>
      </c>
      <c r="BA304">
        <f t="shared" si="175"/>
        <v>150.69999999999999</v>
      </c>
      <c r="BB304" s="5" t="s">
        <v>704</v>
      </c>
      <c r="BC304">
        <f t="shared" si="168"/>
        <v>154.9</v>
      </c>
      <c r="BD304" s="5" t="s">
        <v>629</v>
      </c>
      <c r="BE304">
        <f t="shared" si="169"/>
        <v>161.69999999999999</v>
      </c>
      <c r="BF304" s="5" t="s">
        <v>345</v>
      </c>
      <c r="BG304">
        <f t="shared" si="170"/>
        <v>158.80000000000001</v>
      </c>
      <c r="BH304">
        <f t="shared" si="171"/>
        <v>158.47999999999996</v>
      </c>
      <c r="BI304" s="5" t="s">
        <v>453</v>
      </c>
      <c r="BJ304">
        <f t="shared" si="172"/>
        <v>157.6</v>
      </c>
      <c r="BK304">
        <f t="shared" si="173"/>
        <v>157.6</v>
      </c>
      <c r="BL304" s="6" t="s">
        <v>843</v>
      </c>
      <c r="BM304">
        <f t="shared" si="174"/>
        <v>161.30000000000001</v>
      </c>
    </row>
    <row r="305" spans="1:65" x14ac:dyDescent="0.35">
      <c r="A305" s="4" t="s">
        <v>30</v>
      </c>
      <c r="B305" s="5" t="s">
        <v>882</v>
      </c>
      <c r="C305">
        <f t="shared" si="141"/>
        <v>2021</v>
      </c>
      <c r="D305" s="5" t="s">
        <v>164</v>
      </c>
      <c r="E305">
        <f t="shared" si="142"/>
        <v>7</v>
      </c>
      <c r="F305" s="5" t="s">
        <v>444</v>
      </c>
      <c r="G305">
        <f t="shared" si="143"/>
        <v>145.1</v>
      </c>
      <c r="H305" s="5" t="s">
        <v>939</v>
      </c>
      <c r="I305">
        <f t="shared" si="144"/>
        <v>204.5</v>
      </c>
      <c r="J305" s="5" t="s">
        <v>940</v>
      </c>
      <c r="K305">
        <f t="shared" si="145"/>
        <v>180.4</v>
      </c>
      <c r="L305" s="5" t="s">
        <v>677</v>
      </c>
      <c r="M305">
        <f t="shared" si="146"/>
        <v>157.1</v>
      </c>
      <c r="N305" s="5" t="s">
        <v>844</v>
      </c>
      <c r="O305">
        <f t="shared" si="147"/>
        <v>188.7</v>
      </c>
      <c r="P305" s="5" t="s">
        <v>326</v>
      </c>
      <c r="Q305">
        <f t="shared" si="148"/>
        <v>157.69999999999999</v>
      </c>
      <c r="R305" s="5" t="s">
        <v>705</v>
      </c>
      <c r="S305">
        <f t="shared" si="149"/>
        <v>152.80000000000001</v>
      </c>
      <c r="T305" s="5" t="s">
        <v>871</v>
      </c>
      <c r="U305">
        <f t="shared" si="150"/>
        <v>163.6</v>
      </c>
      <c r="V305" s="5" t="s">
        <v>114</v>
      </c>
      <c r="W305">
        <f t="shared" si="151"/>
        <v>113.9</v>
      </c>
      <c r="X305" s="5" t="s">
        <v>917</v>
      </c>
      <c r="Y305">
        <f t="shared" si="152"/>
        <v>169.7</v>
      </c>
      <c r="Z305" s="5" t="s">
        <v>757</v>
      </c>
      <c r="AA305">
        <f t="shared" si="153"/>
        <v>166.2</v>
      </c>
      <c r="AB305" s="5" t="s">
        <v>830</v>
      </c>
      <c r="AC305">
        <f t="shared" si="154"/>
        <v>171</v>
      </c>
      <c r="AD305" s="5" t="s">
        <v>629</v>
      </c>
      <c r="AE305">
        <f t="shared" si="155"/>
        <v>161.69999999999999</v>
      </c>
      <c r="AF305">
        <f t="shared" si="156"/>
        <v>164.03076923076924</v>
      </c>
      <c r="AG305" s="5" t="s">
        <v>941</v>
      </c>
      <c r="AH305">
        <f t="shared" si="157"/>
        <v>189.7</v>
      </c>
      <c r="AI305">
        <f t="shared" si="158"/>
        <v>189.7</v>
      </c>
      <c r="AJ305" s="5" t="s">
        <v>550</v>
      </c>
      <c r="AK305">
        <f t="shared" si="159"/>
        <v>166</v>
      </c>
      <c r="AL305" s="5" t="s">
        <v>331</v>
      </c>
      <c r="AM305">
        <f t="shared" si="160"/>
        <v>161.1</v>
      </c>
      <c r="AN305" s="5" t="s">
        <v>478</v>
      </c>
      <c r="AO305">
        <f t="shared" si="161"/>
        <v>165.3</v>
      </c>
      <c r="AP305">
        <f t="shared" si="162"/>
        <v>164.13333333333335</v>
      </c>
      <c r="AQ305" s="5" t="s">
        <v>49</v>
      </c>
      <c r="AR305">
        <f>AR307</f>
        <v>161.5</v>
      </c>
      <c r="AS305" s="5" t="s">
        <v>849</v>
      </c>
      <c r="AT305">
        <f t="shared" si="164"/>
        <v>162.5</v>
      </c>
      <c r="AU305" s="5" t="s">
        <v>718</v>
      </c>
      <c r="AV305">
        <f t="shared" si="165"/>
        <v>160.30000000000001</v>
      </c>
      <c r="AW305">
        <f t="shared" si="166"/>
        <v>161.43333333333334</v>
      </c>
      <c r="AX305" s="5" t="s">
        <v>599</v>
      </c>
      <c r="AY305">
        <f t="shared" si="167"/>
        <v>170.4</v>
      </c>
      <c r="AZ305" s="5" t="s">
        <v>677</v>
      </c>
      <c r="BA305">
        <f t="shared" si="175"/>
        <v>157.1</v>
      </c>
      <c r="BB305" s="5" t="s">
        <v>673</v>
      </c>
      <c r="BC305">
        <f t="shared" si="168"/>
        <v>160.69999999999999</v>
      </c>
      <c r="BD305" s="5" t="s">
        <v>768</v>
      </c>
      <c r="BE305">
        <f t="shared" si="169"/>
        <v>167.2</v>
      </c>
      <c r="BF305" s="5" t="s">
        <v>477</v>
      </c>
      <c r="BG305">
        <f t="shared" si="170"/>
        <v>160.4</v>
      </c>
      <c r="BH305">
        <f t="shared" si="171"/>
        <v>163.16</v>
      </c>
      <c r="BI305" s="5" t="s">
        <v>518</v>
      </c>
      <c r="BJ305">
        <f t="shared" si="172"/>
        <v>162.80000000000001</v>
      </c>
      <c r="BK305">
        <f t="shared" si="173"/>
        <v>162.80000000000001</v>
      </c>
      <c r="BL305" s="6" t="s">
        <v>692</v>
      </c>
      <c r="BM305">
        <f t="shared" si="174"/>
        <v>163.19999999999999</v>
      </c>
    </row>
    <row r="306" spans="1:65" x14ac:dyDescent="0.35">
      <c r="A306" s="4" t="s">
        <v>55</v>
      </c>
      <c r="B306" s="5" t="s">
        <v>882</v>
      </c>
      <c r="C306">
        <f t="shared" si="141"/>
        <v>2021</v>
      </c>
      <c r="D306" s="5" t="s">
        <v>164</v>
      </c>
      <c r="E306">
        <f t="shared" si="142"/>
        <v>7</v>
      </c>
      <c r="F306" s="5" t="s">
        <v>712</v>
      </c>
      <c r="G306">
        <f t="shared" si="143"/>
        <v>149.1</v>
      </c>
      <c r="H306" s="5" t="s">
        <v>942</v>
      </c>
      <c r="I306">
        <f t="shared" si="144"/>
        <v>210.9</v>
      </c>
      <c r="J306" s="5" t="s">
        <v>943</v>
      </c>
      <c r="K306">
        <f t="shared" si="145"/>
        <v>185</v>
      </c>
      <c r="L306" s="5" t="s">
        <v>573</v>
      </c>
      <c r="M306">
        <f t="shared" si="146"/>
        <v>158.19999999999999</v>
      </c>
      <c r="N306" s="5" t="s">
        <v>944</v>
      </c>
      <c r="O306">
        <f t="shared" si="147"/>
        <v>170.6</v>
      </c>
      <c r="P306" s="5" t="s">
        <v>945</v>
      </c>
      <c r="Q306">
        <f t="shared" si="148"/>
        <v>170.9</v>
      </c>
      <c r="R306" s="5" t="s">
        <v>946</v>
      </c>
      <c r="S306">
        <f t="shared" si="149"/>
        <v>186.4</v>
      </c>
      <c r="T306" s="5" t="s">
        <v>749</v>
      </c>
      <c r="U306">
        <f t="shared" si="150"/>
        <v>164.7</v>
      </c>
      <c r="V306" s="5" t="s">
        <v>199</v>
      </c>
      <c r="W306">
        <f t="shared" si="151"/>
        <v>115.7</v>
      </c>
      <c r="X306" s="5" t="s">
        <v>450</v>
      </c>
      <c r="Y306">
        <f t="shared" si="152"/>
        <v>165.5</v>
      </c>
      <c r="Z306" s="5" t="s">
        <v>777</v>
      </c>
      <c r="AA306">
        <f t="shared" si="153"/>
        <v>153.4</v>
      </c>
      <c r="AB306" s="5" t="s">
        <v>947</v>
      </c>
      <c r="AC306">
        <f t="shared" si="154"/>
        <v>173.5</v>
      </c>
      <c r="AD306" s="5" t="s">
        <v>624</v>
      </c>
      <c r="AE306">
        <f t="shared" si="155"/>
        <v>167.9</v>
      </c>
      <c r="AF306">
        <f t="shared" si="156"/>
        <v>167.06153846153848</v>
      </c>
      <c r="AG306" s="5" t="s">
        <v>862</v>
      </c>
      <c r="AH306">
        <f t="shared" si="157"/>
        <v>195.5</v>
      </c>
      <c r="AI306">
        <f t="shared" si="158"/>
        <v>195.5</v>
      </c>
      <c r="AJ306" s="5" t="s">
        <v>720</v>
      </c>
      <c r="AK306">
        <f t="shared" si="159"/>
        <v>157.9</v>
      </c>
      <c r="AL306" s="5" t="s">
        <v>622</v>
      </c>
      <c r="AM306">
        <f t="shared" si="160"/>
        <v>141.9</v>
      </c>
      <c r="AN306" s="5" t="s">
        <v>750</v>
      </c>
      <c r="AO306">
        <f t="shared" si="161"/>
        <v>155.5</v>
      </c>
      <c r="AP306">
        <f t="shared" si="162"/>
        <v>151.76666666666668</v>
      </c>
      <c r="AQ306" s="5" t="s">
        <v>831</v>
      </c>
      <c r="AR306">
        <f t="shared" si="163"/>
        <v>161.5</v>
      </c>
      <c r="AS306" s="5" t="s">
        <v>326</v>
      </c>
      <c r="AT306">
        <f t="shared" si="164"/>
        <v>157.69999999999999</v>
      </c>
      <c r="AU306" s="5" t="s">
        <v>604</v>
      </c>
      <c r="AV306">
        <f t="shared" si="165"/>
        <v>150.69999999999999</v>
      </c>
      <c r="AW306">
        <f t="shared" si="166"/>
        <v>156.63333333333333</v>
      </c>
      <c r="AX306" s="5" t="s">
        <v>831</v>
      </c>
      <c r="AY306">
        <f t="shared" si="167"/>
        <v>161.5</v>
      </c>
      <c r="AZ306" s="5" t="s">
        <v>441</v>
      </c>
      <c r="BA306">
        <f t="shared" si="175"/>
        <v>149.5</v>
      </c>
      <c r="BB306" s="5" t="s">
        <v>614</v>
      </c>
      <c r="BC306">
        <f t="shared" si="168"/>
        <v>151.19999999999999</v>
      </c>
      <c r="BD306" s="5" t="s">
        <v>718</v>
      </c>
      <c r="BE306">
        <f t="shared" si="169"/>
        <v>160.30000000000001</v>
      </c>
      <c r="BF306" s="5" t="s">
        <v>357</v>
      </c>
      <c r="BG306">
        <f t="shared" si="170"/>
        <v>159.6</v>
      </c>
      <c r="BH306">
        <f t="shared" si="171"/>
        <v>156.42000000000002</v>
      </c>
      <c r="BI306" s="5" t="s">
        <v>802</v>
      </c>
      <c r="BJ306">
        <f t="shared" si="172"/>
        <v>155</v>
      </c>
      <c r="BK306">
        <f t="shared" si="173"/>
        <v>155</v>
      </c>
      <c r="BL306" s="6" t="s">
        <v>825</v>
      </c>
      <c r="BM306">
        <f t="shared" si="174"/>
        <v>161.80000000000001</v>
      </c>
    </row>
    <row r="307" spans="1:65" x14ac:dyDescent="0.35">
      <c r="A307" s="4" t="s">
        <v>74</v>
      </c>
      <c r="B307" s="5" t="s">
        <v>882</v>
      </c>
      <c r="C307">
        <f t="shared" si="141"/>
        <v>2021</v>
      </c>
      <c r="D307" s="5" t="s">
        <v>164</v>
      </c>
      <c r="E307">
        <f t="shared" si="142"/>
        <v>7</v>
      </c>
      <c r="F307" s="5" t="s">
        <v>726</v>
      </c>
      <c r="G307">
        <f t="shared" si="143"/>
        <v>146.4</v>
      </c>
      <c r="H307" s="5" t="s">
        <v>888</v>
      </c>
      <c r="I307">
        <f t="shared" si="144"/>
        <v>206.8</v>
      </c>
      <c r="J307" s="5" t="s">
        <v>948</v>
      </c>
      <c r="K307">
        <f t="shared" si="145"/>
        <v>182.2</v>
      </c>
      <c r="L307" s="5" t="s">
        <v>715</v>
      </c>
      <c r="M307">
        <f t="shared" si="146"/>
        <v>157.5</v>
      </c>
      <c r="N307" s="5" t="s">
        <v>949</v>
      </c>
      <c r="O307">
        <f t="shared" si="147"/>
        <v>182.1</v>
      </c>
      <c r="P307" s="5" t="s">
        <v>906</v>
      </c>
      <c r="Q307">
        <f t="shared" si="148"/>
        <v>163.9</v>
      </c>
      <c r="R307" s="5" t="s">
        <v>760</v>
      </c>
      <c r="S307">
        <f t="shared" si="149"/>
        <v>164.2</v>
      </c>
      <c r="T307" s="5" t="s">
        <v>738</v>
      </c>
      <c r="U307">
        <f t="shared" si="150"/>
        <v>164</v>
      </c>
      <c r="V307" s="5" t="s">
        <v>216</v>
      </c>
      <c r="W307">
        <f t="shared" si="151"/>
        <v>114.5</v>
      </c>
      <c r="X307" s="5" t="s">
        <v>950</v>
      </c>
      <c r="Y307">
        <f t="shared" si="152"/>
        <v>168.3</v>
      </c>
      <c r="Z307" s="5" t="s">
        <v>173</v>
      </c>
      <c r="AA307">
        <f t="shared" si="153"/>
        <v>160.9</v>
      </c>
      <c r="AB307" s="5" t="s">
        <v>591</v>
      </c>
      <c r="AC307">
        <f t="shared" si="154"/>
        <v>172.2</v>
      </c>
      <c r="AD307" s="5" t="s">
        <v>738</v>
      </c>
      <c r="AE307">
        <f t="shared" si="155"/>
        <v>164</v>
      </c>
      <c r="AF307">
        <f t="shared" si="156"/>
        <v>165.15384615384616</v>
      </c>
      <c r="AG307" s="5" t="s">
        <v>894</v>
      </c>
      <c r="AH307">
        <f t="shared" si="157"/>
        <v>191.2</v>
      </c>
      <c r="AI307">
        <f t="shared" si="158"/>
        <v>191.2</v>
      </c>
      <c r="AJ307" s="5" t="s">
        <v>518</v>
      </c>
      <c r="AK307">
        <f t="shared" si="159"/>
        <v>162.80000000000001</v>
      </c>
      <c r="AL307" s="5" t="s">
        <v>813</v>
      </c>
      <c r="AM307">
        <f t="shared" si="160"/>
        <v>153.1</v>
      </c>
      <c r="AN307" s="5" t="s">
        <v>729</v>
      </c>
      <c r="AO307">
        <f t="shared" si="161"/>
        <v>161.4</v>
      </c>
      <c r="AP307">
        <f t="shared" si="162"/>
        <v>159.1</v>
      </c>
      <c r="AQ307" s="5" t="s">
        <v>831</v>
      </c>
      <c r="AR307">
        <f t="shared" si="163"/>
        <v>161.5</v>
      </c>
      <c r="AS307" s="5" t="s">
        <v>673</v>
      </c>
      <c r="AT307">
        <f t="shared" si="164"/>
        <v>160.69999999999999</v>
      </c>
      <c r="AU307" s="5" t="s">
        <v>747</v>
      </c>
      <c r="AV307">
        <f t="shared" si="165"/>
        <v>155.80000000000001</v>
      </c>
      <c r="AW307">
        <f t="shared" si="166"/>
        <v>159.33333333333334</v>
      </c>
      <c r="AX307" s="5" t="s">
        <v>821</v>
      </c>
      <c r="AY307">
        <f t="shared" si="167"/>
        <v>167</v>
      </c>
      <c r="AZ307" s="5" t="s">
        <v>813</v>
      </c>
      <c r="BA307">
        <f t="shared" si="175"/>
        <v>153.1</v>
      </c>
      <c r="BB307" s="5" t="s">
        <v>354</v>
      </c>
      <c r="BC307">
        <f t="shared" si="168"/>
        <v>155.30000000000001</v>
      </c>
      <c r="BD307" s="5" t="s">
        <v>692</v>
      </c>
      <c r="BE307">
        <f t="shared" si="169"/>
        <v>163.19999999999999</v>
      </c>
      <c r="BF307" s="5" t="s">
        <v>951</v>
      </c>
      <c r="BG307">
        <f t="shared" si="170"/>
        <v>160.1</v>
      </c>
      <c r="BH307">
        <f t="shared" si="171"/>
        <v>159.74</v>
      </c>
      <c r="BI307" s="5" t="s">
        <v>815</v>
      </c>
      <c r="BJ307">
        <f t="shared" si="172"/>
        <v>159</v>
      </c>
      <c r="BK307">
        <f t="shared" si="173"/>
        <v>159</v>
      </c>
      <c r="BL307" s="6" t="s">
        <v>849</v>
      </c>
      <c r="BM307">
        <f t="shared" si="174"/>
        <v>162.5</v>
      </c>
    </row>
    <row r="308" spans="1:65" x14ac:dyDescent="0.35">
      <c r="A308" s="4" t="s">
        <v>30</v>
      </c>
      <c r="B308" s="5" t="s">
        <v>882</v>
      </c>
      <c r="C308">
        <f t="shared" si="141"/>
        <v>2021</v>
      </c>
      <c r="D308" s="5" t="s">
        <v>183</v>
      </c>
      <c r="E308">
        <f t="shared" si="142"/>
        <v>8</v>
      </c>
      <c r="F308" s="5" t="s">
        <v>630</v>
      </c>
      <c r="G308">
        <f t="shared" si="143"/>
        <v>144.9</v>
      </c>
      <c r="H308" s="5" t="s">
        <v>952</v>
      </c>
      <c r="I308">
        <f t="shared" si="144"/>
        <v>202.3</v>
      </c>
      <c r="J308" s="5" t="s">
        <v>953</v>
      </c>
      <c r="K308">
        <f t="shared" si="145"/>
        <v>176.5</v>
      </c>
      <c r="L308" s="5" t="s">
        <v>715</v>
      </c>
      <c r="M308">
        <f t="shared" si="146"/>
        <v>157.5</v>
      </c>
      <c r="N308" s="5" t="s">
        <v>836</v>
      </c>
      <c r="O308">
        <f t="shared" si="147"/>
        <v>190.9</v>
      </c>
      <c r="P308" s="5" t="s">
        <v>803</v>
      </c>
      <c r="Q308">
        <f t="shared" si="148"/>
        <v>155.69999999999999</v>
      </c>
      <c r="R308" s="5" t="s">
        <v>754</v>
      </c>
      <c r="S308">
        <f t="shared" si="149"/>
        <v>153.9</v>
      </c>
      <c r="T308" s="5" t="s">
        <v>518</v>
      </c>
      <c r="U308">
        <f t="shared" si="150"/>
        <v>162.80000000000001</v>
      </c>
      <c r="V308" s="5" t="s">
        <v>256</v>
      </c>
      <c r="W308">
        <f t="shared" si="151"/>
        <v>115.2</v>
      </c>
      <c r="X308" s="5" t="s">
        <v>762</v>
      </c>
      <c r="Y308">
        <f t="shared" si="152"/>
        <v>169.8</v>
      </c>
      <c r="Z308" s="5" t="s">
        <v>807</v>
      </c>
      <c r="AA308">
        <f t="shared" si="153"/>
        <v>167.6</v>
      </c>
      <c r="AB308" s="5" t="s">
        <v>954</v>
      </c>
      <c r="AC308">
        <f t="shared" si="154"/>
        <v>171.9</v>
      </c>
      <c r="AD308" s="5" t="s">
        <v>825</v>
      </c>
      <c r="AE308">
        <f t="shared" si="155"/>
        <v>161.80000000000001</v>
      </c>
      <c r="AF308">
        <f t="shared" si="156"/>
        <v>163.90769230769232</v>
      </c>
      <c r="AG308" s="5" t="s">
        <v>877</v>
      </c>
      <c r="AH308">
        <f t="shared" si="157"/>
        <v>190.2</v>
      </c>
      <c r="AI308">
        <f t="shared" si="158"/>
        <v>190.2</v>
      </c>
      <c r="AJ308" s="5" t="s">
        <v>821</v>
      </c>
      <c r="AK308">
        <f t="shared" si="159"/>
        <v>167</v>
      </c>
      <c r="AL308" s="5" t="s">
        <v>682</v>
      </c>
      <c r="AM308">
        <f t="shared" si="160"/>
        <v>162.6</v>
      </c>
      <c r="AN308" s="5" t="s">
        <v>784</v>
      </c>
      <c r="AO308">
        <f t="shared" si="161"/>
        <v>166.3</v>
      </c>
      <c r="AP308">
        <f t="shared" si="162"/>
        <v>165.3</v>
      </c>
      <c r="AQ308" s="5" t="s">
        <v>49</v>
      </c>
      <c r="AR308">
        <f>AR310</f>
        <v>162.1</v>
      </c>
      <c r="AS308" s="5" t="s">
        <v>955</v>
      </c>
      <c r="AT308">
        <f t="shared" si="164"/>
        <v>163.1</v>
      </c>
      <c r="AU308" s="5" t="s">
        <v>173</v>
      </c>
      <c r="AV308">
        <f t="shared" si="165"/>
        <v>160.9</v>
      </c>
      <c r="AW308">
        <f t="shared" si="166"/>
        <v>162.03333333333333</v>
      </c>
      <c r="AX308" s="5" t="s">
        <v>924</v>
      </c>
      <c r="AY308">
        <f t="shared" si="167"/>
        <v>171.1</v>
      </c>
      <c r="AZ308" s="5" t="s">
        <v>326</v>
      </c>
      <c r="BA308">
        <f t="shared" si="175"/>
        <v>157.69999999999999</v>
      </c>
      <c r="BB308" s="5" t="s">
        <v>331</v>
      </c>
      <c r="BC308">
        <f t="shared" si="168"/>
        <v>161.1</v>
      </c>
      <c r="BD308" s="5" t="s">
        <v>547</v>
      </c>
      <c r="BE308">
        <f t="shared" si="169"/>
        <v>167.5</v>
      </c>
      <c r="BF308" s="5" t="s">
        <v>718</v>
      </c>
      <c r="BG308">
        <f t="shared" si="170"/>
        <v>160.30000000000001</v>
      </c>
      <c r="BH308">
        <f t="shared" si="171"/>
        <v>163.54000000000002</v>
      </c>
      <c r="BI308" s="5" t="s">
        <v>737</v>
      </c>
      <c r="BJ308">
        <f t="shared" si="172"/>
        <v>163.30000000000001</v>
      </c>
      <c r="BK308">
        <f t="shared" si="173"/>
        <v>163.30000000000001</v>
      </c>
      <c r="BL308" s="6" t="s">
        <v>871</v>
      </c>
      <c r="BM308">
        <f t="shared" si="174"/>
        <v>163.6</v>
      </c>
    </row>
    <row r="309" spans="1:65" x14ac:dyDescent="0.35">
      <c r="A309" s="4" t="s">
        <v>55</v>
      </c>
      <c r="B309" s="5" t="s">
        <v>882</v>
      </c>
      <c r="C309">
        <f t="shared" si="141"/>
        <v>2021</v>
      </c>
      <c r="D309" s="5" t="s">
        <v>183</v>
      </c>
      <c r="E309">
        <f t="shared" si="142"/>
        <v>8</v>
      </c>
      <c r="F309" s="5" t="s">
        <v>669</v>
      </c>
      <c r="G309">
        <f t="shared" si="143"/>
        <v>149.30000000000001</v>
      </c>
      <c r="H309" s="5" t="s">
        <v>956</v>
      </c>
      <c r="I309">
        <f t="shared" si="144"/>
        <v>207.4</v>
      </c>
      <c r="J309" s="5" t="s">
        <v>957</v>
      </c>
      <c r="K309">
        <f t="shared" si="145"/>
        <v>174.1</v>
      </c>
      <c r="L309" s="5" t="s">
        <v>713</v>
      </c>
      <c r="M309">
        <f t="shared" si="146"/>
        <v>159.19999999999999</v>
      </c>
      <c r="N309" s="5" t="s">
        <v>958</v>
      </c>
      <c r="O309">
        <f t="shared" si="147"/>
        <v>175</v>
      </c>
      <c r="P309" s="5" t="s">
        <v>843</v>
      </c>
      <c r="Q309">
        <f t="shared" si="148"/>
        <v>161.30000000000001</v>
      </c>
      <c r="R309" s="5" t="s">
        <v>959</v>
      </c>
      <c r="S309">
        <f t="shared" si="149"/>
        <v>183.3</v>
      </c>
      <c r="T309" s="5" t="s">
        <v>764</v>
      </c>
      <c r="U309">
        <f t="shared" si="150"/>
        <v>164.5</v>
      </c>
      <c r="V309" s="5" t="s">
        <v>188</v>
      </c>
      <c r="W309">
        <f t="shared" si="151"/>
        <v>120.4</v>
      </c>
      <c r="X309" s="5" t="s">
        <v>757</v>
      </c>
      <c r="Y309">
        <f t="shared" si="152"/>
        <v>166.2</v>
      </c>
      <c r="Z309" s="5" t="s">
        <v>727</v>
      </c>
      <c r="AA309">
        <f t="shared" si="153"/>
        <v>154.80000000000001</v>
      </c>
      <c r="AB309" s="5" t="s">
        <v>658</v>
      </c>
      <c r="AC309">
        <f t="shared" si="154"/>
        <v>175.1</v>
      </c>
      <c r="AD309" s="5" t="s">
        <v>805</v>
      </c>
      <c r="AE309">
        <f t="shared" si="155"/>
        <v>167.3</v>
      </c>
      <c r="AF309">
        <f t="shared" si="156"/>
        <v>165.99230769230769</v>
      </c>
      <c r="AG309" s="5" t="s">
        <v>960</v>
      </c>
      <c r="AH309">
        <f t="shared" si="157"/>
        <v>196.5</v>
      </c>
      <c r="AI309">
        <f t="shared" si="158"/>
        <v>196.5</v>
      </c>
      <c r="AJ309" s="5" t="s">
        <v>786</v>
      </c>
      <c r="AK309">
        <f t="shared" si="159"/>
        <v>159.80000000000001</v>
      </c>
      <c r="AL309" s="5" t="s">
        <v>157</v>
      </c>
      <c r="AM309">
        <f t="shared" si="160"/>
        <v>143.6</v>
      </c>
      <c r="AN309" s="5" t="s">
        <v>723</v>
      </c>
      <c r="AO309">
        <f t="shared" si="161"/>
        <v>157.30000000000001</v>
      </c>
      <c r="AP309">
        <f t="shared" si="162"/>
        <v>153.56666666666666</v>
      </c>
      <c r="AQ309" s="5" t="s">
        <v>352</v>
      </c>
      <c r="AR309">
        <f t="shared" si="163"/>
        <v>162.1</v>
      </c>
      <c r="AS309" s="5" t="s">
        <v>673</v>
      </c>
      <c r="AT309">
        <f t="shared" si="164"/>
        <v>160.69999999999999</v>
      </c>
      <c r="AU309" s="5" t="s">
        <v>364</v>
      </c>
      <c r="AV309">
        <f t="shared" si="165"/>
        <v>153.19999999999999</v>
      </c>
      <c r="AW309">
        <f t="shared" si="166"/>
        <v>158.66666666666666</v>
      </c>
      <c r="AX309" s="5" t="s">
        <v>518</v>
      </c>
      <c r="AY309">
        <f t="shared" si="167"/>
        <v>162.80000000000001</v>
      </c>
      <c r="AZ309" s="5" t="s">
        <v>707</v>
      </c>
      <c r="BA309">
        <f t="shared" si="175"/>
        <v>150.4</v>
      </c>
      <c r="BB309" s="5" t="s">
        <v>785</v>
      </c>
      <c r="BC309">
        <f t="shared" si="168"/>
        <v>153.69999999999999</v>
      </c>
      <c r="BD309" s="5" t="s">
        <v>477</v>
      </c>
      <c r="BE309">
        <f t="shared" si="169"/>
        <v>160.4</v>
      </c>
      <c r="BF309" s="5" t="s">
        <v>357</v>
      </c>
      <c r="BG309">
        <f t="shared" si="170"/>
        <v>159.6</v>
      </c>
      <c r="BH309">
        <f t="shared" si="171"/>
        <v>157.38000000000002</v>
      </c>
      <c r="BI309" s="5" t="s">
        <v>451</v>
      </c>
      <c r="BJ309">
        <f t="shared" si="172"/>
        <v>156</v>
      </c>
      <c r="BK309">
        <f t="shared" si="173"/>
        <v>156</v>
      </c>
      <c r="BL309" s="6" t="s">
        <v>837</v>
      </c>
      <c r="BM309">
        <f t="shared" si="174"/>
        <v>162.30000000000001</v>
      </c>
    </row>
    <row r="310" spans="1:65" x14ac:dyDescent="0.35">
      <c r="A310" s="4" t="s">
        <v>74</v>
      </c>
      <c r="B310" s="5" t="s">
        <v>882</v>
      </c>
      <c r="C310">
        <f t="shared" si="141"/>
        <v>2021</v>
      </c>
      <c r="D310" s="5" t="s">
        <v>183</v>
      </c>
      <c r="E310">
        <f t="shared" si="142"/>
        <v>8</v>
      </c>
      <c r="F310" s="5" t="s">
        <v>719</v>
      </c>
      <c r="G310">
        <f t="shared" si="143"/>
        <v>146.6</v>
      </c>
      <c r="H310" s="5" t="s">
        <v>961</v>
      </c>
      <c r="I310">
        <f t="shared" si="144"/>
        <v>204</v>
      </c>
      <c r="J310" s="5" t="s">
        <v>962</v>
      </c>
      <c r="K310">
        <f t="shared" si="145"/>
        <v>172.8</v>
      </c>
      <c r="L310" s="5" t="s">
        <v>490</v>
      </c>
      <c r="M310">
        <f t="shared" si="146"/>
        <v>158.4</v>
      </c>
      <c r="N310" s="5" t="s">
        <v>963</v>
      </c>
      <c r="O310">
        <f t="shared" si="147"/>
        <v>188</v>
      </c>
      <c r="P310" s="5" t="s">
        <v>358</v>
      </c>
      <c r="Q310">
        <f t="shared" si="148"/>
        <v>156.80000000000001</v>
      </c>
      <c r="R310" s="5" t="s">
        <v>465</v>
      </c>
      <c r="S310">
        <f t="shared" si="149"/>
        <v>162.19999999999999</v>
      </c>
      <c r="T310" s="5" t="s">
        <v>759</v>
      </c>
      <c r="U310">
        <f t="shared" si="150"/>
        <v>164.1</v>
      </c>
      <c r="V310" s="5" t="s">
        <v>308</v>
      </c>
      <c r="W310">
        <f t="shared" si="151"/>
        <v>119.7</v>
      </c>
      <c r="X310" s="5" t="s">
        <v>911</v>
      </c>
      <c r="Y310">
        <f t="shared" si="152"/>
        <v>168.8</v>
      </c>
      <c r="Z310" s="5" t="s">
        <v>540</v>
      </c>
      <c r="AA310">
        <f t="shared" si="153"/>
        <v>162.69999999999999</v>
      </c>
      <c r="AB310" s="5" t="s">
        <v>964</v>
      </c>
      <c r="AC310">
        <f t="shared" si="154"/>
        <v>173.9</v>
      </c>
      <c r="AD310" s="5" t="s">
        <v>738</v>
      </c>
      <c r="AE310">
        <f t="shared" si="155"/>
        <v>164</v>
      </c>
      <c r="AF310">
        <f t="shared" si="156"/>
        <v>164.76923076923077</v>
      </c>
      <c r="AG310" s="5" t="s">
        <v>965</v>
      </c>
      <c r="AH310">
        <f t="shared" si="157"/>
        <v>192.1</v>
      </c>
      <c r="AI310">
        <f t="shared" si="158"/>
        <v>192.1</v>
      </c>
      <c r="AJ310" s="5" t="s">
        <v>764</v>
      </c>
      <c r="AK310">
        <f t="shared" si="159"/>
        <v>164.5</v>
      </c>
      <c r="AL310" s="5" t="s">
        <v>354</v>
      </c>
      <c r="AM310">
        <f t="shared" si="160"/>
        <v>155.30000000000001</v>
      </c>
      <c r="AN310" s="5" t="s">
        <v>692</v>
      </c>
      <c r="AO310">
        <f t="shared" si="161"/>
        <v>163.19999999999999</v>
      </c>
      <c r="AP310">
        <f t="shared" si="162"/>
        <v>161</v>
      </c>
      <c r="AQ310" s="5" t="s">
        <v>352</v>
      </c>
      <c r="AR310">
        <f t="shared" si="163"/>
        <v>162.1</v>
      </c>
      <c r="AS310" s="5" t="s">
        <v>682</v>
      </c>
      <c r="AT310">
        <f t="shared" si="164"/>
        <v>162.6</v>
      </c>
      <c r="AU310" s="5" t="s">
        <v>715</v>
      </c>
      <c r="AV310">
        <f t="shared" si="165"/>
        <v>157.5</v>
      </c>
      <c r="AW310">
        <f t="shared" si="166"/>
        <v>160.73333333333332</v>
      </c>
      <c r="AX310" s="5" t="s">
        <v>966</v>
      </c>
      <c r="AY310">
        <f t="shared" si="167"/>
        <v>168.4</v>
      </c>
      <c r="AZ310" s="5" t="s">
        <v>200</v>
      </c>
      <c r="BA310">
        <f t="shared" si="175"/>
        <v>154</v>
      </c>
      <c r="BB310" s="5" t="s">
        <v>453</v>
      </c>
      <c r="BC310">
        <f t="shared" si="168"/>
        <v>157.6</v>
      </c>
      <c r="BD310" s="5" t="s">
        <v>506</v>
      </c>
      <c r="BE310">
        <f t="shared" si="169"/>
        <v>163.80000000000001</v>
      </c>
      <c r="BF310" s="5" t="s">
        <v>819</v>
      </c>
      <c r="BG310">
        <f t="shared" si="170"/>
        <v>160</v>
      </c>
      <c r="BH310">
        <f t="shared" si="171"/>
        <v>160.76</v>
      </c>
      <c r="BI310" s="5" t="s">
        <v>819</v>
      </c>
      <c r="BJ310">
        <f t="shared" si="172"/>
        <v>160</v>
      </c>
      <c r="BK310">
        <f t="shared" si="173"/>
        <v>160</v>
      </c>
      <c r="BL310" s="6" t="s">
        <v>692</v>
      </c>
      <c r="BM310">
        <f t="shared" si="174"/>
        <v>163.19999999999999</v>
      </c>
    </row>
    <row r="311" spans="1:65" x14ac:dyDescent="0.35">
      <c r="A311" s="4" t="s">
        <v>30</v>
      </c>
      <c r="B311" s="5" t="s">
        <v>882</v>
      </c>
      <c r="C311">
        <f t="shared" si="141"/>
        <v>2021</v>
      </c>
      <c r="D311" s="5" t="s">
        <v>198</v>
      </c>
      <c r="E311">
        <f t="shared" si="142"/>
        <v>9</v>
      </c>
      <c r="F311" s="5" t="s">
        <v>255</v>
      </c>
      <c r="G311">
        <f t="shared" si="143"/>
        <v>145.4</v>
      </c>
      <c r="H311" s="5" t="s">
        <v>967</v>
      </c>
      <c r="I311">
        <f t="shared" si="144"/>
        <v>202.1</v>
      </c>
      <c r="J311" s="5" t="s">
        <v>816</v>
      </c>
      <c r="K311">
        <f t="shared" si="145"/>
        <v>172</v>
      </c>
      <c r="L311" s="5" t="s">
        <v>801</v>
      </c>
      <c r="M311">
        <f t="shared" si="146"/>
        <v>158</v>
      </c>
      <c r="N311" s="5" t="s">
        <v>862</v>
      </c>
      <c r="O311">
        <f t="shared" si="147"/>
        <v>195.5</v>
      </c>
      <c r="P311" s="5" t="s">
        <v>771</v>
      </c>
      <c r="Q311">
        <f t="shared" si="148"/>
        <v>152.69999999999999</v>
      </c>
      <c r="R311" s="5" t="s">
        <v>554</v>
      </c>
      <c r="S311">
        <f t="shared" si="149"/>
        <v>151.4</v>
      </c>
      <c r="T311" s="5" t="s">
        <v>906</v>
      </c>
      <c r="U311">
        <f t="shared" si="150"/>
        <v>163.9</v>
      </c>
      <c r="V311" s="5" t="s">
        <v>286</v>
      </c>
      <c r="W311">
        <f t="shared" si="151"/>
        <v>119.3</v>
      </c>
      <c r="X311" s="5" t="s">
        <v>817</v>
      </c>
      <c r="Y311">
        <f t="shared" si="152"/>
        <v>170.1</v>
      </c>
      <c r="Z311" s="5" t="s">
        <v>950</v>
      </c>
      <c r="AA311">
        <f t="shared" si="153"/>
        <v>168.3</v>
      </c>
      <c r="AB311" s="5" t="s">
        <v>962</v>
      </c>
      <c r="AC311">
        <f t="shared" si="154"/>
        <v>172.8</v>
      </c>
      <c r="AD311" s="5" t="s">
        <v>352</v>
      </c>
      <c r="AE311">
        <f t="shared" si="155"/>
        <v>162.1</v>
      </c>
      <c r="AF311">
        <f t="shared" si="156"/>
        <v>164.12307692307692</v>
      </c>
      <c r="AG311" s="5" t="s">
        <v>968</v>
      </c>
      <c r="AH311">
        <f t="shared" si="157"/>
        <v>190.5</v>
      </c>
      <c r="AI311">
        <f t="shared" si="158"/>
        <v>190.5</v>
      </c>
      <c r="AJ311" s="5" t="s">
        <v>969</v>
      </c>
      <c r="AK311">
        <f t="shared" si="159"/>
        <v>167.7</v>
      </c>
      <c r="AL311" s="5" t="s">
        <v>871</v>
      </c>
      <c r="AM311">
        <f t="shared" si="160"/>
        <v>163.6</v>
      </c>
      <c r="AN311" s="5" t="s">
        <v>789</v>
      </c>
      <c r="AO311">
        <f t="shared" si="161"/>
        <v>167.1</v>
      </c>
      <c r="AP311">
        <f t="shared" si="162"/>
        <v>166.13333333333333</v>
      </c>
      <c r="AQ311" s="5" t="s">
        <v>49</v>
      </c>
      <c r="AR311">
        <f>AR313</f>
        <v>162.1</v>
      </c>
      <c r="AS311" s="5" t="s">
        <v>791</v>
      </c>
      <c r="AT311">
        <f t="shared" si="164"/>
        <v>163.69999999999999</v>
      </c>
      <c r="AU311" s="5" t="s">
        <v>843</v>
      </c>
      <c r="AV311">
        <f t="shared" si="165"/>
        <v>161.30000000000001</v>
      </c>
      <c r="AW311">
        <f t="shared" si="166"/>
        <v>162.36666666666665</v>
      </c>
      <c r="AX311" s="5" t="s">
        <v>954</v>
      </c>
      <c r="AY311">
        <f t="shared" si="167"/>
        <v>171.9</v>
      </c>
      <c r="AZ311" s="5" t="s">
        <v>902</v>
      </c>
      <c r="BA311">
        <f t="shared" si="175"/>
        <v>157.80000000000001</v>
      </c>
      <c r="BB311" s="5" t="s">
        <v>540</v>
      </c>
      <c r="BC311">
        <f t="shared" si="168"/>
        <v>162.69999999999999</v>
      </c>
      <c r="BD311" s="5" t="s">
        <v>461</v>
      </c>
      <c r="BE311">
        <f t="shared" si="169"/>
        <v>168.5</v>
      </c>
      <c r="BF311" s="5" t="s">
        <v>765</v>
      </c>
      <c r="BG311">
        <f t="shared" si="170"/>
        <v>160.19999999999999</v>
      </c>
      <c r="BH311">
        <f t="shared" si="171"/>
        <v>164.22000000000003</v>
      </c>
      <c r="BI311" s="5" t="s">
        <v>506</v>
      </c>
      <c r="BJ311">
        <f t="shared" si="172"/>
        <v>163.80000000000001</v>
      </c>
      <c r="BK311">
        <f t="shared" si="173"/>
        <v>163.80000000000001</v>
      </c>
      <c r="BL311" s="6" t="s">
        <v>738</v>
      </c>
      <c r="BM311">
        <f t="shared" si="174"/>
        <v>164</v>
      </c>
    </row>
    <row r="312" spans="1:65" x14ac:dyDescent="0.35">
      <c r="A312" s="4" t="s">
        <v>55</v>
      </c>
      <c r="B312" s="5" t="s">
        <v>882</v>
      </c>
      <c r="C312">
        <f t="shared" si="141"/>
        <v>2021</v>
      </c>
      <c r="D312" s="5" t="s">
        <v>198</v>
      </c>
      <c r="E312">
        <f t="shared" si="142"/>
        <v>9</v>
      </c>
      <c r="F312" s="5" t="s">
        <v>669</v>
      </c>
      <c r="G312">
        <f t="shared" si="143"/>
        <v>149.30000000000001</v>
      </c>
      <c r="H312" s="5" t="s">
        <v>956</v>
      </c>
      <c r="I312">
        <f t="shared" si="144"/>
        <v>207.4</v>
      </c>
      <c r="J312" s="5" t="s">
        <v>957</v>
      </c>
      <c r="K312">
        <f t="shared" si="145"/>
        <v>174.1</v>
      </c>
      <c r="L312" s="5" t="s">
        <v>597</v>
      </c>
      <c r="M312">
        <f t="shared" si="146"/>
        <v>159.1</v>
      </c>
      <c r="N312" s="5" t="s">
        <v>958</v>
      </c>
      <c r="O312">
        <f t="shared" si="147"/>
        <v>175</v>
      </c>
      <c r="P312" s="5" t="s">
        <v>529</v>
      </c>
      <c r="Q312">
        <f t="shared" si="148"/>
        <v>161.19999999999999</v>
      </c>
      <c r="R312" s="5" t="s">
        <v>217</v>
      </c>
      <c r="S312">
        <f t="shared" si="149"/>
        <v>183.5</v>
      </c>
      <c r="T312" s="5" t="s">
        <v>764</v>
      </c>
      <c r="U312">
        <f t="shared" si="150"/>
        <v>164.5</v>
      </c>
      <c r="V312" s="5" t="s">
        <v>188</v>
      </c>
      <c r="W312">
        <f t="shared" si="151"/>
        <v>120.4</v>
      </c>
      <c r="X312" s="5" t="s">
        <v>757</v>
      </c>
      <c r="Y312">
        <f t="shared" si="152"/>
        <v>166.2</v>
      </c>
      <c r="Z312" s="5" t="s">
        <v>727</v>
      </c>
      <c r="AA312">
        <f t="shared" si="153"/>
        <v>154.80000000000001</v>
      </c>
      <c r="AB312" s="5" t="s">
        <v>658</v>
      </c>
      <c r="AC312">
        <f t="shared" si="154"/>
        <v>175.1</v>
      </c>
      <c r="AD312" s="5" t="s">
        <v>805</v>
      </c>
      <c r="AE312">
        <f t="shared" si="155"/>
        <v>167.3</v>
      </c>
      <c r="AF312">
        <f t="shared" si="156"/>
        <v>165.99230769230769</v>
      </c>
      <c r="AG312" s="5" t="s">
        <v>960</v>
      </c>
      <c r="AH312">
        <f t="shared" si="157"/>
        <v>196.5</v>
      </c>
      <c r="AI312">
        <f t="shared" si="158"/>
        <v>196.5</v>
      </c>
      <c r="AJ312" s="5" t="s">
        <v>786</v>
      </c>
      <c r="AK312">
        <f t="shared" si="159"/>
        <v>159.80000000000001</v>
      </c>
      <c r="AL312" s="5" t="s">
        <v>157</v>
      </c>
      <c r="AM312">
        <f t="shared" si="160"/>
        <v>143.6</v>
      </c>
      <c r="AN312" s="5" t="s">
        <v>783</v>
      </c>
      <c r="AO312">
        <f t="shared" si="161"/>
        <v>157.4</v>
      </c>
      <c r="AP312">
        <f t="shared" si="162"/>
        <v>153.6</v>
      </c>
      <c r="AQ312" s="5" t="s">
        <v>352</v>
      </c>
      <c r="AR312">
        <f t="shared" si="163"/>
        <v>162.1</v>
      </c>
      <c r="AS312" s="5" t="s">
        <v>482</v>
      </c>
      <c r="AT312">
        <f t="shared" si="164"/>
        <v>160.80000000000001</v>
      </c>
      <c r="AU312" s="5" t="s">
        <v>700</v>
      </c>
      <c r="AV312">
        <f t="shared" si="165"/>
        <v>153.30000000000001</v>
      </c>
      <c r="AW312">
        <f t="shared" si="166"/>
        <v>158.73333333333332</v>
      </c>
      <c r="AX312" s="5" t="s">
        <v>518</v>
      </c>
      <c r="AY312">
        <f t="shared" si="167"/>
        <v>162.80000000000001</v>
      </c>
      <c r="AZ312" s="5" t="s">
        <v>659</v>
      </c>
      <c r="BA312">
        <f t="shared" si="175"/>
        <v>150.5</v>
      </c>
      <c r="BB312" s="5" t="s">
        <v>754</v>
      </c>
      <c r="BC312">
        <f t="shared" si="168"/>
        <v>153.9</v>
      </c>
      <c r="BD312" s="5" t="s">
        <v>718</v>
      </c>
      <c r="BE312">
        <f t="shared" si="169"/>
        <v>160.30000000000001</v>
      </c>
      <c r="BF312" s="5" t="s">
        <v>357</v>
      </c>
      <c r="BG312">
        <f t="shared" si="170"/>
        <v>159.6</v>
      </c>
      <c r="BH312">
        <f t="shared" si="171"/>
        <v>157.42000000000002</v>
      </c>
      <c r="BI312" s="5" t="s">
        <v>451</v>
      </c>
      <c r="BJ312">
        <f t="shared" si="172"/>
        <v>156</v>
      </c>
      <c r="BK312">
        <f t="shared" si="173"/>
        <v>156</v>
      </c>
      <c r="BL312" s="6" t="s">
        <v>837</v>
      </c>
      <c r="BM312">
        <f t="shared" si="174"/>
        <v>162.30000000000001</v>
      </c>
    </row>
    <row r="313" spans="1:65" x14ac:dyDescent="0.35">
      <c r="A313" s="4" t="s">
        <v>74</v>
      </c>
      <c r="B313" s="5" t="s">
        <v>882</v>
      </c>
      <c r="C313">
        <f t="shared" si="141"/>
        <v>2021</v>
      </c>
      <c r="D313" s="5" t="s">
        <v>198</v>
      </c>
      <c r="E313">
        <f t="shared" si="142"/>
        <v>9</v>
      </c>
      <c r="F313" s="5" t="s">
        <v>719</v>
      </c>
      <c r="G313">
        <f t="shared" si="143"/>
        <v>146.6</v>
      </c>
      <c r="H313" s="5" t="s">
        <v>961</v>
      </c>
      <c r="I313">
        <f t="shared" si="144"/>
        <v>204</v>
      </c>
      <c r="J313" s="5" t="s">
        <v>962</v>
      </c>
      <c r="K313">
        <f t="shared" si="145"/>
        <v>172.8</v>
      </c>
      <c r="L313" s="5" t="s">
        <v>490</v>
      </c>
      <c r="M313">
        <f t="shared" si="146"/>
        <v>158.4</v>
      </c>
      <c r="N313" s="5" t="s">
        <v>963</v>
      </c>
      <c r="O313">
        <f t="shared" si="147"/>
        <v>188</v>
      </c>
      <c r="P313" s="5" t="s">
        <v>755</v>
      </c>
      <c r="Q313">
        <f t="shared" si="148"/>
        <v>156.69999999999999</v>
      </c>
      <c r="R313" s="5" t="s">
        <v>837</v>
      </c>
      <c r="S313">
        <f t="shared" si="149"/>
        <v>162.30000000000001</v>
      </c>
      <c r="T313" s="5" t="s">
        <v>759</v>
      </c>
      <c r="U313">
        <f t="shared" si="150"/>
        <v>164.1</v>
      </c>
      <c r="V313" s="5" t="s">
        <v>308</v>
      </c>
      <c r="W313">
        <f t="shared" si="151"/>
        <v>119.7</v>
      </c>
      <c r="X313" s="5" t="s">
        <v>911</v>
      </c>
      <c r="Y313">
        <f t="shared" si="152"/>
        <v>168.8</v>
      </c>
      <c r="Z313" s="5" t="s">
        <v>540</v>
      </c>
      <c r="AA313">
        <f t="shared" si="153"/>
        <v>162.69999999999999</v>
      </c>
      <c r="AB313" s="5" t="s">
        <v>964</v>
      </c>
      <c r="AC313">
        <f t="shared" si="154"/>
        <v>173.9</v>
      </c>
      <c r="AD313" s="5" t="s">
        <v>738</v>
      </c>
      <c r="AE313">
        <f t="shared" si="155"/>
        <v>164</v>
      </c>
      <c r="AF313">
        <f t="shared" si="156"/>
        <v>164.76923076923077</v>
      </c>
      <c r="AG313" s="5" t="s">
        <v>965</v>
      </c>
      <c r="AH313">
        <f t="shared" si="157"/>
        <v>192.1</v>
      </c>
      <c r="AI313">
        <f t="shared" si="158"/>
        <v>192.1</v>
      </c>
      <c r="AJ313" s="5" t="s">
        <v>486</v>
      </c>
      <c r="AK313">
        <f t="shared" si="159"/>
        <v>164.6</v>
      </c>
      <c r="AL313" s="5" t="s">
        <v>354</v>
      </c>
      <c r="AM313">
        <f t="shared" si="160"/>
        <v>155.30000000000001</v>
      </c>
      <c r="AN313" s="5" t="s">
        <v>737</v>
      </c>
      <c r="AO313">
        <f t="shared" si="161"/>
        <v>163.30000000000001</v>
      </c>
      <c r="AP313">
        <f t="shared" si="162"/>
        <v>161.06666666666666</v>
      </c>
      <c r="AQ313" s="5" t="s">
        <v>352</v>
      </c>
      <c r="AR313">
        <f t="shared" si="163"/>
        <v>162.1</v>
      </c>
      <c r="AS313" s="5" t="s">
        <v>682</v>
      </c>
      <c r="AT313">
        <f t="shared" si="164"/>
        <v>162.6</v>
      </c>
      <c r="AU313" s="5" t="s">
        <v>715</v>
      </c>
      <c r="AV313">
        <f t="shared" si="165"/>
        <v>157.5</v>
      </c>
      <c r="AW313">
        <f t="shared" si="166"/>
        <v>160.73333333333332</v>
      </c>
      <c r="AX313" s="5" t="s">
        <v>966</v>
      </c>
      <c r="AY313">
        <f t="shared" si="167"/>
        <v>168.4</v>
      </c>
      <c r="AZ313" s="5" t="s">
        <v>200</v>
      </c>
      <c r="BA313">
        <f t="shared" si="175"/>
        <v>154</v>
      </c>
      <c r="BB313" s="5" t="s">
        <v>326</v>
      </c>
      <c r="BC313">
        <f t="shared" si="168"/>
        <v>157.69999999999999</v>
      </c>
      <c r="BD313" s="5" t="s">
        <v>791</v>
      </c>
      <c r="BE313">
        <f t="shared" si="169"/>
        <v>163.69999999999999</v>
      </c>
      <c r="BF313" s="5" t="s">
        <v>819</v>
      </c>
      <c r="BG313">
        <f t="shared" si="170"/>
        <v>160</v>
      </c>
      <c r="BH313">
        <f t="shared" si="171"/>
        <v>160.76</v>
      </c>
      <c r="BI313" s="5" t="s">
        <v>819</v>
      </c>
      <c r="BJ313">
        <f t="shared" si="172"/>
        <v>160</v>
      </c>
      <c r="BK313">
        <f t="shared" si="173"/>
        <v>160</v>
      </c>
      <c r="BL313" s="6" t="s">
        <v>692</v>
      </c>
      <c r="BM313">
        <f t="shared" si="174"/>
        <v>163.19999999999999</v>
      </c>
    </row>
    <row r="314" spans="1:65" x14ac:dyDescent="0.35">
      <c r="A314" s="4" t="s">
        <v>30</v>
      </c>
      <c r="B314" s="5" t="s">
        <v>882</v>
      </c>
      <c r="C314">
        <f t="shared" si="141"/>
        <v>2021</v>
      </c>
      <c r="D314" s="5" t="s">
        <v>208</v>
      </c>
      <c r="E314">
        <f t="shared" si="142"/>
        <v>10</v>
      </c>
      <c r="F314" s="5" t="s">
        <v>670</v>
      </c>
      <c r="G314">
        <f t="shared" si="143"/>
        <v>146.1</v>
      </c>
      <c r="H314" s="5" t="s">
        <v>910</v>
      </c>
      <c r="I314">
        <f t="shared" si="144"/>
        <v>202.5</v>
      </c>
      <c r="J314" s="5" t="s">
        <v>817</v>
      </c>
      <c r="K314">
        <f t="shared" si="145"/>
        <v>170.1</v>
      </c>
      <c r="L314" s="5" t="s">
        <v>490</v>
      </c>
      <c r="M314">
        <f t="shared" si="146"/>
        <v>158.4</v>
      </c>
      <c r="N314" s="5" t="s">
        <v>970</v>
      </c>
      <c r="O314">
        <f t="shared" si="147"/>
        <v>198.8</v>
      </c>
      <c r="P314" s="5" t="s">
        <v>741</v>
      </c>
      <c r="Q314">
        <f t="shared" si="148"/>
        <v>152.6</v>
      </c>
      <c r="R314" s="5" t="s">
        <v>599</v>
      </c>
      <c r="S314">
        <f t="shared" si="149"/>
        <v>170.4</v>
      </c>
      <c r="T314" s="5" t="s">
        <v>769</v>
      </c>
      <c r="U314">
        <f t="shared" si="150"/>
        <v>165.2</v>
      </c>
      <c r="V314" s="5" t="s">
        <v>302</v>
      </c>
      <c r="W314">
        <f t="shared" si="151"/>
        <v>121.6</v>
      </c>
      <c r="X314" s="5" t="s">
        <v>944</v>
      </c>
      <c r="Y314">
        <f t="shared" si="152"/>
        <v>170.6</v>
      </c>
      <c r="Z314" s="5" t="s">
        <v>911</v>
      </c>
      <c r="AA314">
        <f t="shared" si="153"/>
        <v>168.8</v>
      </c>
      <c r="AB314" s="5" t="s">
        <v>601</v>
      </c>
      <c r="AC314">
        <f t="shared" si="154"/>
        <v>173.6</v>
      </c>
      <c r="AD314" s="5" t="s">
        <v>450</v>
      </c>
      <c r="AE314">
        <f t="shared" si="155"/>
        <v>165.5</v>
      </c>
      <c r="AF314">
        <f t="shared" si="156"/>
        <v>166.47692307692307</v>
      </c>
      <c r="AG314" s="5" t="s">
        <v>894</v>
      </c>
      <c r="AH314">
        <f t="shared" si="157"/>
        <v>191.2</v>
      </c>
      <c r="AI314">
        <f t="shared" si="158"/>
        <v>191.2</v>
      </c>
      <c r="AJ314" s="5" t="s">
        <v>915</v>
      </c>
      <c r="AK314">
        <f t="shared" si="159"/>
        <v>168.9</v>
      </c>
      <c r="AL314" s="5" t="s">
        <v>851</v>
      </c>
      <c r="AM314">
        <f t="shared" si="160"/>
        <v>164.8</v>
      </c>
      <c r="AN314" s="5" t="s">
        <v>950</v>
      </c>
      <c r="AO314">
        <f t="shared" si="161"/>
        <v>168.3</v>
      </c>
      <c r="AP314">
        <f t="shared" si="162"/>
        <v>167.33333333333334</v>
      </c>
      <c r="AQ314" s="5" t="s">
        <v>49</v>
      </c>
      <c r="AR314">
        <f>AR31</f>
        <v>110.5</v>
      </c>
      <c r="AS314" s="5" t="s">
        <v>450</v>
      </c>
      <c r="AT314">
        <f t="shared" si="164"/>
        <v>165.5</v>
      </c>
      <c r="AU314" s="5" t="s">
        <v>860</v>
      </c>
      <c r="AV314">
        <f t="shared" si="165"/>
        <v>162</v>
      </c>
      <c r="AW314">
        <f t="shared" si="166"/>
        <v>146</v>
      </c>
      <c r="AX314" s="5" t="s">
        <v>922</v>
      </c>
      <c r="AY314">
        <f t="shared" si="167"/>
        <v>172.5</v>
      </c>
      <c r="AZ314" s="5" t="s">
        <v>633</v>
      </c>
      <c r="BA314">
        <f t="shared" si="175"/>
        <v>159.5</v>
      </c>
      <c r="BB314" s="5" t="s">
        <v>692</v>
      </c>
      <c r="BC314">
        <f t="shared" si="168"/>
        <v>163.19999999999999</v>
      </c>
      <c r="BD314" s="5" t="s">
        <v>971</v>
      </c>
      <c r="BE314">
        <f t="shared" si="169"/>
        <v>169</v>
      </c>
      <c r="BF314" s="5" t="s">
        <v>331</v>
      </c>
      <c r="BG314">
        <f t="shared" si="170"/>
        <v>161.1</v>
      </c>
      <c r="BH314">
        <f t="shared" si="171"/>
        <v>165.06</v>
      </c>
      <c r="BI314" s="5" t="s">
        <v>749</v>
      </c>
      <c r="BJ314">
        <f t="shared" si="172"/>
        <v>164.7</v>
      </c>
      <c r="BK314">
        <f t="shared" si="173"/>
        <v>164.7</v>
      </c>
      <c r="BL314" s="6" t="s">
        <v>784</v>
      </c>
      <c r="BM314">
        <f t="shared" si="174"/>
        <v>166.3</v>
      </c>
    </row>
    <row r="315" spans="1:65" x14ac:dyDescent="0.35">
      <c r="A315" s="4" t="s">
        <v>55</v>
      </c>
      <c r="B315" s="5" t="s">
        <v>882</v>
      </c>
      <c r="C315">
        <f t="shared" si="141"/>
        <v>2021</v>
      </c>
      <c r="D315" s="5" t="s">
        <v>208</v>
      </c>
      <c r="E315">
        <f t="shared" si="142"/>
        <v>10</v>
      </c>
      <c r="F315" s="5" t="s">
        <v>318</v>
      </c>
      <c r="G315">
        <f t="shared" si="143"/>
        <v>150.1</v>
      </c>
      <c r="H315" s="5" t="s">
        <v>972</v>
      </c>
      <c r="I315">
        <f t="shared" si="144"/>
        <v>208.4</v>
      </c>
      <c r="J315" s="5" t="s">
        <v>921</v>
      </c>
      <c r="K315">
        <f t="shared" si="145"/>
        <v>173</v>
      </c>
      <c r="L315" s="5" t="s">
        <v>713</v>
      </c>
      <c r="M315">
        <f t="shared" si="146"/>
        <v>159.19999999999999</v>
      </c>
      <c r="N315" s="5" t="s">
        <v>973</v>
      </c>
      <c r="O315">
        <f t="shared" si="147"/>
        <v>176.6</v>
      </c>
      <c r="P315" s="5" t="s">
        <v>702</v>
      </c>
      <c r="Q315">
        <f t="shared" si="148"/>
        <v>159.30000000000001</v>
      </c>
      <c r="R315" s="5" t="s">
        <v>974</v>
      </c>
      <c r="S315">
        <f t="shared" si="149"/>
        <v>214.4</v>
      </c>
      <c r="T315" s="5" t="s">
        <v>478</v>
      </c>
      <c r="U315">
        <f t="shared" si="150"/>
        <v>165.3</v>
      </c>
      <c r="V315" s="5" t="s">
        <v>231</v>
      </c>
      <c r="W315">
        <f t="shared" si="151"/>
        <v>122.5</v>
      </c>
      <c r="X315" s="5" t="s">
        <v>818</v>
      </c>
      <c r="Y315">
        <f t="shared" si="152"/>
        <v>166.8</v>
      </c>
      <c r="Z315" s="5" t="s">
        <v>790</v>
      </c>
      <c r="AA315">
        <f t="shared" si="153"/>
        <v>155.4</v>
      </c>
      <c r="AB315" s="5" t="s">
        <v>975</v>
      </c>
      <c r="AC315">
        <f t="shared" si="154"/>
        <v>175.9</v>
      </c>
      <c r="AD315" s="5" t="s">
        <v>502</v>
      </c>
      <c r="AE315">
        <f t="shared" si="155"/>
        <v>171.5</v>
      </c>
      <c r="AF315">
        <f t="shared" si="156"/>
        <v>169.10769230769236</v>
      </c>
      <c r="AG315" s="5" t="s">
        <v>810</v>
      </c>
      <c r="AH315">
        <f t="shared" si="157"/>
        <v>197</v>
      </c>
      <c r="AI315">
        <f t="shared" si="158"/>
        <v>197</v>
      </c>
      <c r="AJ315" s="5" t="s">
        <v>482</v>
      </c>
      <c r="AK315">
        <f t="shared" si="159"/>
        <v>160.80000000000001</v>
      </c>
      <c r="AL315" s="5" t="s">
        <v>635</v>
      </c>
      <c r="AM315">
        <f t="shared" si="160"/>
        <v>144.4</v>
      </c>
      <c r="AN315" s="5" t="s">
        <v>725</v>
      </c>
      <c r="AO315">
        <f t="shared" si="161"/>
        <v>158.30000000000001</v>
      </c>
      <c r="AP315">
        <f t="shared" si="162"/>
        <v>154.50000000000003</v>
      </c>
      <c r="AQ315" s="5" t="s">
        <v>871</v>
      </c>
      <c r="AR315">
        <f t="shared" si="163"/>
        <v>163.6</v>
      </c>
      <c r="AS315" s="5" t="s">
        <v>465</v>
      </c>
      <c r="AT315">
        <f t="shared" si="164"/>
        <v>162.19999999999999</v>
      </c>
      <c r="AU315" s="5" t="s">
        <v>716</v>
      </c>
      <c r="AV315">
        <f t="shared" si="165"/>
        <v>154.30000000000001</v>
      </c>
      <c r="AW315">
        <f t="shared" si="166"/>
        <v>160.03333333333333</v>
      </c>
      <c r="AX315" s="5" t="s">
        <v>594</v>
      </c>
      <c r="AY315">
        <f t="shared" si="167"/>
        <v>163.5</v>
      </c>
      <c r="AZ315" s="5" t="s">
        <v>638</v>
      </c>
      <c r="BA315">
        <f t="shared" si="175"/>
        <v>152.19999999999999</v>
      </c>
      <c r="BB315" s="5" t="s">
        <v>610</v>
      </c>
      <c r="BC315">
        <f t="shared" si="168"/>
        <v>155.1</v>
      </c>
      <c r="BD315" s="5" t="s">
        <v>718</v>
      </c>
      <c r="BE315">
        <f t="shared" si="169"/>
        <v>160.30000000000001</v>
      </c>
      <c r="BF315" s="5" t="s">
        <v>718</v>
      </c>
      <c r="BG315">
        <f t="shared" si="170"/>
        <v>160.30000000000001</v>
      </c>
      <c r="BH315">
        <f t="shared" si="171"/>
        <v>158.27999999999997</v>
      </c>
      <c r="BI315" s="5" t="s">
        <v>693</v>
      </c>
      <c r="BJ315">
        <f t="shared" si="172"/>
        <v>157</v>
      </c>
      <c r="BK315">
        <f t="shared" si="173"/>
        <v>157</v>
      </c>
      <c r="BL315" s="6" t="s">
        <v>486</v>
      </c>
      <c r="BM315">
        <f t="shared" si="174"/>
        <v>164.6</v>
      </c>
    </row>
    <row r="316" spans="1:65" x14ac:dyDescent="0.35">
      <c r="A316" s="4" t="s">
        <v>74</v>
      </c>
      <c r="B316" s="5" t="s">
        <v>882</v>
      </c>
      <c r="C316">
        <f t="shared" si="141"/>
        <v>2021</v>
      </c>
      <c r="D316" s="5" t="s">
        <v>208</v>
      </c>
      <c r="E316">
        <f t="shared" si="142"/>
        <v>10</v>
      </c>
      <c r="F316" s="5" t="s">
        <v>655</v>
      </c>
      <c r="G316">
        <f t="shared" si="143"/>
        <v>147.4</v>
      </c>
      <c r="H316" s="5" t="s">
        <v>976</v>
      </c>
      <c r="I316">
        <f t="shared" si="144"/>
        <v>204.6</v>
      </c>
      <c r="J316" s="5" t="s">
        <v>224</v>
      </c>
      <c r="K316">
        <f t="shared" si="145"/>
        <v>171.2</v>
      </c>
      <c r="L316" s="5" t="s">
        <v>778</v>
      </c>
      <c r="M316">
        <f t="shared" si="146"/>
        <v>158.69999999999999</v>
      </c>
      <c r="N316" s="5" t="s">
        <v>977</v>
      </c>
      <c r="O316">
        <f t="shared" si="147"/>
        <v>190.6</v>
      </c>
      <c r="P316" s="5" t="s">
        <v>803</v>
      </c>
      <c r="Q316">
        <f t="shared" si="148"/>
        <v>155.69999999999999</v>
      </c>
      <c r="R316" s="5" t="s">
        <v>978</v>
      </c>
      <c r="S316">
        <f t="shared" si="149"/>
        <v>185.3</v>
      </c>
      <c r="T316" s="5" t="s">
        <v>769</v>
      </c>
      <c r="U316">
        <f t="shared" si="150"/>
        <v>165.2</v>
      </c>
      <c r="V316" s="5" t="s">
        <v>271</v>
      </c>
      <c r="W316">
        <f t="shared" si="151"/>
        <v>121.9</v>
      </c>
      <c r="X316" s="5" t="s">
        <v>788</v>
      </c>
      <c r="Y316">
        <f t="shared" si="152"/>
        <v>169.3</v>
      </c>
      <c r="Z316" s="5" t="s">
        <v>692</v>
      </c>
      <c r="AA316">
        <f t="shared" si="153"/>
        <v>163.19999999999999</v>
      </c>
      <c r="AB316" s="5" t="s">
        <v>979</v>
      </c>
      <c r="AC316">
        <f t="shared" si="154"/>
        <v>174.7</v>
      </c>
      <c r="AD316" s="5" t="s">
        <v>969</v>
      </c>
      <c r="AE316">
        <f t="shared" si="155"/>
        <v>167.7</v>
      </c>
      <c r="AF316">
        <f t="shared" si="156"/>
        <v>167.34615384615384</v>
      </c>
      <c r="AG316" s="5" t="s">
        <v>828</v>
      </c>
      <c r="AH316">
        <f t="shared" si="157"/>
        <v>192.7</v>
      </c>
      <c r="AI316">
        <f t="shared" si="158"/>
        <v>192.7</v>
      </c>
      <c r="AJ316" s="5" t="s">
        <v>775</v>
      </c>
      <c r="AK316">
        <f t="shared" si="159"/>
        <v>165.7</v>
      </c>
      <c r="AL316" s="5" t="s">
        <v>708</v>
      </c>
      <c r="AM316">
        <f t="shared" si="160"/>
        <v>156.30000000000001</v>
      </c>
      <c r="AN316" s="5" t="s">
        <v>536</v>
      </c>
      <c r="AO316">
        <f t="shared" si="161"/>
        <v>164.3</v>
      </c>
      <c r="AP316">
        <f t="shared" si="162"/>
        <v>162.1</v>
      </c>
      <c r="AQ316" s="5" t="s">
        <v>871</v>
      </c>
      <c r="AR316">
        <f t="shared" si="163"/>
        <v>163.6</v>
      </c>
      <c r="AS316" s="5" t="s">
        <v>760</v>
      </c>
      <c r="AT316">
        <f t="shared" si="164"/>
        <v>164.2</v>
      </c>
      <c r="AU316" s="5" t="s">
        <v>490</v>
      </c>
      <c r="AV316">
        <f t="shared" si="165"/>
        <v>158.4</v>
      </c>
      <c r="AW316">
        <f t="shared" si="166"/>
        <v>162.06666666666663</v>
      </c>
      <c r="AX316" s="5" t="s">
        <v>919</v>
      </c>
      <c r="AY316">
        <f t="shared" si="167"/>
        <v>169.1</v>
      </c>
      <c r="AZ316" s="5" t="s">
        <v>803</v>
      </c>
      <c r="BA316">
        <f t="shared" si="175"/>
        <v>155.69999999999999</v>
      </c>
      <c r="BB316" s="5" t="s">
        <v>811</v>
      </c>
      <c r="BC316">
        <f t="shared" si="168"/>
        <v>158.6</v>
      </c>
      <c r="BD316" s="5" t="s">
        <v>906</v>
      </c>
      <c r="BE316">
        <f t="shared" si="169"/>
        <v>163.9</v>
      </c>
      <c r="BF316" s="5" t="s">
        <v>482</v>
      </c>
      <c r="BG316">
        <f t="shared" si="170"/>
        <v>160.80000000000001</v>
      </c>
      <c r="BH316">
        <f t="shared" si="171"/>
        <v>161.61999999999998</v>
      </c>
      <c r="BI316" s="5" t="s">
        <v>690</v>
      </c>
      <c r="BJ316">
        <f t="shared" si="172"/>
        <v>161</v>
      </c>
      <c r="BK316">
        <f t="shared" si="173"/>
        <v>161</v>
      </c>
      <c r="BL316" s="6" t="s">
        <v>450</v>
      </c>
      <c r="BM316">
        <f t="shared" si="174"/>
        <v>165.5</v>
      </c>
    </row>
    <row r="317" spans="1:65" x14ac:dyDescent="0.35">
      <c r="A317" s="4" t="s">
        <v>30</v>
      </c>
      <c r="B317" s="5" t="s">
        <v>882</v>
      </c>
      <c r="C317">
        <f t="shared" si="141"/>
        <v>2021</v>
      </c>
      <c r="D317" s="5" t="s">
        <v>234</v>
      </c>
      <c r="E317">
        <f t="shared" si="142"/>
        <v>11</v>
      </c>
      <c r="F317" s="5" t="s">
        <v>734</v>
      </c>
      <c r="G317">
        <f t="shared" si="143"/>
        <v>146.9</v>
      </c>
      <c r="H317" s="5" t="s">
        <v>980</v>
      </c>
      <c r="I317">
        <f t="shared" si="144"/>
        <v>199.8</v>
      </c>
      <c r="J317" s="5" t="s">
        <v>502</v>
      </c>
      <c r="K317">
        <f t="shared" si="145"/>
        <v>171.5</v>
      </c>
      <c r="L317" s="5" t="s">
        <v>597</v>
      </c>
      <c r="M317">
        <f t="shared" si="146"/>
        <v>159.1</v>
      </c>
      <c r="N317" s="5" t="s">
        <v>981</v>
      </c>
      <c r="O317">
        <f t="shared" si="147"/>
        <v>198.4</v>
      </c>
      <c r="P317" s="5" t="s">
        <v>364</v>
      </c>
      <c r="Q317">
        <f t="shared" si="148"/>
        <v>153.19999999999999</v>
      </c>
      <c r="R317" s="5" t="s">
        <v>839</v>
      </c>
      <c r="S317">
        <f t="shared" si="149"/>
        <v>183.9</v>
      </c>
      <c r="T317" s="5" t="s">
        <v>462</v>
      </c>
      <c r="U317">
        <f t="shared" si="150"/>
        <v>165.4</v>
      </c>
      <c r="V317" s="5" t="s">
        <v>281</v>
      </c>
      <c r="W317">
        <f t="shared" si="151"/>
        <v>122.1</v>
      </c>
      <c r="X317" s="5" t="s">
        <v>809</v>
      </c>
      <c r="Y317">
        <f t="shared" si="152"/>
        <v>170.8</v>
      </c>
      <c r="Z317" s="5" t="s">
        <v>919</v>
      </c>
      <c r="AA317">
        <f t="shared" si="153"/>
        <v>169.1</v>
      </c>
      <c r="AB317" s="5" t="s">
        <v>204</v>
      </c>
      <c r="AC317">
        <f t="shared" si="154"/>
        <v>174.3</v>
      </c>
      <c r="AD317" s="5" t="s">
        <v>547</v>
      </c>
      <c r="AE317">
        <f t="shared" si="155"/>
        <v>167.5</v>
      </c>
      <c r="AF317">
        <f t="shared" si="156"/>
        <v>167.84615384615384</v>
      </c>
      <c r="AG317" s="5" t="s">
        <v>792</v>
      </c>
      <c r="AH317">
        <f t="shared" si="157"/>
        <v>191.4</v>
      </c>
      <c r="AI317">
        <f t="shared" si="158"/>
        <v>191.4</v>
      </c>
      <c r="AJ317" s="5" t="s">
        <v>599</v>
      </c>
      <c r="AK317">
        <f t="shared" si="159"/>
        <v>170.4</v>
      </c>
      <c r="AL317" s="5" t="s">
        <v>550</v>
      </c>
      <c r="AM317">
        <f t="shared" si="160"/>
        <v>166</v>
      </c>
      <c r="AN317" s="5" t="s">
        <v>762</v>
      </c>
      <c r="AO317">
        <f t="shared" si="161"/>
        <v>169.8</v>
      </c>
      <c r="AP317">
        <f t="shared" si="162"/>
        <v>168.73333333333332</v>
      </c>
      <c r="AQ317" s="5" t="s">
        <v>49</v>
      </c>
      <c r="AR317">
        <f>AR319</f>
        <v>164.2</v>
      </c>
      <c r="AS317" s="5" t="s">
        <v>478</v>
      </c>
      <c r="AT317">
        <f t="shared" si="164"/>
        <v>165.3</v>
      </c>
      <c r="AU317" s="5" t="s">
        <v>661</v>
      </c>
      <c r="AV317">
        <f t="shared" si="165"/>
        <v>162.9</v>
      </c>
      <c r="AW317">
        <f t="shared" si="166"/>
        <v>164.13333333333333</v>
      </c>
      <c r="AX317" s="5" t="s">
        <v>869</v>
      </c>
      <c r="AY317">
        <f t="shared" si="167"/>
        <v>173.4</v>
      </c>
      <c r="AZ317" s="5" t="s">
        <v>457</v>
      </c>
      <c r="BA317">
        <f t="shared" si="175"/>
        <v>158.9</v>
      </c>
      <c r="BB317" s="5" t="s">
        <v>506</v>
      </c>
      <c r="BC317">
        <f t="shared" si="168"/>
        <v>163.80000000000001</v>
      </c>
      <c r="BD317" s="5" t="s">
        <v>788</v>
      </c>
      <c r="BE317">
        <f t="shared" si="169"/>
        <v>169.3</v>
      </c>
      <c r="BF317" s="5" t="s">
        <v>744</v>
      </c>
      <c r="BG317">
        <f t="shared" si="170"/>
        <v>162.4</v>
      </c>
      <c r="BH317">
        <f t="shared" si="171"/>
        <v>165.56</v>
      </c>
      <c r="BI317" s="5" t="s">
        <v>769</v>
      </c>
      <c r="BJ317">
        <f t="shared" si="172"/>
        <v>165.2</v>
      </c>
      <c r="BK317">
        <f t="shared" si="173"/>
        <v>165.2</v>
      </c>
      <c r="BL317" s="6" t="s">
        <v>807</v>
      </c>
      <c r="BM317">
        <f t="shared" si="174"/>
        <v>167.6</v>
      </c>
    </row>
    <row r="318" spans="1:65" x14ac:dyDescent="0.35">
      <c r="A318" s="4" t="s">
        <v>55</v>
      </c>
      <c r="B318" s="5" t="s">
        <v>882</v>
      </c>
      <c r="C318">
        <f t="shared" si="141"/>
        <v>2021</v>
      </c>
      <c r="D318" s="5" t="s">
        <v>234</v>
      </c>
      <c r="E318">
        <f t="shared" si="142"/>
        <v>11</v>
      </c>
      <c r="F318" s="5" t="s">
        <v>776</v>
      </c>
      <c r="G318">
        <f t="shared" si="143"/>
        <v>151</v>
      </c>
      <c r="H318" s="5" t="s">
        <v>982</v>
      </c>
      <c r="I318">
        <f t="shared" si="144"/>
        <v>204.9</v>
      </c>
      <c r="J318" s="5" t="s">
        <v>983</v>
      </c>
      <c r="K318">
        <f t="shared" si="145"/>
        <v>175.4</v>
      </c>
      <c r="L318" s="5" t="s">
        <v>357</v>
      </c>
      <c r="M318">
        <f t="shared" si="146"/>
        <v>159.6</v>
      </c>
      <c r="N318" s="5" t="s">
        <v>984</v>
      </c>
      <c r="O318">
        <f t="shared" si="147"/>
        <v>175.8</v>
      </c>
      <c r="P318" s="5" t="s">
        <v>718</v>
      </c>
      <c r="Q318">
        <f t="shared" si="148"/>
        <v>160.30000000000001</v>
      </c>
      <c r="R318" s="5" t="s">
        <v>985</v>
      </c>
      <c r="S318">
        <f t="shared" si="149"/>
        <v>229.1</v>
      </c>
      <c r="T318" s="5" t="s">
        <v>770</v>
      </c>
      <c r="U318">
        <f t="shared" si="150"/>
        <v>165.1</v>
      </c>
      <c r="V318" s="5" t="s">
        <v>309</v>
      </c>
      <c r="W318">
        <f t="shared" si="151"/>
        <v>123.1</v>
      </c>
      <c r="X318" s="5" t="s">
        <v>768</v>
      </c>
      <c r="Y318">
        <f t="shared" si="152"/>
        <v>167.2</v>
      </c>
      <c r="Z318" s="5" t="s">
        <v>711</v>
      </c>
      <c r="AA318">
        <f t="shared" si="153"/>
        <v>156.1</v>
      </c>
      <c r="AB318" s="5" t="s">
        <v>986</v>
      </c>
      <c r="AC318">
        <f t="shared" si="154"/>
        <v>176.8</v>
      </c>
      <c r="AD318" s="5" t="s">
        <v>947</v>
      </c>
      <c r="AE318">
        <f t="shared" si="155"/>
        <v>173.5</v>
      </c>
      <c r="AF318">
        <f t="shared" si="156"/>
        <v>170.60769230769228</v>
      </c>
      <c r="AG318" s="5" t="s">
        <v>810</v>
      </c>
      <c r="AH318">
        <f t="shared" si="157"/>
        <v>197</v>
      </c>
      <c r="AI318">
        <f t="shared" si="158"/>
        <v>197</v>
      </c>
      <c r="AJ318" s="5" t="s">
        <v>837</v>
      </c>
      <c r="AK318">
        <f t="shared" si="159"/>
        <v>162.30000000000001</v>
      </c>
      <c r="AL318" s="5" t="s">
        <v>612</v>
      </c>
      <c r="AM318">
        <f t="shared" si="160"/>
        <v>145.30000000000001</v>
      </c>
      <c r="AN318" s="5" t="s">
        <v>570</v>
      </c>
      <c r="AO318">
        <f t="shared" si="161"/>
        <v>159.69999999999999</v>
      </c>
      <c r="AP318">
        <f t="shared" si="162"/>
        <v>155.76666666666668</v>
      </c>
      <c r="AQ318" s="5" t="s">
        <v>760</v>
      </c>
      <c r="AR318">
        <f t="shared" si="163"/>
        <v>164.2</v>
      </c>
      <c r="AS318" s="5" t="s">
        <v>756</v>
      </c>
      <c r="AT318">
        <f t="shared" si="164"/>
        <v>161.6</v>
      </c>
      <c r="AU318" s="5" t="s">
        <v>481</v>
      </c>
      <c r="AV318">
        <f t="shared" si="165"/>
        <v>155.19999999999999</v>
      </c>
      <c r="AW318">
        <f t="shared" si="166"/>
        <v>160.33333333333331</v>
      </c>
      <c r="AX318" s="5" t="s">
        <v>760</v>
      </c>
      <c r="AY318">
        <f t="shared" si="167"/>
        <v>164.2</v>
      </c>
      <c r="AZ318" s="5" t="s">
        <v>614</v>
      </c>
      <c r="BA318">
        <f t="shared" si="175"/>
        <v>151.19999999999999</v>
      </c>
      <c r="BB318" s="5" t="s">
        <v>755</v>
      </c>
      <c r="BC318">
        <f t="shared" si="168"/>
        <v>156.69999999999999</v>
      </c>
      <c r="BD318" s="5" t="s">
        <v>482</v>
      </c>
      <c r="BE318">
        <f t="shared" si="169"/>
        <v>160.80000000000001</v>
      </c>
      <c r="BF318" s="5" t="s">
        <v>825</v>
      </c>
      <c r="BG318">
        <f t="shared" si="170"/>
        <v>161.80000000000001</v>
      </c>
      <c r="BH318">
        <f t="shared" si="171"/>
        <v>158.94</v>
      </c>
      <c r="BI318" s="5" t="s">
        <v>723</v>
      </c>
      <c r="BJ318">
        <f t="shared" si="172"/>
        <v>157.30000000000001</v>
      </c>
      <c r="BK318">
        <f t="shared" si="173"/>
        <v>157.30000000000001</v>
      </c>
      <c r="BL318" s="6" t="s">
        <v>891</v>
      </c>
      <c r="BM318">
        <f t="shared" si="174"/>
        <v>165.6</v>
      </c>
    </row>
    <row r="319" spans="1:65" x14ac:dyDescent="0.35">
      <c r="A319" s="4" t="s">
        <v>74</v>
      </c>
      <c r="B319" s="5" t="s">
        <v>882</v>
      </c>
      <c r="C319">
        <f t="shared" si="141"/>
        <v>2021</v>
      </c>
      <c r="D319" s="5" t="s">
        <v>234</v>
      </c>
      <c r="E319">
        <f t="shared" si="142"/>
        <v>11</v>
      </c>
      <c r="F319" s="5" t="s">
        <v>660</v>
      </c>
      <c r="G319">
        <f t="shared" si="143"/>
        <v>148.19999999999999</v>
      </c>
      <c r="H319" s="5" t="s">
        <v>987</v>
      </c>
      <c r="I319">
        <f t="shared" si="144"/>
        <v>201.6</v>
      </c>
      <c r="J319" s="5" t="s">
        <v>921</v>
      </c>
      <c r="K319">
        <f t="shared" si="145"/>
        <v>173</v>
      </c>
      <c r="L319" s="5" t="s">
        <v>702</v>
      </c>
      <c r="M319">
        <f t="shared" si="146"/>
        <v>159.30000000000001</v>
      </c>
      <c r="N319" s="5" t="s">
        <v>498</v>
      </c>
      <c r="O319">
        <f t="shared" si="147"/>
        <v>190.1</v>
      </c>
      <c r="P319" s="5" t="s">
        <v>829</v>
      </c>
      <c r="Q319">
        <f t="shared" si="148"/>
        <v>156.5</v>
      </c>
      <c r="R319" s="5" t="s">
        <v>988</v>
      </c>
      <c r="S319">
        <f t="shared" si="149"/>
        <v>199.2</v>
      </c>
      <c r="T319" s="5" t="s">
        <v>478</v>
      </c>
      <c r="U319">
        <f t="shared" si="150"/>
        <v>165.3</v>
      </c>
      <c r="V319" s="5" t="s">
        <v>313</v>
      </c>
      <c r="W319">
        <f t="shared" si="151"/>
        <v>122.4</v>
      </c>
      <c r="X319" s="5" t="s">
        <v>989</v>
      </c>
      <c r="Y319">
        <f t="shared" si="152"/>
        <v>169.6</v>
      </c>
      <c r="Z319" s="5" t="s">
        <v>791</v>
      </c>
      <c r="AA319">
        <f t="shared" si="153"/>
        <v>163.69999999999999</v>
      </c>
      <c r="AB319" s="5" t="s">
        <v>990</v>
      </c>
      <c r="AC319">
        <f t="shared" si="154"/>
        <v>175.5</v>
      </c>
      <c r="AD319" s="5" t="s">
        <v>917</v>
      </c>
      <c r="AE319">
        <f t="shared" si="155"/>
        <v>169.7</v>
      </c>
      <c r="AF319">
        <f t="shared" si="156"/>
        <v>168.77692307692308</v>
      </c>
      <c r="AG319" s="5" t="s">
        <v>991</v>
      </c>
      <c r="AH319">
        <f t="shared" si="157"/>
        <v>192.9</v>
      </c>
      <c r="AI319">
        <f t="shared" si="158"/>
        <v>192.9</v>
      </c>
      <c r="AJ319" s="5" t="s">
        <v>768</v>
      </c>
      <c r="AK319">
        <f t="shared" si="159"/>
        <v>167.2</v>
      </c>
      <c r="AL319" s="5" t="s">
        <v>783</v>
      </c>
      <c r="AM319">
        <f t="shared" si="160"/>
        <v>157.4</v>
      </c>
      <c r="AN319" s="5" t="s">
        <v>471</v>
      </c>
      <c r="AO319">
        <f t="shared" si="161"/>
        <v>165.8</v>
      </c>
      <c r="AP319">
        <f t="shared" si="162"/>
        <v>163.46666666666667</v>
      </c>
      <c r="AQ319" s="5" t="s">
        <v>760</v>
      </c>
      <c r="AR319">
        <f t="shared" si="163"/>
        <v>164.2</v>
      </c>
      <c r="AS319" s="5" t="s">
        <v>906</v>
      </c>
      <c r="AT319">
        <f t="shared" si="164"/>
        <v>163.9</v>
      </c>
      <c r="AU319" s="5" t="s">
        <v>702</v>
      </c>
      <c r="AV319">
        <f t="shared" si="165"/>
        <v>159.30000000000001</v>
      </c>
      <c r="AW319">
        <f t="shared" si="166"/>
        <v>162.46666666666667</v>
      </c>
      <c r="AX319" s="5" t="s">
        <v>794</v>
      </c>
      <c r="AY319">
        <f t="shared" si="167"/>
        <v>169.9</v>
      </c>
      <c r="AZ319" s="5" t="s">
        <v>727</v>
      </c>
      <c r="BA319">
        <f t="shared" si="175"/>
        <v>154.80000000000001</v>
      </c>
      <c r="BB319" s="5" t="s">
        <v>786</v>
      </c>
      <c r="BC319">
        <f t="shared" si="168"/>
        <v>159.80000000000001</v>
      </c>
      <c r="BD319" s="5" t="s">
        <v>536</v>
      </c>
      <c r="BE319">
        <f t="shared" si="169"/>
        <v>164.3</v>
      </c>
      <c r="BF319" s="5" t="s">
        <v>465</v>
      </c>
      <c r="BG319">
        <f t="shared" si="170"/>
        <v>162.19999999999999</v>
      </c>
      <c r="BH319">
        <f t="shared" si="171"/>
        <v>162.19999999999999</v>
      </c>
      <c r="BI319" s="5" t="s">
        <v>729</v>
      </c>
      <c r="BJ319">
        <f t="shared" si="172"/>
        <v>161.4</v>
      </c>
      <c r="BK319">
        <f t="shared" si="173"/>
        <v>161.4</v>
      </c>
      <c r="BL319" s="6" t="s">
        <v>763</v>
      </c>
      <c r="BM319">
        <f t="shared" si="174"/>
        <v>166.7</v>
      </c>
    </row>
    <row r="320" spans="1:65" x14ac:dyDescent="0.35">
      <c r="A320" s="4" t="s">
        <v>30</v>
      </c>
      <c r="B320" s="5" t="s">
        <v>882</v>
      </c>
      <c r="C320">
        <f t="shared" si="141"/>
        <v>2021</v>
      </c>
      <c r="D320" s="5" t="s">
        <v>243</v>
      </c>
      <c r="E320">
        <f t="shared" si="142"/>
        <v>12</v>
      </c>
      <c r="F320" s="5" t="s">
        <v>655</v>
      </c>
      <c r="G320">
        <f t="shared" si="143"/>
        <v>147.4</v>
      </c>
      <c r="H320" s="5" t="s">
        <v>810</v>
      </c>
      <c r="I320">
        <f t="shared" si="144"/>
        <v>197</v>
      </c>
      <c r="J320" s="5" t="s">
        <v>953</v>
      </c>
      <c r="K320">
        <f t="shared" si="145"/>
        <v>176.5</v>
      </c>
      <c r="L320" s="5" t="s">
        <v>786</v>
      </c>
      <c r="M320">
        <f t="shared" si="146"/>
        <v>159.80000000000001</v>
      </c>
      <c r="N320" s="5" t="s">
        <v>992</v>
      </c>
      <c r="O320">
        <f t="shared" si="147"/>
        <v>195.8</v>
      </c>
      <c r="P320" s="5" t="s">
        <v>361</v>
      </c>
      <c r="Q320">
        <f t="shared" si="148"/>
        <v>152</v>
      </c>
      <c r="R320" s="5" t="s">
        <v>993</v>
      </c>
      <c r="S320">
        <f t="shared" si="149"/>
        <v>172.3</v>
      </c>
      <c r="T320" s="5" t="s">
        <v>764</v>
      </c>
      <c r="U320">
        <f t="shared" si="150"/>
        <v>164.5</v>
      </c>
      <c r="V320" s="5" t="s">
        <v>316</v>
      </c>
      <c r="W320">
        <f t="shared" si="151"/>
        <v>120.6</v>
      </c>
      <c r="X320" s="5" t="s">
        <v>558</v>
      </c>
      <c r="Y320">
        <f t="shared" si="152"/>
        <v>171.7</v>
      </c>
      <c r="Z320" s="5" t="s">
        <v>917</v>
      </c>
      <c r="AA320">
        <f t="shared" si="153"/>
        <v>169.7</v>
      </c>
      <c r="AB320" s="5" t="s">
        <v>658</v>
      </c>
      <c r="AC320">
        <f t="shared" si="154"/>
        <v>175.1</v>
      </c>
      <c r="AD320" s="5" t="s">
        <v>471</v>
      </c>
      <c r="AE320">
        <f t="shared" si="155"/>
        <v>165.8</v>
      </c>
      <c r="AF320">
        <f t="shared" si="156"/>
        <v>166.78461538461536</v>
      </c>
      <c r="AG320" s="5" t="s">
        <v>938</v>
      </c>
      <c r="AH320">
        <f t="shared" si="157"/>
        <v>190.8</v>
      </c>
      <c r="AI320">
        <f t="shared" si="158"/>
        <v>190.8</v>
      </c>
      <c r="AJ320" s="5" t="s">
        <v>574</v>
      </c>
      <c r="AK320">
        <f t="shared" si="159"/>
        <v>171.8</v>
      </c>
      <c r="AL320" s="5" t="s">
        <v>805</v>
      </c>
      <c r="AM320">
        <f t="shared" si="160"/>
        <v>167.3</v>
      </c>
      <c r="AN320" s="5" t="s">
        <v>224</v>
      </c>
      <c r="AO320">
        <f t="shared" si="161"/>
        <v>171.2</v>
      </c>
      <c r="AP320">
        <f t="shared" si="162"/>
        <v>170.1</v>
      </c>
      <c r="AQ320" s="5" t="s">
        <v>49</v>
      </c>
      <c r="AR320">
        <f>AR322</f>
        <v>163.4</v>
      </c>
      <c r="AS320" s="5" t="s">
        <v>891</v>
      </c>
      <c r="AT320">
        <f t="shared" si="164"/>
        <v>165.6</v>
      </c>
      <c r="AU320" s="5" t="s">
        <v>906</v>
      </c>
      <c r="AV320">
        <f t="shared" si="165"/>
        <v>163.9</v>
      </c>
      <c r="AW320">
        <f t="shared" si="166"/>
        <v>164.29999999999998</v>
      </c>
      <c r="AX320" s="5" t="s">
        <v>994</v>
      </c>
      <c r="AY320">
        <f t="shared" si="167"/>
        <v>174</v>
      </c>
      <c r="AZ320" s="5" t="s">
        <v>951</v>
      </c>
      <c r="BA320">
        <f t="shared" si="175"/>
        <v>160.1</v>
      </c>
      <c r="BB320" s="5" t="s">
        <v>764</v>
      </c>
      <c r="BC320">
        <f t="shared" si="168"/>
        <v>164.5</v>
      </c>
      <c r="BD320" s="5" t="s">
        <v>917</v>
      </c>
      <c r="BE320">
        <f t="shared" si="169"/>
        <v>169.7</v>
      </c>
      <c r="BF320" s="5" t="s">
        <v>518</v>
      </c>
      <c r="BG320">
        <f t="shared" si="170"/>
        <v>162.80000000000001</v>
      </c>
      <c r="BH320">
        <f t="shared" si="171"/>
        <v>166.21999999999997</v>
      </c>
      <c r="BI320" s="5" t="s">
        <v>550</v>
      </c>
      <c r="BJ320">
        <f t="shared" si="172"/>
        <v>166</v>
      </c>
      <c r="BK320">
        <f t="shared" si="173"/>
        <v>166</v>
      </c>
      <c r="BL320" s="6" t="s">
        <v>821</v>
      </c>
      <c r="BM320">
        <f t="shared" si="174"/>
        <v>167</v>
      </c>
    </row>
    <row r="321" spans="1:65" x14ac:dyDescent="0.35">
      <c r="A321" s="4" t="s">
        <v>55</v>
      </c>
      <c r="B321" s="5" t="s">
        <v>882</v>
      </c>
      <c r="C321">
        <f t="shared" si="141"/>
        <v>2021</v>
      </c>
      <c r="D321" s="5" t="s">
        <v>243</v>
      </c>
      <c r="E321">
        <f t="shared" si="142"/>
        <v>12</v>
      </c>
      <c r="F321" s="5" t="s">
        <v>683</v>
      </c>
      <c r="G321">
        <f t="shared" si="143"/>
        <v>151.6</v>
      </c>
      <c r="H321" s="5" t="s">
        <v>995</v>
      </c>
      <c r="I321">
        <f t="shared" si="144"/>
        <v>202.2</v>
      </c>
      <c r="J321" s="5" t="s">
        <v>823</v>
      </c>
      <c r="K321">
        <f t="shared" si="145"/>
        <v>180</v>
      </c>
      <c r="L321" s="5" t="s">
        <v>819</v>
      </c>
      <c r="M321">
        <f t="shared" si="146"/>
        <v>160</v>
      </c>
      <c r="N321" s="5" t="s">
        <v>947</v>
      </c>
      <c r="O321">
        <f t="shared" si="147"/>
        <v>173.5</v>
      </c>
      <c r="P321" s="5" t="s">
        <v>725</v>
      </c>
      <c r="Q321">
        <f t="shared" si="148"/>
        <v>158.30000000000001</v>
      </c>
      <c r="R321" s="5" t="s">
        <v>996</v>
      </c>
      <c r="S321">
        <f t="shared" si="149"/>
        <v>219.5</v>
      </c>
      <c r="T321" s="5" t="s">
        <v>760</v>
      </c>
      <c r="U321">
        <f t="shared" si="150"/>
        <v>164.2</v>
      </c>
      <c r="V321" s="5" t="s">
        <v>271</v>
      </c>
      <c r="W321">
        <f t="shared" si="151"/>
        <v>121.9</v>
      </c>
      <c r="X321" s="5" t="s">
        <v>341</v>
      </c>
      <c r="Y321">
        <f t="shared" si="152"/>
        <v>168.2</v>
      </c>
      <c r="Z321" s="5" t="s">
        <v>829</v>
      </c>
      <c r="AA321">
        <f t="shared" si="153"/>
        <v>156.5</v>
      </c>
      <c r="AB321" s="5" t="s">
        <v>997</v>
      </c>
      <c r="AC321">
        <f t="shared" si="154"/>
        <v>178.2</v>
      </c>
      <c r="AD321" s="5" t="s">
        <v>591</v>
      </c>
      <c r="AE321">
        <f t="shared" si="155"/>
        <v>172.2</v>
      </c>
      <c r="AF321">
        <f t="shared" si="156"/>
        <v>169.71538461538464</v>
      </c>
      <c r="AG321" s="5" t="s">
        <v>998</v>
      </c>
      <c r="AH321">
        <f t="shared" si="157"/>
        <v>196.8</v>
      </c>
      <c r="AI321">
        <f t="shared" si="158"/>
        <v>196.8</v>
      </c>
      <c r="AJ321" s="5" t="s">
        <v>737</v>
      </c>
      <c r="AK321">
        <f t="shared" si="159"/>
        <v>163.30000000000001</v>
      </c>
      <c r="AL321" s="5" t="s">
        <v>427</v>
      </c>
      <c r="AM321">
        <f t="shared" si="160"/>
        <v>146.69999999999999</v>
      </c>
      <c r="AN321" s="5" t="s">
        <v>673</v>
      </c>
      <c r="AO321">
        <f t="shared" si="161"/>
        <v>160.69999999999999</v>
      </c>
      <c r="AP321">
        <f t="shared" si="162"/>
        <v>156.9</v>
      </c>
      <c r="AQ321" s="5" t="s">
        <v>752</v>
      </c>
      <c r="AR321">
        <f t="shared" si="163"/>
        <v>163.4</v>
      </c>
      <c r="AS321" s="5" t="s">
        <v>629</v>
      </c>
      <c r="AT321">
        <f t="shared" si="164"/>
        <v>161.69999999999999</v>
      </c>
      <c r="AU321" s="5" t="s">
        <v>451</v>
      </c>
      <c r="AV321">
        <f t="shared" si="165"/>
        <v>156</v>
      </c>
      <c r="AW321">
        <f t="shared" si="166"/>
        <v>160.36666666666667</v>
      </c>
      <c r="AX321" s="5" t="s">
        <v>770</v>
      </c>
      <c r="AY321">
        <f t="shared" si="167"/>
        <v>165.1</v>
      </c>
      <c r="AZ321" s="5" t="s">
        <v>195</v>
      </c>
      <c r="BA321">
        <f t="shared" si="175"/>
        <v>151.80000000000001</v>
      </c>
      <c r="BB321" s="5" t="s">
        <v>453</v>
      </c>
      <c r="BC321">
        <f t="shared" si="168"/>
        <v>157.6</v>
      </c>
      <c r="BD321" s="5" t="s">
        <v>773</v>
      </c>
      <c r="BE321">
        <f t="shared" si="169"/>
        <v>160.6</v>
      </c>
      <c r="BF321" s="5" t="s">
        <v>744</v>
      </c>
      <c r="BG321">
        <f t="shared" si="170"/>
        <v>162.4</v>
      </c>
      <c r="BH321">
        <f t="shared" si="171"/>
        <v>159.5</v>
      </c>
      <c r="BI321" s="5" t="s">
        <v>902</v>
      </c>
      <c r="BJ321">
        <f t="shared" si="172"/>
        <v>157.80000000000001</v>
      </c>
      <c r="BK321">
        <f t="shared" si="173"/>
        <v>157.80000000000001</v>
      </c>
      <c r="BL321" s="6" t="s">
        <v>769</v>
      </c>
      <c r="BM321">
        <f t="shared" si="174"/>
        <v>165.2</v>
      </c>
    </row>
    <row r="322" spans="1:65" x14ac:dyDescent="0.35">
      <c r="A322" s="4" t="s">
        <v>74</v>
      </c>
      <c r="B322" s="5" t="s">
        <v>882</v>
      </c>
      <c r="C322">
        <f t="shared" si="141"/>
        <v>2021</v>
      </c>
      <c r="D322" s="5" t="s">
        <v>243</v>
      </c>
      <c r="E322">
        <f t="shared" si="142"/>
        <v>12</v>
      </c>
      <c r="F322" s="5" t="s">
        <v>651</v>
      </c>
      <c r="G322">
        <f t="shared" si="143"/>
        <v>148.69999999999999</v>
      </c>
      <c r="H322" s="5" t="s">
        <v>970</v>
      </c>
      <c r="I322">
        <f t="shared" si="144"/>
        <v>198.8</v>
      </c>
      <c r="J322" s="5" t="s">
        <v>999</v>
      </c>
      <c r="K322">
        <f t="shared" si="145"/>
        <v>177.9</v>
      </c>
      <c r="L322" s="5" t="s">
        <v>835</v>
      </c>
      <c r="M322">
        <f t="shared" si="146"/>
        <v>159.9</v>
      </c>
      <c r="N322" s="5" t="s">
        <v>1000</v>
      </c>
      <c r="O322">
        <f t="shared" si="147"/>
        <v>187.6</v>
      </c>
      <c r="P322" s="5" t="s">
        <v>704</v>
      </c>
      <c r="Q322">
        <f t="shared" si="148"/>
        <v>154.9</v>
      </c>
      <c r="R322" s="5" t="s">
        <v>897</v>
      </c>
      <c r="S322">
        <f t="shared" si="149"/>
        <v>188.3</v>
      </c>
      <c r="T322" s="5" t="s">
        <v>742</v>
      </c>
      <c r="U322">
        <f t="shared" si="150"/>
        <v>164.4</v>
      </c>
      <c r="V322" s="5" t="s">
        <v>287</v>
      </c>
      <c r="W322">
        <f t="shared" si="151"/>
        <v>121</v>
      </c>
      <c r="X322" s="5" t="s">
        <v>820</v>
      </c>
      <c r="Y322">
        <f t="shared" si="152"/>
        <v>170.5</v>
      </c>
      <c r="Z322" s="5" t="s">
        <v>760</v>
      </c>
      <c r="AA322">
        <f t="shared" si="153"/>
        <v>164.2</v>
      </c>
      <c r="AB322" s="5" t="s">
        <v>953</v>
      </c>
      <c r="AC322">
        <f t="shared" si="154"/>
        <v>176.5</v>
      </c>
      <c r="AD322" s="5" t="s">
        <v>341</v>
      </c>
      <c r="AE322">
        <f t="shared" si="155"/>
        <v>168.2</v>
      </c>
      <c r="AF322">
        <f t="shared" si="156"/>
        <v>167.76153846153846</v>
      </c>
      <c r="AG322" s="5" t="s">
        <v>779</v>
      </c>
      <c r="AH322">
        <f t="shared" si="157"/>
        <v>192.4</v>
      </c>
      <c r="AI322">
        <f t="shared" si="158"/>
        <v>192.4</v>
      </c>
      <c r="AJ322" s="5" t="s">
        <v>461</v>
      </c>
      <c r="AK322">
        <f t="shared" si="159"/>
        <v>168.5</v>
      </c>
      <c r="AL322" s="5" t="s">
        <v>778</v>
      </c>
      <c r="AM322">
        <f t="shared" si="160"/>
        <v>158.69999999999999</v>
      </c>
      <c r="AN322" s="5" t="s">
        <v>821</v>
      </c>
      <c r="AO322">
        <f t="shared" si="161"/>
        <v>167</v>
      </c>
      <c r="AP322">
        <f t="shared" si="162"/>
        <v>164.73333333333332</v>
      </c>
      <c r="AQ322" s="5" t="s">
        <v>752</v>
      </c>
      <c r="AR322">
        <f t="shared" si="163"/>
        <v>163.4</v>
      </c>
      <c r="AS322" s="5" t="s">
        <v>759</v>
      </c>
      <c r="AT322">
        <f t="shared" si="164"/>
        <v>164.1</v>
      </c>
      <c r="AU322" s="5" t="s">
        <v>765</v>
      </c>
      <c r="AV322">
        <f t="shared" si="165"/>
        <v>160.19999999999999</v>
      </c>
      <c r="AW322">
        <f t="shared" si="166"/>
        <v>162.56666666666666</v>
      </c>
      <c r="AX322" s="5" t="s">
        <v>944</v>
      </c>
      <c r="AY322">
        <f t="shared" si="167"/>
        <v>170.6</v>
      </c>
      <c r="AZ322" s="5" t="s">
        <v>803</v>
      </c>
      <c r="BA322">
        <f t="shared" si="175"/>
        <v>155.69999999999999</v>
      </c>
      <c r="BB322" s="5" t="s">
        <v>773</v>
      </c>
      <c r="BC322">
        <f t="shared" si="168"/>
        <v>160.6</v>
      </c>
      <c r="BD322" s="5" t="s">
        <v>742</v>
      </c>
      <c r="BE322">
        <f t="shared" si="169"/>
        <v>164.4</v>
      </c>
      <c r="BF322" s="5" t="s">
        <v>682</v>
      </c>
      <c r="BG322">
        <f t="shared" si="170"/>
        <v>162.6</v>
      </c>
      <c r="BH322">
        <f t="shared" si="171"/>
        <v>162.78</v>
      </c>
      <c r="BI322" s="5" t="s">
        <v>860</v>
      </c>
      <c r="BJ322">
        <f t="shared" si="172"/>
        <v>162</v>
      </c>
      <c r="BK322">
        <f t="shared" si="173"/>
        <v>162</v>
      </c>
      <c r="BL322" s="6" t="s">
        <v>757</v>
      </c>
      <c r="BM322">
        <f t="shared" si="174"/>
        <v>166.2</v>
      </c>
    </row>
    <row r="323" spans="1:65" x14ac:dyDescent="0.35">
      <c r="A323" s="4" t="s">
        <v>30</v>
      </c>
      <c r="B323" s="5" t="s">
        <v>1001</v>
      </c>
      <c r="C323">
        <f t="shared" ref="C323:C373" si="176">VALUE(B323)</f>
        <v>2022</v>
      </c>
      <c r="D323" s="5" t="s">
        <v>32</v>
      </c>
      <c r="E323">
        <f t="shared" ref="E323:E373" si="177">MONTH(DATEVALUE(D323&amp;"1"))</f>
        <v>1</v>
      </c>
      <c r="F323" s="5" t="s">
        <v>648</v>
      </c>
      <c r="G323">
        <f t="shared" ref="G323:G373" si="178">VALUE(F323)</f>
        <v>148.30000000000001</v>
      </c>
      <c r="H323" s="5" t="s">
        <v>1002</v>
      </c>
      <c r="I323">
        <f t="shared" ref="I323:I373" si="179">VALUE(H323)</f>
        <v>196.9</v>
      </c>
      <c r="J323" s="5" t="s">
        <v>1003</v>
      </c>
      <c r="K323">
        <f t="shared" ref="K323:K373" si="180">VALUE(J323)</f>
        <v>178</v>
      </c>
      <c r="L323" s="5" t="s">
        <v>931</v>
      </c>
      <c r="M323">
        <f t="shared" ref="M323:M373" si="181">VALUE(L323)</f>
        <v>160.5</v>
      </c>
      <c r="N323" s="5" t="s">
        <v>1004</v>
      </c>
      <c r="O323">
        <f t="shared" ref="O323:O373" si="182">VALUE(N323)</f>
        <v>192.6</v>
      </c>
      <c r="P323" s="5" t="s">
        <v>614</v>
      </c>
      <c r="Q323">
        <f t="shared" ref="Q323:Q373" si="183">VALUE(P323)</f>
        <v>151.19999999999999</v>
      </c>
      <c r="R323" s="5" t="s">
        <v>713</v>
      </c>
      <c r="S323">
        <f t="shared" ref="S323:S373" si="184">VALUE(R323)</f>
        <v>159.19999999999999</v>
      </c>
      <c r="T323" s="5" t="s">
        <v>738</v>
      </c>
      <c r="U323">
        <f t="shared" ref="U323:U373" si="185">VALUE(T323)</f>
        <v>164</v>
      </c>
      <c r="V323" s="5" t="s">
        <v>286</v>
      </c>
      <c r="W323">
        <f t="shared" ref="W323:W373" si="186">VALUE(V323)</f>
        <v>119.3</v>
      </c>
      <c r="X323" s="5" t="s">
        <v>822</v>
      </c>
      <c r="Y323">
        <f t="shared" ref="Y323:Y373" si="187">VALUE(X323)</f>
        <v>173.3</v>
      </c>
      <c r="Z323" s="5" t="s">
        <v>762</v>
      </c>
      <c r="AA323">
        <f t="shared" ref="AA323:AA373" si="188">VALUE(Z323)</f>
        <v>169.8</v>
      </c>
      <c r="AB323" s="5" t="s">
        <v>984</v>
      </c>
      <c r="AC323">
        <f t="shared" ref="AC323:AC373" si="189">VALUE(AB323)</f>
        <v>175.8</v>
      </c>
      <c r="AD323" s="5" t="s">
        <v>759</v>
      </c>
      <c r="AE323">
        <f t="shared" ref="AE323:AE373" si="190">VALUE(AD323)</f>
        <v>164.1</v>
      </c>
      <c r="AF323">
        <f t="shared" ref="AF323:AF373" si="191">AVERAGEA(G323,I323,K323,M323,O323,Q323,S323,U323,W323,Y323,AA323,AC323,AE323)</f>
        <v>165.61538461538461</v>
      </c>
      <c r="AG323" s="5" t="s">
        <v>1005</v>
      </c>
      <c r="AH323">
        <f t="shared" ref="AH323:AH373" si="192">VALUE(AG323)</f>
        <v>190.7</v>
      </c>
      <c r="AI323">
        <f t="shared" ref="AI323:AI373" si="193">AVERAGE(AH323)</f>
        <v>190.7</v>
      </c>
      <c r="AJ323" s="5" t="s">
        <v>680</v>
      </c>
      <c r="AK323">
        <f t="shared" ref="AK323:AK373" si="194">VALUE(AJ323)</f>
        <v>173.2</v>
      </c>
      <c r="AL323" s="5" t="s">
        <v>788</v>
      </c>
      <c r="AM323">
        <f t="shared" ref="AM323:AM373" si="195">VALUE(AL323)</f>
        <v>169.3</v>
      </c>
      <c r="AN323" s="5" t="s">
        <v>1006</v>
      </c>
      <c r="AO323">
        <f t="shared" ref="AO323:AO373" si="196">VALUE(AN323)</f>
        <v>172.7</v>
      </c>
      <c r="AP323">
        <f t="shared" ref="AP323:AP373" si="197">AVERAGE(AK323,AM323,AO323)</f>
        <v>171.73333333333335</v>
      </c>
      <c r="AQ323" s="5" t="s">
        <v>49</v>
      </c>
      <c r="AR323">
        <f>AR325</f>
        <v>164.5</v>
      </c>
      <c r="AS323" s="5" t="s">
        <v>471</v>
      </c>
      <c r="AT323">
        <f t="shared" ref="AT323:AT373" si="198">VALUE(AS323)</f>
        <v>165.8</v>
      </c>
      <c r="AU323" s="5" t="s">
        <v>210</v>
      </c>
      <c r="AV323">
        <f t="shared" ref="AV323:AV373" si="199">VALUE(AU323)</f>
        <v>164.9</v>
      </c>
      <c r="AW323">
        <f t="shared" ref="AW323:AW371" si="200">AVERAGE(AR323,AT323,AV323)</f>
        <v>165.06666666666669</v>
      </c>
      <c r="AX323" s="5" t="s">
        <v>979</v>
      </c>
      <c r="AY323">
        <f t="shared" ref="AY323:AY373" si="201">VALUE(AX323)</f>
        <v>174.7</v>
      </c>
      <c r="AZ323" s="5" t="s">
        <v>482</v>
      </c>
      <c r="BA323">
        <f t="shared" si="175"/>
        <v>160.80000000000001</v>
      </c>
      <c r="BB323" s="5" t="s">
        <v>210</v>
      </c>
      <c r="BC323">
        <f t="shared" ref="BC323:BC373" si="202">VALUE(BB323)</f>
        <v>164.9</v>
      </c>
      <c r="BD323" s="5" t="s">
        <v>794</v>
      </c>
      <c r="BE323">
        <f t="shared" ref="BE323:BE373" si="203">VALUE(BD323)</f>
        <v>169.9</v>
      </c>
      <c r="BF323" s="5" t="s">
        <v>692</v>
      </c>
      <c r="BG323">
        <f t="shared" ref="BG323:BG373" si="204">VALUE(BF323)</f>
        <v>163.19999999999999</v>
      </c>
      <c r="BH323">
        <f t="shared" ref="BH323:BH373" si="205">AVERAGE(AY323,BA323,BC323,BE323,BG323)</f>
        <v>166.7</v>
      </c>
      <c r="BI323" s="5" t="s">
        <v>1007</v>
      </c>
      <c r="BJ323">
        <f t="shared" ref="BJ323:BJ373" si="206">VALUE(BI323)</f>
        <v>166.6</v>
      </c>
      <c r="BK323">
        <f t="shared" ref="BK323:BK373" si="207">AVERAGE(BJ323)</f>
        <v>166.6</v>
      </c>
      <c r="BL323" s="6" t="s">
        <v>899</v>
      </c>
      <c r="BM323">
        <f t="shared" ref="BM323:BM373" si="208">VALUE(BL323)</f>
        <v>166.4</v>
      </c>
    </row>
    <row r="324" spans="1:65" x14ac:dyDescent="0.35">
      <c r="A324" s="4" t="s">
        <v>55</v>
      </c>
      <c r="B324" s="5" t="s">
        <v>1001</v>
      </c>
      <c r="C324">
        <f t="shared" si="176"/>
        <v>2022</v>
      </c>
      <c r="D324" s="5" t="s">
        <v>32</v>
      </c>
      <c r="E324">
        <f t="shared" si="177"/>
        <v>1</v>
      </c>
      <c r="F324" s="5" t="s">
        <v>638</v>
      </c>
      <c r="G324">
        <f t="shared" si="178"/>
        <v>152.19999999999999</v>
      </c>
      <c r="H324" s="5" t="s">
        <v>967</v>
      </c>
      <c r="I324">
        <f t="shared" si="179"/>
        <v>202.1</v>
      </c>
      <c r="J324" s="5" t="s">
        <v>766</v>
      </c>
      <c r="K324">
        <f t="shared" si="180"/>
        <v>180.1</v>
      </c>
      <c r="L324" s="5" t="s">
        <v>477</v>
      </c>
      <c r="M324">
        <f t="shared" si="181"/>
        <v>160.4</v>
      </c>
      <c r="N324" s="5" t="s">
        <v>830</v>
      </c>
      <c r="O324">
        <f t="shared" si="182"/>
        <v>171</v>
      </c>
      <c r="P324" s="5" t="s">
        <v>829</v>
      </c>
      <c r="Q324">
        <f t="shared" si="183"/>
        <v>156.5</v>
      </c>
      <c r="R324" s="5" t="s">
        <v>1008</v>
      </c>
      <c r="S324">
        <f t="shared" si="184"/>
        <v>203.6</v>
      </c>
      <c r="T324" s="5" t="s">
        <v>506</v>
      </c>
      <c r="U324">
        <f t="shared" si="185"/>
        <v>163.80000000000001</v>
      </c>
      <c r="V324" s="5" t="s">
        <v>346</v>
      </c>
      <c r="W324">
        <f t="shared" si="186"/>
        <v>121.3</v>
      </c>
      <c r="X324" s="5" t="s">
        <v>762</v>
      </c>
      <c r="Y324">
        <f t="shared" si="187"/>
        <v>169.8</v>
      </c>
      <c r="Z324" s="5" t="s">
        <v>674</v>
      </c>
      <c r="AA324">
        <f t="shared" si="188"/>
        <v>156.6</v>
      </c>
      <c r="AB324" s="5" t="s">
        <v>1009</v>
      </c>
      <c r="AC324">
        <f t="shared" si="189"/>
        <v>179</v>
      </c>
      <c r="AD324" s="5" t="s">
        <v>533</v>
      </c>
      <c r="AE324">
        <f t="shared" si="190"/>
        <v>170.3</v>
      </c>
      <c r="AF324">
        <f t="shared" si="191"/>
        <v>168.2076923076923</v>
      </c>
      <c r="AG324" s="5" t="s">
        <v>1010</v>
      </c>
      <c r="AH324">
        <f t="shared" si="192"/>
        <v>196.4</v>
      </c>
      <c r="AI324">
        <f t="shared" si="193"/>
        <v>196.4</v>
      </c>
      <c r="AJ324" s="5" t="s">
        <v>749</v>
      </c>
      <c r="AK324">
        <f t="shared" si="194"/>
        <v>164.7</v>
      </c>
      <c r="AL324" s="5" t="s">
        <v>751</v>
      </c>
      <c r="AM324">
        <f t="shared" si="195"/>
        <v>148.5</v>
      </c>
      <c r="AN324" s="5" t="s">
        <v>465</v>
      </c>
      <c r="AO324">
        <f t="shared" si="196"/>
        <v>162.19999999999999</v>
      </c>
      <c r="AP324">
        <f t="shared" si="197"/>
        <v>158.46666666666667</v>
      </c>
      <c r="AQ324" s="5" t="s">
        <v>764</v>
      </c>
      <c r="AR324">
        <f t="shared" ref="AR324:AR373" si="209">VALUE(AQ324)</f>
        <v>164.5</v>
      </c>
      <c r="AS324" s="5" t="s">
        <v>756</v>
      </c>
      <c r="AT324">
        <f t="shared" si="198"/>
        <v>161.6</v>
      </c>
      <c r="AU324" s="5" t="s">
        <v>358</v>
      </c>
      <c r="AV324">
        <f t="shared" si="199"/>
        <v>156.80000000000001</v>
      </c>
      <c r="AW324">
        <f t="shared" si="200"/>
        <v>160.96666666666667</v>
      </c>
      <c r="AX324" s="5" t="s">
        <v>876</v>
      </c>
      <c r="AY324">
        <f t="shared" si="201"/>
        <v>166.1</v>
      </c>
      <c r="AZ324" s="5" t="s">
        <v>771</v>
      </c>
      <c r="BA324">
        <f t="shared" si="175"/>
        <v>152.69999999999999</v>
      </c>
      <c r="BB324" s="5" t="s">
        <v>490</v>
      </c>
      <c r="BC324">
        <f t="shared" si="202"/>
        <v>158.4</v>
      </c>
      <c r="BD324" s="5" t="s">
        <v>690</v>
      </c>
      <c r="BE324">
        <f t="shared" si="203"/>
        <v>161</v>
      </c>
      <c r="BF324" s="5" t="s">
        <v>518</v>
      </c>
      <c r="BG324">
        <f t="shared" si="204"/>
        <v>162.80000000000001</v>
      </c>
      <c r="BH324">
        <f t="shared" si="205"/>
        <v>160.19999999999999</v>
      </c>
      <c r="BI324" s="5" t="s">
        <v>811</v>
      </c>
      <c r="BJ324">
        <f t="shared" si="206"/>
        <v>158.6</v>
      </c>
      <c r="BK324">
        <f t="shared" si="207"/>
        <v>158.6</v>
      </c>
      <c r="BL324" s="6" t="s">
        <v>799</v>
      </c>
      <c r="BM324">
        <f t="shared" si="208"/>
        <v>165</v>
      </c>
    </row>
    <row r="325" spans="1:65" x14ac:dyDescent="0.35">
      <c r="A325" s="4" t="s">
        <v>74</v>
      </c>
      <c r="B325" s="5" t="s">
        <v>1001</v>
      </c>
      <c r="C325">
        <f t="shared" si="176"/>
        <v>2022</v>
      </c>
      <c r="D325" s="5" t="s">
        <v>32</v>
      </c>
      <c r="E325">
        <f t="shared" si="177"/>
        <v>1</v>
      </c>
      <c r="F325" s="5" t="s">
        <v>441</v>
      </c>
      <c r="G325">
        <f t="shared" si="178"/>
        <v>149.5</v>
      </c>
      <c r="H325" s="5" t="s">
        <v>1011</v>
      </c>
      <c r="I325">
        <f t="shared" si="179"/>
        <v>198.7</v>
      </c>
      <c r="J325" s="5" t="s">
        <v>782</v>
      </c>
      <c r="K325">
        <f t="shared" si="180"/>
        <v>178.8</v>
      </c>
      <c r="L325" s="5" t="s">
        <v>931</v>
      </c>
      <c r="M325">
        <f t="shared" si="181"/>
        <v>160.5</v>
      </c>
      <c r="N325" s="5" t="s">
        <v>1012</v>
      </c>
      <c r="O325">
        <f t="shared" si="182"/>
        <v>184.7</v>
      </c>
      <c r="P325" s="5" t="s">
        <v>785</v>
      </c>
      <c r="Q325">
        <f t="shared" si="183"/>
        <v>153.69999999999999</v>
      </c>
      <c r="R325" s="5" t="s">
        <v>204</v>
      </c>
      <c r="S325">
        <f t="shared" si="184"/>
        <v>174.3</v>
      </c>
      <c r="T325" s="5" t="s">
        <v>906</v>
      </c>
      <c r="U325">
        <f t="shared" si="185"/>
        <v>163.9</v>
      </c>
      <c r="V325" s="5" t="s">
        <v>300</v>
      </c>
      <c r="W325">
        <f t="shared" si="186"/>
        <v>120</v>
      </c>
      <c r="X325" s="5" t="s">
        <v>615</v>
      </c>
      <c r="Y325">
        <f t="shared" si="187"/>
        <v>172.1</v>
      </c>
      <c r="Z325" s="5" t="s">
        <v>536</v>
      </c>
      <c r="AA325">
        <f t="shared" si="188"/>
        <v>164.3</v>
      </c>
      <c r="AB325" s="5" t="s">
        <v>1013</v>
      </c>
      <c r="AC325">
        <f t="shared" si="189"/>
        <v>177.3</v>
      </c>
      <c r="AD325" s="5" t="s">
        <v>899</v>
      </c>
      <c r="AE325">
        <f t="shared" si="190"/>
        <v>166.4</v>
      </c>
      <c r="AF325">
        <f t="shared" si="191"/>
        <v>166.47692307692307</v>
      </c>
      <c r="AG325" s="5" t="s">
        <v>905</v>
      </c>
      <c r="AH325">
        <f t="shared" si="192"/>
        <v>192.2</v>
      </c>
      <c r="AI325">
        <f t="shared" si="193"/>
        <v>192.2</v>
      </c>
      <c r="AJ325" s="5" t="s">
        <v>794</v>
      </c>
      <c r="AK325">
        <f t="shared" si="194"/>
        <v>169.9</v>
      </c>
      <c r="AL325" s="5" t="s">
        <v>673</v>
      </c>
      <c r="AM325">
        <f t="shared" si="195"/>
        <v>160.69999999999999</v>
      </c>
      <c r="AN325" s="5" t="s">
        <v>461</v>
      </c>
      <c r="AO325">
        <f t="shared" si="196"/>
        <v>168.5</v>
      </c>
      <c r="AP325">
        <f t="shared" si="197"/>
        <v>166.36666666666667</v>
      </c>
      <c r="AQ325" s="5" t="s">
        <v>764</v>
      </c>
      <c r="AR325">
        <f t="shared" si="209"/>
        <v>164.5</v>
      </c>
      <c r="AS325" s="5" t="s">
        <v>760</v>
      </c>
      <c r="AT325">
        <f t="shared" si="198"/>
        <v>164.2</v>
      </c>
      <c r="AU325" s="5" t="s">
        <v>331</v>
      </c>
      <c r="AV325">
        <f t="shared" si="199"/>
        <v>161.1</v>
      </c>
      <c r="AW325">
        <f t="shared" si="200"/>
        <v>163.26666666666665</v>
      </c>
      <c r="AX325" s="5" t="s">
        <v>912</v>
      </c>
      <c r="AY325">
        <f t="shared" si="201"/>
        <v>171.4</v>
      </c>
      <c r="AZ325" s="5" t="s">
        <v>829</v>
      </c>
      <c r="BA325">
        <f t="shared" si="175"/>
        <v>156.5</v>
      </c>
      <c r="BB325" s="5" t="s">
        <v>529</v>
      </c>
      <c r="BC325">
        <f t="shared" si="202"/>
        <v>161.19999999999999</v>
      </c>
      <c r="BD325" s="5" t="s">
        <v>749</v>
      </c>
      <c r="BE325">
        <f t="shared" si="203"/>
        <v>164.7</v>
      </c>
      <c r="BF325" s="5" t="s">
        <v>745</v>
      </c>
      <c r="BG325">
        <f t="shared" si="204"/>
        <v>163</v>
      </c>
      <c r="BH325">
        <f t="shared" si="205"/>
        <v>163.35999999999999</v>
      </c>
      <c r="BI325" s="5" t="s">
        <v>540</v>
      </c>
      <c r="BJ325">
        <f t="shared" si="206"/>
        <v>162.69999999999999</v>
      </c>
      <c r="BK325">
        <f t="shared" si="207"/>
        <v>162.69999999999999</v>
      </c>
      <c r="BL325" s="6" t="s">
        <v>775</v>
      </c>
      <c r="BM325">
        <f t="shared" si="208"/>
        <v>165.7</v>
      </c>
    </row>
    <row r="326" spans="1:65" x14ac:dyDescent="0.35">
      <c r="A326" s="4" t="s">
        <v>30</v>
      </c>
      <c r="B326" s="5" t="s">
        <v>1001</v>
      </c>
      <c r="C326">
        <f t="shared" si="176"/>
        <v>2022</v>
      </c>
      <c r="D326" s="5" t="s">
        <v>86</v>
      </c>
      <c r="E326">
        <f t="shared" si="177"/>
        <v>2</v>
      </c>
      <c r="F326" s="5" t="s">
        <v>732</v>
      </c>
      <c r="G326">
        <f t="shared" si="178"/>
        <v>148.80000000000001</v>
      </c>
      <c r="H326" s="5" t="s">
        <v>1014</v>
      </c>
      <c r="I326">
        <f t="shared" si="179"/>
        <v>198.1</v>
      </c>
      <c r="J326" s="5" t="s">
        <v>990</v>
      </c>
      <c r="K326">
        <f t="shared" si="180"/>
        <v>175.5</v>
      </c>
      <c r="L326" s="5" t="s">
        <v>673</v>
      </c>
      <c r="M326">
        <f t="shared" si="181"/>
        <v>160.69999999999999</v>
      </c>
      <c r="N326" s="5" t="s">
        <v>1004</v>
      </c>
      <c r="O326">
        <f t="shared" si="182"/>
        <v>192.6</v>
      </c>
      <c r="P326" s="5" t="s">
        <v>554</v>
      </c>
      <c r="Q326">
        <f t="shared" si="183"/>
        <v>151.4</v>
      </c>
      <c r="R326" s="5" t="s">
        <v>481</v>
      </c>
      <c r="S326">
        <f t="shared" si="184"/>
        <v>155.19999999999999</v>
      </c>
      <c r="T326" s="5" t="s">
        <v>906</v>
      </c>
      <c r="U326">
        <f t="shared" si="185"/>
        <v>163.9</v>
      </c>
      <c r="V326" s="5" t="s">
        <v>215</v>
      </c>
      <c r="W326">
        <f t="shared" si="186"/>
        <v>118.1</v>
      </c>
      <c r="X326" s="5" t="s">
        <v>983</v>
      </c>
      <c r="Y326">
        <f t="shared" si="187"/>
        <v>175.4</v>
      </c>
      <c r="Z326" s="5" t="s">
        <v>820</v>
      </c>
      <c r="AA326">
        <f t="shared" si="188"/>
        <v>170.5</v>
      </c>
      <c r="AB326" s="5" t="s">
        <v>1015</v>
      </c>
      <c r="AC326">
        <f t="shared" si="189"/>
        <v>176.3</v>
      </c>
      <c r="AD326" s="5" t="s">
        <v>906</v>
      </c>
      <c r="AE326">
        <f t="shared" si="190"/>
        <v>163.9</v>
      </c>
      <c r="AF326">
        <f t="shared" si="191"/>
        <v>165.41538461538462</v>
      </c>
      <c r="AG326" s="5" t="s">
        <v>806</v>
      </c>
      <c r="AH326">
        <f t="shared" si="192"/>
        <v>191.5</v>
      </c>
      <c r="AI326">
        <f t="shared" si="193"/>
        <v>191.5</v>
      </c>
      <c r="AJ326" s="5" t="s">
        <v>957</v>
      </c>
      <c r="AK326">
        <f t="shared" si="194"/>
        <v>174.1</v>
      </c>
      <c r="AL326" s="5" t="s">
        <v>830</v>
      </c>
      <c r="AM326">
        <f t="shared" si="195"/>
        <v>171</v>
      </c>
      <c r="AN326" s="5" t="s">
        <v>565</v>
      </c>
      <c r="AO326">
        <f t="shared" si="196"/>
        <v>173.7</v>
      </c>
      <c r="AP326">
        <f t="shared" si="197"/>
        <v>172.93333333333331</v>
      </c>
      <c r="AQ326" s="5" t="s">
        <v>49</v>
      </c>
      <c r="AR326">
        <f>AR328</f>
        <v>165.5</v>
      </c>
      <c r="AS326" s="5" t="s">
        <v>526</v>
      </c>
      <c r="AT326">
        <f t="shared" si="198"/>
        <v>167.4</v>
      </c>
      <c r="AU326" s="5" t="s">
        <v>775</v>
      </c>
      <c r="AV326">
        <f t="shared" si="199"/>
        <v>165.7</v>
      </c>
      <c r="AW326">
        <f t="shared" si="200"/>
        <v>166.2</v>
      </c>
      <c r="AX326" s="5" t="s">
        <v>878</v>
      </c>
      <c r="AY326">
        <f t="shared" si="201"/>
        <v>175.3</v>
      </c>
      <c r="AZ326" s="5" t="s">
        <v>529</v>
      </c>
      <c r="BA326">
        <f t="shared" si="175"/>
        <v>161.19999999999999</v>
      </c>
      <c r="BB326" s="5" t="s">
        <v>450</v>
      </c>
      <c r="BC326">
        <f t="shared" si="202"/>
        <v>165.5</v>
      </c>
      <c r="BD326" s="5" t="s">
        <v>533</v>
      </c>
      <c r="BE326">
        <f t="shared" si="203"/>
        <v>170.3</v>
      </c>
      <c r="BF326" s="5" t="s">
        <v>764</v>
      </c>
      <c r="BG326">
        <f t="shared" si="204"/>
        <v>164.5</v>
      </c>
      <c r="BH326">
        <f t="shared" si="205"/>
        <v>167.35999999999999</v>
      </c>
      <c r="BI326" s="5" t="s">
        <v>805</v>
      </c>
      <c r="BJ326">
        <f t="shared" si="206"/>
        <v>167.3</v>
      </c>
      <c r="BK326">
        <f t="shared" si="207"/>
        <v>167.3</v>
      </c>
      <c r="BL326" s="6" t="s">
        <v>763</v>
      </c>
      <c r="BM326">
        <f t="shared" si="208"/>
        <v>166.7</v>
      </c>
    </row>
    <row r="327" spans="1:65" x14ac:dyDescent="0.35">
      <c r="A327" s="4" t="s">
        <v>55</v>
      </c>
      <c r="B327" s="5" t="s">
        <v>1001</v>
      </c>
      <c r="C327">
        <f t="shared" si="176"/>
        <v>2022</v>
      </c>
      <c r="D327" s="5" t="s">
        <v>86</v>
      </c>
      <c r="E327">
        <f t="shared" si="177"/>
        <v>2</v>
      </c>
      <c r="F327" s="5" t="s">
        <v>560</v>
      </c>
      <c r="G327">
        <f t="shared" si="178"/>
        <v>152.5</v>
      </c>
      <c r="H327" s="5" t="s">
        <v>1016</v>
      </c>
      <c r="I327">
        <f t="shared" si="179"/>
        <v>205.2</v>
      </c>
      <c r="J327" s="5" t="s">
        <v>523</v>
      </c>
      <c r="K327">
        <f t="shared" si="180"/>
        <v>176.4</v>
      </c>
      <c r="L327" s="5" t="s">
        <v>773</v>
      </c>
      <c r="M327">
        <f t="shared" si="181"/>
        <v>160.6</v>
      </c>
      <c r="N327" s="5" t="s">
        <v>502</v>
      </c>
      <c r="O327">
        <f t="shared" si="182"/>
        <v>171.5</v>
      </c>
      <c r="P327" s="5" t="s">
        <v>709</v>
      </c>
      <c r="Q327">
        <f t="shared" si="183"/>
        <v>156.4</v>
      </c>
      <c r="R327" s="5" t="s">
        <v>914</v>
      </c>
      <c r="S327">
        <f t="shared" si="184"/>
        <v>198</v>
      </c>
      <c r="T327" s="5" t="s">
        <v>692</v>
      </c>
      <c r="U327">
        <f t="shared" si="185"/>
        <v>163.19999999999999</v>
      </c>
      <c r="V327" s="5" t="s">
        <v>316</v>
      </c>
      <c r="W327">
        <f t="shared" si="186"/>
        <v>120.6</v>
      </c>
      <c r="X327" s="5" t="s">
        <v>591</v>
      </c>
      <c r="Y327">
        <f t="shared" si="187"/>
        <v>172.2</v>
      </c>
      <c r="Z327" s="5" t="s">
        <v>755</v>
      </c>
      <c r="AA327">
        <f t="shared" si="188"/>
        <v>156.69999999999999</v>
      </c>
      <c r="AB327" s="5" t="s">
        <v>823</v>
      </c>
      <c r="AC327">
        <f t="shared" si="189"/>
        <v>180</v>
      </c>
      <c r="AD327" s="5" t="s">
        <v>606</v>
      </c>
      <c r="AE327">
        <f t="shared" si="190"/>
        <v>170.2</v>
      </c>
      <c r="AF327">
        <f t="shared" si="191"/>
        <v>167.96153846153845</v>
      </c>
      <c r="AG327" s="5" t="s">
        <v>960</v>
      </c>
      <c r="AH327">
        <f t="shared" si="192"/>
        <v>196.5</v>
      </c>
      <c r="AI327">
        <f t="shared" si="193"/>
        <v>196.5</v>
      </c>
      <c r="AJ327" s="5" t="s">
        <v>775</v>
      </c>
      <c r="AK327">
        <f t="shared" si="194"/>
        <v>165.7</v>
      </c>
      <c r="AL327" s="5" t="s">
        <v>707</v>
      </c>
      <c r="AM327">
        <f t="shared" si="195"/>
        <v>150.4</v>
      </c>
      <c r="AN327" s="5" t="s">
        <v>752</v>
      </c>
      <c r="AO327">
        <f t="shared" si="196"/>
        <v>163.4</v>
      </c>
      <c r="AP327">
        <f t="shared" si="197"/>
        <v>159.83333333333334</v>
      </c>
      <c r="AQ327" s="5" t="s">
        <v>450</v>
      </c>
      <c r="AR327">
        <f t="shared" si="209"/>
        <v>165.5</v>
      </c>
      <c r="AS327" s="5" t="s">
        <v>745</v>
      </c>
      <c r="AT327">
        <f t="shared" si="198"/>
        <v>163</v>
      </c>
      <c r="AU327" s="5" t="s">
        <v>783</v>
      </c>
      <c r="AV327">
        <f t="shared" si="199"/>
        <v>157.4</v>
      </c>
      <c r="AW327">
        <f t="shared" si="200"/>
        <v>161.96666666666667</v>
      </c>
      <c r="AX327" s="5" t="s">
        <v>768</v>
      </c>
      <c r="AY327">
        <f t="shared" si="201"/>
        <v>167.2</v>
      </c>
      <c r="AZ327" s="5" t="s">
        <v>813</v>
      </c>
      <c r="BA327">
        <f t="shared" si="175"/>
        <v>153.1</v>
      </c>
      <c r="BB327" s="5" t="s">
        <v>633</v>
      </c>
      <c r="BC327">
        <f t="shared" si="202"/>
        <v>159.5</v>
      </c>
      <c r="BD327" s="5" t="s">
        <v>860</v>
      </c>
      <c r="BE327">
        <f t="shared" si="203"/>
        <v>162</v>
      </c>
      <c r="BF327" s="5" t="s">
        <v>760</v>
      </c>
      <c r="BG327">
        <f t="shared" si="204"/>
        <v>164.2</v>
      </c>
      <c r="BH327">
        <f t="shared" si="205"/>
        <v>161.19999999999999</v>
      </c>
      <c r="BI327" s="5" t="s">
        <v>881</v>
      </c>
      <c r="BJ327">
        <f t="shared" si="206"/>
        <v>159.4</v>
      </c>
      <c r="BK327">
        <f t="shared" si="207"/>
        <v>159.4</v>
      </c>
      <c r="BL327" s="6" t="s">
        <v>450</v>
      </c>
      <c r="BM327">
        <f t="shared" si="208"/>
        <v>165.5</v>
      </c>
    </row>
    <row r="328" spans="1:65" x14ac:dyDescent="0.35">
      <c r="A328" s="4" t="s">
        <v>74</v>
      </c>
      <c r="B328" s="5" t="s">
        <v>1001</v>
      </c>
      <c r="C328">
        <f t="shared" si="176"/>
        <v>2022</v>
      </c>
      <c r="D328" s="5" t="s">
        <v>86</v>
      </c>
      <c r="E328">
        <f t="shared" si="177"/>
        <v>2</v>
      </c>
      <c r="F328" s="5" t="s">
        <v>466</v>
      </c>
      <c r="G328">
        <f t="shared" si="178"/>
        <v>150</v>
      </c>
      <c r="H328" s="5" t="s">
        <v>847</v>
      </c>
      <c r="I328">
        <f t="shared" si="179"/>
        <v>200.6</v>
      </c>
      <c r="J328" s="5" t="s">
        <v>984</v>
      </c>
      <c r="K328">
        <f t="shared" si="180"/>
        <v>175.8</v>
      </c>
      <c r="L328" s="5" t="s">
        <v>673</v>
      </c>
      <c r="M328">
        <f t="shared" si="181"/>
        <v>160.69999999999999</v>
      </c>
      <c r="N328" s="5" t="s">
        <v>1017</v>
      </c>
      <c r="O328">
        <f t="shared" si="182"/>
        <v>184.9</v>
      </c>
      <c r="P328" s="5" t="s">
        <v>785</v>
      </c>
      <c r="Q328">
        <f t="shared" si="183"/>
        <v>153.69999999999999</v>
      </c>
      <c r="R328" s="5" t="s">
        <v>917</v>
      </c>
      <c r="S328">
        <f t="shared" si="184"/>
        <v>169.7</v>
      </c>
      <c r="T328" s="5" t="s">
        <v>791</v>
      </c>
      <c r="U328">
        <f t="shared" si="185"/>
        <v>163.69999999999999</v>
      </c>
      <c r="V328" s="5" t="s">
        <v>214</v>
      </c>
      <c r="W328">
        <f t="shared" si="186"/>
        <v>118.9</v>
      </c>
      <c r="X328" s="5" t="s">
        <v>204</v>
      </c>
      <c r="Y328">
        <f t="shared" si="187"/>
        <v>174.3</v>
      </c>
      <c r="Z328" s="5" t="s">
        <v>749</v>
      </c>
      <c r="AA328">
        <f t="shared" si="188"/>
        <v>164.7</v>
      </c>
      <c r="AB328" s="5" t="s">
        <v>1003</v>
      </c>
      <c r="AC328">
        <f t="shared" si="189"/>
        <v>178</v>
      </c>
      <c r="AD328" s="5" t="s">
        <v>757</v>
      </c>
      <c r="AE328">
        <f t="shared" si="190"/>
        <v>166.2</v>
      </c>
      <c r="AF328">
        <f t="shared" si="191"/>
        <v>166.24615384615387</v>
      </c>
      <c r="AG328" s="5" t="s">
        <v>236</v>
      </c>
      <c r="AH328">
        <f t="shared" si="192"/>
        <v>192.8</v>
      </c>
      <c r="AI328">
        <f t="shared" si="193"/>
        <v>192.8</v>
      </c>
      <c r="AJ328" s="5" t="s">
        <v>809</v>
      </c>
      <c r="AK328">
        <f t="shared" si="194"/>
        <v>170.8</v>
      </c>
      <c r="AL328" s="5" t="s">
        <v>744</v>
      </c>
      <c r="AM328">
        <f t="shared" si="195"/>
        <v>162.4</v>
      </c>
      <c r="AN328" s="5" t="s">
        <v>989</v>
      </c>
      <c r="AO328">
        <f t="shared" si="196"/>
        <v>169.6</v>
      </c>
      <c r="AP328">
        <f t="shared" si="197"/>
        <v>167.60000000000002</v>
      </c>
      <c r="AQ328" s="5" t="s">
        <v>450</v>
      </c>
      <c r="AR328">
        <f t="shared" si="209"/>
        <v>165.5</v>
      </c>
      <c r="AS328" s="5" t="s">
        <v>775</v>
      </c>
      <c r="AT328">
        <f t="shared" si="198"/>
        <v>165.7</v>
      </c>
      <c r="AU328" s="5" t="s">
        <v>825</v>
      </c>
      <c r="AV328">
        <f t="shared" si="199"/>
        <v>161.80000000000001</v>
      </c>
      <c r="AW328">
        <f t="shared" si="200"/>
        <v>164.33333333333334</v>
      </c>
      <c r="AX328" s="5" t="s">
        <v>591</v>
      </c>
      <c r="AY328">
        <f t="shared" si="201"/>
        <v>172.2</v>
      </c>
      <c r="AZ328" s="5" t="s">
        <v>590</v>
      </c>
      <c r="BA328">
        <f t="shared" si="175"/>
        <v>156.9</v>
      </c>
      <c r="BB328" s="5" t="s">
        <v>352</v>
      </c>
      <c r="BC328">
        <f t="shared" si="202"/>
        <v>162.1</v>
      </c>
      <c r="BD328" s="5" t="s">
        <v>462</v>
      </c>
      <c r="BE328">
        <f t="shared" si="203"/>
        <v>165.4</v>
      </c>
      <c r="BF328" s="5" t="s">
        <v>742</v>
      </c>
      <c r="BG328">
        <f t="shared" si="204"/>
        <v>164.4</v>
      </c>
      <c r="BH328">
        <f t="shared" si="205"/>
        <v>164.2</v>
      </c>
      <c r="BI328" s="5" t="s">
        <v>594</v>
      </c>
      <c r="BJ328">
        <f t="shared" si="206"/>
        <v>163.5</v>
      </c>
      <c r="BK328">
        <f t="shared" si="207"/>
        <v>163.5</v>
      </c>
      <c r="BL328" s="6" t="s">
        <v>876</v>
      </c>
      <c r="BM328">
        <f t="shared" si="208"/>
        <v>166.1</v>
      </c>
    </row>
    <row r="329" spans="1:65" x14ac:dyDescent="0.35">
      <c r="A329" s="4" t="s">
        <v>30</v>
      </c>
      <c r="B329" s="5" t="s">
        <v>1001</v>
      </c>
      <c r="C329">
        <f t="shared" si="176"/>
        <v>2022</v>
      </c>
      <c r="D329" s="5" t="s">
        <v>108</v>
      </c>
      <c r="E329">
        <f t="shared" si="177"/>
        <v>3</v>
      </c>
      <c r="F329" s="5" t="s">
        <v>740</v>
      </c>
      <c r="G329">
        <f t="shared" si="178"/>
        <v>150.19999999999999</v>
      </c>
      <c r="H329" s="5" t="s">
        <v>1018</v>
      </c>
      <c r="I329">
        <f t="shared" si="179"/>
        <v>208</v>
      </c>
      <c r="J329" s="5" t="s">
        <v>624</v>
      </c>
      <c r="K329">
        <f t="shared" si="180"/>
        <v>167.9</v>
      </c>
      <c r="L329" s="5" t="s">
        <v>860</v>
      </c>
      <c r="M329">
        <f t="shared" si="181"/>
        <v>162</v>
      </c>
      <c r="N329" s="5" t="s">
        <v>1019</v>
      </c>
      <c r="O329">
        <f t="shared" si="182"/>
        <v>203.1</v>
      </c>
      <c r="P329" s="5" t="s">
        <v>730</v>
      </c>
      <c r="Q329">
        <f t="shared" si="183"/>
        <v>155.9</v>
      </c>
      <c r="R329" s="5" t="s">
        <v>747</v>
      </c>
      <c r="S329">
        <f t="shared" si="184"/>
        <v>155.80000000000001</v>
      </c>
      <c r="T329" s="5" t="s">
        <v>760</v>
      </c>
      <c r="U329">
        <f t="shared" si="185"/>
        <v>164.2</v>
      </c>
      <c r="V329" s="5" t="s">
        <v>215</v>
      </c>
      <c r="W329">
        <f t="shared" si="186"/>
        <v>118.1</v>
      </c>
      <c r="X329" s="5" t="s">
        <v>927</v>
      </c>
      <c r="Y329">
        <f t="shared" si="187"/>
        <v>178.7</v>
      </c>
      <c r="Z329" s="5" t="s">
        <v>224</v>
      </c>
      <c r="AA329">
        <f t="shared" si="188"/>
        <v>171.2</v>
      </c>
      <c r="AB329" s="5" t="s">
        <v>586</v>
      </c>
      <c r="AC329">
        <f t="shared" si="189"/>
        <v>177.4</v>
      </c>
      <c r="AD329" s="5" t="s">
        <v>1007</v>
      </c>
      <c r="AE329">
        <f t="shared" si="190"/>
        <v>166.6</v>
      </c>
      <c r="AF329">
        <f t="shared" si="191"/>
        <v>167.62307692307695</v>
      </c>
      <c r="AG329" s="5" t="s">
        <v>1020</v>
      </c>
      <c r="AH329">
        <f t="shared" si="192"/>
        <v>192.3</v>
      </c>
      <c r="AI329">
        <f t="shared" si="193"/>
        <v>192.3</v>
      </c>
      <c r="AJ329" s="5" t="s">
        <v>983</v>
      </c>
      <c r="AK329">
        <f t="shared" si="194"/>
        <v>175.4</v>
      </c>
      <c r="AL329" s="5" t="s">
        <v>680</v>
      </c>
      <c r="AM329">
        <f t="shared" si="195"/>
        <v>173.2</v>
      </c>
      <c r="AN329" s="5" t="s">
        <v>658</v>
      </c>
      <c r="AO329">
        <f t="shared" si="196"/>
        <v>175.1</v>
      </c>
      <c r="AP329">
        <f t="shared" si="197"/>
        <v>174.56666666666669</v>
      </c>
      <c r="AQ329" s="5" t="s">
        <v>49</v>
      </c>
      <c r="AR329">
        <f>AR331</f>
        <v>165.3</v>
      </c>
      <c r="AS329" s="5" t="s">
        <v>915</v>
      </c>
      <c r="AT329">
        <f t="shared" si="198"/>
        <v>168.9</v>
      </c>
      <c r="AU329" s="5" t="s">
        <v>781</v>
      </c>
      <c r="AV329">
        <f t="shared" si="199"/>
        <v>166.5</v>
      </c>
      <c r="AW329">
        <f t="shared" si="200"/>
        <v>166.9</v>
      </c>
      <c r="AX329" s="5" t="s">
        <v>1021</v>
      </c>
      <c r="AY329">
        <f t="shared" si="201"/>
        <v>176</v>
      </c>
      <c r="AZ329" s="5" t="s">
        <v>860</v>
      </c>
      <c r="BA329">
        <f t="shared" si="175"/>
        <v>162</v>
      </c>
      <c r="BB329" s="5" t="s">
        <v>1007</v>
      </c>
      <c r="BC329">
        <f t="shared" si="202"/>
        <v>166.6</v>
      </c>
      <c r="BD329" s="5" t="s">
        <v>944</v>
      </c>
      <c r="BE329">
        <f t="shared" si="203"/>
        <v>170.6</v>
      </c>
      <c r="BF329" s="5" t="s">
        <v>526</v>
      </c>
      <c r="BG329">
        <f t="shared" si="204"/>
        <v>167.4</v>
      </c>
      <c r="BH329">
        <f t="shared" si="205"/>
        <v>168.52</v>
      </c>
      <c r="BI329" s="5" t="s">
        <v>950</v>
      </c>
      <c r="BJ329">
        <f t="shared" si="206"/>
        <v>168.3</v>
      </c>
      <c r="BK329">
        <f t="shared" si="207"/>
        <v>168.3</v>
      </c>
      <c r="BL329" s="6" t="s">
        <v>626</v>
      </c>
      <c r="BM329">
        <f t="shared" si="208"/>
        <v>168.7</v>
      </c>
    </row>
    <row r="330" spans="1:65" x14ac:dyDescent="0.35">
      <c r="A330" s="4" t="s">
        <v>55</v>
      </c>
      <c r="B330" s="5" t="s">
        <v>1001</v>
      </c>
      <c r="C330">
        <f t="shared" si="176"/>
        <v>2022</v>
      </c>
      <c r="D330" s="5" t="s">
        <v>108</v>
      </c>
      <c r="E330">
        <f t="shared" si="177"/>
        <v>3</v>
      </c>
      <c r="F330" s="5" t="s">
        <v>785</v>
      </c>
      <c r="G330">
        <f t="shared" si="178"/>
        <v>153.69999999999999</v>
      </c>
      <c r="H330" s="5" t="s">
        <v>1022</v>
      </c>
      <c r="I330">
        <f t="shared" si="179"/>
        <v>215.8</v>
      </c>
      <c r="J330" s="5" t="s">
        <v>969</v>
      </c>
      <c r="K330">
        <f t="shared" si="180"/>
        <v>167.7</v>
      </c>
      <c r="L330" s="5" t="s">
        <v>682</v>
      </c>
      <c r="M330">
        <f t="shared" si="181"/>
        <v>162.6</v>
      </c>
      <c r="N330" s="5" t="s">
        <v>823</v>
      </c>
      <c r="O330">
        <f t="shared" si="182"/>
        <v>180</v>
      </c>
      <c r="P330" s="5" t="s">
        <v>357</v>
      </c>
      <c r="Q330">
        <f t="shared" si="183"/>
        <v>159.6</v>
      </c>
      <c r="R330" s="5" t="s">
        <v>581</v>
      </c>
      <c r="S330">
        <f t="shared" si="184"/>
        <v>188.4</v>
      </c>
      <c r="T330" s="5" t="s">
        <v>752</v>
      </c>
      <c r="U330">
        <f t="shared" si="185"/>
        <v>163.4</v>
      </c>
      <c r="V330" s="5" t="s">
        <v>295</v>
      </c>
      <c r="W330">
        <f t="shared" si="186"/>
        <v>120.3</v>
      </c>
      <c r="X330" s="5" t="s">
        <v>979</v>
      </c>
      <c r="Y330">
        <f t="shared" si="187"/>
        <v>174.7</v>
      </c>
      <c r="Z330" s="5" t="s">
        <v>677</v>
      </c>
      <c r="AA330">
        <f t="shared" si="188"/>
        <v>157.1</v>
      </c>
      <c r="AB330" s="5" t="s">
        <v>1023</v>
      </c>
      <c r="AC330">
        <f t="shared" si="189"/>
        <v>181.5</v>
      </c>
      <c r="AD330" s="5" t="s">
        <v>502</v>
      </c>
      <c r="AE330">
        <f t="shared" si="190"/>
        <v>171.5</v>
      </c>
      <c r="AF330">
        <f t="shared" si="191"/>
        <v>168.94615384615386</v>
      </c>
      <c r="AG330" s="5" t="s">
        <v>903</v>
      </c>
      <c r="AH330">
        <f t="shared" si="192"/>
        <v>197.5</v>
      </c>
      <c r="AI330">
        <f t="shared" si="193"/>
        <v>197.5</v>
      </c>
      <c r="AJ330" s="5" t="s">
        <v>789</v>
      </c>
      <c r="AK330">
        <f t="shared" si="194"/>
        <v>167.1</v>
      </c>
      <c r="AL330" s="5" t="s">
        <v>741</v>
      </c>
      <c r="AM330">
        <f t="shared" si="195"/>
        <v>152.6</v>
      </c>
      <c r="AN330" s="5" t="s">
        <v>210</v>
      </c>
      <c r="AO330">
        <f t="shared" si="196"/>
        <v>164.9</v>
      </c>
      <c r="AP330">
        <f t="shared" si="197"/>
        <v>161.53333333333333</v>
      </c>
      <c r="AQ330" s="5" t="s">
        <v>478</v>
      </c>
      <c r="AR330">
        <f t="shared" si="209"/>
        <v>165.3</v>
      </c>
      <c r="AS330" s="5" t="s">
        <v>764</v>
      </c>
      <c r="AT330">
        <f t="shared" si="198"/>
        <v>164.5</v>
      </c>
      <c r="AU330" s="5" t="s">
        <v>811</v>
      </c>
      <c r="AV330">
        <f t="shared" si="199"/>
        <v>158.6</v>
      </c>
      <c r="AW330">
        <f t="shared" si="200"/>
        <v>162.79999999999998</v>
      </c>
      <c r="AX330" s="5" t="s">
        <v>341</v>
      </c>
      <c r="AY330">
        <f t="shared" si="201"/>
        <v>168.2</v>
      </c>
      <c r="AZ330" s="5" t="s">
        <v>469</v>
      </c>
      <c r="BA330">
        <f t="shared" si="175"/>
        <v>154.19999999999999</v>
      </c>
      <c r="BB330" s="5" t="s">
        <v>482</v>
      </c>
      <c r="BC330">
        <f t="shared" si="202"/>
        <v>160.80000000000001</v>
      </c>
      <c r="BD330" s="5" t="s">
        <v>540</v>
      </c>
      <c r="BE330">
        <f t="shared" si="203"/>
        <v>162.69999999999999</v>
      </c>
      <c r="BF330" s="5" t="s">
        <v>818</v>
      </c>
      <c r="BG330">
        <f t="shared" si="204"/>
        <v>166.8</v>
      </c>
      <c r="BH330">
        <f t="shared" si="205"/>
        <v>162.54000000000002</v>
      </c>
      <c r="BI330" s="5" t="s">
        <v>773</v>
      </c>
      <c r="BJ330">
        <f t="shared" si="206"/>
        <v>160.6</v>
      </c>
      <c r="BK330">
        <f t="shared" si="207"/>
        <v>160.6</v>
      </c>
      <c r="BL330" s="6" t="s">
        <v>781</v>
      </c>
      <c r="BM330">
        <f t="shared" si="208"/>
        <v>166.5</v>
      </c>
    </row>
    <row r="331" spans="1:65" x14ac:dyDescent="0.35">
      <c r="A331" s="4" t="s">
        <v>74</v>
      </c>
      <c r="B331" s="5" t="s">
        <v>1001</v>
      </c>
      <c r="C331">
        <f t="shared" si="176"/>
        <v>2022</v>
      </c>
      <c r="D331" s="5" t="s">
        <v>108</v>
      </c>
      <c r="E331">
        <f t="shared" si="177"/>
        <v>3</v>
      </c>
      <c r="F331" s="5" t="s">
        <v>717</v>
      </c>
      <c r="G331">
        <f t="shared" si="178"/>
        <v>151.30000000000001</v>
      </c>
      <c r="H331" s="5" t="s">
        <v>1024</v>
      </c>
      <c r="I331">
        <f t="shared" si="179"/>
        <v>210.7</v>
      </c>
      <c r="J331" s="5" t="s">
        <v>797</v>
      </c>
      <c r="K331">
        <f t="shared" si="180"/>
        <v>167.8</v>
      </c>
      <c r="L331" s="5" t="s">
        <v>465</v>
      </c>
      <c r="M331">
        <f t="shared" si="181"/>
        <v>162.19999999999999</v>
      </c>
      <c r="N331" s="5" t="s">
        <v>1025</v>
      </c>
      <c r="O331">
        <f t="shared" si="182"/>
        <v>194.6</v>
      </c>
      <c r="P331" s="5" t="s">
        <v>453</v>
      </c>
      <c r="Q331">
        <f t="shared" si="183"/>
        <v>157.6</v>
      </c>
      <c r="R331" s="5" t="s">
        <v>934</v>
      </c>
      <c r="S331">
        <f t="shared" si="184"/>
        <v>166.9</v>
      </c>
      <c r="T331" s="5" t="s">
        <v>906</v>
      </c>
      <c r="U331">
        <f t="shared" si="185"/>
        <v>163.9</v>
      </c>
      <c r="V331" s="5" t="s">
        <v>265</v>
      </c>
      <c r="W331">
        <f t="shared" si="186"/>
        <v>118.8</v>
      </c>
      <c r="X331" s="5" t="s">
        <v>586</v>
      </c>
      <c r="Y331">
        <f t="shared" si="187"/>
        <v>177.4</v>
      </c>
      <c r="Z331" s="5" t="s">
        <v>478</v>
      </c>
      <c r="AA331">
        <f t="shared" si="188"/>
        <v>165.3</v>
      </c>
      <c r="AB331" s="5" t="s">
        <v>929</v>
      </c>
      <c r="AC331">
        <f t="shared" si="189"/>
        <v>179.3</v>
      </c>
      <c r="AD331" s="5" t="s">
        <v>966</v>
      </c>
      <c r="AE331">
        <f t="shared" si="190"/>
        <v>168.4</v>
      </c>
      <c r="AF331">
        <f t="shared" si="191"/>
        <v>168.01538461538465</v>
      </c>
      <c r="AG331" s="5" t="s">
        <v>850</v>
      </c>
      <c r="AH331">
        <f t="shared" si="192"/>
        <v>193.7</v>
      </c>
      <c r="AI331">
        <f t="shared" si="193"/>
        <v>193.7</v>
      </c>
      <c r="AJ331" s="5" t="s">
        <v>615</v>
      </c>
      <c r="AK331">
        <f t="shared" si="194"/>
        <v>172.1</v>
      </c>
      <c r="AL331" s="5" t="s">
        <v>486</v>
      </c>
      <c r="AM331">
        <f t="shared" si="195"/>
        <v>164.6</v>
      </c>
      <c r="AN331" s="5" t="s">
        <v>924</v>
      </c>
      <c r="AO331">
        <f t="shared" si="196"/>
        <v>171.1</v>
      </c>
      <c r="AP331">
        <f t="shared" si="197"/>
        <v>169.26666666666665</v>
      </c>
      <c r="AQ331" s="5" t="s">
        <v>478</v>
      </c>
      <c r="AR331">
        <f t="shared" si="209"/>
        <v>165.3</v>
      </c>
      <c r="AS331" s="5" t="s">
        <v>768</v>
      </c>
      <c r="AT331">
        <f t="shared" si="198"/>
        <v>167.2</v>
      </c>
      <c r="AU331" s="5" t="s">
        <v>518</v>
      </c>
      <c r="AV331">
        <f t="shared" si="199"/>
        <v>162.80000000000001</v>
      </c>
      <c r="AW331">
        <f t="shared" si="200"/>
        <v>165.1</v>
      </c>
      <c r="AX331" s="5" t="s">
        <v>921</v>
      </c>
      <c r="AY331">
        <f t="shared" si="201"/>
        <v>173</v>
      </c>
      <c r="AZ331" s="5" t="s">
        <v>720</v>
      </c>
      <c r="BA331">
        <f t="shared" si="175"/>
        <v>157.9</v>
      </c>
      <c r="BB331" s="5" t="s">
        <v>737</v>
      </c>
      <c r="BC331">
        <f t="shared" si="202"/>
        <v>163.30000000000001</v>
      </c>
      <c r="BD331" s="5" t="s">
        <v>550</v>
      </c>
      <c r="BE331">
        <f t="shared" si="203"/>
        <v>166</v>
      </c>
      <c r="BF331" s="5" t="s">
        <v>768</v>
      </c>
      <c r="BG331">
        <f t="shared" si="204"/>
        <v>167.2</v>
      </c>
      <c r="BH331">
        <f t="shared" si="205"/>
        <v>165.48000000000002</v>
      </c>
      <c r="BI331" s="5" t="s">
        <v>486</v>
      </c>
      <c r="BJ331">
        <f t="shared" si="206"/>
        <v>164.6</v>
      </c>
      <c r="BK331">
        <f t="shared" si="207"/>
        <v>164.6</v>
      </c>
      <c r="BL331" s="6" t="s">
        <v>969</v>
      </c>
      <c r="BM331">
        <f t="shared" si="208"/>
        <v>167.7</v>
      </c>
    </row>
    <row r="332" spans="1:65" x14ac:dyDescent="0.35">
      <c r="A332" s="4" t="s">
        <v>30</v>
      </c>
      <c r="B332" s="5" t="s">
        <v>1001</v>
      </c>
      <c r="C332">
        <f t="shared" si="176"/>
        <v>2022</v>
      </c>
      <c r="D332" s="5" t="s">
        <v>124</v>
      </c>
      <c r="E332">
        <f t="shared" si="177"/>
        <v>4</v>
      </c>
      <c r="F332" s="5" t="s">
        <v>195</v>
      </c>
      <c r="G332">
        <f t="shared" si="178"/>
        <v>151.80000000000001</v>
      </c>
      <c r="H332" s="5" t="s">
        <v>1026</v>
      </c>
      <c r="I332">
        <f t="shared" si="179"/>
        <v>209.7</v>
      </c>
      <c r="J332" s="5" t="s">
        <v>764</v>
      </c>
      <c r="K332">
        <f t="shared" si="180"/>
        <v>164.5</v>
      </c>
      <c r="L332" s="5" t="s">
        <v>506</v>
      </c>
      <c r="M332">
        <f t="shared" si="181"/>
        <v>163.80000000000001</v>
      </c>
      <c r="N332" s="5" t="s">
        <v>956</v>
      </c>
      <c r="O332">
        <f t="shared" si="182"/>
        <v>207.4</v>
      </c>
      <c r="P332" s="5" t="s">
        <v>917</v>
      </c>
      <c r="Q332">
        <f t="shared" si="183"/>
        <v>169.7</v>
      </c>
      <c r="R332" s="5" t="s">
        <v>446</v>
      </c>
      <c r="S332">
        <f t="shared" si="184"/>
        <v>153.6</v>
      </c>
      <c r="T332" s="5" t="s">
        <v>770</v>
      </c>
      <c r="U332">
        <f t="shared" si="185"/>
        <v>165.1</v>
      </c>
      <c r="V332" s="5" t="s">
        <v>291</v>
      </c>
      <c r="W332">
        <f t="shared" si="186"/>
        <v>118.2</v>
      </c>
      <c r="X332" s="5" t="s">
        <v>840</v>
      </c>
      <c r="Y332">
        <f t="shared" si="187"/>
        <v>182.9</v>
      </c>
      <c r="Z332" s="5" t="s">
        <v>323</v>
      </c>
      <c r="AA332">
        <f t="shared" si="188"/>
        <v>172.4</v>
      </c>
      <c r="AB332" s="5" t="s">
        <v>1027</v>
      </c>
      <c r="AC332">
        <f t="shared" si="189"/>
        <v>178.9</v>
      </c>
      <c r="AD332" s="5" t="s">
        <v>349</v>
      </c>
      <c r="AE332">
        <f t="shared" si="190"/>
        <v>168.6</v>
      </c>
      <c r="AF332">
        <f t="shared" si="191"/>
        <v>169.73846153846154</v>
      </c>
      <c r="AG332" s="5" t="s">
        <v>236</v>
      </c>
      <c r="AH332">
        <f t="shared" si="192"/>
        <v>192.8</v>
      </c>
      <c r="AI332">
        <f t="shared" si="193"/>
        <v>192.8</v>
      </c>
      <c r="AJ332" s="5" t="s">
        <v>1028</v>
      </c>
      <c r="AK332">
        <f t="shared" si="194"/>
        <v>177.5</v>
      </c>
      <c r="AL332" s="5" t="s">
        <v>658</v>
      </c>
      <c r="AM332">
        <f t="shared" si="195"/>
        <v>175.1</v>
      </c>
      <c r="AN332" s="5" t="s">
        <v>1029</v>
      </c>
      <c r="AO332">
        <f t="shared" si="196"/>
        <v>177.1</v>
      </c>
      <c r="AP332">
        <f t="shared" si="197"/>
        <v>176.56666666666669</v>
      </c>
      <c r="AQ332" s="5" t="s">
        <v>49</v>
      </c>
      <c r="AR332">
        <f>AR334</f>
        <v>167</v>
      </c>
      <c r="AS332" s="5" t="s">
        <v>822</v>
      </c>
      <c r="AT332">
        <f t="shared" si="198"/>
        <v>173.3</v>
      </c>
      <c r="AU332" s="5" t="s">
        <v>969</v>
      </c>
      <c r="AV332">
        <f t="shared" si="199"/>
        <v>167.7</v>
      </c>
      <c r="AW332">
        <f t="shared" si="200"/>
        <v>169.33333333333334</v>
      </c>
      <c r="AX332" s="5" t="s">
        <v>190</v>
      </c>
      <c r="AY332">
        <f t="shared" si="201"/>
        <v>177</v>
      </c>
      <c r="AZ332" s="5" t="s">
        <v>757</v>
      </c>
      <c r="BA332">
        <f t="shared" si="175"/>
        <v>166.2</v>
      </c>
      <c r="BB332" s="5" t="s">
        <v>768</v>
      </c>
      <c r="BC332">
        <f t="shared" si="202"/>
        <v>167.2</v>
      </c>
      <c r="BD332" s="5" t="s">
        <v>945</v>
      </c>
      <c r="BE332">
        <f t="shared" si="203"/>
        <v>170.9</v>
      </c>
      <c r="BF332" s="5" t="s">
        <v>971</v>
      </c>
      <c r="BG332">
        <f t="shared" si="204"/>
        <v>169</v>
      </c>
      <c r="BH332">
        <f t="shared" si="205"/>
        <v>170.06</v>
      </c>
      <c r="BI332" s="5" t="s">
        <v>606</v>
      </c>
      <c r="BJ332">
        <f t="shared" si="206"/>
        <v>170.2</v>
      </c>
      <c r="BK332">
        <f t="shared" si="207"/>
        <v>170.2</v>
      </c>
      <c r="BL332" s="6" t="s">
        <v>809</v>
      </c>
      <c r="BM332">
        <f t="shared" si="208"/>
        <v>170.8</v>
      </c>
    </row>
    <row r="333" spans="1:65" x14ac:dyDescent="0.35">
      <c r="A333" s="4" t="s">
        <v>55</v>
      </c>
      <c r="B333" s="5" t="s">
        <v>1001</v>
      </c>
      <c r="C333">
        <f t="shared" si="176"/>
        <v>2022</v>
      </c>
      <c r="D333" s="5" t="s">
        <v>124</v>
      </c>
      <c r="E333">
        <f t="shared" si="177"/>
        <v>4</v>
      </c>
      <c r="F333" s="5" t="s">
        <v>790</v>
      </c>
      <c r="G333">
        <f t="shared" si="178"/>
        <v>155.4</v>
      </c>
      <c r="H333" s="5" t="s">
        <v>1022</v>
      </c>
      <c r="I333">
        <f t="shared" si="179"/>
        <v>215.8</v>
      </c>
      <c r="J333" s="5" t="s">
        <v>486</v>
      </c>
      <c r="K333">
        <f t="shared" si="180"/>
        <v>164.6</v>
      </c>
      <c r="L333" s="5" t="s">
        <v>760</v>
      </c>
      <c r="M333">
        <f t="shared" si="181"/>
        <v>164.2</v>
      </c>
      <c r="N333" s="5" t="s">
        <v>1030</v>
      </c>
      <c r="O333">
        <f t="shared" si="182"/>
        <v>186</v>
      </c>
      <c r="P333" s="5" t="s">
        <v>975</v>
      </c>
      <c r="Q333">
        <f t="shared" si="183"/>
        <v>175.9</v>
      </c>
      <c r="R333" s="5" t="s">
        <v>1005</v>
      </c>
      <c r="S333">
        <f t="shared" si="184"/>
        <v>190.7</v>
      </c>
      <c r="T333" s="5" t="s">
        <v>738</v>
      </c>
      <c r="U333">
        <f t="shared" si="185"/>
        <v>164</v>
      </c>
      <c r="V333" s="5" t="s">
        <v>249</v>
      </c>
      <c r="W333">
        <f t="shared" si="186"/>
        <v>120.5</v>
      </c>
      <c r="X333" s="5" t="s">
        <v>1003</v>
      </c>
      <c r="Y333">
        <f t="shared" si="187"/>
        <v>178</v>
      </c>
      <c r="Z333" s="5" t="s">
        <v>715</v>
      </c>
      <c r="AA333">
        <f t="shared" si="188"/>
        <v>157.5</v>
      </c>
      <c r="AB333" s="5" t="s">
        <v>959</v>
      </c>
      <c r="AC333">
        <f t="shared" si="189"/>
        <v>183.3</v>
      </c>
      <c r="AD333" s="5" t="s">
        <v>1031</v>
      </c>
      <c r="AE333">
        <f t="shared" si="190"/>
        <v>174.5</v>
      </c>
      <c r="AF333">
        <f t="shared" si="191"/>
        <v>171.56923076923078</v>
      </c>
      <c r="AG333" s="5" t="s">
        <v>1032</v>
      </c>
      <c r="AH333">
        <f t="shared" si="192"/>
        <v>197.1</v>
      </c>
      <c r="AI333">
        <f t="shared" si="193"/>
        <v>197.1</v>
      </c>
      <c r="AJ333" s="5" t="s">
        <v>966</v>
      </c>
      <c r="AK333">
        <f t="shared" si="194"/>
        <v>168.4</v>
      </c>
      <c r="AL333" s="5" t="s">
        <v>668</v>
      </c>
      <c r="AM333">
        <f t="shared" si="195"/>
        <v>154.5</v>
      </c>
      <c r="AN333" s="5" t="s">
        <v>784</v>
      </c>
      <c r="AO333">
        <f t="shared" si="196"/>
        <v>166.3</v>
      </c>
      <c r="AP333">
        <f t="shared" si="197"/>
        <v>163.06666666666666</v>
      </c>
      <c r="AQ333" s="5" t="s">
        <v>821</v>
      </c>
      <c r="AR333">
        <f t="shared" si="209"/>
        <v>167</v>
      </c>
      <c r="AS333" s="5" t="s">
        <v>820</v>
      </c>
      <c r="AT333">
        <f t="shared" si="198"/>
        <v>170.5</v>
      </c>
      <c r="AU333" s="5" t="s">
        <v>786</v>
      </c>
      <c r="AV333">
        <f t="shared" si="199"/>
        <v>159.80000000000001</v>
      </c>
      <c r="AW333">
        <f t="shared" si="200"/>
        <v>165.76666666666668</v>
      </c>
      <c r="AX333" s="5" t="s">
        <v>971</v>
      </c>
      <c r="AY333">
        <f t="shared" si="201"/>
        <v>169</v>
      </c>
      <c r="AZ333" s="5" t="s">
        <v>702</v>
      </c>
      <c r="BA333">
        <f t="shared" si="175"/>
        <v>159.30000000000001</v>
      </c>
      <c r="BB333" s="5" t="s">
        <v>465</v>
      </c>
      <c r="BC333">
        <f t="shared" si="202"/>
        <v>162.19999999999999</v>
      </c>
      <c r="BD333" s="5" t="s">
        <v>738</v>
      </c>
      <c r="BE333">
        <f t="shared" si="203"/>
        <v>164</v>
      </c>
      <c r="BF333" s="5" t="s">
        <v>966</v>
      </c>
      <c r="BG333">
        <f t="shared" si="204"/>
        <v>168.4</v>
      </c>
      <c r="BH333">
        <f t="shared" si="205"/>
        <v>164.57999999999998</v>
      </c>
      <c r="BI333" s="5" t="s">
        <v>955</v>
      </c>
      <c r="BJ333">
        <f t="shared" si="206"/>
        <v>163.1</v>
      </c>
      <c r="BK333">
        <f t="shared" si="207"/>
        <v>163.1</v>
      </c>
      <c r="BL333" s="6" t="s">
        <v>561</v>
      </c>
      <c r="BM333">
        <f t="shared" si="208"/>
        <v>169.2</v>
      </c>
    </row>
    <row r="334" spans="1:65" x14ac:dyDescent="0.35">
      <c r="A334" s="4" t="s">
        <v>74</v>
      </c>
      <c r="B334" s="5" t="s">
        <v>1001</v>
      </c>
      <c r="C334">
        <f t="shared" si="176"/>
        <v>2022</v>
      </c>
      <c r="D334" s="5" t="s">
        <v>124</v>
      </c>
      <c r="E334">
        <f t="shared" si="177"/>
        <v>4</v>
      </c>
      <c r="F334" s="5" t="s">
        <v>600</v>
      </c>
      <c r="G334">
        <f t="shared" si="178"/>
        <v>152.9</v>
      </c>
      <c r="H334" s="5" t="s">
        <v>1033</v>
      </c>
      <c r="I334">
        <f t="shared" si="179"/>
        <v>211.8</v>
      </c>
      <c r="J334" s="5" t="s">
        <v>764</v>
      </c>
      <c r="K334">
        <f t="shared" si="180"/>
        <v>164.5</v>
      </c>
      <c r="L334" s="5" t="s">
        <v>906</v>
      </c>
      <c r="M334">
        <f t="shared" si="181"/>
        <v>163.9</v>
      </c>
      <c r="N334" s="5" t="s">
        <v>1034</v>
      </c>
      <c r="O334">
        <f t="shared" si="182"/>
        <v>199.5</v>
      </c>
      <c r="P334" s="5" t="s">
        <v>1035</v>
      </c>
      <c r="Q334">
        <f t="shared" si="183"/>
        <v>172.6</v>
      </c>
      <c r="R334" s="5" t="s">
        <v>757</v>
      </c>
      <c r="S334">
        <f t="shared" si="184"/>
        <v>166.2</v>
      </c>
      <c r="T334" s="5" t="s">
        <v>749</v>
      </c>
      <c r="U334">
        <f t="shared" si="185"/>
        <v>164.7</v>
      </c>
      <c r="V334" s="5" t="s">
        <v>264</v>
      </c>
      <c r="W334">
        <f t="shared" si="186"/>
        <v>119</v>
      </c>
      <c r="X334" s="5" t="s">
        <v>1036</v>
      </c>
      <c r="Y334">
        <f t="shared" si="187"/>
        <v>181.3</v>
      </c>
      <c r="Z334" s="5" t="s">
        <v>757</v>
      </c>
      <c r="AA334">
        <f t="shared" si="188"/>
        <v>166.2</v>
      </c>
      <c r="AB334" s="5" t="s">
        <v>832</v>
      </c>
      <c r="AC334">
        <f t="shared" si="189"/>
        <v>180.9</v>
      </c>
      <c r="AD334" s="5" t="s">
        <v>809</v>
      </c>
      <c r="AE334">
        <f t="shared" si="190"/>
        <v>170.8</v>
      </c>
      <c r="AF334">
        <f t="shared" si="191"/>
        <v>170.33076923076925</v>
      </c>
      <c r="AG334" s="5" t="s">
        <v>1037</v>
      </c>
      <c r="AH334">
        <f t="shared" si="192"/>
        <v>193.9</v>
      </c>
      <c r="AI334">
        <f t="shared" si="193"/>
        <v>193.9</v>
      </c>
      <c r="AJ334" s="5" t="s">
        <v>964</v>
      </c>
      <c r="AK334">
        <f t="shared" si="194"/>
        <v>173.9</v>
      </c>
      <c r="AL334" s="5" t="s">
        <v>781</v>
      </c>
      <c r="AM334">
        <f t="shared" si="195"/>
        <v>166.5</v>
      </c>
      <c r="AN334" s="5" t="s">
        <v>962</v>
      </c>
      <c r="AO334">
        <f t="shared" si="196"/>
        <v>172.8</v>
      </c>
      <c r="AP334">
        <f t="shared" si="197"/>
        <v>171.06666666666669</v>
      </c>
      <c r="AQ334" s="5" t="s">
        <v>821</v>
      </c>
      <c r="AR334">
        <f t="shared" si="209"/>
        <v>167</v>
      </c>
      <c r="AS334" s="5" t="s">
        <v>591</v>
      </c>
      <c r="AT334">
        <f t="shared" si="198"/>
        <v>172.2</v>
      </c>
      <c r="AU334" s="5" t="s">
        <v>738</v>
      </c>
      <c r="AV334">
        <f t="shared" si="199"/>
        <v>164</v>
      </c>
      <c r="AW334">
        <f t="shared" si="200"/>
        <v>167.73333333333332</v>
      </c>
      <c r="AX334" s="5" t="s">
        <v>994</v>
      </c>
      <c r="AY334">
        <f t="shared" si="201"/>
        <v>174</v>
      </c>
      <c r="AZ334" s="5" t="s">
        <v>682</v>
      </c>
      <c r="BA334">
        <f t="shared" si="175"/>
        <v>162.6</v>
      </c>
      <c r="BB334" s="5" t="s">
        <v>742</v>
      </c>
      <c r="BC334">
        <f t="shared" si="202"/>
        <v>164.4</v>
      </c>
      <c r="BD334" s="5" t="s">
        <v>934</v>
      </c>
      <c r="BE334">
        <f t="shared" si="203"/>
        <v>166.9</v>
      </c>
      <c r="BF334" s="5" t="s">
        <v>911</v>
      </c>
      <c r="BG334">
        <f t="shared" si="204"/>
        <v>168.8</v>
      </c>
      <c r="BH334">
        <f t="shared" si="205"/>
        <v>167.34</v>
      </c>
      <c r="BI334" s="5" t="s">
        <v>818</v>
      </c>
      <c r="BJ334">
        <f t="shared" si="206"/>
        <v>166.8</v>
      </c>
      <c r="BK334">
        <f t="shared" si="207"/>
        <v>166.8</v>
      </c>
      <c r="BL334" s="6" t="s">
        <v>817</v>
      </c>
      <c r="BM334">
        <f t="shared" si="208"/>
        <v>170.1</v>
      </c>
    </row>
    <row r="335" spans="1:65" x14ac:dyDescent="0.35">
      <c r="A335" s="4" t="s">
        <v>30</v>
      </c>
      <c r="B335" s="5" t="s">
        <v>1001</v>
      </c>
      <c r="C335">
        <f t="shared" si="176"/>
        <v>2022</v>
      </c>
      <c r="D335" s="5" t="s">
        <v>137</v>
      </c>
      <c r="E335">
        <f t="shared" si="177"/>
        <v>5</v>
      </c>
      <c r="F335" s="5" t="s">
        <v>600</v>
      </c>
      <c r="G335">
        <f t="shared" si="178"/>
        <v>152.9</v>
      </c>
      <c r="H335" s="5" t="s">
        <v>1038</v>
      </c>
      <c r="I335">
        <f t="shared" si="179"/>
        <v>214.7</v>
      </c>
      <c r="J335" s="5" t="s">
        <v>729</v>
      </c>
      <c r="K335">
        <f t="shared" si="180"/>
        <v>161.4</v>
      </c>
      <c r="L335" s="5" t="s">
        <v>486</v>
      </c>
      <c r="M335">
        <f t="shared" si="181"/>
        <v>164.6</v>
      </c>
      <c r="N335" s="5" t="s">
        <v>1039</v>
      </c>
      <c r="O335">
        <f t="shared" si="182"/>
        <v>209.9</v>
      </c>
      <c r="P335" s="5" t="s">
        <v>684</v>
      </c>
      <c r="Q335">
        <f t="shared" si="183"/>
        <v>168</v>
      </c>
      <c r="R335" s="5" t="s">
        <v>477</v>
      </c>
      <c r="S335">
        <f t="shared" si="184"/>
        <v>160.4</v>
      </c>
      <c r="T335" s="5" t="s">
        <v>799</v>
      </c>
      <c r="U335">
        <f t="shared" si="185"/>
        <v>165</v>
      </c>
      <c r="V335" s="5" t="s">
        <v>214</v>
      </c>
      <c r="W335">
        <f t="shared" si="186"/>
        <v>118.9</v>
      </c>
      <c r="X335" s="5" t="s">
        <v>1040</v>
      </c>
      <c r="Y335">
        <f t="shared" si="187"/>
        <v>186.6</v>
      </c>
      <c r="Z335" s="5" t="s">
        <v>680</v>
      </c>
      <c r="AA335">
        <f t="shared" si="188"/>
        <v>173.2</v>
      </c>
      <c r="AB335" s="5" t="s">
        <v>940</v>
      </c>
      <c r="AC335">
        <f t="shared" si="189"/>
        <v>180.4</v>
      </c>
      <c r="AD335" s="5" t="s">
        <v>809</v>
      </c>
      <c r="AE335">
        <f t="shared" si="190"/>
        <v>170.8</v>
      </c>
      <c r="AF335">
        <f t="shared" si="191"/>
        <v>171.2923076923077</v>
      </c>
      <c r="AG335" s="5" t="s">
        <v>991</v>
      </c>
      <c r="AH335">
        <f t="shared" si="192"/>
        <v>192.9</v>
      </c>
      <c r="AI335">
        <f t="shared" si="193"/>
        <v>192.9</v>
      </c>
      <c r="AJ335" s="5" t="s">
        <v>929</v>
      </c>
      <c r="AK335">
        <f t="shared" si="194"/>
        <v>179.3</v>
      </c>
      <c r="AL335" s="5" t="s">
        <v>1041</v>
      </c>
      <c r="AM335">
        <f t="shared" si="195"/>
        <v>177.2</v>
      </c>
      <c r="AN335" s="5" t="s">
        <v>1009</v>
      </c>
      <c r="AO335">
        <f t="shared" si="196"/>
        <v>179</v>
      </c>
      <c r="AP335">
        <f t="shared" si="197"/>
        <v>178.5</v>
      </c>
      <c r="AQ335" s="5" t="s">
        <v>49</v>
      </c>
      <c r="AR335">
        <f>AR337</f>
        <v>167.5</v>
      </c>
      <c r="AS335" s="5" t="s">
        <v>878</v>
      </c>
      <c r="AT335">
        <f t="shared" si="198"/>
        <v>175.3</v>
      </c>
      <c r="AU335" s="5" t="s">
        <v>915</v>
      </c>
      <c r="AV335">
        <f t="shared" si="199"/>
        <v>168.9</v>
      </c>
      <c r="AW335">
        <f t="shared" si="200"/>
        <v>170.56666666666669</v>
      </c>
      <c r="AX335" s="5" t="s">
        <v>1042</v>
      </c>
      <c r="AY335">
        <f t="shared" si="201"/>
        <v>177.7</v>
      </c>
      <c r="AZ335" s="5" t="s">
        <v>789</v>
      </c>
      <c r="BA335">
        <f t="shared" si="175"/>
        <v>167.1</v>
      </c>
      <c r="BB335" s="5" t="s">
        <v>807</v>
      </c>
      <c r="BC335">
        <f t="shared" si="202"/>
        <v>167.6</v>
      </c>
      <c r="BD335" s="5" t="s">
        <v>574</v>
      </c>
      <c r="BE335">
        <f t="shared" si="203"/>
        <v>171.8</v>
      </c>
      <c r="BF335" s="5" t="s">
        <v>461</v>
      </c>
      <c r="BG335">
        <f t="shared" si="204"/>
        <v>168.5</v>
      </c>
      <c r="BH335">
        <f t="shared" si="205"/>
        <v>170.54000000000002</v>
      </c>
      <c r="BI335" s="5" t="s">
        <v>945</v>
      </c>
      <c r="BJ335">
        <f t="shared" si="206"/>
        <v>170.9</v>
      </c>
      <c r="BK335">
        <f t="shared" si="207"/>
        <v>170.9</v>
      </c>
      <c r="BL335" s="6" t="s">
        <v>922</v>
      </c>
      <c r="BM335">
        <f t="shared" si="208"/>
        <v>172.5</v>
      </c>
    </row>
    <row r="336" spans="1:65" x14ac:dyDescent="0.35">
      <c r="A336" s="4" t="s">
        <v>55</v>
      </c>
      <c r="B336" s="5" t="s">
        <v>1001</v>
      </c>
      <c r="C336">
        <f t="shared" si="176"/>
        <v>2022</v>
      </c>
      <c r="D336" s="5" t="s">
        <v>137</v>
      </c>
      <c r="E336">
        <f t="shared" si="177"/>
        <v>5</v>
      </c>
      <c r="F336" s="5" t="s">
        <v>755</v>
      </c>
      <c r="G336">
        <f t="shared" si="178"/>
        <v>156.69999999999999</v>
      </c>
      <c r="H336" s="5" t="s">
        <v>1043</v>
      </c>
      <c r="I336">
        <f t="shared" si="179"/>
        <v>221.2</v>
      </c>
      <c r="J336" s="5" t="s">
        <v>759</v>
      </c>
      <c r="K336">
        <f t="shared" si="180"/>
        <v>164.1</v>
      </c>
      <c r="L336" s="5" t="s">
        <v>462</v>
      </c>
      <c r="M336">
        <f t="shared" si="181"/>
        <v>165.4</v>
      </c>
      <c r="N336" s="5" t="s">
        <v>1044</v>
      </c>
      <c r="O336">
        <f t="shared" si="182"/>
        <v>189.5</v>
      </c>
      <c r="P336" s="5" t="s">
        <v>1031</v>
      </c>
      <c r="Q336">
        <f t="shared" si="183"/>
        <v>174.5</v>
      </c>
      <c r="R336" s="5" t="s">
        <v>1045</v>
      </c>
      <c r="S336">
        <f t="shared" si="184"/>
        <v>203.2</v>
      </c>
      <c r="T336" s="5" t="s">
        <v>759</v>
      </c>
      <c r="U336">
        <f t="shared" si="185"/>
        <v>164.1</v>
      </c>
      <c r="V336" s="5" t="s">
        <v>260</v>
      </c>
      <c r="W336">
        <f t="shared" si="186"/>
        <v>121.2</v>
      </c>
      <c r="X336" s="5" t="s">
        <v>1046</v>
      </c>
      <c r="Y336">
        <f t="shared" si="187"/>
        <v>181.4</v>
      </c>
      <c r="Z336" s="5" t="s">
        <v>758</v>
      </c>
      <c r="AA336">
        <f t="shared" si="188"/>
        <v>158.5</v>
      </c>
      <c r="AB336" s="5" t="s">
        <v>1017</v>
      </c>
      <c r="AC336">
        <f t="shared" si="189"/>
        <v>184.9</v>
      </c>
      <c r="AD336" s="5" t="s">
        <v>1028</v>
      </c>
      <c r="AE336">
        <f t="shared" si="190"/>
        <v>177.5</v>
      </c>
      <c r="AF336">
        <f t="shared" si="191"/>
        <v>174.01538461538465</v>
      </c>
      <c r="AG336" s="5" t="s">
        <v>903</v>
      </c>
      <c r="AH336">
        <f t="shared" si="192"/>
        <v>197.5</v>
      </c>
      <c r="AI336">
        <f t="shared" si="193"/>
        <v>197.5</v>
      </c>
      <c r="AJ336" s="5" t="s">
        <v>618</v>
      </c>
      <c r="AK336">
        <f t="shared" si="194"/>
        <v>170</v>
      </c>
      <c r="AL336" s="5" t="s">
        <v>730</v>
      </c>
      <c r="AM336">
        <f t="shared" si="195"/>
        <v>155.9</v>
      </c>
      <c r="AN336" s="5" t="s">
        <v>797</v>
      </c>
      <c r="AO336">
        <f t="shared" si="196"/>
        <v>167.8</v>
      </c>
      <c r="AP336">
        <f t="shared" si="197"/>
        <v>164.56666666666666</v>
      </c>
      <c r="AQ336" s="5" t="s">
        <v>547</v>
      </c>
      <c r="AR336">
        <f t="shared" si="209"/>
        <v>167.5</v>
      </c>
      <c r="AS336" s="5" t="s">
        <v>947</v>
      </c>
      <c r="AT336">
        <f t="shared" si="198"/>
        <v>173.5</v>
      </c>
      <c r="AU336" s="5" t="s">
        <v>331</v>
      </c>
      <c r="AV336">
        <f t="shared" si="199"/>
        <v>161.1</v>
      </c>
      <c r="AW336">
        <f t="shared" si="200"/>
        <v>167.36666666666667</v>
      </c>
      <c r="AX336" s="5" t="s">
        <v>817</v>
      </c>
      <c r="AY336">
        <f t="shared" si="201"/>
        <v>170.1</v>
      </c>
      <c r="AZ336" s="5" t="s">
        <v>881</v>
      </c>
      <c r="BA336">
        <f t="shared" si="175"/>
        <v>159.4</v>
      </c>
      <c r="BB336" s="5" t="s">
        <v>692</v>
      </c>
      <c r="BC336">
        <f t="shared" si="202"/>
        <v>163.19999999999999</v>
      </c>
      <c r="BD336" s="5" t="s">
        <v>769</v>
      </c>
      <c r="BE336">
        <f t="shared" si="203"/>
        <v>165.2</v>
      </c>
      <c r="BF336" s="5" t="s">
        <v>341</v>
      </c>
      <c r="BG336">
        <f t="shared" si="204"/>
        <v>168.2</v>
      </c>
      <c r="BH336">
        <f t="shared" si="205"/>
        <v>165.21999999999997</v>
      </c>
      <c r="BI336" s="5" t="s">
        <v>506</v>
      </c>
      <c r="BJ336">
        <f t="shared" si="206"/>
        <v>163.80000000000001</v>
      </c>
      <c r="BK336">
        <f t="shared" si="207"/>
        <v>163.80000000000001</v>
      </c>
      <c r="BL336" s="6" t="s">
        <v>809</v>
      </c>
      <c r="BM336">
        <f t="shared" si="208"/>
        <v>170.8</v>
      </c>
    </row>
    <row r="337" spans="1:65" x14ac:dyDescent="0.35">
      <c r="A337" s="4" t="s">
        <v>74</v>
      </c>
      <c r="B337" s="5" t="s">
        <v>1001</v>
      </c>
      <c r="C337">
        <f t="shared" si="176"/>
        <v>2022</v>
      </c>
      <c r="D337" s="5" t="s">
        <v>137</v>
      </c>
      <c r="E337">
        <f t="shared" si="177"/>
        <v>5</v>
      </c>
      <c r="F337" s="5" t="s">
        <v>722</v>
      </c>
      <c r="G337">
        <f t="shared" si="178"/>
        <v>154.1</v>
      </c>
      <c r="H337" s="5" t="s">
        <v>800</v>
      </c>
      <c r="I337">
        <f t="shared" si="179"/>
        <v>217</v>
      </c>
      <c r="J337" s="5" t="s">
        <v>744</v>
      </c>
      <c r="K337">
        <f t="shared" si="180"/>
        <v>162.4</v>
      </c>
      <c r="L337" s="5" t="s">
        <v>210</v>
      </c>
      <c r="M337">
        <f t="shared" si="181"/>
        <v>164.9</v>
      </c>
      <c r="N337" s="5" t="s">
        <v>1047</v>
      </c>
      <c r="O337">
        <f t="shared" si="182"/>
        <v>202.4</v>
      </c>
      <c r="P337" s="5" t="s">
        <v>830</v>
      </c>
      <c r="Q337">
        <f t="shared" si="183"/>
        <v>171</v>
      </c>
      <c r="R337" s="5" t="s">
        <v>621</v>
      </c>
      <c r="S337">
        <f t="shared" si="184"/>
        <v>174.9</v>
      </c>
      <c r="T337" s="5" t="s">
        <v>749</v>
      </c>
      <c r="U337">
        <f t="shared" si="185"/>
        <v>164.7</v>
      </c>
      <c r="V337" s="5" t="s">
        <v>308</v>
      </c>
      <c r="W337">
        <f t="shared" si="186"/>
        <v>119.7</v>
      </c>
      <c r="X337" s="5" t="s">
        <v>1017</v>
      </c>
      <c r="Y337">
        <f t="shared" si="187"/>
        <v>184.9</v>
      </c>
      <c r="Z337" s="5" t="s">
        <v>789</v>
      </c>
      <c r="AA337">
        <f t="shared" si="188"/>
        <v>167.1</v>
      </c>
      <c r="AB337" s="5" t="s">
        <v>1048</v>
      </c>
      <c r="AC337">
        <f t="shared" si="189"/>
        <v>182.5</v>
      </c>
      <c r="AD337" s="5" t="s">
        <v>822</v>
      </c>
      <c r="AE337">
        <f t="shared" si="190"/>
        <v>173.3</v>
      </c>
      <c r="AF337">
        <f t="shared" si="191"/>
        <v>172.22307692307697</v>
      </c>
      <c r="AG337" s="5" t="s">
        <v>1049</v>
      </c>
      <c r="AH337">
        <f t="shared" si="192"/>
        <v>194.1</v>
      </c>
      <c r="AI337">
        <f t="shared" si="193"/>
        <v>194.1</v>
      </c>
      <c r="AJ337" s="5" t="s">
        <v>598</v>
      </c>
      <c r="AK337">
        <f t="shared" si="194"/>
        <v>175.6</v>
      </c>
      <c r="AL337" s="5" t="s">
        <v>966</v>
      </c>
      <c r="AM337">
        <f t="shared" si="195"/>
        <v>168.4</v>
      </c>
      <c r="AN337" s="5" t="s">
        <v>1050</v>
      </c>
      <c r="AO337">
        <f t="shared" si="196"/>
        <v>174.6</v>
      </c>
      <c r="AP337">
        <f t="shared" si="197"/>
        <v>172.86666666666667</v>
      </c>
      <c r="AQ337" s="5" t="s">
        <v>547</v>
      </c>
      <c r="AR337">
        <f t="shared" si="209"/>
        <v>167.5</v>
      </c>
      <c r="AS337" s="5" t="s">
        <v>1050</v>
      </c>
      <c r="AT337">
        <f t="shared" si="198"/>
        <v>174.6</v>
      </c>
      <c r="AU337" s="5" t="s">
        <v>769</v>
      </c>
      <c r="AV337">
        <f t="shared" si="199"/>
        <v>165.2</v>
      </c>
      <c r="AW337">
        <f t="shared" si="200"/>
        <v>169.1</v>
      </c>
      <c r="AX337" s="5" t="s">
        <v>1051</v>
      </c>
      <c r="AY337">
        <f t="shared" si="201"/>
        <v>174.8</v>
      </c>
      <c r="AZ337" s="5" t="s">
        <v>745</v>
      </c>
      <c r="BA337">
        <f t="shared" si="175"/>
        <v>163</v>
      </c>
      <c r="BB337" s="5" t="s">
        <v>770</v>
      </c>
      <c r="BC337">
        <f t="shared" si="202"/>
        <v>165.1</v>
      </c>
      <c r="BD337" s="5" t="s">
        <v>624</v>
      </c>
      <c r="BE337">
        <f t="shared" si="203"/>
        <v>167.9</v>
      </c>
      <c r="BF337" s="5" t="s">
        <v>966</v>
      </c>
      <c r="BG337">
        <f t="shared" si="204"/>
        <v>168.4</v>
      </c>
      <c r="BH337">
        <f t="shared" si="205"/>
        <v>167.83999999999997</v>
      </c>
      <c r="BI337" s="5" t="s">
        <v>547</v>
      </c>
      <c r="BJ337">
        <f t="shared" si="206"/>
        <v>167.5</v>
      </c>
      <c r="BK337">
        <f t="shared" si="207"/>
        <v>167.5</v>
      </c>
      <c r="BL337" s="6" t="s">
        <v>558</v>
      </c>
      <c r="BM337">
        <f t="shared" si="208"/>
        <v>171.7</v>
      </c>
    </row>
    <row r="338" spans="1:65" x14ac:dyDescent="0.35">
      <c r="A338" s="4" t="s">
        <v>30</v>
      </c>
      <c r="B338" s="5" t="s">
        <v>1001</v>
      </c>
      <c r="C338">
        <f t="shared" si="176"/>
        <v>2022</v>
      </c>
      <c r="D338" s="5" t="s">
        <v>147</v>
      </c>
      <c r="E338">
        <f t="shared" si="177"/>
        <v>6</v>
      </c>
      <c r="F338" s="5" t="s">
        <v>710</v>
      </c>
      <c r="G338">
        <f t="shared" si="178"/>
        <v>153.80000000000001</v>
      </c>
      <c r="H338" s="5" t="s">
        <v>1052</v>
      </c>
      <c r="I338">
        <f t="shared" si="179"/>
        <v>217.2</v>
      </c>
      <c r="J338" s="5" t="s">
        <v>989</v>
      </c>
      <c r="K338">
        <f t="shared" si="180"/>
        <v>169.6</v>
      </c>
      <c r="L338" s="5" t="s">
        <v>462</v>
      </c>
      <c r="M338">
        <f t="shared" si="181"/>
        <v>165.4</v>
      </c>
      <c r="N338" s="5" t="s">
        <v>1053</v>
      </c>
      <c r="O338">
        <f t="shared" si="182"/>
        <v>208.1</v>
      </c>
      <c r="P338" s="5" t="s">
        <v>471</v>
      </c>
      <c r="Q338">
        <f t="shared" si="183"/>
        <v>165.8</v>
      </c>
      <c r="R338" s="5" t="s">
        <v>805</v>
      </c>
      <c r="S338">
        <f t="shared" si="184"/>
        <v>167.3</v>
      </c>
      <c r="T338" s="5" t="s">
        <v>486</v>
      </c>
      <c r="U338">
        <f t="shared" si="185"/>
        <v>164.6</v>
      </c>
      <c r="V338" s="5" t="s">
        <v>202</v>
      </c>
      <c r="W338">
        <f t="shared" si="186"/>
        <v>119.1</v>
      </c>
      <c r="X338" s="5" t="s">
        <v>854</v>
      </c>
      <c r="Y338">
        <f t="shared" si="187"/>
        <v>188.9</v>
      </c>
      <c r="Z338" s="5" t="s">
        <v>1054</v>
      </c>
      <c r="AA338">
        <f t="shared" si="188"/>
        <v>174.2</v>
      </c>
      <c r="AB338" s="5" t="s">
        <v>336</v>
      </c>
      <c r="AC338">
        <f t="shared" si="189"/>
        <v>181.9</v>
      </c>
      <c r="AD338" s="5" t="s">
        <v>323</v>
      </c>
      <c r="AE338">
        <f t="shared" si="190"/>
        <v>172.4</v>
      </c>
      <c r="AF338">
        <f t="shared" si="191"/>
        <v>172.94615384615386</v>
      </c>
      <c r="AG338" s="5" t="s">
        <v>991</v>
      </c>
      <c r="AH338">
        <f t="shared" si="192"/>
        <v>192.9</v>
      </c>
      <c r="AI338">
        <f t="shared" si="193"/>
        <v>192.9</v>
      </c>
      <c r="AJ338" s="5" t="s">
        <v>936</v>
      </c>
      <c r="AK338">
        <f t="shared" si="194"/>
        <v>180.7</v>
      </c>
      <c r="AL338" s="5" t="s">
        <v>927</v>
      </c>
      <c r="AM338">
        <f t="shared" si="195"/>
        <v>178.7</v>
      </c>
      <c r="AN338" s="5" t="s">
        <v>940</v>
      </c>
      <c r="AO338">
        <f t="shared" si="196"/>
        <v>180.4</v>
      </c>
      <c r="AP338">
        <f t="shared" si="197"/>
        <v>179.93333333333331</v>
      </c>
      <c r="AQ338" s="5" t="s">
        <v>49</v>
      </c>
      <c r="AR338">
        <f>AR340</f>
        <v>166.8</v>
      </c>
      <c r="AS338" s="5" t="s">
        <v>1055</v>
      </c>
      <c r="AT338">
        <f t="shared" si="198"/>
        <v>176.7</v>
      </c>
      <c r="AU338" s="5" t="s">
        <v>533</v>
      </c>
      <c r="AV338">
        <f t="shared" si="199"/>
        <v>170.3</v>
      </c>
      <c r="AW338">
        <f t="shared" si="200"/>
        <v>171.26666666666665</v>
      </c>
      <c r="AX338" s="5" t="s">
        <v>997</v>
      </c>
      <c r="AY338">
        <f t="shared" si="201"/>
        <v>178.2</v>
      </c>
      <c r="AZ338" s="5" t="s">
        <v>450</v>
      </c>
      <c r="BA338">
        <f t="shared" si="175"/>
        <v>165.5</v>
      </c>
      <c r="BB338" s="5" t="s">
        <v>684</v>
      </c>
      <c r="BC338">
        <f t="shared" si="202"/>
        <v>168</v>
      </c>
      <c r="BD338" s="5" t="s">
        <v>1035</v>
      </c>
      <c r="BE338">
        <f t="shared" si="203"/>
        <v>172.6</v>
      </c>
      <c r="BF338" s="5" t="s">
        <v>1056</v>
      </c>
      <c r="BG338">
        <f t="shared" si="204"/>
        <v>169.5</v>
      </c>
      <c r="BH338">
        <f t="shared" si="205"/>
        <v>170.76</v>
      </c>
      <c r="BI338" s="5" t="s">
        <v>830</v>
      </c>
      <c r="BJ338">
        <f t="shared" si="206"/>
        <v>171</v>
      </c>
      <c r="BK338">
        <f t="shared" si="207"/>
        <v>171</v>
      </c>
      <c r="BL338" s="6" t="s">
        <v>601</v>
      </c>
      <c r="BM338">
        <f t="shared" si="208"/>
        <v>173.6</v>
      </c>
    </row>
    <row r="339" spans="1:65" x14ac:dyDescent="0.35">
      <c r="A339" s="4" t="s">
        <v>55</v>
      </c>
      <c r="B339" s="5" t="s">
        <v>1001</v>
      </c>
      <c r="C339">
        <f t="shared" si="176"/>
        <v>2022</v>
      </c>
      <c r="D339" s="5" t="s">
        <v>147</v>
      </c>
      <c r="E339">
        <f t="shared" si="177"/>
        <v>6</v>
      </c>
      <c r="F339" s="5" t="s">
        <v>715</v>
      </c>
      <c r="G339">
        <f t="shared" si="178"/>
        <v>157.5</v>
      </c>
      <c r="H339" s="5" t="s">
        <v>1057</v>
      </c>
      <c r="I339">
        <f t="shared" si="179"/>
        <v>223.4</v>
      </c>
      <c r="J339" s="5" t="s">
        <v>962</v>
      </c>
      <c r="K339">
        <f t="shared" si="180"/>
        <v>172.8</v>
      </c>
      <c r="L339" s="5" t="s">
        <v>899</v>
      </c>
      <c r="M339">
        <f t="shared" si="181"/>
        <v>166.4</v>
      </c>
      <c r="N339" s="5" t="s">
        <v>857</v>
      </c>
      <c r="O339">
        <f t="shared" si="182"/>
        <v>188.6</v>
      </c>
      <c r="P339" s="5" t="s">
        <v>957</v>
      </c>
      <c r="Q339">
        <f t="shared" si="183"/>
        <v>174.1</v>
      </c>
      <c r="R339" s="5" t="s">
        <v>1058</v>
      </c>
      <c r="S339">
        <f t="shared" si="184"/>
        <v>211.5</v>
      </c>
      <c r="T339" s="5" t="s">
        <v>871</v>
      </c>
      <c r="U339">
        <f t="shared" si="185"/>
        <v>163.6</v>
      </c>
      <c r="V339" s="5" t="s">
        <v>282</v>
      </c>
      <c r="W339">
        <f t="shared" si="186"/>
        <v>121.4</v>
      </c>
      <c r="X339" s="5" t="s">
        <v>217</v>
      </c>
      <c r="Y339">
        <f t="shared" si="187"/>
        <v>183.5</v>
      </c>
      <c r="Z339" s="5" t="s">
        <v>597</v>
      </c>
      <c r="AA339">
        <f t="shared" si="188"/>
        <v>159.1</v>
      </c>
      <c r="AB339" s="5" t="s">
        <v>846</v>
      </c>
      <c r="AC339">
        <f t="shared" si="189"/>
        <v>186.3</v>
      </c>
      <c r="AD339" s="5" t="s">
        <v>929</v>
      </c>
      <c r="AE339">
        <f t="shared" si="190"/>
        <v>179.3</v>
      </c>
      <c r="AF339">
        <f t="shared" si="191"/>
        <v>175.96153846153845</v>
      </c>
      <c r="AG339" s="5" t="s">
        <v>1059</v>
      </c>
      <c r="AH339">
        <f t="shared" si="192"/>
        <v>198.3</v>
      </c>
      <c r="AI339">
        <f t="shared" si="193"/>
        <v>198.3</v>
      </c>
      <c r="AJ339" s="5" t="s">
        <v>858</v>
      </c>
      <c r="AK339">
        <f t="shared" si="194"/>
        <v>171.6</v>
      </c>
      <c r="AL339" s="5" t="s">
        <v>783</v>
      </c>
      <c r="AM339">
        <f t="shared" si="195"/>
        <v>157.4</v>
      </c>
      <c r="AN339" s="5" t="s">
        <v>812</v>
      </c>
      <c r="AO339">
        <f t="shared" si="196"/>
        <v>169.4</v>
      </c>
      <c r="AP339">
        <f t="shared" si="197"/>
        <v>166.13333333333333</v>
      </c>
      <c r="AQ339" s="5" t="s">
        <v>818</v>
      </c>
      <c r="AR339">
        <f t="shared" si="209"/>
        <v>166.8</v>
      </c>
      <c r="AS339" s="5" t="s">
        <v>621</v>
      </c>
      <c r="AT339">
        <f t="shared" si="198"/>
        <v>174.9</v>
      </c>
      <c r="AU339" s="5" t="s">
        <v>352</v>
      </c>
      <c r="AV339">
        <f t="shared" si="199"/>
        <v>162.1</v>
      </c>
      <c r="AW339">
        <f t="shared" si="200"/>
        <v>167.93333333333337</v>
      </c>
      <c r="AX339" s="5" t="s">
        <v>945</v>
      </c>
      <c r="AY339">
        <f t="shared" si="201"/>
        <v>170.9</v>
      </c>
      <c r="AZ339" s="5" t="s">
        <v>774</v>
      </c>
      <c r="BA339">
        <f t="shared" si="175"/>
        <v>157.19999999999999</v>
      </c>
      <c r="BB339" s="5" t="s">
        <v>759</v>
      </c>
      <c r="BC339">
        <f t="shared" si="202"/>
        <v>164.1</v>
      </c>
      <c r="BD339" s="5" t="s">
        <v>781</v>
      </c>
      <c r="BE339">
        <f t="shared" si="203"/>
        <v>166.5</v>
      </c>
      <c r="BF339" s="5" t="s">
        <v>561</v>
      </c>
      <c r="BG339">
        <f t="shared" si="204"/>
        <v>169.2</v>
      </c>
      <c r="BH339">
        <f t="shared" si="205"/>
        <v>165.58</v>
      </c>
      <c r="BI339" s="5" t="s">
        <v>506</v>
      </c>
      <c r="BJ339">
        <f t="shared" si="206"/>
        <v>163.80000000000001</v>
      </c>
      <c r="BK339">
        <f t="shared" si="207"/>
        <v>163.80000000000001</v>
      </c>
      <c r="BL339" s="6" t="s">
        <v>912</v>
      </c>
      <c r="BM339">
        <f t="shared" si="208"/>
        <v>171.4</v>
      </c>
    </row>
    <row r="340" spans="1:65" x14ac:dyDescent="0.35">
      <c r="A340" s="4" t="s">
        <v>74</v>
      </c>
      <c r="B340" s="5" t="s">
        <v>1001</v>
      </c>
      <c r="C340">
        <f t="shared" si="176"/>
        <v>2022</v>
      </c>
      <c r="D340" s="5" t="s">
        <v>147</v>
      </c>
      <c r="E340">
        <f t="shared" si="177"/>
        <v>6</v>
      </c>
      <c r="F340" s="5" t="s">
        <v>802</v>
      </c>
      <c r="G340">
        <f t="shared" si="178"/>
        <v>155</v>
      </c>
      <c r="H340" s="5" t="s">
        <v>1060</v>
      </c>
      <c r="I340">
        <f t="shared" si="179"/>
        <v>219.4</v>
      </c>
      <c r="J340" s="5" t="s">
        <v>809</v>
      </c>
      <c r="K340">
        <f t="shared" si="180"/>
        <v>170.8</v>
      </c>
      <c r="L340" s="5" t="s">
        <v>471</v>
      </c>
      <c r="M340">
        <f t="shared" si="181"/>
        <v>165.8</v>
      </c>
      <c r="N340" s="5" t="s">
        <v>1061</v>
      </c>
      <c r="O340">
        <f t="shared" si="182"/>
        <v>200.9</v>
      </c>
      <c r="P340" s="5" t="s">
        <v>917</v>
      </c>
      <c r="Q340">
        <f t="shared" si="183"/>
        <v>169.7</v>
      </c>
      <c r="R340" s="5" t="s">
        <v>595</v>
      </c>
      <c r="S340">
        <f t="shared" si="184"/>
        <v>182.3</v>
      </c>
      <c r="T340" s="5" t="s">
        <v>536</v>
      </c>
      <c r="U340">
        <f t="shared" si="185"/>
        <v>164.3</v>
      </c>
      <c r="V340" s="5" t="s">
        <v>274</v>
      </c>
      <c r="W340">
        <f t="shared" si="186"/>
        <v>119.9</v>
      </c>
      <c r="X340" s="5" t="s">
        <v>845</v>
      </c>
      <c r="Y340">
        <f t="shared" si="187"/>
        <v>187.1</v>
      </c>
      <c r="Z340" s="5" t="s">
        <v>624</v>
      </c>
      <c r="AA340">
        <f t="shared" si="188"/>
        <v>167.9</v>
      </c>
      <c r="AB340" s="5" t="s">
        <v>839</v>
      </c>
      <c r="AC340">
        <f t="shared" si="189"/>
        <v>183.9</v>
      </c>
      <c r="AD340" s="5" t="s">
        <v>621</v>
      </c>
      <c r="AE340">
        <f t="shared" si="190"/>
        <v>174.9</v>
      </c>
      <c r="AF340">
        <f t="shared" si="191"/>
        <v>173.99230769230769</v>
      </c>
      <c r="AG340" s="5" t="s">
        <v>1062</v>
      </c>
      <c r="AH340">
        <f t="shared" si="192"/>
        <v>194.3</v>
      </c>
      <c r="AI340">
        <f t="shared" si="193"/>
        <v>194.3</v>
      </c>
      <c r="AJ340" s="5" t="s">
        <v>1029</v>
      </c>
      <c r="AK340">
        <f t="shared" si="194"/>
        <v>177.1</v>
      </c>
      <c r="AL340" s="5" t="s">
        <v>794</v>
      </c>
      <c r="AM340">
        <f t="shared" si="195"/>
        <v>169.9</v>
      </c>
      <c r="AN340" s="5" t="s">
        <v>1021</v>
      </c>
      <c r="AO340">
        <f t="shared" si="196"/>
        <v>176</v>
      </c>
      <c r="AP340">
        <f t="shared" si="197"/>
        <v>174.33333333333334</v>
      </c>
      <c r="AQ340" s="5" t="s">
        <v>818</v>
      </c>
      <c r="AR340">
        <f t="shared" si="209"/>
        <v>166.8</v>
      </c>
      <c r="AS340" s="5" t="s">
        <v>1021</v>
      </c>
      <c r="AT340">
        <f t="shared" si="198"/>
        <v>176</v>
      </c>
      <c r="AU340" s="5" t="s">
        <v>899</v>
      </c>
      <c r="AV340">
        <f t="shared" si="199"/>
        <v>166.4</v>
      </c>
      <c r="AW340">
        <f t="shared" si="200"/>
        <v>169.73333333333335</v>
      </c>
      <c r="AX340" s="5" t="s">
        <v>983</v>
      </c>
      <c r="AY340">
        <f t="shared" si="201"/>
        <v>175.4</v>
      </c>
      <c r="AZ340" s="5" t="s">
        <v>331</v>
      </c>
      <c r="BA340">
        <f t="shared" si="175"/>
        <v>161.1</v>
      </c>
      <c r="BB340" s="5" t="s">
        <v>471</v>
      </c>
      <c r="BC340">
        <f t="shared" si="202"/>
        <v>165.8</v>
      </c>
      <c r="BD340" s="5" t="s">
        <v>971</v>
      </c>
      <c r="BE340">
        <f t="shared" si="203"/>
        <v>169</v>
      </c>
      <c r="BF340" s="5" t="s">
        <v>812</v>
      </c>
      <c r="BG340">
        <f t="shared" si="204"/>
        <v>169.4</v>
      </c>
      <c r="BH340">
        <f t="shared" si="205"/>
        <v>168.14</v>
      </c>
      <c r="BI340" s="5" t="s">
        <v>547</v>
      </c>
      <c r="BJ340">
        <f t="shared" si="206"/>
        <v>167.5</v>
      </c>
      <c r="BK340">
        <f t="shared" si="207"/>
        <v>167.5</v>
      </c>
      <c r="BL340" s="6" t="s">
        <v>1035</v>
      </c>
      <c r="BM340">
        <f t="shared" si="208"/>
        <v>172.6</v>
      </c>
    </row>
    <row r="341" spans="1:65" x14ac:dyDescent="0.35">
      <c r="A341" s="4" t="s">
        <v>30</v>
      </c>
      <c r="B341" s="5" t="s">
        <v>1001</v>
      </c>
      <c r="C341">
        <f t="shared" si="176"/>
        <v>2022</v>
      </c>
      <c r="D341" s="5" t="s">
        <v>164</v>
      </c>
      <c r="E341">
        <f t="shared" si="177"/>
        <v>7</v>
      </c>
      <c r="F341" s="5" t="s">
        <v>481</v>
      </c>
      <c r="G341">
        <f t="shared" si="178"/>
        <v>155.19999999999999</v>
      </c>
      <c r="H341" s="5" t="s">
        <v>1063</v>
      </c>
      <c r="I341">
        <f t="shared" si="179"/>
        <v>210.8</v>
      </c>
      <c r="J341" s="5" t="s">
        <v>204</v>
      </c>
      <c r="K341">
        <f t="shared" si="180"/>
        <v>174.3</v>
      </c>
      <c r="L341" s="5" t="s">
        <v>784</v>
      </c>
      <c r="M341">
        <f t="shared" si="181"/>
        <v>166.3</v>
      </c>
      <c r="N341" s="5" t="s">
        <v>995</v>
      </c>
      <c r="O341">
        <f t="shared" si="182"/>
        <v>202.2</v>
      </c>
      <c r="P341" s="5" t="s">
        <v>989</v>
      </c>
      <c r="Q341">
        <f t="shared" si="183"/>
        <v>169.6</v>
      </c>
      <c r="R341" s="5" t="s">
        <v>349</v>
      </c>
      <c r="S341">
        <f t="shared" si="184"/>
        <v>168.6</v>
      </c>
      <c r="T341" s="5" t="s">
        <v>742</v>
      </c>
      <c r="U341">
        <f t="shared" si="185"/>
        <v>164.4</v>
      </c>
      <c r="V341" s="5" t="s">
        <v>170</v>
      </c>
      <c r="W341">
        <f t="shared" si="186"/>
        <v>119.2</v>
      </c>
      <c r="X341" s="5" t="s">
        <v>889</v>
      </c>
      <c r="Y341">
        <f t="shared" si="187"/>
        <v>191.8</v>
      </c>
      <c r="Z341" s="5" t="s">
        <v>1031</v>
      </c>
      <c r="AA341">
        <f t="shared" si="188"/>
        <v>174.5</v>
      </c>
      <c r="AB341" s="5" t="s">
        <v>241</v>
      </c>
      <c r="AC341">
        <f t="shared" si="189"/>
        <v>183.1</v>
      </c>
      <c r="AD341" s="5" t="s">
        <v>922</v>
      </c>
      <c r="AE341">
        <f t="shared" si="190"/>
        <v>172.5</v>
      </c>
      <c r="AF341">
        <f t="shared" si="191"/>
        <v>173.26923076923077</v>
      </c>
      <c r="AG341" s="5" t="s">
        <v>1064</v>
      </c>
      <c r="AH341">
        <f t="shared" si="192"/>
        <v>193.2</v>
      </c>
      <c r="AI341">
        <f t="shared" si="193"/>
        <v>193.2</v>
      </c>
      <c r="AJ341" s="5" t="s">
        <v>1065</v>
      </c>
      <c r="AK341">
        <f t="shared" si="194"/>
        <v>182</v>
      </c>
      <c r="AL341" s="5" t="s">
        <v>1066</v>
      </c>
      <c r="AM341">
        <f t="shared" si="195"/>
        <v>180.3</v>
      </c>
      <c r="AN341" s="5" t="s">
        <v>814</v>
      </c>
      <c r="AO341">
        <f t="shared" si="196"/>
        <v>181.7</v>
      </c>
      <c r="AP341">
        <f t="shared" si="197"/>
        <v>181.33333333333334</v>
      </c>
      <c r="AQ341" s="5" t="s">
        <v>49</v>
      </c>
      <c r="AR341">
        <f>AR343</f>
        <v>167.8</v>
      </c>
      <c r="AS341" s="5" t="s">
        <v>1067</v>
      </c>
      <c r="AT341">
        <f t="shared" si="198"/>
        <v>179.6</v>
      </c>
      <c r="AU341" s="5" t="s">
        <v>1068</v>
      </c>
      <c r="AV341">
        <f t="shared" si="199"/>
        <v>171.3</v>
      </c>
      <c r="AW341">
        <f t="shared" si="200"/>
        <v>172.9</v>
      </c>
      <c r="AX341" s="5" t="s">
        <v>782</v>
      </c>
      <c r="AY341">
        <f t="shared" si="201"/>
        <v>178.8</v>
      </c>
      <c r="AZ341" s="5" t="s">
        <v>784</v>
      </c>
      <c r="BA341">
        <f t="shared" si="175"/>
        <v>166.3</v>
      </c>
      <c r="BB341" s="5" t="s">
        <v>349</v>
      </c>
      <c r="BC341">
        <f t="shared" si="202"/>
        <v>168.6</v>
      </c>
      <c r="BD341" s="5" t="s">
        <v>979</v>
      </c>
      <c r="BE341">
        <f t="shared" si="203"/>
        <v>174.7</v>
      </c>
      <c r="BF341" s="5" t="s">
        <v>917</v>
      </c>
      <c r="BG341">
        <f t="shared" si="204"/>
        <v>169.7</v>
      </c>
      <c r="BH341">
        <f t="shared" si="205"/>
        <v>171.62000000000003</v>
      </c>
      <c r="BI341" s="5" t="s">
        <v>574</v>
      </c>
      <c r="BJ341">
        <f t="shared" si="206"/>
        <v>171.8</v>
      </c>
      <c r="BK341">
        <f t="shared" si="207"/>
        <v>171.8</v>
      </c>
      <c r="BL341" s="6" t="s">
        <v>204</v>
      </c>
      <c r="BM341">
        <f t="shared" si="208"/>
        <v>174.3</v>
      </c>
    </row>
    <row r="342" spans="1:65" x14ac:dyDescent="0.35">
      <c r="A342" s="4" t="s">
        <v>55</v>
      </c>
      <c r="B342" s="5" t="s">
        <v>1001</v>
      </c>
      <c r="C342">
        <f t="shared" si="176"/>
        <v>2022</v>
      </c>
      <c r="D342" s="5" t="s">
        <v>164</v>
      </c>
      <c r="E342">
        <f t="shared" si="177"/>
        <v>7</v>
      </c>
      <c r="F342" s="5" t="s">
        <v>702</v>
      </c>
      <c r="G342">
        <f t="shared" si="178"/>
        <v>159.30000000000001</v>
      </c>
      <c r="H342" s="5" t="s">
        <v>1069</v>
      </c>
      <c r="I342">
        <f t="shared" si="179"/>
        <v>217.1</v>
      </c>
      <c r="J342" s="5" t="s">
        <v>973</v>
      </c>
      <c r="K342">
        <f t="shared" si="180"/>
        <v>176.6</v>
      </c>
      <c r="L342" s="5" t="s">
        <v>789</v>
      </c>
      <c r="M342">
        <f t="shared" si="181"/>
        <v>167.1</v>
      </c>
      <c r="N342" s="5" t="s">
        <v>867</v>
      </c>
      <c r="O342">
        <f t="shared" si="182"/>
        <v>184.8</v>
      </c>
      <c r="P342" s="5" t="s">
        <v>580</v>
      </c>
      <c r="Q342">
        <f t="shared" si="183"/>
        <v>179.5</v>
      </c>
      <c r="R342" s="5" t="s">
        <v>1070</v>
      </c>
      <c r="S342">
        <f t="shared" si="184"/>
        <v>208.5</v>
      </c>
      <c r="T342" s="5" t="s">
        <v>738</v>
      </c>
      <c r="U342">
        <f t="shared" si="185"/>
        <v>164</v>
      </c>
      <c r="V342" s="5" t="s">
        <v>283</v>
      </c>
      <c r="W342">
        <f t="shared" si="186"/>
        <v>121.5</v>
      </c>
      <c r="X342" s="5" t="s">
        <v>846</v>
      </c>
      <c r="Y342">
        <f t="shared" si="187"/>
        <v>186.3</v>
      </c>
      <c r="Z342" s="5" t="s">
        <v>786</v>
      </c>
      <c r="AA342">
        <f t="shared" si="188"/>
        <v>159.80000000000001</v>
      </c>
      <c r="AB342" s="5" t="s">
        <v>1071</v>
      </c>
      <c r="AC342">
        <f t="shared" si="189"/>
        <v>187.7</v>
      </c>
      <c r="AD342" s="5" t="s">
        <v>1072</v>
      </c>
      <c r="AE342">
        <f t="shared" si="190"/>
        <v>179.4</v>
      </c>
      <c r="AF342">
        <f t="shared" si="191"/>
        <v>176.27692307692308</v>
      </c>
      <c r="AG342" s="5" t="s">
        <v>1073</v>
      </c>
      <c r="AH342">
        <f t="shared" si="192"/>
        <v>198.6</v>
      </c>
      <c r="AI342">
        <f t="shared" si="193"/>
        <v>198.6</v>
      </c>
      <c r="AJ342" s="5" t="s">
        <v>1006</v>
      </c>
      <c r="AK342">
        <f t="shared" si="194"/>
        <v>172.7</v>
      </c>
      <c r="AL342" s="5" t="s">
        <v>778</v>
      </c>
      <c r="AM342">
        <f t="shared" si="195"/>
        <v>158.69999999999999</v>
      </c>
      <c r="AN342" s="5" t="s">
        <v>944</v>
      </c>
      <c r="AO342">
        <f t="shared" si="196"/>
        <v>170.6</v>
      </c>
      <c r="AP342">
        <f t="shared" si="197"/>
        <v>167.33333333333334</v>
      </c>
      <c r="AQ342" s="5" t="s">
        <v>797</v>
      </c>
      <c r="AR342">
        <f t="shared" si="209"/>
        <v>167.8</v>
      </c>
      <c r="AS342" s="5" t="s">
        <v>580</v>
      </c>
      <c r="AT342">
        <f t="shared" si="198"/>
        <v>179.5</v>
      </c>
      <c r="AU342" s="5" t="s">
        <v>955</v>
      </c>
      <c r="AV342">
        <f t="shared" si="199"/>
        <v>163.1</v>
      </c>
      <c r="AW342">
        <f t="shared" si="200"/>
        <v>170.13333333333333</v>
      </c>
      <c r="AX342" s="5" t="s">
        <v>558</v>
      </c>
      <c r="AY342">
        <f t="shared" si="201"/>
        <v>171.7</v>
      </c>
      <c r="AZ342" s="5" t="s">
        <v>783</v>
      </c>
      <c r="BA342">
        <f t="shared" si="175"/>
        <v>157.4</v>
      </c>
      <c r="BB342" s="5" t="s">
        <v>486</v>
      </c>
      <c r="BC342">
        <f t="shared" si="202"/>
        <v>164.6</v>
      </c>
      <c r="BD342" s="5" t="s">
        <v>919</v>
      </c>
      <c r="BE342">
        <f t="shared" si="203"/>
        <v>169.1</v>
      </c>
      <c r="BF342" s="5" t="s">
        <v>762</v>
      </c>
      <c r="BG342">
        <f t="shared" si="204"/>
        <v>169.8</v>
      </c>
      <c r="BH342">
        <f t="shared" si="205"/>
        <v>166.52000000000004</v>
      </c>
      <c r="BI342" s="5" t="s">
        <v>749</v>
      </c>
      <c r="BJ342">
        <f t="shared" si="206"/>
        <v>164.7</v>
      </c>
      <c r="BK342">
        <f t="shared" si="207"/>
        <v>164.7</v>
      </c>
      <c r="BL342" s="6" t="s">
        <v>993</v>
      </c>
      <c r="BM342">
        <f t="shared" si="208"/>
        <v>172.3</v>
      </c>
    </row>
    <row r="343" spans="1:65" x14ac:dyDescent="0.35">
      <c r="A343" s="4" t="s">
        <v>74</v>
      </c>
      <c r="B343" s="5" t="s">
        <v>1001</v>
      </c>
      <c r="C343">
        <f t="shared" si="176"/>
        <v>2022</v>
      </c>
      <c r="D343" s="5" t="s">
        <v>164</v>
      </c>
      <c r="E343">
        <f t="shared" si="177"/>
        <v>7</v>
      </c>
      <c r="F343" s="5" t="s">
        <v>829</v>
      </c>
      <c r="G343">
        <f t="shared" si="178"/>
        <v>156.5</v>
      </c>
      <c r="H343" s="5" t="s">
        <v>1074</v>
      </c>
      <c r="I343">
        <f t="shared" si="179"/>
        <v>213</v>
      </c>
      <c r="J343" s="5" t="s">
        <v>908</v>
      </c>
      <c r="K343">
        <f t="shared" si="180"/>
        <v>175.2</v>
      </c>
      <c r="L343" s="5" t="s">
        <v>1007</v>
      </c>
      <c r="M343">
        <f t="shared" si="181"/>
        <v>166.6</v>
      </c>
      <c r="N343" s="5" t="s">
        <v>992</v>
      </c>
      <c r="O343">
        <f t="shared" si="182"/>
        <v>195.8</v>
      </c>
      <c r="P343" s="5" t="s">
        <v>1054</v>
      </c>
      <c r="Q343">
        <f t="shared" si="183"/>
        <v>174.2</v>
      </c>
      <c r="R343" s="5" t="s">
        <v>949</v>
      </c>
      <c r="S343">
        <f t="shared" si="184"/>
        <v>182.1</v>
      </c>
      <c r="T343" s="5" t="s">
        <v>536</v>
      </c>
      <c r="U343">
        <f t="shared" si="185"/>
        <v>164.3</v>
      </c>
      <c r="V343" s="5" t="s">
        <v>300</v>
      </c>
      <c r="W343">
        <f t="shared" si="186"/>
        <v>120</v>
      </c>
      <c r="X343" s="5" t="s">
        <v>1075</v>
      </c>
      <c r="Y343">
        <f t="shared" si="187"/>
        <v>190</v>
      </c>
      <c r="Z343" s="5" t="s">
        <v>966</v>
      </c>
      <c r="AA343">
        <f t="shared" si="188"/>
        <v>168.4</v>
      </c>
      <c r="AB343" s="5" t="s">
        <v>685</v>
      </c>
      <c r="AC343">
        <f t="shared" si="189"/>
        <v>185.2</v>
      </c>
      <c r="AD343" s="5" t="s">
        <v>958</v>
      </c>
      <c r="AE343">
        <f t="shared" si="190"/>
        <v>175</v>
      </c>
      <c r="AF343">
        <f t="shared" si="191"/>
        <v>174.33076923076925</v>
      </c>
      <c r="AG343" s="5" t="s">
        <v>1025</v>
      </c>
      <c r="AH343">
        <f t="shared" si="192"/>
        <v>194.6</v>
      </c>
      <c r="AI343">
        <f t="shared" si="193"/>
        <v>194.6</v>
      </c>
      <c r="AJ343" s="5" t="s">
        <v>874</v>
      </c>
      <c r="AK343">
        <f t="shared" si="194"/>
        <v>178.3</v>
      </c>
      <c r="AL343" s="5" t="s">
        <v>1068</v>
      </c>
      <c r="AM343">
        <f t="shared" si="195"/>
        <v>171.3</v>
      </c>
      <c r="AN343" s="5" t="s">
        <v>1013</v>
      </c>
      <c r="AO343">
        <f t="shared" si="196"/>
        <v>177.3</v>
      </c>
      <c r="AP343">
        <f t="shared" si="197"/>
        <v>175.63333333333335</v>
      </c>
      <c r="AQ343" s="5" t="s">
        <v>797</v>
      </c>
      <c r="AR343">
        <f t="shared" si="209"/>
        <v>167.8</v>
      </c>
      <c r="AS343" s="5" t="s">
        <v>1067</v>
      </c>
      <c r="AT343">
        <f t="shared" si="198"/>
        <v>179.6</v>
      </c>
      <c r="AU343" s="5" t="s">
        <v>526</v>
      </c>
      <c r="AV343">
        <f t="shared" si="199"/>
        <v>167.4</v>
      </c>
      <c r="AW343">
        <f t="shared" si="200"/>
        <v>171.6</v>
      </c>
      <c r="AX343" s="5" t="s">
        <v>1076</v>
      </c>
      <c r="AY343">
        <f t="shared" si="201"/>
        <v>176.1</v>
      </c>
      <c r="AZ343" s="5" t="s">
        <v>756</v>
      </c>
      <c r="BA343">
        <f t="shared" si="175"/>
        <v>161.6</v>
      </c>
      <c r="BB343" s="5" t="s">
        <v>784</v>
      </c>
      <c r="BC343">
        <f t="shared" si="202"/>
        <v>166.3</v>
      </c>
      <c r="BD343" s="5" t="s">
        <v>912</v>
      </c>
      <c r="BE343">
        <f t="shared" si="203"/>
        <v>171.4</v>
      </c>
      <c r="BF343" s="5" t="s">
        <v>917</v>
      </c>
      <c r="BG343">
        <f t="shared" si="204"/>
        <v>169.7</v>
      </c>
      <c r="BH343">
        <f t="shared" si="205"/>
        <v>169.01999999999998</v>
      </c>
      <c r="BI343" s="5" t="s">
        <v>966</v>
      </c>
      <c r="BJ343">
        <f t="shared" si="206"/>
        <v>168.4</v>
      </c>
      <c r="BK343">
        <f t="shared" si="207"/>
        <v>168.4</v>
      </c>
      <c r="BL343" s="6" t="s">
        <v>869</v>
      </c>
      <c r="BM343">
        <f t="shared" si="208"/>
        <v>173.4</v>
      </c>
    </row>
    <row r="344" spans="1:65" x14ac:dyDescent="0.35">
      <c r="A344" s="4" t="s">
        <v>30</v>
      </c>
      <c r="B344" s="5" t="s">
        <v>1001</v>
      </c>
      <c r="C344">
        <f t="shared" si="176"/>
        <v>2022</v>
      </c>
      <c r="D344" s="5" t="s">
        <v>183</v>
      </c>
      <c r="E344">
        <f t="shared" si="177"/>
        <v>8</v>
      </c>
      <c r="F344" s="5" t="s">
        <v>633</v>
      </c>
      <c r="G344">
        <f t="shared" si="178"/>
        <v>159.5</v>
      </c>
      <c r="H344" s="5" t="s">
        <v>1077</v>
      </c>
      <c r="I344">
        <f t="shared" si="179"/>
        <v>204.1</v>
      </c>
      <c r="J344" s="5" t="s">
        <v>950</v>
      </c>
      <c r="K344">
        <f t="shared" si="180"/>
        <v>168.3</v>
      </c>
      <c r="L344" s="5" t="s">
        <v>624</v>
      </c>
      <c r="M344">
        <f t="shared" si="181"/>
        <v>167.9</v>
      </c>
      <c r="N344" s="5" t="s">
        <v>1014</v>
      </c>
      <c r="O344">
        <f t="shared" si="182"/>
        <v>198.1</v>
      </c>
      <c r="P344" s="5" t="s">
        <v>561</v>
      </c>
      <c r="Q344">
        <f t="shared" si="183"/>
        <v>169.2</v>
      </c>
      <c r="R344" s="5" t="s">
        <v>1078</v>
      </c>
      <c r="S344">
        <f t="shared" si="184"/>
        <v>173.1</v>
      </c>
      <c r="T344" s="5" t="s">
        <v>789</v>
      </c>
      <c r="U344">
        <f t="shared" si="185"/>
        <v>167.1</v>
      </c>
      <c r="V344" s="5" t="s">
        <v>225</v>
      </c>
      <c r="W344">
        <f t="shared" si="186"/>
        <v>120.2</v>
      </c>
      <c r="X344" s="5" t="s">
        <v>935</v>
      </c>
      <c r="Y344">
        <f t="shared" si="187"/>
        <v>195.6</v>
      </c>
      <c r="Z344" s="5" t="s">
        <v>1051</v>
      </c>
      <c r="AA344">
        <f t="shared" si="188"/>
        <v>174.8</v>
      </c>
      <c r="AB344" s="5" t="s">
        <v>893</v>
      </c>
      <c r="AC344">
        <f t="shared" si="189"/>
        <v>184</v>
      </c>
      <c r="AD344" s="5" t="s">
        <v>964</v>
      </c>
      <c r="AE344">
        <f t="shared" si="190"/>
        <v>173.9</v>
      </c>
      <c r="AF344">
        <f t="shared" si="191"/>
        <v>173.5230769230769</v>
      </c>
      <c r="AG344" s="5" t="s">
        <v>850</v>
      </c>
      <c r="AH344">
        <f t="shared" si="192"/>
        <v>193.7</v>
      </c>
      <c r="AI344">
        <f t="shared" si="193"/>
        <v>193.7</v>
      </c>
      <c r="AJ344" s="5" t="s">
        <v>1079</v>
      </c>
      <c r="AK344">
        <f t="shared" si="194"/>
        <v>183.2</v>
      </c>
      <c r="AL344" s="5" t="s">
        <v>814</v>
      </c>
      <c r="AM344">
        <f t="shared" si="195"/>
        <v>181.7</v>
      </c>
      <c r="AN344" s="5" t="s">
        <v>1080</v>
      </c>
      <c r="AO344">
        <f t="shared" si="196"/>
        <v>183</v>
      </c>
      <c r="AP344">
        <f t="shared" si="197"/>
        <v>182.63333333333333</v>
      </c>
      <c r="AQ344" s="5" t="s">
        <v>49</v>
      </c>
      <c r="AR344">
        <f>AR346</f>
        <v>169</v>
      </c>
      <c r="AS344" s="5" t="s">
        <v>1081</v>
      </c>
      <c r="AT344">
        <f t="shared" si="198"/>
        <v>179.1</v>
      </c>
      <c r="AU344" s="5" t="s">
        <v>993</v>
      </c>
      <c r="AV344">
        <f t="shared" si="199"/>
        <v>172.3</v>
      </c>
      <c r="AW344">
        <f t="shared" si="200"/>
        <v>173.4666666666667</v>
      </c>
      <c r="AX344" s="5" t="s">
        <v>1072</v>
      </c>
      <c r="AY344">
        <f t="shared" si="201"/>
        <v>179.4</v>
      </c>
      <c r="AZ344" s="5" t="s">
        <v>1007</v>
      </c>
      <c r="BA344">
        <f t="shared" si="175"/>
        <v>166.6</v>
      </c>
      <c r="BB344" s="5" t="s">
        <v>788</v>
      </c>
      <c r="BC344">
        <f t="shared" si="202"/>
        <v>169.3</v>
      </c>
      <c r="BD344" s="5" t="s">
        <v>611</v>
      </c>
      <c r="BE344">
        <f t="shared" si="203"/>
        <v>175.7</v>
      </c>
      <c r="BF344" s="5" t="s">
        <v>924</v>
      </c>
      <c r="BG344">
        <f t="shared" si="204"/>
        <v>171.1</v>
      </c>
      <c r="BH344">
        <f t="shared" si="205"/>
        <v>172.42000000000002</v>
      </c>
      <c r="BI344" s="5" t="s">
        <v>1035</v>
      </c>
      <c r="BJ344">
        <f t="shared" si="206"/>
        <v>172.6</v>
      </c>
      <c r="BK344">
        <f t="shared" si="207"/>
        <v>172.6</v>
      </c>
      <c r="BL344" s="6" t="s">
        <v>878</v>
      </c>
      <c r="BM344">
        <f t="shared" si="208"/>
        <v>175.3</v>
      </c>
    </row>
    <row r="345" spans="1:65" x14ac:dyDescent="0.35">
      <c r="A345" s="4" t="s">
        <v>55</v>
      </c>
      <c r="B345" s="5" t="s">
        <v>1001</v>
      </c>
      <c r="C345">
        <f t="shared" si="176"/>
        <v>2022</v>
      </c>
      <c r="D345" s="5" t="s">
        <v>183</v>
      </c>
      <c r="E345">
        <f t="shared" si="177"/>
        <v>8</v>
      </c>
      <c r="F345" s="5" t="s">
        <v>352</v>
      </c>
      <c r="G345">
        <f t="shared" si="178"/>
        <v>162.1</v>
      </c>
      <c r="H345" s="5" t="s">
        <v>942</v>
      </c>
      <c r="I345">
        <f t="shared" si="179"/>
        <v>210.9</v>
      </c>
      <c r="J345" s="5" t="s">
        <v>944</v>
      </c>
      <c r="K345">
        <f t="shared" si="180"/>
        <v>170.6</v>
      </c>
      <c r="L345" s="5" t="s">
        <v>966</v>
      </c>
      <c r="M345">
        <f t="shared" si="181"/>
        <v>168.4</v>
      </c>
      <c r="N345" s="5" t="s">
        <v>1048</v>
      </c>
      <c r="O345">
        <f t="shared" si="182"/>
        <v>182.5</v>
      </c>
      <c r="P345" s="5" t="s">
        <v>1029</v>
      </c>
      <c r="Q345">
        <f t="shared" si="183"/>
        <v>177.1</v>
      </c>
      <c r="R345" s="5" t="s">
        <v>1082</v>
      </c>
      <c r="S345">
        <f t="shared" si="184"/>
        <v>213.1</v>
      </c>
      <c r="T345" s="5" t="s">
        <v>805</v>
      </c>
      <c r="U345">
        <f t="shared" si="185"/>
        <v>167.3</v>
      </c>
      <c r="V345" s="5" t="s">
        <v>267</v>
      </c>
      <c r="W345">
        <f t="shared" si="186"/>
        <v>122.2</v>
      </c>
      <c r="X345" s="5" t="s">
        <v>941</v>
      </c>
      <c r="Y345">
        <f t="shared" si="187"/>
        <v>189.7</v>
      </c>
      <c r="Z345" s="5" t="s">
        <v>931</v>
      </c>
      <c r="AA345">
        <f t="shared" si="188"/>
        <v>160.5</v>
      </c>
      <c r="AB345" s="5" t="s">
        <v>854</v>
      </c>
      <c r="AC345">
        <f t="shared" si="189"/>
        <v>188.9</v>
      </c>
      <c r="AD345" s="5" t="s">
        <v>940</v>
      </c>
      <c r="AE345">
        <f t="shared" si="190"/>
        <v>180.4</v>
      </c>
      <c r="AF345">
        <f t="shared" si="191"/>
        <v>176.43846153846152</v>
      </c>
      <c r="AG345" s="5" t="s">
        <v>1011</v>
      </c>
      <c r="AH345">
        <f t="shared" si="192"/>
        <v>198.7</v>
      </c>
      <c r="AI345">
        <f t="shared" si="193"/>
        <v>198.7</v>
      </c>
      <c r="AJ345" s="5" t="s">
        <v>565</v>
      </c>
      <c r="AK345">
        <f t="shared" si="194"/>
        <v>173.7</v>
      </c>
      <c r="AL345" s="5" t="s">
        <v>819</v>
      </c>
      <c r="AM345">
        <f t="shared" si="195"/>
        <v>160</v>
      </c>
      <c r="AN345" s="5" t="s">
        <v>858</v>
      </c>
      <c r="AO345">
        <f t="shared" si="196"/>
        <v>171.6</v>
      </c>
      <c r="AP345">
        <f t="shared" si="197"/>
        <v>168.43333333333331</v>
      </c>
      <c r="AQ345" s="5" t="s">
        <v>971</v>
      </c>
      <c r="AR345">
        <f t="shared" si="209"/>
        <v>169</v>
      </c>
      <c r="AS345" s="5" t="s">
        <v>887</v>
      </c>
      <c r="AT345">
        <f t="shared" si="198"/>
        <v>178.4</v>
      </c>
      <c r="AU345" s="5" t="s">
        <v>760</v>
      </c>
      <c r="AV345">
        <f t="shared" si="199"/>
        <v>164.2</v>
      </c>
      <c r="AW345">
        <f t="shared" si="200"/>
        <v>170.53333333333333</v>
      </c>
      <c r="AX345" s="5" t="s">
        <v>1035</v>
      </c>
      <c r="AY345">
        <f t="shared" si="201"/>
        <v>172.6</v>
      </c>
      <c r="AZ345" s="5" t="s">
        <v>326</v>
      </c>
      <c r="BA345">
        <f t="shared" ref="BA345:BA373" si="210">VALUE(AZ345)</f>
        <v>157.69999999999999</v>
      </c>
      <c r="BB345" s="5" t="s">
        <v>770</v>
      </c>
      <c r="BC345">
        <f t="shared" si="202"/>
        <v>165.1</v>
      </c>
      <c r="BD345" s="5" t="s">
        <v>794</v>
      </c>
      <c r="BE345">
        <f t="shared" si="203"/>
        <v>169.9</v>
      </c>
      <c r="BF345" s="5" t="s">
        <v>912</v>
      </c>
      <c r="BG345">
        <f t="shared" si="204"/>
        <v>171.4</v>
      </c>
      <c r="BH345">
        <f t="shared" si="205"/>
        <v>167.33999999999997</v>
      </c>
      <c r="BI345" s="5" t="s">
        <v>462</v>
      </c>
      <c r="BJ345">
        <f t="shared" si="206"/>
        <v>165.4</v>
      </c>
      <c r="BK345">
        <f t="shared" si="207"/>
        <v>165.4</v>
      </c>
      <c r="BL345" s="6" t="s">
        <v>1078</v>
      </c>
      <c r="BM345">
        <f t="shared" si="208"/>
        <v>173.1</v>
      </c>
    </row>
    <row r="346" spans="1:65" x14ac:dyDescent="0.35">
      <c r="A346" s="4" t="s">
        <v>74</v>
      </c>
      <c r="B346" s="5" t="s">
        <v>1001</v>
      </c>
      <c r="C346">
        <f t="shared" si="176"/>
        <v>2022</v>
      </c>
      <c r="D346" s="5" t="s">
        <v>183</v>
      </c>
      <c r="E346">
        <f t="shared" si="177"/>
        <v>8</v>
      </c>
      <c r="F346" s="5" t="s">
        <v>718</v>
      </c>
      <c r="G346">
        <f t="shared" si="178"/>
        <v>160.30000000000001</v>
      </c>
      <c r="H346" s="5" t="s">
        <v>1083</v>
      </c>
      <c r="I346">
        <f t="shared" si="179"/>
        <v>206.5</v>
      </c>
      <c r="J346" s="5" t="s">
        <v>561</v>
      </c>
      <c r="K346">
        <f t="shared" si="180"/>
        <v>169.2</v>
      </c>
      <c r="L346" s="5" t="s">
        <v>1084</v>
      </c>
      <c r="M346">
        <f t="shared" si="181"/>
        <v>168.1</v>
      </c>
      <c r="N346" s="5" t="s">
        <v>779</v>
      </c>
      <c r="O346">
        <f t="shared" si="182"/>
        <v>192.4</v>
      </c>
      <c r="P346" s="5" t="s">
        <v>1085</v>
      </c>
      <c r="Q346">
        <f t="shared" si="183"/>
        <v>172.9</v>
      </c>
      <c r="R346" s="5" t="s">
        <v>827</v>
      </c>
      <c r="S346">
        <f t="shared" si="184"/>
        <v>186.7</v>
      </c>
      <c r="T346" s="5" t="s">
        <v>768</v>
      </c>
      <c r="U346">
        <f t="shared" si="185"/>
        <v>167.2</v>
      </c>
      <c r="V346" s="5" t="s">
        <v>293</v>
      </c>
      <c r="W346">
        <f t="shared" si="186"/>
        <v>120.9</v>
      </c>
      <c r="X346" s="5" t="s">
        <v>1086</v>
      </c>
      <c r="Y346">
        <f t="shared" si="187"/>
        <v>193.6</v>
      </c>
      <c r="Z346" s="5" t="s">
        <v>911</v>
      </c>
      <c r="AA346">
        <f t="shared" si="188"/>
        <v>168.8</v>
      </c>
      <c r="AB346" s="5" t="s">
        <v>846</v>
      </c>
      <c r="AC346">
        <f t="shared" si="189"/>
        <v>186.3</v>
      </c>
      <c r="AD346" s="5" t="s">
        <v>1015</v>
      </c>
      <c r="AE346">
        <f t="shared" si="190"/>
        <v>176.3</v>
      </c>
      <c r="AF346">
        <f t="shared" si="191"/>
        <v>174.55384615384617</v>
      </c>
      <c r="AG346" s="5" t="s">
        <v>1087</v>
      </c>
      <c r="AH346">
        <f t="shared" si="192"/>
        <v>195</v>
      </c>
      <c r="AI346">
        <f t="shared" si="193"/>
        <v>195</v>
      </c>
      <c r="AJ346" s="5" t="s">
        <v>580</v>
      </c>
      <c r="AK346">
        <f t="shared" si="194"/>
        <v>179.5</v>
      </c>
      <c r="AL346" s="5" t="s">
        <v>1006</v>
      </c>
      <c r="AM346">
        <f t="shared" si="195"/>
        <v>172.7</v>
      </c>
      <c r="AN346" s="5" t="s">
        <v>1088</v>
      </c>
      <c r="AO346">
        <f t="shared" si="196"/>
        <v>178.5</v>
      </c>
      <c r="AP346">
        <f t="shared" si="197"/>
        <v>176.9</v>
      </c>
      <c r="AQ346" s="5" t="s">
        <v>971</v>
      </c>
      <c r="AR346">
        <f t="shared" si="209"/>
        <v>169</v>
      </c>
      <c r="AS346" s="5" t="s">
        <v>782</v>
      </c>
      <c r="AT346">
        <f t="shared" si="198"/>
        <v>178.8</v>
      </c>
      <c r="AU346" s="5" t="s">
        <v>461</v>
      </c>
      <c r="AV346">
        <f t="shared" si="199"/>
        <v>168.5</v>
      </c>
      <c r="AW346">
        <f t="shared" si="200"/>
        <v>172.1</v>
      </c>
      <c r="AX346" s="5" t="s">
        <v>986</v>
      </c>
      <c r="AY346">
        <f t="shared" si="201"/>
        <v>176.8</v>
      </c>
      <c r="AZ346" s="5" t="s">
        <v>739</v>
      </c>
      <c r="BA346">
        <f t="shared" si="210"/>
        <v>161.9</v>
      </c>
      <c r="BB346" s="5" t="s">
        <v>934</v>
      </c>
      <c r="BC346">
        <f t="shared" si="202"/>
        <v>166.9</v>
      </c>
      <c r="BD346" s="5" t="s">
        <v>993</v>
      </c>
      <c r="BE346">
        <f t="shared" si="203"/>
        <v>172.3</v>
      </c>
      <c r="BF346" s="5" t="s">
        <v>224</v>
      </c>
      <c r="BG346">
        <f t="shared" si="204"/>
        <v>171.2</v>
      </c>
      <c r="BH346">
        <f t="shared" si="205"/>
        <v>169.82000000000002</v>
      </c>
      <c r="BI346" s="5" t="s">
        <v>919</v>
      </c>
      <c r="BJ346">
        <f t="shared" si="206"/>
        <v>169.1</v>
      </c>
      <c r="BK346">
        <f t="shared" si="207"/>
        <v>169.1</v>
      </c>
      <c r="BL346" s="6" t="s">
        <v>204</v>
      </c>
      <c r="BM346">
        <f t="shared" si="208"/>
        <v>174.3</v>
      </c>
    </row>
    <row r="347" spans="1:65" x14ac:dyDescent="0.35">
      <c r="A347" s="4" t="s">
        <v>30</v>
      </c>
      <c r="B347" s="5" t="s">
        <v>1001</v>
      </c>
      <c r="C347">
        <f t="shared" si="176"/>
        <v>2022</v>
      </c>
      <c r="D347" s="5" t="s">
        <v>198</v>
      </c>
      <c r="E347">
        <f t="shared" si="177"/>
        <v>9</v>
      </c>
      <c r="F347" s="5" t="s">
        <v>661</v>
      </c>
      <c r="G347">
        <f t="shared" si="178"/>
        <v>162.9</v>
      </c>
      <c r="H347" s="5" t="s">
        <v>1089</v>
      </c>
      <c r="I347">
        <f t="shared" si="179"/>
        <v>206.7</v>
      </c>
      <c r="J347" s="5" t="s">
        <v>971</v>
      </c>
      <c r="K347">
        <f t="shared" si="180"/>
        <v>169</v>
      </c>
      <c r="L347" s="5" t="s">
        <v>1056</v>
      </c>
      <c r="M347">
        <f t="shared" si="181"/>
        <v>169.5</v>
      </c>
      <c r="N347" s="5" t="s">
        <v>1049</v>
      </c>
      <c r="O347">
        <f t="shared" si="182"/>
        <v>194.1</v>
      </c>
      <c r="P347" s="5" t="s">
        <v>759</v>
      </c>
      <c r="Q347">
        <f t="shared" si="183"/>
        <v>164.1</v>
      </c>
      <c r="R347" s="5" t="s">
        <v>544</v>
      </c>
      <c r="S347">
        <f t="shared" si="184"/>
        <v>176.9</v>
      </c>
      <c r="T347" s="5" t="s">
        <v>971</v>
      </c>
      <c r="U347">
        <f t="shared" si="185"/>
        <v>169</v>
      </c>
      <c r="V347" s="5" t="s">
        <v>220</v>
      </c>
      <c r="W347">
        <f t="shared" si="186"/>
        <v>120.8</v>
      </c>
      <c r="X347" s="5" t="s">
        <v>1090</v>
      </c>
      <c r="Y347">
        <f t="shared" si="187"/>
        <v>199.1</v>
      </c>
      <c r="Z347" s="5" t="s">
        <v>983</v>
      </c>
      <c r="AA347">
        <f t="shared" si="188"/>
        <v>175.4</v>
      </c>
      <c r="AB347" s="5" t="s">
        <v>867</v>
      </c>
      <c r="AC347">
        <f t="shared" si="189"/>
        <v>184.8</v>
      </c>
      <c r="AD347" s="5" t="s">
        <v>990</v>
      </c>
      <c r="AE347">
        <f t="shared" si="190"/>
        <v>175.5</v>
      </c>
      <c r="AF347">
        <f t="shared" si="191"/>
        <v>174.44615384615386</v>
      </c>
      <c r="AG347" s="5" t="s">
        <v>1091</v>
      </c>
      <c r="AH347">
        <f t="shared" si="192"/>
        <v>194.5</v>
      </c>
      <c r="AI347">
        <f t="shared" si="193"/>
        <v>194.5</v>
      </c>
      <c r="AJ347" s="5" t="s">
        <v>1012</v>
      </c>
      <c r="AK347">
        <f t="shared" si="194"/>
        <v>184.7</v>
      </c>
      <c r="AL347" s="5" t="s">
        <v>959</v>
      </c>
      <c r="AM347">
        <f t="shared" si="195"/>
        <v>183.3</v>
      </c>
      <c r="AN347" s="5" t="s">
        <v>1092</v>
      </c>
      <c r="AO347">
        <f t="shared" si="196"/>
        <v>184.5</v>
      </c>
      <c r="AP347">
        <f t="shared" si="197"/>
        <v>184.16666666666666</v>
      </c>
      <c r="AQ347" s="5" t="s">
        <v>49</v>
      </c>
      <c r="AR347">
        <f>AR349</f>
        <v>169.5</v>
      </c>
      <c r="AS347" s="5" t="s">
        <v>1093</v>
      </c>
      <c r="AT347">
        <f t="shared" si="198"/>
        <v>179.7</v>
      </c>
      <c r="AU347" s="5" t="s">
        <v>601</v>
      </c>
      <c r="AV347">
        <f t="shared" si="199"/>
        <v>173.6</v>
      </c>
      <c r="AW347">
        <f t="shared" si="200"/>
        <v>174.26666666666665</v>
      </c>
      <c r="AX347" s="5" t="s">
        <v>895</v>
      </c>
      <c r="AY347">
        <f t="shared" si="201"/>
        <v>180.2</v>
      </c>
      <c r="AZ347" s="5" t="s">
        <v>934</v>
      </c>
      <c r="BA347">
        <f t="shared" si="210"/>
        <v>166.9</v>
      </c>
      <c r="BB347" s="5" t="s">
        <v>618</v>
      </c>
      <c r="BC347">
        <f t="shared" si="202"/>
        <v>170</v>
      </c>
      <c r="BD347" s="5" t="s">
        <v>933</v>
      </c>
      <c r="BE347">
        <f t="shared" si="203"/>
        <v>176.2</v>
      </c>
      <c r="BF347" s="5" t="s">
        <v>809</v>
      </c>
      <c r="BG347">
        <f t="shared" si="204"/>
        <v>170.8</v>
      </c>
      <c r="BH347">
        <f t="shared" si="205"/>
        <v>172.82</v>
      </c>
      <c r="BI347" s="5" t="s">
        <v>1078</v>
      </c>
      <c r="BJ347">
        <f t="shared" si="206"/>
        <v>173.1</v>
      </c>
      <c r="BK347">
        <f t="shared" si="207"/>
        <v>173.1</v>
      </c>
      <c r="BL347" s="6" t="s">
        <v>523</v>
      </c>
      <c r="BM347">
        <f t="shared" si="208"/>
        <v>176.4</v>
      </c>
    </row>
    <row r="348" spans="1:65" x14ac:dyDescent="0.35">
      <c r="A348" s="4" t="s">
        <v>55</v>
      </c>
      <c r="B348" s="5" t="s">
        <v>1001</v>
      </c>
      <c r="C348">
        <f t="shared" si="176"/>
        <v>2022</v>
      </c>
      <c r="D348" s="5" t="s">
        <v>198</v>
      </c>
      <c r="E348">
        <f t="shared" si="177"/>
        <v>9</v>
      </c>
      <c r="F348" s="5" t="s">
        <v>210</v>
      </c>
      <c r="G348">
        <f t="shared" si="178"/>
        <v>164.9</v>
      </c>
      <c r="H348" s="5" t="s">
        <v>1094</v>
      </c>
      <c r="I348">
        <f t="shared" si="179"/>
        <v>213.7</v>
      </c>
      <c r="J348" s="5" t="s">
        <v>945</v>
      </c>
      <c r="K348">
        <f t="shared" si="180"/>
        <v>170.9</v>
      </c>
      <c r="L348" s="5" t="s">
        <v>817</v>
      </c>
      <c r="M348">
        <f t="shared" si="181"/>
        <v>170.1</v>
      </c>
      <c r="N348" s="5" t="s">
        <v>929</v>
      </c>
      <c r="O348">
        <f t="shared" si="182"/>
        <v>179.3</v>
      </c>
      <c r="P348" s="5" t="s">
        <v>547</v>
      </c>
      <c r="Q348">
        <f t="shared" si="183"/>
        <v>167.5</v>
      </c>
      <c r="R348" s="5" t="s">
        <v>1095</v>
      </c>
      <c r="S348">
        <f t="shared" si="184"/>
        <v>220.8</v>
      </c>
      <c r="T348" s="5" t="s">
        <v>561</v>
      </c>
      <c r="U348">
        <f t="shared" si="185"/>
        <v>169.2</v>
      </c>
      <c r="V348" s="5" t="s">
        <v>309</v>
      </c>
      <c r="W348">
        <f t="shared" si="186"/>
        <v>123.1</v>
      </c>
      <c r="X348" s="5" t="s">
        <v>1086</v>
      </c>
      <c r="Y348">
        <f t="shared" si="187"/>
        <v>193.6</v>
      </c>
      <c r="Z348" s="5" t="s">
        <v>331</v>
      </c>
      <c r="AA348">
        <f t="shared" si="188"/>
        <v>161.1</v>
      </c>
      <c r="AB348" s="5" t="s">
        <v>930</v>
      </c>
      <c r="AC348">
        <f t="shared" si="189"/>
        <v>190.4</v>
      </c>
      <c r="AD348" s="5" t="s">
        <v>1096</v>
      </c>
      <c r="AE348">
        <f t="shared" si="190"/>
        <v>181.8</v>
      </c>
      <c r="AF348">
        <f t="shared" si="191"/>
        <v>177.41538461538462</v>
      </c>
      <c r="AG348" s="5" t="s">
        <v>1097</v>
      </c>
      <c r="AH348">
        <f t="shared" si="192"/>
        <v>199.7</v>
      </c>
      <c r="AI348">
        <f t="shared" si="193"/>
        <v>199.7</v>
      </c>
      <c r="AJ348" s="5" t="s">
        <v>958</v>
      </c>
      <c r="AK348">
        <f t="shared" si="194"/>
        <v>175</v>
      </c>
      <c r="AL348" s="5" t="s">
        <v>629</v>
      </c>
      <c r="AM348">
        <f t="shared" si="195"/>
        <v>161.69999999999999</v>
      </c>
      <c r="AN348" s="5" t="s">
        <v>921</v>
      </c>
      <c r="AO348">
        <f t="shared" si="196"/>
        <v>173</v>
      </c>
      <c r="AP348">
        <f t="shared" si="197"/>
        <v>169.9</v>
      </c>
      <c r="AQ348" s="5" t="s">
        <v>1056</v>
      </c>
      <c r="AR348">
        <f t="shared" si="209"/>
        <v>169.5</v>
      </c>
      <c r="AS348" s="5" t="s">
        <v>1098</v>
      </c>
      <c r="AT348">
        <f t="shared" si="198"/>
        <v>179.2</v>
      </c>
      <c r="AU348" s="5" t="s">
        <v>799</v>
      </c>
      <c r="AV348">
        <f t="shared" si="199"/>
        <v>165</v>
      </c>
      <c r="AW348">
        <f t="shared" si="200"/>
        <v>171.23333333333335</v>
      </c>
      <c r="AX348" s="5" t="s">
        <v>688</v>
      </c>
      <c r="AY348">
        <f t="shared" si="201"/>
        <v>173.8</v>
      </c>
      <c r="AZ348" s="5" t="s">
        <v>573</v>
      </c>
      <c r="BA348">
        <f t="shared" si="210"/>
        <v>158.19999999999999</v>
      </c>
      <c r="BB348" s="5" t="s">
        <v>471</v>
      </c>
      <c r="BC348">
        <f t="shared" si="202"/>
        <v>165.8</v>
      </c>
      <c r="BD348" s="5" t="s">
        <v>945</v>
      </c>
      <c r="BE348">
        <f t="shared" si="203"/>
        <v>170.9</v>
      </c>
      <c r="BF348" s="5" t="s">
        <v>924</v>
      </c>
      <c r="BG348">
        <f t="shared" si="204"/>
        <v>171.1</v>
      </c>
      <c r="BH348">
        <f t="shared" si="205"/>
        <v>167.96</v>
      </c>
      <c r="BI348" s="5" t="s">
        <v>876</v>
      </c>
      <c r="BJ348">
        <f t="shared" si="206"/>
        <v>166.1</v>
      </c>
      <c r="BK348">
        <f t="shared" si="207"/>
        <v>166.1</v>
      </c>
      <c r="BL348" s="6" t="s">
        <v>957</v>
      </c>
      <c r="BM348">
        <f t="shared" si="208"/>
        <v>174.1</v>
      </c>
    </row>
    <row r="349" spans="1:65" x14ac:dyDescent="0.35">
      <c r="A349" s="4" t="s">
        <v>74</v>
      </c>
      <c r="B349" s="5" t="s">
        <v>1001</v>
      </c>
      <c r="C349">
        <f t="shared" si="176"/>
        <v>2022</v>
      </c>
      <c r="D349" s="5" t="s">
        <v>198</v>
      </c>
      <c r="E349">
        <f t="shared" si="177"/>
        <v>9</v>
      </c>
      <c r="F349" s="5" t="s">
        <v>594</v>
      </c>
      <c r="G349">
        <f t="shared" si="178"/>
        <v>163.5</v>
      </c>
      <c r="H349" s="5" t="s">
        <v>855</v>
      </c>
      <c r="I349">
        <f t="shared" si="179"/>
        <v>209.2</v>
      </c>
      <c r="J349" s="5" t="s">
        <v>917</v>
      </c>
      <c r="K349">
        <f t="shared" si="180"/>
        <v>169.7</v>
      </c>
      <c r="L349" s="5" t="s">
        <v>917</v>
      </c>
      <c r="M349">
        <f t="shared" si="181"/>
        <v>169.7</v>
      </c>
      <c r="N349" s="5" t="s">
        <v>844</v>
      </c>
      <c r="O349">
        <f t="shared" si="182"/>
        <v>188.7</v>
      </c>
      <c r="P349" s="5" t="s">
        <v>775</v>
      </c>
      <c r="Q349">
        <f t="shared" si="183"/>
        <v>165.7</v>
      </c>
      <c r="R349" s="5" t="s">
        <v>889</v>
      </c>
      <c r="S349">
        <f t="shared" si="184"/>
        <v>191.8</v>
      </c>
      <c r="T349" s="5" t="s">
        <v>919</v>
      </c>
      <c r="U349">
        <f t="shared" si="185"/>
        <v>169.1</v>
      </c>
      <c r="V349" s="5" t="s">
        <v>302</v>
      </c>
      <c r="W349">
        <f t="shared" si="186"/>
        <v>121.6</v>
      </c>
      <c r="X349" s="5" t="s">
        <v>1099</v>
      </c>
      <c r="Y349">
        <f t="shared" si="187"/>
        <v>197.3</v>
      </c>
      <c r="Z349" s="5" t="s">
        <v>812</v>
      </c>
      <c r="AA349">
        <f t="shared" si="188"/>
        <v>169.4</v>
      </c>
      <c r="AB349" s="5" t="s">
        <v>1100</v>
      </c>
      <c r="AC349">
        <f t="shared" si="189"/>
        <v>187.4</v>
      </c>
      <c r="AD349" s="5" t="s">
        <v>1101</v>
      </c>
      <c r="AE349">
        <f t="shared" si="190"/>
        <v>177.8</v>
      </c>
      <c r="AF349">
        <f t="shared" si="191"/>
        <v>175.45384615384617</v>
      </c>
      <c r="AG349" s="5" t="s">
        <v>1102</v>
      </c>
      <c r="AH349">
        <f t="shared" si="192"/>
        <v>195.9</v>
      </c>
      <c r="AI349">
        <f t="shared" si="193"/>
        <v>195.9</v>
      </c>
      <c r="AJ349" s="5" t="s">
        <v>832</v>
      </c>
      <c r="AK349">
        <f t="shared" si="194"/>
        <v>180.9</v>
      </c>
      <c r="AL349" s="5" t="s">
        <v>204</v>
      </c>
      <c r="AM349">
        <f t="shared" si="195"/>
        <v>174.3</v>
      </c>
      <c r="AN349" s="5" t="s">
        <v>1103</v>
      </c>
      <c r="AO349">
        <f t="shared" si="196"/>
        <v>179.9</v>
      </c>
      <c r="AP349">
        <f t="shared" si="197"/>
        <v>178.36666666666667</v>
      </c>
      <c r="AQ349" s="5" t="s">
        <v>1056</v>
      </c>
      <c r="AR349">
        <f t="shared" si="209"/>
        <v>169.5</v>
      </c>
      <c r="AS349" s="5" t="s">
        <v>580</v>
      </c>
      <c r="AT349">
        <f t="shared" si="198"/>
        <v>179.5</v>
      </c>
      <c r="AU349" s="5" t="s">
        <v>1056</v>
      </c>
      <c r="AV349">
        <f t="shared" si="199"/>
        <v>169.5</v>
      </c>
      <c r="AW349">
        <f t="shared" si="200"/>
        <v>172.83333333333334</v>
      </c>
      <c r="AX349" s="5" t="s">
        <v>1101</v>
      </c>
      <c r="AY349">
        <f t="shared" si="201"/>
        <v>177.8</v>
      </c>
      <c r="AZ349" s="5" t="s">
        <v>837</v>
      </c>
      <c r="BA349">
        <f t="shared" si="210"/>
        <v>162.30000000000001</v>
      </c>
      <c r="BB349" s="5" t="s">
        <v>807</v>
      </c>
      <c r="BC349">
        <f t="shared" si="202"/>
        <v>167.6</v>
      </c>
      <c r="BD349" s="5" t="s">
        <v>1078</v>
      </c>
      <c r="BE349">
        <f t="shared" si="203"/>
        <v>173.1</v>
      </c>
      <c r="BF349" s="5" t="s">
        <v>945</v>
      </c>
      <c r="BG349">
        <f t="shared" si="204"/>
        <v>170.9</v>
      </c>
      <c r="BH349">
        <f t="shared" si="205"/>
        <v>170.34</v>
      </c>
      <c r="BI349" s="5" t="s">
        <v>917</v>
      </c>
      <c r="BJ349">
        <f t="shared" si="206"/>
        <v>169.7</v>
      </c>
      <c r="BK349">
        <f t="shared" si="207"/>
        <v>169.7</v>
      </c>
      <c r="BL349" s="6" t="s">
        <v>878</v>
      </c>
      <c r="BM349">
        <f t="shared" si="208"/>
        <v>175.3</v>
      </c>
    </row>
    <row r="350" spans="1:65" x14ac:dyDescent="0.35">
      <c r="A350" s="4" t="s">
        <v>30</v>
      </c>
      <c r="B350" s="5" t="s">
        <v>1001</v>
      </c>
      <c r="C350">
        <f t="shared" si="176"/>
        <v>2022</v>
      </c>
      <c r="D350" s="5" t="s">
        <v>208</v>
      </c>
      <c r="E350">
        <f t="shared" si="177"/>
        <v>10</v>
      </c>
      <c r="F350" s="5" t="s">
        <v>749</v>
      </c>
      <c r="G350">
        <f t="shared" si="178"/>
        <v>164.7</v>
      </c>
      <c r="H350" s="5" t="s">
        <v>1104</v>
      </c>
      <c r="I350">
        <f t="shared" si="179"/>
        <v>208.8</v>
      </c>
      <c r="J350" s="5" t="s">
        <v>533</v>
      </c>
      <c r="K350">
        <f t="shared" si="180"/>
        <v>170.3</v>
      </c>
      <c r="L350" s="5" t="s">
        <v>945</v>
      </c>
      <c r="M350">
        <f t="shared" si="181"/>
        <v>170.9</v>
      </c>
      <c r="N350" s="5" t="s">
        <v>487</v>
      </c>
      <c r="O350">
        <f t="shared" si="182"/>
        <v>191.6</v>
      </c>
      <c r="P350" s="5" t="s">
        <v>465</v>
      </c>
      <c r="Q350">
        <f t="shared" si="183"/>
        <v>162.19999999999999</v>
      </c>
      <c r="R350" s="5" t="s">
        <v>867</v>
      </c>
      <c r="S350">
        <f t="shared" si="184"/>
        <v>184.8</v>
      </c>
      <c r="T350" s="5" t="s">
        <v>917</v>
      </c>
      <c r="U350">
        <f t="shared" si="185"/>
        <v>169.7</v>
      </c>
      <c r="V350" s="5" t="s">
        <v>301</v>
      </c>
      <c r="W350">
        <f t="shared" si="186"/>
        <v>121.1</v>
      </c>
      <c r="X350" s="5" t="s">
        <v>987</v>
      </c>
      <c r="Y350">
        <f t="shared" si="187"/>
        <v>201.6</v>
      </c>
      <c r="Z350" s="5" t="s">
        <v>984</v>
      </c>
      <c r="AA350">
        <f t="shared" si="188"/>
        <v>175.8</v>
      </c>
      <c r="AB350" s="5" t="s">
        <v>1105</v>
      </c>
      <c r="AC350">
        <f t="shared" si="189"/>
        <v>185.6</v>
      </c>
      <c r="AD350" s="5" t="s">
        <v>586</v>
      </c>
      <c r="AE350">
        <f t="shared" si="190"/>
        <v>177.4</v>
      </c>
      <c r="AF350">
        <f t="shared" si="191"/>
        <v>175.73076923076923</v>
      </c>
      <c r="AG350" s="5" t="s">
        <v>1106</v>
      </c>
      <c r="AH350">
        <f t="shared" si="192"/>
        <v>194.9</v>
      </c>
      <c r="AI350">
        <f t="shared" si="193"/>
        <v>194.9</v>
      </c>
      <c r="AJ350" s="5" t="s">
        <v>900</v>
      </c>
      <c r="AK350">
        <f t="shared" si="194"/>
        <v>186.1</v>
      </c>
      <c r="AL350" s="5" t="s">
        <v>566</v>
      </c>
      <c r="AM350">
        <f t="shared" si="195"/>
        <v>184.4</v>
      </c>
      <c r="AN350" s="5" t="s">
        <v>1107</v>
      </c>
      <c r="AO350">
        <f t="shared" si="196"/>
        <v>185.9</v>
      </c>
      <c r="AP350">
        <f t="shared" si="197"/>
        <v>185.46666666666667</v>
      </c>
      <c r="AQ350" s="5" t="s">
        <v>49</v>
      </c>
      <c r="AR350">
        <f>AR352</f>
        <v>171.2</v>
      </c>
      <c r="AS350" s="5" t="s">
        <v>1108</v>
      </c>
      <c r="AT350">
        <f t="shared" si="198"/>
        <v>180.8</v>
      </c>
      <c r="AU350" s="5" t="s">
        <v>1109</v>
      </c>
      <c r="AV350">
        <f t="shared" si="199"/>
        <v>174.4</v>
      </c>
      <c r="AW350">
        <f t="shared" si="200"/>
        <v>175.46666666666667</v>
      </c>
      <c r="AX350" s="5" t="s">
        <v>1110</v>
      </c>
      <c r="AY350">
        <f t="shared" si="201"/>
        <v>181.2</v>
      </c>
      <c r="AZ350" s="5" t="s">
        <v>526</v>
      </c>
      <c r="BA350">
        <f t="shared" si="210"/>
        <v>167.4</v>
      </c>
      <c r="BB350" s="5" t="s">
        <v>944</v>
      </c>
      <c r="BC350">
        <f t="shared" si="202"/>
        <v>170.6</v>
      </c>
      <c r="BD350" s="5" t="s">
        <v>953</v>
      </c>
      <c r="BE350">
        <f t="shared" si="203"/>
        <v>176.5</v>
      </c>
      <c r="BF350" s="5" t="s">
        <v>816</v>
      </c>
      <c r="BG350">
        <f t="shared" si="204"/>
        <v>172</v>
      </c>
      <c r="BH350">
        <f t="shared" si="205"/>
        <v>173.54000000000002</v>
      </c>
      <c r="BI350" s="5" t="s">
        <v>964</v>
      </c>
      <c r="BJ350">
        <f t="shared" si="206"/>
        <v>173.9</v>
      </c>
      <c r="BK350">
        <f t="shared" si="207"/>
        <v>173.9</v>
      </c>
      <c r="BL350" s="6" t="s">
        <v>999</v>
      </c>
      <c r="BM350">
        <f t="shared" si="208"/>
        <v>177.9</v>
      </c>
    </row>
    <row r="351" spans="1:65" x14ac:dyDescent="0.35">
      <c r="A351" s="4" t="s">
        <v>55</v>
      </c>
      <c r="B351" s="5" t="s">
        <v>1001</v>
      </c>
      <c r="C351">
        <f t="shared" si="176"/>
        <v>2022</v>
      </c>
      <c r="D351" s="5" t="s">
        <v>208</v>
      </c>
      <c r="E351">
        <f t="shared" si="177"/>
        <v>10</v>
      </c>
      <c r="F351" s="5" t="s">
        <v>899</v>
      </c>
      <c r="G351">
        <f t="shared" si="178"/>
        <v>166.4</v>
      </c>
      <c r="H351" s="5" t="s">
        <v>1111</v>
      </c>
      <c r="I351">
        <f t="shared" si="179"/>
        <v>214.9</v>
      </c>
      <c r="J351" s="5" t="s">
        <v>954</v>
      </c>
      <c r="K351">
        <f t="shared" si="180"/>
        <v>171.9</v>
      </c>
      <c r="L351" s="5" t="s">
        <v>830</v>
      </c>
      <c r="M351">
        <f t="shared" si="181"/>
        <v>171</v>
      </c>
      <c r="N351" s="5" t="s">
        <v>1042</v>
      </c>
      <c r="O351">
        <f t="shared" si="182"/>
        <v>177.7</v>
      </c>
      <c r="P351" s="5" t="s">
        <v>775</v>
      </c>
      <c r="Q351">
        <f t="shared" si="183"/>
        <v>165.7</v>
      </c>
      <c r="R351" s="5" t="s">
        <v>1112</v>
      </c>
      <c r="S351">
        <f t="shared" si="184"/>
        <v>228.6</v>
      </c>
      <c r="T351" s="5" t="s">
        <v>794</v>
      </c>
      <c r="U351">
        <f t="shared" si="185"/>
        <v>169.9</v>
      </c>
      <c r="V351" s="5" t="s">
        <v>324</v>
      </c>
      <c r="W351">
        <f t="shared" si="186"/>
        <v>123.4</v>
      </c>
      <c r="X351" s="5" t="s">
        <v>1010</v>
      </c>
      <c r="Y351">
        <f t="shared" si="187"/>
        <v>196.4</v>
      </c>
      <c r="Z351" s="5" t="s">
        <v>756</v>
      </c>
      <c r="AA351">
        <f t="shared" si="188"/>
        <v>161.6</v>
      </c>
      <c r="AB351" s="5" t="s">
        <v>806</v>
      </c>
      <c r="AC351">
        <f t="shared" si="189"/>
        <v>191.5</v>
      </c>
      <c r="AD351" s="5" t="s">
        <v>959</v>
      </c>
      <c r="AE351">
        <f t="shared" si="190"/>
        <v>183.3</v>
      </c>
      <c r="AF351">
        <f t="shared" si="191"/>
        <v>178.63846153846154</v>
      </c>
      <c r="AG351" s="5" t="s">
        <v>928</v>
      </c>
      <c r="AH351">
        <f t="shared" si="192"/>
        <v>200.1</v>
      </c>
      <c r="AI351">
        <f t="shared" si="193"/>
        <v>200.1</v>
      </c>
      <c r="AJ351" s="5" t="s">
        <v>990</v>
      </c>
      <c r="AK351">
        <f t="shared" si="194"/>
        <v>175.5</v>
      </c>
      <c r="AL351" s="5" t="s">
        <v>682</v>
      </c>
      <c r="AM351">
        <f t="shared" si="195"/>
        <v>162.6</v>
      </c>
      <c r="AN351" s="5" t="s">
        <v>601</v>
      </c>
      <c r="AO351">
        <f t="shared" si="196"/>
        <v>173.6</v>
      </c>
      <c r="AP351">
        <f t="shared" si="197"/>
        <v>170.56666666666669</v>
      </c>
      <c r="AQ351" s="5" t="s">
        <v>224</v>
      </c>
      <c r="AR351">
        <f t="shared" si="209"/>
        <v>171.2</v>
      </c>
      <c r="AS351" s="5" t="s">
        <v>823</v>
      </c>
      <c r="AT351">
        <f t="shared" si="198"/>
        <v>180</v>
      </c>
      <c r="AU351" s="5" t="s">
        <v>550</v>
      </c>
      <c r="AV351">
        <f t="shared" si="199"/>
        <v>166</v>
      </c>
      <c r="AW351">
        <f t="shared" si="200"/>
        <v>172.4</v>
      </c>
      <c r="AX351" s="5" t="s">
        <v>979</v>
      </c>
      <c r="AY351">
        <f t="shared" si="201"/>
        <v>174.7</v>
      </c>
      <c r="AZ351" s="5" t="s">
        <v>345</v>
      </c>
      <c r="BA351">
        <f t="shared" si="210"/>
        <v>158.80000000000001</v>
      </c>
      <c r="BB351" s="5" t="s">
        <v>784</v>
      </c>
      <c r="BC351">
        <f t="shared" si="202"/>
        <v>166.3</v>
      </c>
      <c r="BD351" s="5" t="s">
        <v>224</v>
      </c>
      <c r="BE351">
        <f t="shared" si="203"/>
        <v>171.2</v>
      </c>
      <c r="BF351" s="5" t="s">
        <v>993</v>
      </c>
      <c r="BG351">
        <f t="shared" si="204"/>
        <v>172.3</v>
      </c>
      <c r="BH351">
        <f t="shared" si="205"/>
        <v>168.66</v>
      </c>
      <c r="BI351" s="5" t="s">
        <v>818</v>
      </c>
      <c r="BJ351">
        <f t="shared" si="206"/>
        <v>166.8</v>
      </c>
      <c r="BK351">
        <f t="shared" si="207"/>
        <v>166.8</v>
      </c>
      <c r="BL351" s="6" t="s">
        <v>878</v>
      </c>
      <c r="BM351">
        <f t="shared" si="208"/>
        <v>175.3</v>
      </c>
    </row>
    <row r="352" spans="1:65" x14ac:dyDescent="0.35">
      <c r="A352" s="4" t="s">
        <v>74</v>
      </c>
      <c r="B352" s="5" t="s">
        <v>1001</v>
      </c>
      <c r="C352">
        <f t="shared" si="176"/>
        <v>2022</v>
      </c>
      <c r="D352" s="5" t="s">
        <v>208</v>
      </c>
      <c r="E352">
        <f t="shared" si="177"/>
        <v>10</v>
      </c>
      <c r="F352" s="5" t="s">
        <v>769</v>
      </c>
      <c r="G352">
        <f t="shared" si="178"/>
        <v>165.2</v>
      </c>
      <c r="H352" s="5" t="s">
        <v>942</v>
      </c>
      <c r="I352">
        <f t="shared" si="179"/>
        <v>210.9</v>
      </c>
      <c r="J352" s="5" t="s">
        <v>945</v>
      </c>
      <c r="K352">
        <f t="shared" si="180"/>
        <v>170.9</v>
      </c>
      <c r="L352" s="5" t="s">
        <v>945</v>
      </c>
      <c r="M352">
        <f t="shared" si="181"/>
        <v>170.9</v>
      </c>
      <c r="N352" s="5" t="s">
        <v>892</v>
      </c>
      <c r="O352">
        <f t="shared" si="182"/>
        <v>186.5</v>
      </c>
      <c r="P352" s="5" t="s">
        <v>506</v>
      </c>
      <c r="Q352">
        <f t="shared" si="183"/>
        <v>163.80000000000001</v>
      </c>
      <c r="R352" s="5" t="s">
        <v>1097</v>
      </c>
      <c r="S352">
        <f t="shared" si="184"/>
        <v>199.7</v>
      </c>
      <c r="T352" s="5" t="s">
        <v>762</v>
      </c>
      <c r="U352">
        <f t="shared" si="185"/>
        <v>169.8</v>
      </c>
      <c r="V352" s="5" t="s">
        <v>271</v>
      </c>
      <c r="W352">
        <f t="shared" si="186"/>
        <v>121.9</v>
      </c>
      <c r="X352" s="5" t="s">
        <v>1113</v>
      </c>
      <c r="Y352">
        <f t="shared" si="187"/>
        <v>199.9</v>
      </c>
      <c r="Z352" s="5" t="s">
        <v>794</v>
      </c>
      <c r="AA352">
        <f t="shared" si="188"/>
        <v>169.9</v>
      </c>
      <c r="AB352" s="5" t="s">
        <v>897</v>
      </c>
      <c r="AC352">
        <f t="shared" si="189"/>
        <v>188.3</v>
      </c>
      <c r="AD352" s="5" t="s">
        <v>1067</v>
      </c>
      <c r="AE352">
        <f t="shared" si="190"/>
        <v>179.6</v>
      </c>
      <c r="AF352">
        <f t="shared" si="191"/>
        <v>176.71538461538464</v>
      </c>
      <c r="AG352" s="5" t="s">
        <v>1114</v>
      </c>
      <c r="AH352">
        <f t="shared" si="192"/>
        <v>196.3</v>
      </c>
      <c r="AI352">
        <f t="shared" si="193"/>
        <v>196.3</v>
      </c>
      <c r="AJ352" s="5" t="s">
        <v>336</v>
      </c>
      <c r="AK352">
        <f t="shared" si="194"/>
        <v>181.9</v>
      </c>
      <c r="AL352" s="5" t="s">
        <v>878</v>
      </c>
      <c r="AM352">
        <f t="shared" si="195"/>
        <v>175.3</v>
      </c>
      <c r="AN352" s="5" t="s">
        <v>1115</v>
      </c>
      <c r="AO352">
        <f t="shared" si="196"/>
        <v>181</v>
      </c>
      <c r="AP352">
        <f t="shared" si="197"/>
        <v>179.4</v>
      </c>
      <c r="AQ352" s="5" t="s">
        <v>224</v>
      </c>
      <c r="AR352">
        <f t="shared" si="209"/>
        <v>171.2</v>
      </c>
      <c r="AS352" s="5" t="s">
        <v>1116</v>
      </c>
      <c r="AT352">
        <f t="shared" si="198"/>
        <v>180.5</v>
      </c>
      <c r="AU352" s="5" t="s">
        <v>599</v>
      </c>
      <c r="AV352">
        <f t="shared" si="199"/>
        <v>170.4</v>
      </c>
      <c r="AW352">
        <f t="shared" si="200"/>
        <v>174.03333333333333</v>
      </c>
      <c r="AX352" s="5" t="s">
        <v>927</v>
      </c>
      <c r="AY352">
        <f t="shared" si="201"/>
        <v>178.7</v>
      </c>
      <c r="AZ352" s="5" t="s">
        <v>661</v>
      </c>
      <c r="BA352">
        <f t="shared" si="210"/>
        <v>162.9</v>
      </c>
      <c r="BB352" s="5" t="s">
        <v>341</v>
      </c>
      <c r="BC352">
        <f t="shared" si="202"/>
        <v>168.2</v>
      </c>
      <c r="BD352" s="5" t="s">
        <v>869</v>
      </c>
      <c r="BE352">
        <f t="shared" si="203"/>
        <v>173.4</v>
      </c>
      <c r="BF352" s="5" t="s">
        <v>615</v>
      </c>
      <c r="BG352">
        <f t="shared" si="204"/>
        <v>172.1</v>
      </c>
      <c r="BH352">
        <f t="shared" si="205"/>
        <v>171.06</v>
      </c>
      <c r="BI352" s="5" t="s">
        <v>820</v>
      </c>
      <c r="BJ352">
        <f t="shared" si="206"/>
        <v>170.5</v>
      </c>
      <c r="BK352">
        <f t="shared" si="207"/>
        <v>170.5</v>
      </c>
      <c r="BL352" s="6" t="s">
        <v>1055</v>
      </c>
      <c r="BM352">
        <f t="shared" si="208"/>
        <v>176.7</v>
      </c>
    </row>
    <row r="353" spans="1:65" x14ac:dyDescent="0.35">
      <c r="A353" s="4" t="s">
        <v>30</v>
      </c>
      <c r="B353" s="5" t="s">
        <v>1001</v>
      </c>
      <c r="C353">
        <f t="shared" si="176"/>
        <v>2022</v>
      </c>
      <c r="D353" s="5" t="s">
        <v>234</v>
      </c>
      <c r="E353">
        <f t="shared" si="177"/>
        <v>11</v>
      </c>
      <c r="F353" s="5" t="s">
        <v>934</v>
      </c>
      <c r="G353">
        <f t="shared" si="178"/>
        <v>166.9</v>
      </c>
      <c r="H353" s="5" t="s">
        <v>787</v>
      </c>
      <c r="I353">
        <f t="shared" si="179"/>
        <v>207.2</v>
      </c>
      <c r="J353" s="5" t="s">
        <v>895</v>
      </c>
      <c r="K353">
        <f t="shared" si="180"/>
        <v>180.2</v>
      </c>
      <c r="L353" s="5" t="s">
        <v>993</v>
      </c>
      <c r="M353">
        <f t="shared" si="181"/>
        <v>172.3</v>
      </c>
      <c r="N353" s="5" t="s">
        <v>1117</v>
      </c>
      <c r="O353">
        <f t="shared" si="182"/>
        <v>194</v>
      </c>
      <c r="P353" s="5" t="s">
        <v>597</v>
      </c>
      <c r="Q353">
        <f t="shared" si="183"/>
        <v>159.1</v>
      </c>
      <c r="R353" s="5" t="s">
        <v>858</v>
      </c>
      <c r="S353">
        <f t="shared" si="184"/>
        <v>171.6</v>
      </c>
      <c r="T353" s="5" t="s">
        <v>606</v>
      </c>
      <c r="U353">
        <f t="shared" si="185"/>
        <v>170.2</v>
      </c>
      <c r="V353" s="5" t="s">
        <v>283</v>
      </c>
      <c r="W353">
        <f t="shared" si="186"/>
        <v>121.5</v>
      </c>
      <c r="X353" s="5" t="s">
        <v>1118</v>
      </c>
      <c r="Y353">
        <f t="shared" si="187"/>
        <v>204.8</v>
      </c>
      <c r="Z353" s="5" t="s">
        <v>523</v>
      </c>
      <c r="AA353">
        <f t="shared" si="188"/>
        <v>176.4</v>
      </c>
      <c r="AB353" s="5" t="s">
        <v>1119</v>
      </c>
      <c r="AC353">
        <f t="shared" si="189"/>
        <v>186.9</v>
      </c>
      <c r="AD353" s="5" t="s">
        <v>973</v>
      </c>
      <c r="AE353">
        <f t="shared" si="190"/>
        <v>176.6</v>
      </c>
      <c r="AF353">
        <f t="shared" si="191"/>
        <v>175.97692307692307</v>
      </c>
      <c r="AG353" s="5" t="s">
        <v>862</v>
      </c>
      <c r="AH353">
        <f t="shared" si="192"/>
        <v>195.5</v>
      </c>
      <c r="AI353">
        <f t="shared" si="193"/>
        <v>195.5</v>
      </c>
      <c r="AJ353" s="5" t="s">
        <v>472</v>
      </c>
      <c r="AK353">
        <f t="shared" si="194"/>
        <v>187.2</v>
      </c>
      <c r="AL353" s="5" t="s">
        <v>685</v>
      </c>
      <c r="AM353">
        <f t="shared" si="195"/>
        <v>185.2</v>
      </c>
      <c r="AN353" s="5" t="s">
        <v>1119</v>
      </c>
      <c r="AO353">
        <f t="shared" si="196"/>
        <v>186.9</v>
      </c>
      <c r="AP353">
        <f t="shared" si="197"/>
        <v>186.43333333333331</v>
      </c>
      <c r="AQ353" s="5" t="s">
        <v>49</v>
      </c>
      <c r="AR353">
        <f>AR355</f>
        <v>171.8</v>
      </c>
      <c r="AS353" s="5" t="s">
        <v>336</v>
      </c>
      <c r="AT353">
        <f t="shared" si="198"/>
        <v>181.9</v>
      </c>
      <c r="AU353" s="5" t="s">
        <v>990</v>
      </c>
      <c r="AV353">
        <f t="shared" si="199"/>
        <v>175.5</v>
      </c>
      <c r="AW353">
        <f t="shared" si="200"/>
        <v>176.4</v>
      </c>
      <c r="AX353" s="5" t="s">
        <v>595</v>
      </c>
      <c r="AY353">
        <f t="shared" si="201"/>
        <v>182.3</v>
      </c>
      <c r="AZ353" s="5" t="s">
        <v>547</v>
      </c>
      <c r="BA353">
        <f t="shared" si="210"/>
        <v>167.5</v>
      </c>
      <c r="BB353" s="5" t="s">
        <v>809</v>
      </c>
      <c r="BC353">
        <f t="shared" si="202"/>
        <v>170.8</v>
      </c>
      <c r="BD353" s="5" t="s">
        <v>544</v>
      </c>
      <c r="BE353">
        <f t="shared" si="203"/>
        <v>176.9</v>
      </c>
      <c r="BF353" s="5" t="s">
        <v>869</v>
      </c>
      <c r="BG353">
        <f t="shared" si="204"/>
        <v>173.4</v>
      </c>
      <c r="BH353">
        <f t="shared" si="205"/>
        <v>174.18</v>
      </c>
      <c r="BI353" s="5" t="s">
        <v>1050</v>
      </c>
      <c r="BJ353">
        <f t="shared" si="206"/>
        <v>174.6</v>
      </c>
      <c r="BK353">
        <f t="shared" si="207"/>
        <v>174.6</v>
      </c>
      <c r="BL353" s="6" t="s">
        <v>1101</v>
      </c>
      <c r="BM353">
        <f t="shared" si="208"/>
        <v>177.8</v>
      </c>
    </row>
    <row r="354" spans="1:65" x14ac:dyDescent="0.35">
      <c r="A354" s="4" t="s">
        <v>55</v>
      </c>
      <c r="B354" s="5" t="s">
        <v>1001</v>
      </c>
      <c r="C354">
        <f t="shared" si="176"/>
        <v>2022</v>
      </c>
      <c r="D354" s="5" t="s">
        <v>234</v>
      </c>
      <c r="E354">
        <f t="shared" si="177"/>
        <v>11</v>
      </c>
      <c r="F354" s="5" t="s">
        <v>966</v>
      </c>
      <c r="G354">
        <f t="shared" si="178"/>
        <v>168.4</v>
      </c>
      <c r="H354" s="5" t="s">
        <v>1120</v>
      </c>
      <c r="I354">
        <f t="shared" si="179"/>
        <v>213.4</v>
      </c>
      <c r="J354" s="5" t="s">
        <v>1079</v>
      </c>
      <c r="K354">
        <f t="shared" si="180"/>
        <v>183.2</v>
      </c>
      <c r="L354" s="5" t="s">
        <v>993</v>
      </c>
      <c r="M354">
        <f t="shared" si="181"/>
        <v>172.3</v>
      </c>
      <c r="N354" s="5" t="s">
        <v>823</v>
      </c>
      <c r="O354">
        <f t="shared" si="182"/>
        <v>180</v>
      </c>
      <c r="P354" s="5" t="s">
        <v>682</v>
      </c>
      <c r="Q354">
        <f t="shared" si="183"/>
        <v>162.6</v>
      </c>
      <c r="R354" s="5" t="s">
        <v>932</v>
      </c>
      <c r="S354">
        <f t="shared" si="184"/>
        <v>205.5</v>
      </c>
      <c r="T354" s="5" t="s">
        <v>830</v>
      </c>
      <c r="U354">
        <f t="shared" si="185"/>
        <v>171</v>
      </c>
      <c r="V354" s="5" t="s">
        <v>324</v>
      </c>
      <c r="W354">
        <f t="shared" si="186"/>
        <v>123.4</v>
      </c>
      <c r="X354" s="5" t="s">
        <v>970</v>
      </c>
      <c r="Y354">
        <f t="shared" si="187"/>
        <v>198.8</v>
      </c>
      <c r="Z354" s="5" t="s">
        <v>352</v>
      </c>
      <c r="AA354">
        <f t="shared" si="188"/>
        <v>162.1</v>
      </c>
      <c r="AB354" s="5" t="s">
        <v>779</v>
      </c>
      <c r="AC354">
        <f t="shared" si="189"/>
        <v>192.4</v>
      </c>
      <c r="AD354" s="5" t="s">
        <v>1036</v>
      </c>
      <c r="AE354">
        <f t="shared" si="190"/>
        <v>181.3</v>
      </c>
      <c r="AF354">
        <f t="shared" si="191"/>
        <v>178.03076923076924</v>
      </c>
      <c r="AG354" s="5" t="s">
        <v>847</v>
      </c>
      <c r="AH354">
        <f t="shared" si="192"/>
        <v>200.6</v>
      </c>
      <c r="AI354">
        <f t="shared" si="193"/>
        <v>200.6</v>
      </c>
      <c r="AJ354" s="5" t="s">
        <v>1055</v>
      </c>
      <c r="AK354">
        <f t="shared" si="194"/>
        <v>176.7</v>
      </c>
      <c r="AL354" s="5" t="s">
        <v>594</v>
      </c>
      <c r="AM354">
        <f t="shared" si="195"/>
        <v>163.5</v>
      </c>
      <c r="AN354" s="5" t="s">
        <v>979</v>
      </c>
      <c r="AO354">
        <f t="shared" si="196"/>
        <v>174.7</v>
      </c>
      <c r="AP354">
        <f t="shared" si="197"/>
        <v>171.63333333333333</v>
      </c>
      <c r="AQ354" s="5" t="s">
        <v>574</v>
      </c>
      <c r="AR354">
        <f t="shared" si="209"/>
        <v>171.8</v>
      </c>
      <c r="AS354" s="5" t="s">
        <v>1066</v>
      </c>
      <c r="AT354">
        <f t="shared" si="198"/>
        <v>180.3</v>
      </c>
      <c r="AU354" s="5" t="s">
        <v>934</v>
      </c>
      <c r="AV354">
        <f t="shared" si="199"/>
        <v>166.9</v>
      </c>
      <c r="AW354">
        <f t="shared" si="200"/>
        <v>173</v>
      </c>
      <c r="AX354" s="5" t="s">
        <v>984</v>
      </c>
      <c r="AY354">
        <f t="shared" si="201"/>
        <v>175.8</v>
      </c>
      <c r="AZ354" s="5" t="s">
        <v>457</v>
      </c>
      <c r="BA354">
        <f t="shared" si="210"/>
        <v>158.9</v>
      </c>
      <c r="BB354" s="5" t="s">
        <v>763</v>
      </c>
      <c r="BC354">
        <f t="shared" si="202"/>
        <v>166.7</v>
      </c>
      <c r="BD354" s="5" t="s">
        <v>502</v>
      </c>
      <c r="BE354">
        <f t="shared" si="203"/>
        <v>171.5</v>
      </c>
      <c r="BF354" s="5" t="s">
        <v>688</v>
      </c>
      <c r="BG354">
        <f t="shared" si="204"/>
        <v>173.8</v>
      </c>
      <c r="BH354">
        <f t="shared" si="205"/>
        <v>169.34</v>
      </c>
      <c r="BI354" s="5" t="s">
        <v>526</v>
      </c>
      <c r="BJ354">
        <f t="shared" si="206"/>
        <v>167.4</v>
      </c>
      <c r="BK354">
        <f t="shared" si="207"/>
        <v>167.4</v>
      </c>
      <c r="BL354" s="6" t="s">
        <v>957</v>
      </c>
      <c r="BM354">
        <f t="shared" si="208"/>
        <v>174.1</v>
      </c>
    </row>
    <row r="355" spans="1:65" x14ac:dyDescent="0.35">
      <c r="A355" s="4" t="s">
        <v>74</v>
      </c>
      <c r="B355" s="5" t="s">
        <v>1001</v>
      </c>
      <c r="C355">
        <f t="shared" si="176"/>
        <v>2022</v>
      </c>
      <c r="D355" s="5" t="s">
        <v>234</v>
      </c>
      <c r="E355">
        <f t="shared" si="177"/>
        <v>11</v>
      </c>
      <c r="F355" s="5" t="s">
        <v>526</v>
      </c>
      <c r="G355">
        <f t="shared" si="178"/>
        <v>167.4</v>
      </c>
      <c r="H355" s="5" t="s">
        <v>1121</v>
      </c>
      <c r="I355">
        <f t="shared" si="179"/>
        <v>209.4</v>
      </c>
      <c r="J355" s="5" t="s">
        <v>1046</v>
      </c>
      <c r="K355">
        <f t="shared" si="180"/>
        <v>181.4</v>
      </c>
      <c r="L355" s="5" t="s">
        <v>993</v>
      </c>
      <c r="M355">
        <f t="shared" si="181"/>
        <v>172.3</v>
      </c>
      <c r="N355" s="5" t="s">
        <v>854</v>
      </c>
      <c r="O355">
        <f t="shared" si="182"/>
        <v>188.9</v>
      </c>
      <c r="P355" s="5" t="s">
        <v>673</v>
      </c>
      <c r="Q355">
        <f t="shared" si="183"/>
        <v>160.69999999999999</v>
      </c>
      <c r="R355" s="5" t="s">
        <v>241</v>
      </c>
      <c r="S355">
        <f t="shared" si="184"/>
        <v>183.1</v>
      </c>
      <c r="T355" s="5" t="s">
        <v>820</v>
      </c>
      <c r="U355">
        <f t="shared" si="185"/>
        <v>170.5</v>
      </c>
      <c r="V355" s="5" t="s">
        <v>281</v>
      </c>
      <c r="W355">
        <f t="shared" si="186"/>
        <v>122.1</v>
      </c>
      <c r="X355" s="5" t="s">
        <v>1122</v>
      </c>
      <c r="Y355">
        <f t="shared" si="187"/>
        <v>202.8</v>
      </c>
      <c r="Z355" s="5" t="s">
        <v>599</v>
      </c>
      <c r="AA355">
        <f t="shared" si="188"/>
        <v>170.4</v>
      </c>
      <c r="AB355" s="5" t="s">
        <v>1044</v>
      </c>
      <c r="AC355">
        <f t="shared" si="189"/>
        <v>189.5</v>
      </c>
      <c r="AD355" s="5" t="s">
        <v>874</v>
      </c>
      <c r="AE355">
        <f t="shared" si="190"/>
        <v>178.3</v>
      </c>
      <c r="AF355">
        <f t="shared" si="191"/>
        <v>176.67692307692309</v>
      </c>
      <c r="AG355" s="5" t="s">
        <v>1002</v>
      </c>
      <c r="AH355">
        <f t="shared" si="192"/>
        <v>196.9</v>
      </c>
      <c r="AI355">
        <f t="shared" si="193"/>
        <v>196.9</v>
      </c>
      <c r="AJ355" s="5" t="s">
        <v>241</v>
      </c>
      <c r="AK355">
        <f t="shared" si="194"/>
        <v>183.1</v>
      </c>
      <c r="AL355" s="5" t="s">
        <v>933</v>
      </c>
      <c r="AM355">
        <f t="shared" si="195"/>
        <v>176.2</v>
      </c>
      <c r="AN355" s="5" t="s">
        <v>949</v>
      </c>
      <c r="AO355">
        <f t="shared" si="196"/>
        <v>182.1</v>
      </c>
      <c r="AP355">
        <f t="shared" si="197"/>
        <v>180.46666666666667</v>
      </c>
      <c r="AQ355" s="5" t="s">
        <v>574</v>
      </c>
      <c r="AR355">
        <f t="shared" si="209"/>
        <v>171.8</v>
      </c>
      <c r="AS355" s="5" t="s">
        <v>1036</v>
      </c>
      <c r="AT355">
        <f t="shared" si="198"/>
        <v>181.3</v>
      </c>
      <c r="AU355" s="5" t="s">
        <v>912</v>
      </c>
      <c r="AV355">
        <f t="shared" si="199"/>
        <v>171.4</v>
      </c>
      <c r="AW355">
        <f t="shared" si="200"/>
        <v>174.83333333333334</v>
      </c>
      <c r="AX355" s="5" t="s">
        <v>662</v>
      </c>
      <c r="AY355">
        <f t="shared" si="201"/>
        <v>179.8</v>
      </c>
      <c r="AZ355" s="5" t="s">
        <v>745</v>
      </c>
      <c r="BA355">
        <f t="shared" si="210"/>
        <v>163</v>
      </c>
      <c r="BB355" s="5" t="s">
        <v>461</v>
      </c>
      <c r="BC355">
        <f t="shared" si="202"/>
        <v>168.5</v>
      </c>
      <c r="BD355" s="5" t="s">
        <v>565</v>
      </c>
      <c r="BE355">
        <f t="shared" si="203"/>
        <v>173.7</v>
      </c>
      <c r="BF355" s="5" t="s">
        <v>601</v>
      </c>
      <c r="BG355">
        <f t="shared" si="204"/>
        <v>173.6</v>
      </c>
      <c r="BH355">
        <f t="shared" si="205"/>
        <v>171.72</v>
      </c>
      <c r="BI355" s="5" t="s">
        <v>924</v>
      </c>
      <c r="BJ355">
        <f t="shared" si="206"/>
        <v>171.1</v>
      </c>
      <c r="BK355">
        <f t="shared" si="207"/>
        <v>171.1</v>
      </c>
      <c r="BL355" s="6" t="s">
        <v>953</v>
      </c>
      <c r="BM355">
        <f t="shared" si="208"/>
        <v>176.5</v>
      </c>
    </row>
    <row r="356" spans="1:65" x14ac:dyDescent="0.35">
      <c r="A356" s="4" t="s">
        <v>30</v>
      </c>
      <c r="B356" s="5" t="s">
        <v>1001</v>
      </c>
      <c r="C356">
        <f t="shared" si="176"/>
        <v>2022</v>
      </c>
      <c r="D356" s="5" t="s">
        <v>243</v>
      </c>
      <c r="E356">
        <f t="shared" si="177"/>
        <v>12</v>
      </c>
      <c r="F356" s="5" t="s">
        <v>911</v>
      </c>
      <c r="G356">
        <f t="shared" si="178"/>
        <v>168.8</v>
      </c>
      <c r="H356" s="5" t="s">
        <v>1123</v>
      </c>
      <c r="I356">
        <f t="shared" si="179"/>
        <v>206.9</v>
      </c>
      <c r="J356" s="5" t="s">
        <v>772</v>
      </c>
      <c r="K356">
        <f t="shared" si="180"/>
        <v>189.1</v>
      </c>
      <c r="L356" s="5" t="s">
        <v>869</v>
      </c>
      <c r="M356">
        <f t="shared" si="181"/>
        <v>173.4</v>
      </c>
      <c r="N356" s="5" t="s">
        <v>1037</v>
      </c>
      <c r="O356">
        <f t="shared" si="182"/>
        <v>193.9</v>
      </c>
      <c r="P356" s="5" t="s">
        <v>755</v>
      </c>
      <c r="Q356">
        <f t="shared" si="183"/>
        <v>156.69999999999999</v>
      </c>
      <c r="R356" s="5" t="s">
        <v>740</v>
      </c>
      <c r="S356">
        <f t="shared" si="184"/>
        <v>150.19999999999999</v>
      </c>
      <c r="T356" s="5" t="s">
        <v>820</v>
      </c>
      <c r="U356">
        <f t="shared" si="185"/>
        <v>170.5</v>
      </c>
      <c r="V356" s="5" t="s">
        <v>260</v>
      </c>
      <c r="W356">
        <f t="shared" si="186"/>
        <v>121.2</v>
      </c>
      <c r="X356" s="5" t="s">
        <v>1124</v>
      </c>
      <c r="Y356">
        <f t="shared" si="187"/>
        <v>207.5</v>
      </c>
      <c r="Z356" s="5" t="s">
        <v>986</v>
      </c>
      <c r="AA356">
        <f t="shared" si="188"/>
        <v>176.8</v>
      </c>
      <c r="AB356" s="5" t="s">
        <v>1071</v>
      </c>
      <c r="AC356">
        <f t="shared" si="189"/>
        <v>187.7</v>
      </c>
      <c r="AD356" s="5" t="s">
        <v>1109</v>
      </c>
      <c r="AE356">
        <f t="shared" si="190"/>
        <v>174.4</v>
      </c>
      <c r="AF356">
        <f t="shared" si="191"/>
        <v>175.16153846153844</v>
      </c>
      <c r="AG356" s="5" t="s">
        <v>1102</v>
      </c>
      <c r="AH356">
        <f t="shared" si="192"/>
        <v>195.9</v>
      </c>
      <c r="AI356">
        <f t="shared" si="193"/>
        <v>195.9</v>
      </c>
      <c r="AJ356" s="5" t="s">
        <v>907</v>
      </c>
      <c r="AK356">
        <f t="shared" si="194"/>
        <v>188.1</v>
      </c>
      <c r="AL356" s="5" t="s">
        <v>1107</v>
      </c>
      <c r="AM356">
        <f t="shared" si="195"/>
        <v>185.9</v>
      </c>
      <c r="AN356" s="5" t="s">
        <v>884</v>
      </c>
      <c r="AO356">
        <f t="shared" si="196"/>
        <v>187.8</v>
      </c>
      <c r="AP356">
        <f t="shared" si="197"/>
        <v>187.26666666666665</v>
      </c>
      <c r="AQ356" s="5" t="s">
        <v>49</v>
      </c>
      <c r="AR356">
        <f>AR358</f>
        <v>170.7</v>
      </c>
      <c r="AS356" s="5" t="s">
        <v>555</v>
      </c>
      <c r="AT356">
        <f t="shared" si="198"/>
        <v>182.8</v>
      </c>
      <c r="AU356" s="5" t="s">
        <v>523</v>
      </c>
      <c r="AV356">
        <f t="shared" si="199"/>
        <v>176.4</v>
      </c>
      <c r="AW356">
        <f t="shared" si="200"/>
        <v>176.63333333333333</v>
      </c>
      <c r="AX356" s="5" t="s">
        <v>217</v>
      </c>
      <c r="AY356">
        <f t="shared" si="201"/>
        <v>183.5</v>
      </c>
      <c r="AZ356" s="5" t="s">
        <v>797</v>
      </c>
      <c r="BA356">
        <f t="shared" si="210"/>
        <v>167.8</v>
      </c>
      <c r="BB356" s="5" t="s">
        <v>224</v>
      </c>
      <c r="BC356">
        <f t="shared" si="202"/>
        <v>171.2</v>
      </c>
      <c r="BD356" s="5" t="s">
        <v>1013</v>
      </c>
      <c r="BE356">
        <f t="shared" si="203"/>
        <v>177.3</v>
      </c>
      <c r="BF356" s="5" t="s">
        <v>611</v>
      </c>
      <c r="BG356">
        <f t="shared" si="204"/>
        <v>175.7</v>
      </c>
      <c r="BH356">
        <f t="shared" si="205"/>
        <v>175.1</v>
      </c>
      <c r="BI356" s="5" t="s">
        <v>990</v>
      </c>
      <c r="BJ356">
        <f t="shared" si="206"/>
        <v>175.5</v>
      </c>
      <c r="BK356">
        <f t="shared" si="207"/>
        <v>175.5</v>
      </c>
      <c r="BL356" s="6" t="s">
        <v>1029</v>
      </c>
      <c r="BM356">
        <f t="shared" si="208"/>
        <v>177.1</v>
      </c>
    </row>
    <row r="357" spans="1:65" x14ac:dyDescent="0.35">
      <c r="A357" s="4" t="s">
        <v>55</v>
      </c>
      <c r="B357" s="5" t="s">
        <v>1001</v>
      </c>
      <c r="C357">
        <f t="shared" si="176"/>
        <v>2022</v>
      </c>
      <c r="D357" s="5" t="s">
        <v>243</v>
      </c>
      <c r="E357">
        <f t="shared" si="177"/>
        <v>12</v>
      </c>
      <c r="F357" s="5" t="s">
        <v>606</v>
      </c>
      <c r="G357">
        <f t="shared" si="178"/>
        <v>170.2</v>
      </c>
      <c r="H357" s="5" t="s">
        <v>1125</v>
      </c>
      <c r="I357">
        <f t="shared" si="179"/>
        <v>212.9</v>
      </c>
      <c r="J357" s="5" t="s">
        <v>834</v>
      </c>
      <c r="K357">
        <f t="shared" si="180"/>
        <v>191.9</v>
      </c>
      <c r="L357" s="5" t="s">
        <v>964</v>
      </c>
      <c r="M357">
        <f t="shared" si="181"/>
        <v>173.9</v>
      </c>
      <c r="N357" s="5" t="s">
        <v>1081</v>
      </c>
      <c r="O357">
        <f t="shared" si="182"/>
        <v>179.1</v>
      </c>
      <c r="P357" s="5" t="s">
        <v>633</v>
      </c>
      <c r="Q357">
        <f t="shared" si="183"/>
        <v>159.5</v>
      </c>
      <c r="R357" s="5" t="s">
        <v>927</v>
      </c>
      <c r="S357">
        <f t="shared" si="184"/>
        <v>178.7</v>
      </c>
      <c r="T357" s="5" t="s">
        <v>1068</v>
      </c>
      <c r="U357">
        <f t="shared" si="185"/>
        <v>171.3</v>
      </c>
      <c r="V357" s="5" t="s">
        <v>309</v>
      </c>
      <c r="W357">
        <f t="shared" si="186"/>
        <v>123.1</v>
      </c>
      <c r="X357" s="5" t="s">
        <v>926</v>
      </c>
      <c r="Y357">
        <f t="shared" si="187"/>
        <v>200.5</v>
      </c>
      <c r="Z357" s="5" t="s">
        <v>518</v>
      </c>
      <c r="AA357">
        <f t="shared" si="188"/>
        <v>162.80000000000001</v>
      </c>
      <c r="AB357" s="5" t="s">
        <v>896</v>
      </c>
      <c r="AC357">
        <f t="shared" si="189"/>
        <v>193.3</v>
      </c>
      <c r="AD357" s="5" t="s">
        <v>1126</v>
      </c>
      <c r="AE357">
        <f t="shared" si="190"/>
        <v>178.6</v>
      </c>
      <c r="AF357">
        <f t="shared" si="191"/>
        <v>176.59999999999997</v>
      </c>
      <c r="AG357" s="5" t="s">
        <v>1127</v>
      </c>
      <c r="AH357">
        <f t="shared" si="192"/>
        <v>201.1</v>
      </c>
      <c r="AI357">
        <f t="shared" si="193"/>
        <v>201.1</v>
      </c>
      <c r="AJ357" s="5" t="s">
        <v>1042</v>
      </c>
      <c r="AK357">
        <f t="shared" si="194"/>
        <v>177.7</v>
      </c>
      <c r="AL357" s="5" t="s">
        <v>764</v>
      </c>
      <c r="AM357">
        <f t="shared" si="195"/>
        <v>164.5</v>
      </c>
      <c r="AN357" s="5" t="s">
        <v>611</v>
      </c>
      <c r="AO357">
        <f t="shared" si="196"/>
        <v>175.7</v>
      </c>
      <c r="AP357">
        <f t="shared" si="197"/>
        <v>172.63333333333333</v>
      </c>
      <c r="AQ357" s="5" t="s">
        <v>515</v>
      </c>
      <c r="AR357">
        <f t="shared" si="209"/>
        <v>170.7</v>
      </c>
      <c r="AS357" s="5" t="s">
        <v>1128</v>
      </c>
      <c r="AT357">
        <f t="shared" si="198"/>
        <v>180.6</v>
      </c>
      <c r="AU357" s="5" t="s">
        <v>805</v>
      </c>
      <c r="AV357">
        <f t="shared" si="199"/>
        <v>167.3</v>
      </c>
      <c r="AW357">
        <f t="shared" si="200"/>
        <v>172.86666666666665</v>
      </c>
      <c r="AX357" s="5" t="s">
        <v>1041</v>
      </c>
      <c r="AY357">
        <f t="shared" si="201"/>
        <v>177.2</v>
      </c>
      <c r="AZ357" s="5" t="s">
        <v>881</v>
      </c>
      <c r="BA357">
        <f t="shared" si="210"/>
        <v>159.4</v>
      </c>
      <c r="BB357" s="5" t="s">
        <v>789</v>
      </c>
      <c r="BC357">
        <f t="shared" si="202"/>
        <v>167.1</v>
      </c>
      <c r="BD357" s="5" t="s">
        <v>574</v>
      </c>
      <c r="BE357">
        <f t="shared" si="203"/>
        <v>171.8</v>
      </c>
      <c r="BF357" s="5" t="s">
        <v>1021</v>
      </c>
      <c r="BG357">
        <f t="shared" si="204"/>
        <v>176</v>
      </c>
      <c r="BH357">
        <f t="shared" si="205"/>
        <v>170.3</v>
      </c>
      <c r="BI357" s="5" t="s">
        <v>341</v>
      </c>
      <c r="BJ357">
        <f t="shared" si="206"/>
        <v>168.2</v>
      </c>
      <c r="BK357">
        <f t="shared" si="207"/>
        <v>168.2</v>
      </c>
      <c r="BL357" s="6" t="s">
        <v>957</v>
      </c>
      <c r="BM357">
        <f t="shared" si="208"/>
        <v>174.1</v>
      </c>
    </row>
    <row r="358" spans="1:65" x14ac:dyDescent="0.35">
      <c r="A358" s="4" t="s">
        <v>74</v>
      </c>
      <c r="B358" s="5" t="s">
        <v>1001</v>
      </c>
      <c r="C358">
        <f t="shared" si="176"/>
        <v>2022</v>
      </c>
      <c r="D358" s="5" t="s">
        <v>243</v>
      </c>
      <c r="E358">
        <f t="shared" si="177"/>
        <v>12</v>
      </c>
      <c r="F358" s="5" t="s">
        <v>561</v>
      </c>
      <c r="G358">
        <f t="shared" si="178"/>
        <v>169.2</v>
      </c>
      <c r="H358" s="5" t="s">
        <v>1129</v>
      </c>
      <c r="I358">
        <f t="shared" si="179"/>
        <v>209</v>
      </c>
      <c r="J358" s="5" t="s">
        <v>877</v>
      </c>
      <c r="K358">
        <f t="shared" si="180"/>
        <v>190.2</v>
      </c>
      <c r="L358" s="5" t="s">
        <v>601</v>
      </c>
      <c r="M358">
        <f t="shared" si="181"/>
        <v>173.6</v>
      </c>
      <c r="N358" s="5" t="s">
        <v>868</v>
      </c>
      <c r="O358">
        <f t="shared" si="182"/>
        <v>188.5</v>
      </c>
      <c r="P358" s="5" t="s">
        <v>801</v>
      </c>
      <c r="Q358">
        <f t="shared" si="183"/>
        <v>158</v>
      </c>
      <c r="R358" s="5" t="s">
        <v>835</v>
      </c>
      <c r="S358">
        <f t="shared" si="184"/>
        <v>159.9</v>
      </c>
      <c r="T358" s="5" t="s">
        <v>809</v>
      </c>
      <c r="U358">
        <f t="shared" si="185"/>
        <v>170.8</v>
      </c>
      <c r="V358" s="5" t="s">
        <v>328</v>
      </c>
      <c r="W358">
        <f t="shared" si="186"/>
        <v>121.8</v>
      </c>
      <c r="X358" s="5" t="s">
        <v>1016</v>
      </c>
      <c r="Y358">
        <f t="shared" si="187"/>
        <v>205.2</v>
      </c>
      <c r="Z358" s="5" t="s">
        <v>830</v>
      </c>
      <c r="AA358">
        <f t="shared" si="188"/>
        <v>171</v>
      </c>
      <c r="AB358" s="5" t="s">
        <v>824</v>
      </c>
      <c r="AC358">
        <f t="shared" si="189"/>
        <v>190.3</v>
      </c>
      <c r="AD358" s="5" t="s">
        <v>975</v>
      </c>
      <c r="AE358">
        <f t="shared" si="190"/>
        <v>175.9</v>
      </c>
      <c r="AF358">
        <f t="shared" si="191"/>
        <v>175.64615384615385</v>
      </c>
      <c r="AG358" s="5" t="s">
        <v>1099</v>
      </c>
      <c r="AH358">
        <f t="shared" si="192"/>
        <v>197.3</v>
      </c>
      <c r="AI358">
        <f t="shared" si="193"/>
        <v>197.3</v>
      </c>
      <c r="AJ358" s="5" t="s">
        <v>893</v>
      </c>
      <c r="AK358">
        <f t="shared" si="194"/>
        <v>184</v>
      </c>
      <c r="AL358" s="5" t="s">
        <v>190</v>
      </c>
      <c r="AM358">
        <f t="shared" si="195"/>
        <v>177</v>
      </c>
      <c r="AN358" s="5" t="s">
        <v>1080</v>
      </c>
      <c r="AO358">
        <f t="shared" si="196"/>
        <v>183</v>
      </c>
      <c r="AP358">
        <f t="shared" si="197"/>
        <v>181.33333333333334</v>
      </c>
      <c r="AQ358" s="5" t="s">
        <v>515</v>
      </c>
      <c r="AR358">
        <f t="shared" si="209"/>
        <v>170.7</v>
      </c>
      <c r="AS358" s="5" t="s">
        <v>1065</v>
      </c>
      <c r="AT358">
        <f t="shared" si="198"/>
        <v>182</v>
      </c>
      <c r="AU358" s="5" t="s">
        <v>615</v>
      </c>
      <c r="AV358">
        <f t="shared" si="199"/>
        <v>172.1</v>
      </c>
      <c r="AW358">
        <f t="shared" si="200"/>
        <v>174.93333333333331</v>
      </c>
      <c r="AX358" s="5" t="s">
        <v>1130</v>
      </c>
      <c r="AY358">
        <f t="shared" si="201"/>
        <v>181.1</v>
      </c>
      <c r="AZ358" s="5" t="s">
        <v>752</v>
      </c>
      <c r="BA358">
        <f t="shared" si="210"/>
        <v>163.4</v>
      </c>
      <c r="BB358" s="5" t="s">
        <v>915</v>
      </c>
      <c r="BC358">
        <f t="shared" si="202"/>
        <v>168.9</v>
      </c>
      <c r="BD358" s="5" t="s">
        <v>957</v>
      </c>
      <c r="BE358">
        <f t="shared" si="203"/>
        <v>174.1</v>
      </c>
      <c r="BF358" s="5" t="s">
        <v>984</v>
      </c>
      <c r="BG358">
        <f t="shared" si="204"/>
        <v>175.8</v>
      </c>
      <c r="BH358">
        <f t="shared" si="205"/>
        <v>172.66</v>
      </c>
      <c r="BI358" s="5" t="s">
        <v>816</v>
      </c>
      <c r="BJ358">
        <f t="shared" si="206"/>
        <v>172</v>
      </c>
      <c r="BK358">
        <f t="shared" si="207"/>
        <v>172</v>
      </c>
      <c r="BL358" s="6" t="s">
        <v>611</v>
      </c>
      <c r="BM358">
        <f t="shared" si="208"/>
        <v>175.7</v>
      </c>
    </row>
    <row r="359" spans="1:65" x14ac:dyDescent="0.35">
      <c r="A359" s="4" t="s">
        <v>30</v>
      </c>
      <c r="B359" s="5" t="s">
        <v>1131</v>
      </c>
      <c r="C359">
        <f t="shared" si="176"/>
        <v>2023</v>
      </c>
      <c r="D359" s="5" t="s">
        <v>32</v>
      </c>
      <c r="E359">
        <f t="shared" si="177"/>
        <v>1</v>
      </c>
      <c r="F359" s="5" t="s">
        <v>994</v>
      </c>
      <c r="G359">
        <f t="shared" si="178"/>
        <v>174</v>
      </c>
      <c r="H359" s="5" t="s">
        <v>1132</v>
      </c>
      <c r="I359">
        <f t="shared" si="179"/>
        <v>208.3</v>
      </c>
      <c r="J359" s="5" t="s">
        <v>991</v>
      </c>
      <c r="K359">
        <f t="shared" si="180"/>
        <v>192.9</v>
      </c>
      <c r="L359" s="5" t="s">
        <v>204</v>
      </c>
      <c r="M359">
        <f t="shared" si="181"/>
        <v>174.3</v>
      </c>
      <c r="N359" s="5" t="s">
        <v>1004</v>
      </c>
      <c r="O359">
        <f t="shared" si="182"/>
        <v>192.6</v>
      </c>
      <c r="P359" s="5" t="s">
        <v>708</v>
      </c>
      <c r="Q359">
        <f t="shared" si="183"/>
        <v>156.30000000000001</v>
      </c>
      <c r="R359" s="5" t="s">
        <v>583</v>
      </c>
      <c r="S359">
        <f t="shared" si="184"/>
        <v>142.9</v>
      </c>
      <c r="T359" s="5" t="s">
        <v>515</v>
      </c>
      <c r="U359">
        <f t="shared" si="185"/>
        <v>170.7</v>
      </c>
      <c r="V359" s="5" t="s">
        <v>295</v>
      </c>
      <c r="W359">
        <f t="shared" si="186"/>
        <v>120.3</v>
      </c>
      <c r="X359" s="5" t="s">
        <v>1133</v>
      </c>
      <c r="Y359">
        <f t="shared" si="187"/>
        <v>210.5</v>
      </c>
      <c r="Z359" s="5" t="s">
        <v>544</v>
      </c>
      <c r="AA359">
        <f t="shared" si="188"/>
        <v>176.9</v>
      </c>
      <c r="AB359" s="5" t="s">
        <v>868</v>
      </c>
      <c r="AC359">
        <f t="shared" si="189"/>
        <v>188.5</v>
      </c>
      <c r="AD359" s="5" t="s">
        <v>958</v>
      </c>
      <c r="AE359">
        <f t="shared" si="190"/>
        <v>175</v>
      </c>
      <c r="AF359">
        <f t="shared" si="191"/>
        <v>175.63076923076926</v>
      </c>
      <c r="AG359" s="5" t="s">
        <v>1002</v>
      </c>
      <c r="AH359">
        <f t="shared" si="192"/>
        <v>196.9</v>
      </c>
      <c r="AI359">
        <f t="shared" si="193"/>
        <v>196.9</v>
      </c>
      <c r="AJ359" s="5" t="s">
        <v>1134</v>
      </c>
      <c r="AK359">
        <f t="shared" si="194"/>
        <v>189</v>
      </c>
      <c r="AL359" s="5" t="s">
        <v>846</v>
      </c>
      <c r="AM359">
        <f t="shared" si="195"/>
        <v>186.3</v>
      </c>
      <c r="AN359" s="5" t="s">
        <v>857</v>
      </c>
      <c r="AO359">
        <f t="shared" si="196"/>
        <v>188.6</v>
      </c>
      <c r="AP359">
        <f t="shared" si="197"/>
        <v>187.96666666666667</v>
      </c>
      <c r="AQ359" s="5" t="s">
        <v>49</v>
      </c>
      <c r="AR359">
        <f>AR361</f>
        <v>172.1</v>
      </c>
      <c r="AS359" s="5" t="s">
        <v>1079</v>
      </c>
      <c r="AT359">
        <f t="shared" si="198"/>
        <v>183.2</v>
      </c>
      <c r="AU359" s="5" t="s">
        <v>1041</v>
      </c>
      <c r="AV359">
        <f t="shared" si="199"/>
        <v>177.2</v>
      </c>
      <c r="AW359">
        <f t="shared" si="200"/>
        <v>177.5</v>
      </c>
      <c r="AX359" s="5" t="s">
        <v>1012</v>
      </c>
      <c r="AY359">
        <f t="shared" si="201"/>
        <v>184.7</v>
      </c>
      <c r="AZ359" s="5" t="s">
        <v>341</v>
      </c>
      <c r="BA359">
        <f t="shared" si="210"/>
        <v>168.2</v>
      </c>
      <c r="BB359" s="5" t="s">
        <v>574</v>
      </c>
      <c r="BC359">
        <f t="shared" si="202"/>
        <v>171.8</v>
      </c>
      <c r="BD359" s="5" t="s">
        <v>1101</v>
      </c>
      <c r="BE359">
        <f t="shared" si="203"/>
        <v>177.8</v>
      </c>
      <c r="BF359" s="5" t="s">
        <v>887</v>
      </c>
      <c r="BG359">
        <f t="shared" si="204"/>
        <v>178.4</v>
      </c>
      <c r="BH359">
        <f t="shared" si="205"/>
        <v>176.18</v>
      </c>
      <c r="BI359" s="5" t="s">
        <v>953</v>
      </c>
      <c r="BJ359">
        <f t="shared" si="206"/>
        <v>176.5</v>
      </c>
      <c r="BK359">
        <f t="shared" si="207"/>
        <v>176.5</v>
      </c>
      <c r="BL359" s="6" t="s">
        <v>1101</v>
      </c>
      <c r="BM359">
        <f t="shared" si="208"/>
        <v>177.8</v>
      </c>
    </row>
    <row r="360" spans="1:65" x14ac:dyDescent="0.35">
      <c r="A360" s="4" t="s">
        <v>55</v>
      </c>
      <c r="B360" s="5" t="s">
        <v>1131</v>
      </c>
      <c r="C360">
        <f t="shared" si="176"/>
        <v>2023</v>
      </c>
      <c r="D360" s="5" t="s">
        <v>32</v>
      </c>
      <c r="E360">
        <f t="shared" si="177"/>
        <v>1</v>
      </c>
      <c r="F360" s="5" t="s">
        <v>822</v>
      </c>
      <c r="G360">
        <f t="shared" si="178"/>
        <v>173.3</v>
      </c>
      <c r="H360" s="5" t="s">
        <v>1135</v>
      </c>
      <c r="I360">
        <f t="shared" si="179"/>
        <v>215.2</v>
      </c>
      <c r="J360" s="5" t="s">
        <v>810</v>
      </c>
      <c r="K360">
        <f t="shared" si="180"/>
        <v>197</v>
      </c>
      <c r="L360" s="5" t="s">
        <v>908</v>
      </c>
      <c r="M360">
        <f t="shared" si="181"/>
        <v>175.2</v>
      </c>
      <c r="N360" s="5" t="s">
        <v>1003</v>
      </c>
      <c r="O360">
        <f t="shared" si="182"/>
        <v>178</v>
      </c>
      <c r="P360" s="5" t="s">
        <v>931</v>
      </c>
      <c r="Q360">
        <f t="shared" si="183"/>
        <v>160.5</v>
      </c>
      <c r="R360" s="5" t="s">
        <v>878</v>
      </c>
      <c r="S360">
        <f t="shared" si="184"/>
        <v>175.3</v>
      </c>
      <c r="T360" s="5" t="s">
        <v>224</v>
      </c>
      <c r="U360">
        <f t="shared" si="185"/>
        <v>171.2</v>
      </c>
      <c r="V360" s="5" t="s">
        <v>298</v>
      </c>
      <c r="W360">
        <f t="shared" si="186"/>
        <v>122.7</v>
      </c>
      <c r="X360" s="5" t="s">
        <v>920</v>
      </c>
      <c r="Y360">
        <f t="shared" si="187"/>
        <v>204.3</v>
      </c>
      <c r="Z360" s="5" t="s">
        <v>791</v>
      </c>
      <c r="AA360">
        <f t="shared" si="188"/>
        <v>163.69999999999999</v>
      </c>
      <c r="AB360" s="5" t="s">
        <v>1062</v>
      </c>
      <c r="AC360">
        <f t="shared" si="189"/>
        <v>194.3</v>
      </c>
      <c r="AD360" s="5" t="s">
        <v>580</v>
      </c>
      <c r="AE360">
        <f t="shared" si="190"/>
        <v>179.5</v>
      </c>
      <c r="AF360">
        <f t="shared" si="191"/>
        <v>177.70769230769233</v>
      </c>
      <c r="AG360" s="5" t="s">
        <v>987</v>
      </c>
      <c r="AH360">
        <f t="shared" si="192"/>
        <v>201.6</v>
      </c>
      <c r="AI360">
        <f t="shared" si="193"/>
        <v>201.6</v>
      </c>
      <c r="AJ360" s="5" t="s">
        <v>927</v>
      </c>
      <c r="AK360">
        <f t="shared" si="194"/>
        <v>178.7</v>
      </c>
      <c r="AL360" s="5" t="s">
        <v>478</v>
      </c>
      <c r="AM360">
        <f t="shared" si="195"/>
        <v>165.3</v>
      </c>
      <c r="AN360" s="5" t="s">
        <v>973</v>
      </c>
      <c r="AO360">
        <f t="shared" si="196"/>
        <v>176.6</v>
      </c>
      <c r="AP360">
        <f t="shared" si="197"/>
        <v>173.53333333333333</v>
      </c>
      <c r="AQ360" s="5" t="s">
        <v>615</v>
      </c>
      <c r="AR360">
        <f>AR362</f>
        <v>173.5</v>
      </c>
      <c r="AS360" s="5" t="s">
        <v>766</v>
      </c>
      <c r="AT360">
        <f t="shared" si="198"/>
        <v>180.1</v>
      </c>
      <c r="AU360" s="5" t="s">
        <v>684</v>
      </c>
      <c r="AV360">
        <f t="shared" si="199"/>
        <v>168</v>
      </c>
      <c r="AW360">
        <f t="shared" si="200"/>
        <v>173.86666666666667</v>
      </c>
      <c r="AX360" s="5" t="s">
        <v>1088</v>
      </c>
      <c r="AY360">
        <f t="shared" si="201"/>
        <v>178.5</v>
      </c>
      <c r="AZ360" s="5" t="s">
        <v>633</v>
      </c>
      <c r="BA360">
        <f t="shared" si="210"/>
        <v>159.5</v>
      </c>
      <c r="BB360" s="5" t="s">
        <v>797</v>
      </c>
      <c r="BC360">
        <f t="shared" si="202"/>
        <v>167.8</v>
      </c>
      <c r="BD360" s="5" t="s">
        <v>574</v>
      </c>
      <c r="BE360">
        <f t="shared" si="203"/>
        <v>171.8</v>
      </c>
      <c r="BF360" s="5" t="s">
        <v>782</v>
      </c>
      <c r="BG360">
        <f t="shared" si="204"/>
        <v>178.8</v>
      </c>
      <c r="BH360">
        <f t="shared" si="205"/>
        <v>171.28000000000003</v>
      </c>
      <c r="BI360" s="5" t="s">
        <v>915</v>
      </c>
      <c r="BJ360">
        <f t="shared" si="206"/>
        <v>168.9</v>
      </c>
      <c r="BK360">
        <f t="shared" si="207"/>
        <v>168.9</v>
      </c>
      <c r="BL360" s="6" t="s">
        <v>621</v>
      </c>
      <c r="BM360">
        <f t="shared" si="208"/>
        <v>174.9</v>
      </c>
    </row>
    <row r="361" spans="1:65" x14ac:dyDescent="0.35">
      <c r="A361" s="4" t="s">
        <v>74</v>
      </c>
      <c r="B361" s="5" t="s">
        <v>1131</v>
      </c>
      <c r="C361">
        <f t="shared" si="176"/>
        <v>2023</v>
      </c>
      <c r="D361" s="5" t="s">
        <v>32</v>
      </c>
      <c r="E361">
        <f t="shared" si="177"/>
        <v>1</v>
      </c>
      <c r="F361" s="5" t="s">
        <v>688</v>
      </c>
      <c r="G361">
        <f t="shared" si="178"/>
        <v>173.8</v>
      </c>
      <c r="H361" s="5" t="s">
        <v>1024</v>
      </c>
      <c r="I361">
        <f t="shared" si="179"/>
        <v>210.7</v>
      </c>
      <c r="J361" s="5" t="s">
        <v>1091</v>
      </c>
      <c r="K361">
        <f t="shared" si="180"/>
        <v>194.5</v>
      </c>
      <c r="L361" s="5" t="s">
        <v>1050</v>
      </c>
      <c r="M361">
        <f t="shared" si="181"/>
        <v>174.6</v>
      </c>
      <c r="N361" s="5" t="s">
        <v>472</v>
      </c>
      <c r="O361">
        <f t="shared" si="182"/>
        <v>187.2</v>
      </c>
      <c r="P361" s="5" t="s">
        <v>725</v>
      </c>
      <c r="Q361">
        <f t="shared" si="183"/>
        <v>158.30000000000001</v>
      </c>
      <c r="R361" s="5" t="s">
        <v>754</v>
      </c>
      <c r="S361">
        <f t="shared" si="184"/>
        <v>153.9</v>
      </c>
      <c r="T361" s="5" t="s">
        <v>945</v>
      </c>
      <c r="U361">
        <f t="shared" si="185"/>
        <v>170.9</v>
      </c>
      <c r="V361" s="5" t="s">
        <v>301</v>
      </c>
      <c r="W361">
        <f t="shared" si="186"/>
        <v>121.1</v>
      </c>
      <c r="X361" s="5" t="s">
        <v>972</v>
      </c>
      <c r="Y361">
        <f t="shared" si="187"/>
        <v>208.4</v>
      </c>
      <c r="Z361" s="5" t="s">
        <v>912</v>
      </c>
      <c r="AA361">
        <f t="shared" si="188"/>
        <v>171.4</v>
      </c>
      <c r="AB361" s="5" t="s">
        <v>894</v>
      </c>
      <c r="AC361">
        <f t="shared" si="189"/>
        <v>191.2</v>
      </c>
      <c r="AD361" s="5" t="s">
        <v>1055</v>
      </c>
      <c r="AE361">
        <f t="shared" si="190"/>
        <v>176.7</v>
      </c>
      <c r="AF361">
        <f t="shared" si="191"/>
        <v>176.36153846153846</v>
      </c>
      <c r="AG361" s="5" t="s">
        <v>925</v>
      </c>
      <c r="AH361">
        <f t="shared" si="192"/>
        <v>198.2</v>
      </c>
      <c r="AI361">
        <f t="shared" si="193"/>
        <v>198.2</v>
      </c>
      <c r="AJ361" s="5" t="s">
        <v>1017</v>
      </c>
      <c r="AK361">
        <f t="shared" si="194"/>
        <v>184.9</v>
      </c>
      <c r="AL361" s="5" t="s">
        <v>1136</v>
      </c>
      <c r="AM361">
        <f t="shared" si="195"/>
        <v>177.6</v>
      </c>
      <c r="AN361" s="5" t="s">
        <v>1137</v>
      </c>
      <c r="AO361">
        <f t="shared" si="196"/>
        <v>183.8</v>
      </c>
      <c r="AP361">
        <f t="shared" si="197"/>
        <v>182.1</v>
      </c>
      <c r="AQ361" s="5" t="s">
        <v>615</v>
      </c>
      <c r="AR361">
        <f t="shared" si="209"/>
        <v>172.1</v>
      </c>
      <c r="AS361" s="5" t="s">
        <v>1065</v>
      </c>
      <c r="AT361">
        <f t="shared" si="198"/>
        <v>182</v>
      </c>
      <c r="AU361" s="5" t="s">
        <v>1085</v>
      </c>
      <c r="AV361">
        <f t="shared" si="199"/>
        <v>172.9</v>
      </c>
      <c r="AW361">
        <f t="shared" si="200"/>
        <v>175.66666666666666</v>
      </c>
      <c r="AX361" s="5" t="s">
        <v>595</v>
      </c>
      <c r="AY361">
        <f t="shared" si="201"/>
        <v>182.3</v>
      </c>
      <c r="AZ361" s="5" t="s">
        <v>871</v>
      </c>
      <c r="BA361">
        <f t="shared" si="210"/>
        <v>163.6</v>
      </c>
      <c r="BB361" s="5" t="s">
        <v>1056</v>
      </c>
      <c r="BC361">
        <f t="shared" si="202"/>
        <v>169.5</v>
      </c>
      <c r="BD361" s="5" t="s">
        <v>204</v>
      </c>
      <c r="BE361">
        <f t="shared" si="203"/>
        <v>174.3</v>
      </c>
      <c r="BF361" s="5" t="s">
        <v>1126</v>
      </c>
      <c r="BG361">
        <f t="shared" si="204"/>
        <v>178.6</v>
      </c>
      <c r="BH361">
        <f t="shared" si="205"/>
        <v>173.66000000000003</v>
      </c>
      <c r="BI361" s="5" t="s">
        <v>962</v>
      </c>
      <c r="BJ361">
        <f t="shared" si="206"/>
        <v>172.8</v>
      </c>
      <c r="BK361">
        <f t="shared" si="207"/>
        <v>172.8</v>
      </c>
      <c r="BL361" s="6" t="s">
        <v>953</v>
      </c>
      <c r="BM361">
        <f t="shared" si="208"/>
        <v>176.5</v>
      </c>
    </row>
    <row r="362" spans="1:65" x14ac:dyDescent="0.35">
      <c r="A362" s="4" t="s">
        <v>30</v>
      </c>
      <c r="B362" s="5" t="s">
        <v>1131</v>
      </c>
      <c r="C362">
        <f t="shared" si="176"/>
        <v>2023</v>
      </c>
      <c r="D362" s="5" t="s">
        <v>86</v>
      </c>
      <c r="E362">
        <f t="shared" si="177"/>
        <v>2</v>
      </c>
      <c r="F362" s="5" t="s">
        <v>1054</v>
      </c>
      <c r="G362">
        <f t="shared" si="178"/>
        <v>174.2</v>
      </c>
      <c r="H362" s="5" t="s">
        <v>1016</v>
      </c>
      <c r="I362">
        <f t="shared" si="179"/>
        <v>205.2</v>
      </c>
      <c r="J362" s="5" t="s">
        <v>964</v>
      </c>
      <c r="K362">
        <f t="shared" si="180"/>
        <v>173.9</v>
      </c>
      <c r="L362" s="5" t="s">
        <v>190</v>
      </c>
      <c r="M362">
        <f t="shared" si="181"/>
        <v>177</v>
      </c>
      <c r="N362" s="5" t="s">
        <v>861</v>
      </c>
      <c r="O362">
        <f t="shared" si="182"/>
        <v>183.4</v>
      </c>
      <c r="P362" s="5" t="s">
        <v>768</v>
      </c>
      <c r="Q362">
        <f t="shared" si="183"/>
        <v>167.2</v>
      </c>
      <c r="R362" s="5" t="s">
        <v>608</v>
      </c>
      <c r="S362">
        <f t="shared" si="184"/>
        <v>140.9</v>
      </c>
      <c r="T362" s="5" t="s">
        <v>599</v>
      </c>
      <c r="U362">
        <f t="shared" si="185"/>
        <v>170.4</v>
      </c>
      <c r="V362" s="5" t="s">
        <v>202</v>
      </c>
      <c r="W362">
        <f t="shared" si="186"/>
        <v>119.1</v>
      </c>
      <c r="X362" s="5" t="s">
        <v>1138</v>
      </c>
      <c r="Y362">
        <f t="shared" si="187"/>
        <v>212.1</v>
      </c>
      <c r="Z362" s="5" t="s">
        <v>1136</v>
      </c>
      <c r="AA362">
        <f t="shared" si="188"/>
        <v>177.6</v>
      </c>
      <c r="AB362" s="5" t="s">
        <v>1139</v>
      </c>
      <c r="AC362">
        <f t="shared" si="189"/>
        <v>189.9</v>
      </c>
      <c r="AD362" s="5" t="s">
        <v>1051</v>
      </c>
      <c r="AE362">
        <f t="shared" si="190"/>
        <v>174.8</v>
      </c>
      <c r="AF362">
        <f t="shared" si="191"/>
        <v>174.28461538461536</v>
      </c>
      <c r="AG362" s="5" t="s">
        <v>1059</v>
      </c>
      <c r="AH362">
        <f t="shared" si="192"/>
        <v>198.3</v>
      </c>
      <c r="AI362">
        <f t="shared" si="193"/>
        <v>198.3</v>
      </c>
      <c r="AJ362" s="5" t="s">
        <v>1075</v>
      </c>
      <c r="AK362">
        <f t="shared" si="194"/>
        <v>190</v>
      </c>
      <c r="AL362" s="5" t="s">
        <v>1140</v>
      </c>
      <c r="AM362">
        <f t="shared" si="195"/>
        <v>187</v>
      </c>
      <c r="AN362" s="5" t="s">
        <v>918</v>
      </c>
      <c r="AO362">
        <f t="shared" si="196"/>
        <v>189.6</v>
      </c>
      <c r="AP362">
        <f t="shared" si="197"/>
        <v>188.86666666666667</v>
      </c>
      <c r="AQ362" s="5" t="s">
        <v>49</v>
      </c>
      <c r="AR362">
        <f>AR364</f>
        <v>173.5</v>
      </c>
      <c r="AS362" s="5" t="s">
        <v>1141</v>
      </c>
      <c r="AT362">
        <f t="shared" si="198"/>
        <v>181.6</v>
      </c>
      <c r="AU362" s="5" t="s">
        <v>1126</v>
      </c>
      <c r="AV362">
        <f t="shared" si="199"/>
        <v>178.6</v>
      </c>
      <c r="AW362">
        <f t="shared" si="200"/>
        <v>177.9</v>
      </c>
      <c r="AX362" s="5" t="s">
        <v>1040</v>
      </c>
      <c r="AY362">
        <f t="shared" si="201"/>
        <v>186.6</v>
      </c>
      <c r="AZ362" s="5" t="s">
        <v>971</v>
      </c>
      <c r="BA362">
        <f t="shared" si="210"/>
        <v>169</v>
      </c>
      <c r="BB362" s="5" t="s">
        <v>962</v>
      </c>
      <c r="BC362">
        <f t="shared" si="202"/>
        <v>172.8</v>
      </c>
      <c r="BD362" s="5" t="s">
        <v>1088</v>
      </c>
      <c r="BE362">
        <f t="shared" si="203"/>
        <v>178.5</v>
      </c>
      <c r="BF362" s="5" t="s">
        <v>936</v>
      </c>
      <c r="BG362">
        <f t="shared" si="204"/>
        <v>180.7</v>
      </c>
      <c r="BH362">
        <f t="shared" si="205"/>
        <v>177.52000000000004</v>
      </c>
      <c r="BI362" s="5" t="s">
        <v>999</v>
      </c>
      <c r="BJ362">
        <f t="shared" si="206"/>
        <v>177.9</v>
      </c>
      <c r="BK362">
        <f t="shared" si="207"/>
        <v>177.9</v>
      </c>
      <c r="BL362" s="6" t="s">
        <v>1003</v>
      </c>
      <c r="BM362">
        <f t="shared" si="208"/>
        <v>178</v>
      </c>
    </row>
    <row r="363" spans="1:65" x14ac:dyDescent="0.35">
      <c r="A363" s="4" t="s">
        <v>55</v>
      </c>
      <c r="B363" s="5" t="s">
        <v>1131</v>
      </c>
      <c r="C363">
        <f t="shared" si="176"/>
        <v>2023</v>
      </c>
      <c r="D363" s="5" t="s">
        <v>86</v>
      </c>
      <c r="E363">
        <f t="shared" si="177"/>
        <v>2</v>
      </c>
      <c r="F363" s="5" t="s">
        <v>979</v>
      </c>
      <c r="G363">
        <f t="shared" si="178"/>
        <v>174.7</v>
      </c>
      <c r="H363" s="5" t="s">
        <v>1142</v>
      </c>
      <c r="I363">
        <f t="shared" si="179"/>
        <v>212.2</v>
      </c>
      <c r="J363" s="5" t="s">
        <v>1041</v>
      </c>
      <c r="K363">
        <f t="shared" si="180"/>
        <v>177.2</v>
      </c>
      <c r="L363" s="5" t="s">
        <v>999</v>
      </c>
      <c r="M363">
        <f t="shared" si="181"/>
        <v>177.9</v>
      </c>
      <c r="N363" s="5" t="s">
        <v>591</v>
      </c>
      <c r="O363">
        <f t="shared" si="182"/>
        <v>172.2</v>
      </c>
      <c r="P363" s="5" t="s">
        <v>615</v>
      </c>
      <c r="Q363">
        <f t="shared" si="183"/>
        <v>172.1</v>
      </c>
      <c r="R363" s="5" t="s">
        <v>984</v>
      </c>
      <c r="S363">
        <f t="shared" si="184"/>
        <v>175.8</v>
      </c>
      <c r="T363" s="5" t="s">
        <v>591</v>
      </c>
      <c r="U363">
        <f t="shared" si="185"/>
        <v>172.2</v>
      </c>
      <c r="V363" s="5" t="s">
        <v>271</v>
      </c>
      <c r="W363">
        <f t="shared" si="186"/>
        <v>121.9</v>
      </c>
      <c r="X363" s="5" t="s">
        <v>1118</v>
      </c>
      <c r="Y363">
        <f t="shared" si="187"/>
        <v>204.8</v>
      </c>
      <c r="Z363" s="5" t="s">
        <v>210</v>
      </c>
      <c r="AA363">
        <f t="shared" si="188"/>
        <v>164.9</v>
      </c>
      <c r="AB363" s="5" t="s">
        <v>1143</v>
      </c>
      <c r="AC363">
        <f t="shared" si="189"/>
        <v>196.6</v>
      </c>
      <c r="AD363" s="5" t="s">
        <v>936</v>
      </c>
      <c r="AE363">
        <f t="shared" si="190"/>
        <v>180.7</v>
      </c>
      <c r="AF363">
        <f t="shared" si="191"/>
        <v>177.16923076923075</v>
      </c>
      <c r="AG363" s="5" t="s">
        <v>1144</v>
      </c>
      <c r="AH363">
        <f t="shared" si="192"/>
        <v>202.7</v>
      </c>
      <c r="AI363">
        <f t="shared" si="193"/>
        <v>202.7</v>
      </c>
      <c r="AJ363" s="5" t="s">
        <v>1066</v>
      </c>
      <c r="AK363">
        <f t="shared" si="194"/>
        <v>180.3</v>
      </c>
      <c r="AL363" s="5" t="s">
        <v>821</v>
      </c>
      <c r="AM363">
        <f t="shared" si="195"/>
        <v>167</v>
      </c>
      <c r="AN363" s="5" t="s">
        <v>997</v>
      </c>
      <c r="AO363">
        <f t="shared" si="196"/>
        <v>178.2</v>
      </c>
      <c r="AP363">
        <f t="shared" si="197"/>
        <v>175.16666666666666</v>
      </c>
      <c r="AQ363" s="5" t="s">
        <v>947</v>
      </c>
      <c r="AR363">
        <f t="shared" si="209"/>
        <v>173.5</v>
      </c>
      <c r="AS363" s="5" t="s">
        <v>555</v>
      </c>
      <c r="AT363">
        <f t="shared" si="198"/>
        <v>182.8</v>
      </c>
      <c r="AU363" s="5" t="s">
        <v>561</v>
      </c>
      <c r="AV363">
        <f t="shared" si="199"/>
        <v>169.2</v>
      </c>
      <c r="AW363">
        <f t="shared" si="200"/>
        <v>175.16666666666666</v>
      </c>
      <c r="AX363" s="5" t="s">
        <v>1108</v>
      </c>
      <c r="AY363">
        <f t="shared" si="201"/>
        <v>180.8</v>
      </c>
      <c r="AZ363" s="5" t="s">
        <v>786</v>
      </c>
      <c r="BA363">
        <f t="shared" si="210"/>
        <v>159.80000000000001</v>
      </c>
      <c r="BB363" s="5" t="s">
        <v>966</v>
      </c>
      <c r="BC363">
        <f t="shared" si="202"/>
        <v>168.4</v>
      </c>
      <c r="BD363" s="5" t="s">
        <v>922</v>
      </c>
      <c r="BE363">
        <f t="shared" si="203"/>
        <v>172.5</v>
      </c>
      <c r="BF363" s="5" t="s">
        <v>1046</v>
      </c>
      <c r="BG363">
        <f t="shared" si="204"/>
        <v>181.4</v>
      </c>
      <c r="BH363">
        <f t="shared" si="205"/>
        <v>172.57999999999998</v>
      </c>
      <c r="BI363" s="5" t="s">
        <v>618</v>
      </c>
      <c r="BJ363">
        <f t="shared" si="206"/>
        <v>170</v>
      </c>
      <c r="BK363">
        <f t="shared" si="207"/>
        <v>170</v>
      </c>
      <c r="BL363" s="6" t="s">
        <v>1015</v>
      </c>
      <c r="BM363">
        <f t="shared" si="208"/>
        <v>176.3</v>
      </c>
    </row>
    <row r="364" spans="1:65" x14ac:dyDescent="0.35">
      <c r="A364" s="4" t="s">
        <v>74</v>
      </c>
      <c r="B364" s="5" t="s">
        <v>1131</v>
      </c>
      <c r="C364">
        <f t="shared" si="176"/>
        <v>2023</v>
      </c>
      <c r="D364" s="5" t="s">
        <v>86</v>
      </c>
      <c r="E364">
        <f t="shared" si="177"/>
        <v>2</v>
      </c>
      <c r="F364" s="5" t="s">
        <v>1109</v>
      </c>
      <c r="G364">
        <f t="shared" si="178"/>
        <v>174.4</v>
      </c>
      <c r="H364" s="5" t="s">
        <v>1145</v>
      </c>
      <c r="I364">
        <f t="shared" si="179"/>
        <v>207.7</v>
      </c>
      <c r="J364" s="5" t="s">
        <v>908</v>
      </c>
      <c r="K364">
        <f t="shared" si="180"/>
        <v>175.2</v>
      </c>
      <c r="L364" s="5" t="s">
        <v>1013</v>
      </c>
      <c r="M364">
        <f t="shared" si="181"/>
        <v>177.3</v>
      </c>
      <c r="N364" s="5" t="s">
        <v>929</v>
      </c>
      <c r="O364">
        <f t="shared" si="182"/>
        <v>179.3</v>
      </c>
      <c r="P364" s="5" t="s">
        <v>1056</v>
      </c>
      <c r="Q364">
        <f t="shared" si="183"/>
        <v>169.5</v>
      </c>
      <c r="R364" s="5" t="s">
        <v>771</v>
      </c>
      <c r="S364">
        <f t="shared" si="184"/>
        <v>152.69999999999999</v>
      </c>
      <c r="T364" s="5" t="s">
        <v>830</v>
      </c>
      <c r="U364">
        <f t="shared" si="185"/>
        <v>171</v>
      </c>
      <c r="V364" s="5" t="s">
        <v>300</v>
      </c>
      <c r="W364">
        <f t="shared" si="186"/>
        <v>120</v>
      </c>
      <c r="X364" s="5" t="s">
        <v>1026</v>
      </c>
      <c r="Y364">
        <f t="shared" si="187"/>
        <v>209.7</v>
      </c>
      <c r="Z364" s="5" t="s">
        <v>993</v>
      </c>
      <c r="AA364">
        <f t="shared" si="188"/>
        <v>172.3</v>
      </c>
      <c r="AB364" s="5" t="s">
        <v>1146</v>
      </c>
      <c r="AC364">
        <f t="shared" si="189"/>
        <v>193</v>
      </c>
      <c r="AD364" s="5" t="s">
        <v>190</v>
      </c>
      <c r="AE364">
        <f t="shared" si="190"/>
        <v>177</v>
      </c>
      <c r="AF364">
        <f t="shared" si="191"/>
        <v>175.3153846153846</v>
      </c>
      <c r="AG364" s="5" t="s">
        <v>1034</v>
      </c>
      <c r="AH364">
        <f t="shared" si="192"/>
        <v>199.5</v>
      </c>
      <c r="AI364">
        <f t="shared" si="193"/>
        <v>199.5</v>
      </c>
      <c r="AJ364" s="5" t="s">
        <v>1147</v>
      </c>
      <c r="AK364">
        <f t="shared" si="194"/>
        <v>186.2</v>
      </c>
      <c r="AL364" s="5" t="s">
        <v>927</v>
      </c>
      <c r="AM364">
        <f t="shared" si="195"/>
        <v>178.7</v>
      </c>
      <c r="AN364" s="5" t="s">
        <v>1148</v>
      </c>
      <c r="AO364">
        <f t="shared" si="196"/>
        <v>185.1</v>
      </c>
      <c r="AP364">
        <f t="shared" si="197"/>
        <v>183.33333333333334</v>
      </c>
      <c r="AQ364" s="5" t="s">
        <v>947</v>
      </c>
      <c r="AR364">
        <f t="shared" si="209"/>
        <v>173.5</v>
      </c>
      <c r="AS364" s="5" t="s">
        <v>949</v>
      </c>
      <c r="AT364">
        <f t="shared" si="198"/>
        <v>182.1</v>
      </c>
      <c r="AU364" s="5" t="s">
        <v>1054</v>
      </c>
      <c r="AV364">
        <f t="shared" si="199"/>
        <v>174.2</v>
      </c>
      <c r="AW364">
        <f t="shared" si="200"/>
        <v>176.6</v>
      </c>
      <c r="AX364" s="5" t="s">
        <v>566</v>
      </c>
      <c r="AY364">
        <f t="shared" si="201"/>
        <v>184.4</v>
      </c>
      <c r="AZ364" s="5" t="s">
        <v>760</v>
      </c>
      <c r="BA364">
        <f t="shared" si="210"/>
        <v>164.2</v>
      </c>
      <c r="BB364" s="5" t="s">
        <v>533</v>
      </c>
      <c r="BC364">
        <f t="shared" si="202"/>
        <v>170.3</v>
      </c>
      <c r="BD364" s="5" t="s">
        <v>958</v>
      </c>
      <c r="BE364">
        <f t="shared" si="203"/>
        <v>175</v>
      </c>
      <c r="BF364" s="5" t="s">
        <v>1115</v>
      </c>
      <c r="BG364">
        <f t="shared" si="204"/>
        <v>181</v>
      </c>
      <c r="BH364">
        <f t="shared" si="205"/>
        <v>174.98000000000002</v>
      </c>
      <c r="BI364" s="5" t="s">
        <v>957</v>
      </c>
      <c r="BJ364">
        <f t="shared" si="206"/>
        <v>174.1</v>
      </c>
      <c r="BK364">
        <f t="shared" si="207"/>
        <v>174.1</v>
      </c>
      <c r="BL364" s="6" t="s">
        <v>1041</v>
      </c>
      <c r="BM364">
        <f t="shared" si="208"/>
        <v>177.2</v>
      </c>
    </row>
    <row r="365" spans="1:65" x14ac:dyDescent="0.35">
      <c r="A365" s="4" t="s">
        <v>30</v>
      </c>
      <c r="B365" s="5" t="s">
        <v>1131</v>
      </c>
      <c r="C365">
        <f t="shared" si="176"/>
        <v>2023</v>
      </c>
      <c r="D365" s="5" t="s">
        <v>108</v>
      </c>
      <c r="E365">
        <f t="shared" si="177"/>
        <v>3</v>
      </c>
      <c r="F365" s="5" t="s">
        <v>204</v>
      </c>
      <c r="G365">
        <f t="shared" si="178"/>
        <v>174.3</v>
      </c>
      <c r="H365" s="5" t="s">
        <v>1016</v>
      </c>
      <c r="I365">
        <f t="shared" si="179"/>
        <v>205.2</v>
      </c>
      <c r="J365" s="5" t="s">
        <v>964</v>
      </c>
      <c r="K365">
        <f t="shared" si="180"/>
        <v>173.9</v>
      </c>
      <c r="L365" s="5" t="s">
        <v>190</v>
      </c>
      <c r="M365">
        <f t="shared" si="181"/>
        <v>177</v>
      </c>
      <c r="N365" s="5" t="s">
        <v>959</v>
      </c>
      <c r="O365">
        <f t="shared" si="182"/>
        <v>183.3</v>
      </c>
      <c r="P365" s="5" t="s">
        <v>768</v>
      </c>
      <c r="Q365">
        <f t="shared" si="183"/>
        <v>167.2</v>
      </c>
      <c r="R365" s="5" t="s">
        <v>608</v>
      </c>
      <c r="S365">
        <f t="shared" si="184"/>
        <v>140.9</v>
      </c>
      <c r="T365" s="5" t="s">
        <v>820</v>
      </c>
      <c r="U365">
        <f t="shared" si="185"/>
        <v>170.5</v>
      </c>
      <c r="V365" s="5" t="s">
        <v>202</v>
      </c>
      <c r="W365">
        <f t="shared" si="186"/>
        <v>119.1</v>
      </c>
      <c r="X365" s="5" t="s">
        <v>1138</v>
      </c>
      <c r="Y365">
        <f t="shared" si="187"/>
        <v>212.1</v>
      </c>
      <c r="Z365" s="5" t="s">
        <v>1136</v>
      </c>
      <c r="AA365">
        <f t="shared" si="188"/>
        <v>177.6</v>
      </c>
      <c r="AB365" s="5" t="s">
        <v>1139</v>
      </c>
      <c r="AC365">
        <f t="shared" si="189"/>
        <v>189.9</v>
      </c>
      <c r="AD365" s="5" t="s">
        <v>1051</v>
      </c>
      <c r="AE365">
        <f t="shared" si="190"/>
        <v>174.8</v>
      </c>
      <c r="AF365">
        <f t="shared" si="191"/>
        <v>174.2923076923077</v>
      </c>
      <c r="AG365" s="5" t="s">
        <v>981</v>
      </c>
      <c r="AH365">
        <f t="shared" si="192"/>
        <v>198.4</v>
      </c>
      <c r="AI365">
        <f t="shared" si="193"/>
        <v>198.4</v>
      </c>
      <c r="AJ365" s="5" t="s">
        <v>1075</v>
      </c>
      <c r="AK365">
        <f t="shared" si="194"/>
        <v>190</v>
      </c>
      <c r="AL365" s="5" t="s">
        <v>1140</v>
      </c>
      <c r="AM365">
        <f t="shared" si="195"/>
        <v>187</v>
      </c>
      <c r="AN365" s="5" t="s">
        <v>918</v>
      </c>
      <c r="AO365">
        <f t="shared" si="196"/>
        <v>189.6</v>
      </c>
      <c r="AP365">
        <f t="shared" si="197"/>
        <v>188.86666666666667</v>
      </c>
      <c r="AQ365" s="5" t="s">
        <v>49</v>
      </c>
      <c r="AR365">
        <f>AR367</f>
        <v>173.5</v>
      </c>
      <c r="AS365" s="5" t="s">
        <v>1046</v>
      </c>
      <c r="AT365">
        <f t="shared" si="198"/>
        <v>181.4</v>
      </c>
      <c r="AU365" s="5" t="s">
        <v>1126</v>
      </c>
      <c r="AV365">
        <f t="shared" si="199"/>
        <v>178.6</v>
      </c>
      <c r="AW365">
        <f t="shared" si="200"/>
        <v>177.83333333333334</v>
      </c>
      <c r="AX365" s="5" t="s">
        <v>1040</v>
      </c>
      <c r="AY365">
        <f t="shared" si="201"/>
        <v>186.6</v>
      </c>
      <c r="AZ365" s="5" t="s">
        <v>971</v>
      </c>
      <c r="BA365">
        <f t="shared" si="210"/>
        <v>169</v>
      </c>
      <c r="BB365" s="5" t="s">
        <v>962</v>
      </c>
      <c r="BC365">
        <f t="shared" si="202"/>
        <v>172.8</v>
      </c>
      <c r="BD365" s="5" t="s">
        <v>1088</v>
      </c>
      <c r="BE365">
        <f t="shared" si="203"/>
        <v>178.5</v>
      </c>
      <c r="BF365" s="5" t="s">
        <v>936</v>
      </c>
      <c r="BG365">
        <f t="shared" si="204"/>
        <v>180.7</v>
      </c>
      <c r="BH365">
        <f t="shared" si="205"/>
        <v>177.52000000000004</v>
      </c>
      <c r="BI365" s="5" t="s">
        <v>999</v>
      </c>
      <c r="BJ365">
        <f t="shared" si="206"/>
        <v>177.9</v>
      </c>
      <c r="BK365">
        <f t="shared" si="207"/>
        <v>177.9</v>
      </c>
      <c r="BL365" s="6" t="s">
        <v>1003</v>
      </c>
      <c r="BM365">
        <f t="shared" si="208"/>
        <v>178</v>
      </c>
    </row>
    <row r="366" spans="1:65" x14ac:dyDescent="0.35">
      <c r="A366" s="4" t="s">
        <v>55</v>
      </c>
      <c r="B366" s="5" t="s">
        <v>1131</v>
      </c>
      <c r="C366">
        <f t="shared" si="176"/>
        <v>2023</v>
      </c>
      <c r="D366" s="5" t="s">
        <v>108</v>
      </c>
      <c r="E366">
        <f t="shared" si="177"/>
        <v>3</v>
      </c>
      <c r="F366" s="5" t="s">
        <v>979</v>
      </c>
      <c r="G366">
        <f t="shared" si="178"/>
        <v>174.7</v>
      </c>
      <c r="H366" s="5" t="s">
        <v>1142</v>
      </c>
      <c r="I366">
        <f t="shared" si="179"/>
        <v>212.2</v>
      </c>
      <c r="J366" s="5" t="s">
        <v>1041</v>
      </c>
      <c r="K366">
        <f t="shared" si="180"/>
        <v>177.2</v>
      </c>
      <c r="L366" s="5" t="s">
        <v>999</v>
      </c>
      <c r="M366">
        <f t="shared" si="181"/>
        <v>177.9</v>
      </c>
      <c r="N366" s="5" t="s">
        <v>591</v>
      </c>
      <c r="O366">
        <f t="shared" si="182"/>
        <v>172.2</v>
      </c>
      <c r="P366" s="5" t="s">
        <v>615</v>
      </c>
      <c r="Q366">
        <f t="shared" si="183"/>
        <v>172.1</v>
      </c>
      <c r="R366" s="5" t="s">
        <v>975</v>
      </c>
      <c r="S366">
        <f t="shared" si="184"/>
        <v>175.9</v>
      </c>
      <c r="T366" s="5" t="s">
        <v>591</v>
      </c>
      <c r="U366">
        <f t="shared" si="185"/>
        <v>172.2</v>
      </c>
      <c r="V366" s="5" t="s">
        <v>271</v>
      </c>
      <c r="W366">
        <f t="shared" si="186"/>
        <v>121.9</v>
      </c>
      <c r="X366" s="5" t="s">
        <v>1118</v>
      </c>
      <c r="Y366">
        <f t="shared" si="187"/>
        <v>204.8</v>
      </c>
      <c r="Z366" s="5" t="s">
        <v>210</v>
      </c>
      <c r="AA366">
        <f t="shared" si="188"/>
        <v>164.9</v>
      </c>
      <c r="AB366" s="5" t="s">
        <v>1143</v>
      </c>
      <c r="AC366">
        <f t="shared" si="189"/>
        <v>196.6</v>
      </c>
      <c r="AD366" s="5" t="s">
        <v>1108</v>
      </c>
      <c r="AE366">
        <f t="shared" si="190"/>
        <v>180.8</v>
      </c>
      <c r="AF366">
        <f t="shared" si="191"/>
        <v>177.1846153846154</v>
      </c>
      <c r="AG366" s="5" t="s">
        <v>1144</v>
      </c>
      <c r="AH366">
        <f t="shared" si="192"/>
        <v>202.7</v>
      </c>
      <c r="AI366">
        <f t="shared" si="193"/>
        <v>202.7</v>
      </c>
      <c r="AJ366" s="5" t="s">
        <v>895</v>
      </c>
      <c r="AK366">
        <f t="shared" si="194"/>
        <v>180.2</v>
      </c>
      <c r="AL366" s="5" t="s">
        <v>821</v>
      </c>
      <c r="AM366">
        <f t="shared" si="195"/>
        <v>167</v>
      </c>
      <c r="AN366" s="5" t="s">
        <v>997</v>
      </c>
      <c r="AO366">
        <f t="shared" si="196"/>
        <v>178.2</v>
      </c>
      <c r="AP366">
        <f t="shared" si="197"/>
        <v>175.13333333333333</v>
      </c>
      <c r="AQ366" s="5" t="s">
        <v>947</v>
      </c>
      <c r="AR366">
        <f t="shared" si="209"/>
        <v>173.5</v>
      </c>
      <c r="AS366" s="5" t="s">
        <v>838</v>
      </c>
      <c r="AT366">
        <f t="shared" si="198"/>
        <v>182.6</v>
      </c>
      <c r="AU366" s="5" t="s">
        <v>561</v>
      </c>
      <c r="AV366">
        <f t="shared" si="199"/>
        <v>169.2</v>
      </c>
      <c r="AW366">
        <f t="shared" si="200"/>
        <v>175.1</v>
      </c>
      <c r="AX366" s="5" t="s">
        <v>1108</v>
      </c>
      <c r="AY366">
        <f t="shared" si="201"/>
        <v>180.8</v>
      </c>
      <c r="AZ366" s="5" t="s">
        <v>786</v>
      </c>
      <c r="BA366">
        <f t="shared" si="210"/>
        <v>159.80000000000001</v>
      </c>
      <c r="BB366" s="5" t="s">
        <v>966</v>
      </c>
      <c r="BC366">
        <f t="shared" si="202"/>
        <v>168.4</v>
      </c>
      <c r="BD366" s="5" t="s">
        <v>922</v>
      </c>
      <c r="BE366">
        <f t="shared" si="203"/>
        <v>172.5</v>
      </c>
      <c r="BF366" s="5" t="s">
        <v>1023</v>
      </c>
      <c r="BG366">
        <f t="shared" si="204"/>
        <v>181.5</v>
      </c>
      <c r="BH366">
        <f t="shared" si="205"/>
        <v>172.6</v>
      </c>
      <c r="BI366" s="5" t="s">
        <v>618</v>
      </c>
      <c r="BJ366">
        <f t="shared" si="206"/>
        <v>170</v>
      </c>
      <c r="BK366">
        <f t="shared" si="207"/>
        <v>170</v>
      </c>
      <c r="BL366" s="6" t="s">
        <v>1015</v>
      </c>
      <c r="BM366">
        <f t="shared" si="208"/>
        <v>176.3</v>
      </c>
    </row>
    <row r="367" spans="1:65" x14ac:dyDescent="0.35">
      <c r="A367" s="4" t="s">
        <v>74</v>
      </c>
      <c r="B367" s="5" t="s">
        <v>1131</v>
      </c>
      <c r="C367">
        <f t="shared" si="176"/>
        <v>2023</v>
      </c>
      <c r="D367" s="5" t="s">
        <v>108</v>
      </c>
      <c r="E367">
        <f t="shared" si="177"/>
        <v>3</v>
      </c>
      <c r="F367" s="5" t="s">
        <v>1109</v>
      </c>
      <c r="G367">
        <f t="shared" si="178"/>
        <v>174.4</v>
      </c>
      <c r="H367" s="5" t="s">
        <v>1145</v>
      </c>
      <c r="I367">
        <f t="shared" si="179"/>
        <v>207.7</v>
      </c>
      <c r="J367" s="5" t="s">
        <v>908</v>
      </c>
      <c r="K367">
        <f t="shared" si="180"/>
        <v>175.2</v>
      </c>
      <c r="L367" s="5" t="s">
        <v>1013</v>
      </c>
      <c r="M367">
        <f t="shared" si="181"/>
        <v>177.3</v>
      </c>
      <c r="N367" s="5" t="s">
        <v>1098</v>
      </c>
      <c r="O367">
        <f t="shared" si="182"/>
        <v>179.2</v>
      </c>
      <c r="P367" s="5" t="s">
        <v>1056</v>
      </c>
      <c r="Q367">
        <f t="shared" si="183"/>
        <v>169.5</v>
      </c>
      <c r="R367" s="5" t="s">
        <v>705</v>
      </c>
      <c r="S367">
        <f t="shared" si="184"/>
        <v>152.80000000000001</v>
      </c>
      <c r="T367" s="5" t="s">
        <v>924</v>
      </c>
      <c r="U367">
        <f t="shared" si="185"/>
        <v>171.1</v>
      </c>
      <c r="V367" s="5" t="s">
        <v>300</v>
      </c>
      <c r="W367">
        <f t="shared" si="186"/>
        <v>120</v>
      </c>
      <c r="X367" s="5" t="s">
        <v>1026</v>
      </c>
      <c r="Y367">
        <f t="shared" si="187"/>
        <v>209.7</v>
      </c>
      <c r="Z367" s="5" t="s">
        <v>993</v>
      </c>
      <c r="AA367">
        <f t="shared" si="188"/>
        <v>172.3</v>
      </c>
      <c r="AB367" s="5" t="s">
        <v>1146</v>
      </c>
      <c r="AC367">
        <f t="shared" si="189"/>
        <v>193</v>
      </c>
      <c r="AD367" s="5" t="s">
        <v>190</v>
      </c>
      <c r="AE367">
        <f t="shared" si="190"/>
        <v>177</v>
      </c>
      <c r="AF367">
        <f t="shared" si="191"/>
        <v>175.32307692307691</v>
      </c>
      <c r="AG367" s="5" t="s">
        <v>1034</v>
      </c>
      <c r="AH367">
        <f t="shared" si="192"/>
        <v>199.5</v>
      </c>
      <c r="AI367">
        <f t="shared" si="193"/>
        <v>199.5</v>
      </c>
      <c r="AJ367" s="5" t="s">
        <v>900</v>
      </c>
      <c r="AK367">
        <f t="shared" si="194"/>
        <v>186.1</v>
      </c>
      <c r="AL367" s="5" t="s">
        <v>927</v>
      </c>
      <c r="AM367">
        <f t="shared" si="195"/>
        <v>178.7</v>
      </c>
      <c r="AN367" s="5" t="s">
        <v>1148</v>
      </c>
      <c r="AO367">
        <f t="shared" si="196"/>
        <v>185.1</v>
      </c>
      <c r="AP367">
        <f t="shared" si="197"/>
        <v>183.29999999999998</v>
      </c>
      <c r="AQ367" s="5" t="s">
        <v>947</v>
      </c>
      <c r="AR367">
        <f t="shared" si="209"/>
        <v>173.5</v>
      </c>
      <c r="AS367" s="5" t="s">
        <v>336</v>
      </c>
      <c r="AT367">
        <f t="shared" si="198"/>
        <v>181.9</v>
      </c>
      <c r="AU367" s="5" t="s">
        <v>1054</v>
      </c>
      <c r="AV367">
        <f t="shared" si="199"/>
        <v>174.2</v>
      </c>
      <c r="AW367">
        <f t="shared" si="200"/>
        <v>176.5333333333333</v>
      </c>
      <c r="AX367" s="5" t="s">
        <v>566</v>
      </c>
      <c r="AY367">
        <f t="shared" si="201"/>
        <v>184.4</v>
      </c>
      <c r="AZ367" s="5" t="s">
        <v>760</v>
      </c>
      <c r="BA367">
        <f t="shared" si="210"/>
        <v>164.2</v>
      </c>
      <c r="BB367" s="5" t="s">
        <v>533</v>
      </c>
      <c r="BC367">
        <f t="shared" si="202"/>
        <v>170.3</v>
      </c>
      <c r="BD367" s="5" t="s">
        <v>958</v>
      </c>
      <c r="BE367">
        <f t="shared" si="203"/>
        <v>175</v>
      </c>
      <c r="BF367" s="5" t="s">
        <v>1115</v>
      </c>
      <c r="BG367">
        <f t="shared" si="204"/>
        <v>181</v>
      </c>
      <c r="BH367">
        <f t="shared" si="205"/>
        <v>174.98000000000002</v>
      </c>
      <c r="BI367" s="5" t="s">
        <v>957</v>
      </c>
      <c r="BJ367">
        <f t="shared" si="206"/>
        <v>174.1</v>
      </c>
      <c r="BK367">
        <f t="shared" si="207"/>
        <v>174.1</v>
      </c>
      <c r="BL367" s="6" t="s">
        <v>1041</v>
      </c>
      <c r="BM367">
        <f t="shared" si="208"/>
        <v>177.2</v>
      </c>
    </row>
    <row r="368" spans="1:65" x14ac:dyDescent="0.35">
      <c r="A368" s="4" t="s">
        <v>30</v>
      </c>
      <c r="B368" s="5" t="s">
        <v>1131</v>
      </c>
      <c r="C368">
        <f t="shared" si="176"/>
        <v>2023</v>
      </c>
      <c r="D368" s="5" t="s">
        <v>124</v>
      </c>
      <c r="E368">
        <f t="shared" si="177"/>
        <v>4</v>
      </c>
      <c r="F368" s="5" t="s">
        <v>822</v>
      </c>
      <c r="G368">
        <f t="shared" si="178"/>
        <v>173.3</v>
      </c>
      <c r="H368" s="5" t="s">
        <v>1123</v>
      </c>
      <c r="I368">
        <f t="shared" si="179"/>
        <v>206.9</v>
      </c>
      <c r="J368" s="5" t="s">
        <v>624</v>
      </c>
      <c r="K368">
        <f t="shared" si="180"/>
        <v>167.9</v>
      </c>
      <c r="L368" s="5" t="s">
        <v>997</v>
      </c>
      <c r="M368">
        <f t="shared" si="181"/>
        <v>178.2</v>
      </c>
      <c r="N368" s="5" t="s">
        <v>1088</v>
      </c>
      <c r="O368">
        <f t="shared" si="182"/>
        <v>178.5</v>
      </c>
      <c r="P368" s="5" t="s">
        <v>565</v>
      </c>
      <c r="Q368">
        <f t="shared" si="183"/>
        <v>173.7</v>
      </c>
      <c r="R368" s="5" t="s">
        <v>567</v>
      </c>
      <c r="S368">
        <f t="shared" si="184"/>
        <v>142.80000000000001</v>
      </c>
      <c r="T368" s="5" t="s">
        <v>962</v>
      </c>
      <c r="U368">
        <f t="shared" si="185"/>
        <v>172.8</v>
      </c>
      <c r="V368" s="5" t="s">
        <v>188</v>
      </c>
      <c r="W368">
        <f t="shared" si="186"/>
        <v>120.4</v>
      </c>
      <c r="X368" s="5" t="s">
        <v>1149</v>
      </c>
      <c r="Y368">
        <f t="shared" si="187"/>
        <v>215.5</v>
      </c>
      <c r="Z368" s="5" t="s">
        <v>997</v>
      </c>
      <c r="AA368">
        <f t="shared" si="188"/>
        <v>178.2</v>
      </c>
      <c r="AB368" s="5" t="s">
        <v>968</v>
      </c>
      <c r="AC368">
        <f t="shared" si="189"/>
        <v>190.5</v>
      </c>
      <c r="AD368" s="5" t="s">
        <v>990</v>
      </c>
      <c r="AE368">
        <f t="shared" si="190"/>
        <v>175.5</v>
      </c>
      <c r="AF368">
        <f t="shared" si="191"/>
        <v>174.93846153846152</v>
      </c>
      <c r="AG368" s="5" t="s">
        <v>1034</v>
      </c>
      <c r="AH368">
        <f t="shared" si="192"/>
        <v>199.5</v>
      </c>
      <c r="AI368">
        <f t="shared" si="193"/>
        <v>199.5</v>
      </c>
      <c r="AJ368" s="5" t="s">
        <v>1005</v>
      </c>
      <c r="AK368">
        <f t="shared" si="194"/>
        <v>190.7</v>
      </c>
      <c r="AL368" s="5" t="s">
        <v>1150</v>
      </c>
      <c r="AM368">
        <f t="shared" si="195"/>
        <v>187.3</v>
      </c>
      <c r="AN368" s="5" t="s">
        <v>877</v>
      </c>
      <c r="AO368">
        <f t="shared" si="196"/>
        <v>190.2</v>
      </c>
      <c r="AP368">
        <f t="shared" si="197"/>
        <v>189.4</v>
      </c>
      <c r="AQ368" s="5" t="s">
        <v>901</v>
      </c>
      <c r="AR368">
        <f>AR370</f>
        <v>175.2</v>
      </c>
      <c r="AS368" s="5" t="s">
        <v>1023</v>
      </c>
      <c r="AT368">
        <f t="shared" si="198"/>
        <v>181.5</v>
      </c>
      <c r="AU368" s="5" t="s">
        <v>1081</v>
      </c>
      <c r="AV368">
        <f t="shared" si="199"/>
        <v>179.1</v>
      </c>
      <c r="AW368">
        <f t="shared" si="200"/>
        <v>178.6</v>
      </c>
      <c r="AX368" s="5" t="s">
        <v>472</v>
      </c>
      <c r="AY368">
        <f t="shared" si="201"/>
        <v>187.2</v>
      </c>
      <c r="AZ368" s="5" t="s">
        <v>812</v>
      </c>
      <c r="BA368">
        <f t="shared" si="210"/>
        <v>169.4</v>
      </c>
      <c r="BB368" s="5" t="s">
        <v>680</v>
      </c>
      <c r="BC368">
        <f t="shared" si="202"/>
        <v>173.2</v>
      </c>
      <c r="BD368" s="5" t="s">
        <v>1072</v>
      </c>
      <c r="BE368">
        <f t="shared" si="203"/>
        <v>179.4</v>
      </c>
      <c r="BF368" s="5" t="s">
        <v>1137</v>
      </c>
      <c r="BG368">
        <f t="shared" si="204"/>
        <v>183.8</v>
      </c>
      <c r="BH368">
        <f t="shared" si="205"/>
        <v>178.6</v>
      </c>
      <c r="BI368" s="5" t="s">
        <v>1027</v>
      </c>
      <c r="BJ368">
        <f t="shared" si="206"/>
        <v>178.9</v>
      </c>
      <c r="BK368">
        <f t="shared" si="207"/>
        <v>178.9</v>
      </c>
      <c r="BL368" s="6" t="s">
        <v>782</v>
      </c>
      <c r="BM368">
        <f t="shared" si="208"/>
        <v>178.8</v>
      </c>
    </row>
    <row r="369" spans="1:65" x14ac:dyDescent="0.35">
      <c r="A369" s="4" t="s">
        <v>55</v>
      </c>
      <c r="B369" s="5" t="s">
        <v>1131</v>
      </c>
      <c r="C369">
        <f t="shared" si="176"/>
        <v>2023</v>
      </c>
      <c r="D369" s="5" t="s">
        <v>124</v>
      </c>
      <c r="E369">
        <f t="shared" si="177"/>
        <v>4</v>
      </c>
      <c r="F369" s="5" t="s">
        <v>1051</v>
      </c>
      <c r="G369">
        <f t="shared" si="178"/>
        <v>174.8</v>
      </c>
      <c r="H369" s="5" t="s">
        <v>1094</v>
      </c>
      <c r="I369">
        <f t="shared" si="179"/>
        <v>213.7</v>
      </c>
      <c r="J369" s="5" t="s">
        <v>323</v>
      </c>
      <c r="K369">
        <f t="shared" si="180"/>
        <v>172.4</v>
      </c>
      <c r="L369" s="5" t="s">
        <v>782</v>
      </c>
      <c r="M369">
        <f t="shared" si="181"/>
        <v>178.8</v>
      </c>
      <c r="N369" s="5" t="s">
        <v>626</v>
      </c>
      <c r="O369">
        <f t="shared" si="182"/>
        <v>168.7</v>
      </c>
      <c r="P369" s="5" t="s">
        <v>1098</v>
      </c>
      <c r="Q369">
        <f t="shared" si="183"/>
        <v>179.2</v>
      </c>
      <c r="R369" s="5" t="s">
        <v>1103</v>
      </c>
      <c r="S369">
        <f t="shared" si="184"/>
        <v>179.9</v>
      </c>
      <c r="T369" s="5" t="s">
        <v>979</v>
      </c>
      <c r="U369">
        <f t="shared" si="185"/>
        <v>174.7</v>
      </c>
      <c r="V369" s="5" t="s">
        <v>309</v>
      </c>
      <c r="W369">
        <f t="shared" si="186"/>
        <v>123.1</v>
      </c>
      <c r="X369" s="5" t="s">
        <v>808</v>
      </c>
      <c r="Y369">
        <f t="shared" si="187"/>
        <v>207.8</v>
      </c>
      <c r="Z369" s="5" t="s">
        <v>450</v>
      </c>
      <c r="AA369">
        <f t="shared" si="188"/>
        <v>165.5</v>
      </c>
      <c r="AB369" s="5" t="s">
        <v>810</v>
      </c>
      <c r="AC369">
        <f t="shared" si="189"/>
        <v>197</v>
      </c>
      <c r="AD369" s="5" t="s">
        <v>949</v>
      </c>
      <c r="AE369">
        <f t="shared" si="190"/>
        <v>182.1</v>
      </c>
      <c r="AF369">
        <f t="shared" si="191"/>
        <v>178.28461538461539</v>
      </c>
      <c r="AG369" s="5" t="s">
        <v>1151</v>
      </c>
      <c r="AH369">
        <f t="shared" si="192"/>
        <v>203.5</v>
      </c>
      <c r="AI369">
        <f t="shared" si="193"/>
        <v>203.5</v>
      </c>
      <c r="AJ369" s="5" t="s">
        <v>1115</v>
      </c>
      <c r="AK369">
        <f t="shared" si="194"/>
        <v>181</v>
      </c>
      <c r="AL369" s="5" t="s">
        <v>969</v>
      </c>
      <c r="AM369">
        <f t="shared" si="195"/>
        <v>167.7</v>
      </c>
      <c r="AN369" s="5" t="s">
        <v>1027</v>
      </c>
      <c r="AO369">
        <f t="shared" si="196"/>
        <v>178.9</v>
      </c>
      <c r="AP369">
        <f t="shared" si="197"/>
        <v>175.86666666666667</v>
      </c>
      <c r="AQ369" s="5" t="s">
        <v>908</v>
      </c>
      <c r="AR369">
        <f t="shared" si="209"/>
        <v>175.2</v>
      </c>
      <c r="AS369" s="5" t="s">
        <v>949</v>
      </c>
      <c r="AT369">
        <f t="shared" si="198"/>
        <v>182.1</v>
      </c>
      <c r="AU369" s="5" t="s">
        <v>989</v>
      </c>
      <c r="AV369">
        <f t="shared" si="199"/>
        <v>169.6</v>
      </c>
      <c r="AW369">
        <f t="shared" si="200"/>
        <v>175.63333333333333</v>
      </c>
      <c r="AX369" s="5" t="s">
        <v>1023</v>
      </c>
      <c r="AY369">
        <f t="shared" si="201"/>
        <v>181.5</v>
      </c>
      <c r="AZ369" s="5" t="s">
        <v>951</v>
      </c>
      <c r="BA369">
        <f t="shared" si="210"/>
        <v>160.1</v>
      </c>
      <c r="BB369" s="5" t="s">
        <v>911</v>
      </c>
      <c r="BC369">
        <f t="shared" si="202"/>
        <v>168.8</v>
      </c>
      <c r="BD369" s="5" t="s">
        <v>1054</v>
      </c>
      <c r="BE369">
        <f t="shared" si="203"/>
        <v>174.2</v>
      </c>
      <c r="BF369" s="5" t="s">
        <v>566</v>
      </c>
      <c r="BG369">
        <f t="shared" si="204"/>
        <v>184.4</v>
      </c>
      <c r="BH369">
        <f t="shared" si="205"/>
        <v>173.8</v>
      </c>
      <c r="BI369" s="5" t="s">
        <v>945</v>
      </c>
      <c r="BJ369">
        <f t="shared" si="206"/>
        <v>170.9</v>
      </c>
      <c r="BK369">
        <f t="shared" si="207"/>
        <v>170.9</v>
      </c>
      <c r="BL369" s="6" t="s">
        <v>586</v>
      </c>
      <c r="BM369">
        <f t="shared" si="208"/>
        <v>177.4</v>
      </c>
    </row>
    <row r="370" spans="1:65" x14ac:dyDescent="0.35">
      <c r="A370" s="4" t="s">
        <v>74</v>
      </c>
      <c r="B370" s="5" t="s">
        <v>1131</v>
      </c>
      <c r="C370">
        <f t="shared" si="176"/>
        <v>2023</v>
      </c>
      <c r="D370" s="5" t="s">
        <v>124</v>
      </c>
      <c r="E370">
        <f t="shared" si="177"/>
        <v>4</v>
      </c>
      <c r="F370" s="5" t="s">
        <v>688</v>
      </c>
      <c r="G370">
        <f t="shared" si="178"/>
        <v>173.8</v>
      </c>
      <c r="H370" s="5" t="s">
        <v>1152</v>
      </c>
      <c r="I370">
        <f t="shared" si="179"/>
        <v>209.3</v>
      </c>
      <c r="J370" s="5" t="s">
        <v>989</v>
      </c>
      <c r="K370">
        <f t="shared" si="180"/>
        <v>169.6</v>
      </c>
      <c r="L370" s="5" t="s">
        <v>887</v>
      </c>
      <c r="M370">
        <f t="shared" si="181"/>
        <v>178.4</v>
      </c>
      <c r="N370" s="5" t="s">
        <v>621</v>
      </c>
      <c r="O370">
        <f t="shared" si="182"/>
        <v>174.9</v>
      </c>
      <c r="P370" s="5" t="s">
        <v>1015</v>
      </c>
      <c r="Q370">
        <f t="shared" si="183"/>
        <v>176.3</v>
      </c>
      <c r="R370" s="5" t="s">
        <v>790</v>
      </c>
      <c r="S370">
        <f t="shared" si="184"/>
        <v>155.4</v>
      </c>
      <c r="T370" s="5" t="s">
        <v>869</v>
      </c>
      <c r="U370">
        <f t="shared" si="185"/>
        <v>173.4</v>
      </c>
      <c r="V370" s="5" t="s">
        <v>346</v>
      </c>
      <c r="W370">
        <f t="shared" si="186"/>
        <v>121.3</v>
      </c>
      <c r="X370" s="5" t="s">
        <v>1125</v>
      </c>
      <c r="Y370">
        <f t="shared" si="187"/>
        <v>212.9</v>
      </c>
      <c r="Z370" s="5" t="s">
        <v>1085</v>
      </c>
      <c r="AA370">
        <f t="shared" si="188"/>
        <v>172.9</v>
      </c>
      <c r="AB370" s="5" t="s">
        <v>904</v>
      </c>
      <c r="AC370">
        <f t="shared" si="189"/>
        <v>193.5</v>
      </c>
      <c r="AD370" s="5" t="s">
        <v>999</v>
      </c>
      <c r="AE370">
        <f t="shared" si="190"/>
        <v>177.9</v>
      </c>
      <c r="AF370">
        <f t="shared" si="191"/>
        <v>176.12307692307695</v>
      </c>
      <c r="AG370" s="5" t="s">
        <v>847</v>
      </c>
      <c r="AH370">
        <f t="shared" si="192"/>
        <v>200.6</v>
      </c>
      <c r="AI370">
        <f t="shared" si="193"/>
        <v>200.6</v>
      </c>
      <c r="AJ370" s="5" t="s">
        <v>1119</v>
      </c>
      <c r="AK370">
        <f t="shared" si="194"/>
        <v>186.9</v>
      </c>
      <c r="AL370" s="5" t="s">
        <v>1098</v>
      </c>
      <c r="AM370">
        <f t="shared" si="195"/>
        <v>179.2</v>
      </c>
      <c r="AN370" s="5" t="s">
        <v>1153</v>
      </c>
      <c r="AO370">
        <f t="shared" si="196"/>
        <v>185.7</v>
      </c>
      <c r="AP370">
        <f t="shared" si="197"/>
        <v>183.93333333333331</v>
      </c>
      <c r="AQ370" s="5" t="s">
        <v>908</v>
      </c>
      <c r="AR370">
        <f t="shared" si="209"/>
        <v>175.2</v>
      </c>
      <c r="AS370" s="5" t="s">
        <v>814</v>
      </c>
      <c r="AT370">
        <f t="shared" si="198"/>
        <v>181.7</v>
      </c>
      <c r="AU370" s="5" t="s">
        <v>1050</v>
      </c>
      <c r="AV370">
        <f t="shared" si="199"/>
        <v>174.6</v>
      </c>
      <c r="AW370">
        <f t="shared" si="200"/>
        <v>177.16666666666666</v>
      </c>
      <c r="AX370" s="5" t="s">
        <v>943</v>
      </c>
      <c r="AY370">
        <f t="shared" si="201"/>
        <v>185</v>
      </c>
      <c r="AZ370" s="5" t="s">
        <v>764</v>
      </c>
      <c r="BA370">
        <f t="shared" si="210"/>
        <v>164.5</v>
      </c>
      <c r="BB370" s="5" t="s">
        <v>515</v>
      </c>
      <c r="BC370">
        <f t="shared" si="202"/>
        <v>170.7</v>
      </c>
      <c r="BD370" s="5" t="s">
        <v>523</v>
      </c>
      <c r="BE370">
        <f t="shared" si="203"/>
        <v>176.4</v>
      </c>
      <c r="BF370" s="5" t="s">
        <v>893</v>
      </c>
      <c r="BG370">
        <f t="shared" si="204"/>
        <v>184</v>
      </c>
      <c r="BH370">
        <f t="shared" si="205"/>
        <v>176.12</v>
      </c>
      <c r="BI370" s="5" t="s">
        <v>958</v>
      </c>
      <c r="BJ370">
        <f t="shared" si="206"/>
        <v>175</v>
      </c>
      <c r="BK370">
        <f t="shared" si="207"/>
        <v>175</v>
      </c>
      <c r="BL370" s="6" t="s">
        <v>229</v>
      </c>
      <c r="BM370">
        <f t="shared" si="208"/>
        <v>178.1</v>
      </c>
    </row>
    <row r="371" spans="1:65" x14ac:dyDescent="0.35">
      <c r="A371" s="4" t="s">
        <v>30</v>
      </c>
      <c r="B371" s="5" t="s">
        <v>1131</v>
      </c>
      <c r="C371">
        <f t="shared" si="176"/>
        <v>2023</v>
      </c>
      <c r="D371" s="5" t="s">
        <v>137</v>
      </c>
      <c r="E371">
        <f t="shared" si="177"/>
        <v>5</v>
      </c>
      <c r="F371" s="5" t="s">
        <v>680</v>
      </c>
      <c r="G371">
        <f t="shared" si="178"/>
        <v>173.2</v>
      </c>
      <c r="H371" s="5" t="s">
        <v>1058</v>
      </c>
      <c r="I371">
        <f t="shared" si="179"/>
        <v>211.5</v>
      </c>
      <c r="J371" s="5" t="s">
        <v>830</v>
      </c>
      <c r="K371">
        <f t="shared" si="180"/>
        <v>171</v>
      </c>
      <c r="L371" s="5" t="s">
        <v>1067</v>
      </c>
      <c r="M371">
        <f t="shared" si="181"/>
        <v>179.6</v>
      </c>
      <c r="N371" s="5" t="s">
        <v>822</v>
      </c>
      <c r="O371">
        <f t="shared" si="182"/>
        <v>173.3</v>
      </c>
      <c r="P371" s="5" t="s">
        <v>971</v>
      </c>
      <c r="Q371">
        <f t="shared" si="183"/>
        <v>169</v>
      </c>
      <c r="R371" s="5" t="s">
        <v>651</v>
      </c>
      <c r="S371">
        <f t="shared" si="184"/>
        <v>148.69999999999999</v>
      </c>
      <c r="T371" s="5" t="s">
        <v>621</v>
      </c>
      <c r="U371">
        <f t="shared" si="185"/>
        <v>174.9</v>
      </c>
      <c r="V371" s="5" t="s">
        <v>271</v>
      </c>
      <c r="W371">
        <f t="shared" si="186"/>
        <v>121.9</v>
      </c>
      <c r="X371" s="5" t="s">
        <v>1154</v>
      </c>
      <c r="Y371">
        <f t="shared" si="187"/>
        <v>221</v>
      </c>
      <c r="Z371" s="5" t="s">
        <v>927</v>
      </c>
      <c r="AA371">
        <f t="shared" si="188"/>
        <v>178.7</v>
      </c>
      <c r="AB371" s="5" t="s">
        <v>1155</v>
      </c>
      <c r="AC371">
        <f t="shared" si="189"/>
        <v>191.1</v>
      </c>
      <c r="AD371" s="5" t="s">
        <v>986</v>
      </c>
      <c r="AE371">
        <f t="shared" si="190"/>
        <v>176.8</v>
      </c>
      <c r="AF371">
        <f t="shared" si="191"/>
        <v>176.20769230769235</v>
      </c>
      <c r="AG371" s="5" t="s">
        <v>1113</v>
      </c>
      <c r="AH371">
        <f t="shared" si="192"/>
        <v>199.9</v>
      </c>
      <c r="AI371">
        <f t="shared" si="193"/>
        <v>199.9</v>
      </c>
      <c r="AJ371" s="5" t="s">
        <v>894</v>
      </c>
      <c r="AK371">
        <f t="shared" si="194"/>
        <v>191.2</v>
      </c>
      <c r="AL371" s="5" t="s">
        <v>1156</v>
      </c>
      <c r="AM371">
        <f t="shared" si="195"/>
        <v>187.9</v>
      </c>
      <c r="AN371" s="5" t="s">
        <v>938</v>
      </c>
      <c r="AO371">
        <f t="shared" si="196"/>
        <v>190.8</v>
      </c>
      <c r="AP371">
        <f t="shared" si="197"/>
        <v>189.9666666666667</v>
      </c>
      <c r="AQ371" s="5" t="s">
        <v>901</v>
      </c>
      <c r="AR371">
        <f>AR373</f>
        <v>175.6</v>
      </c>
      <c r="AS371" s="5" t="s">
        <v>1048</v>
      </c>
      <c r="AT371">
        <f t="shared" si="198"/>
        <v>182.5</v>
      </c>
      <c r="AU371" s="5" t="s">
        <v>662</v>
      </c>
      <c r="AV371">
        <f t="shared" si="199"/>
        <v>179.8</v>
      </c>
      <c r="AW371">
        <f t="shared" si="200"/>
        <v>179.30000000000004</v>
      </c>
      <c r="AX371" s="5" t="s">
        <v>884</v>
      </c>
      <c r="AY371">
        <f t="shared" si="201"/>
        <v>187.8</v>
      </c>
      <c r="AZ371" s="5" t="s">
        <v>917</v>
      </c>
      <c r="BA371">
        <f t="shared" si="210"/>
        <v>169.7</v>
      </c>
      <c r="BB371" s="5" t="s">
        <v>688</v>
      </c>
      <c r="BC371">
        <f t="shared" si="202"/>
        <v>173.8</v>
      </c>
      <c r="BD371" s="5" t="s">
        <v>1066</v>
      </c>
      <c r="BE371">
        <f t="shared" si="203"/>
        <v>180.3</v>
      </c>
      <c r="BF371" s="5" t="s">
        <v>1017</v>
      </c>
      <c r="BG371">
        <f t="shared" si="204"/>
        <v>184.9</v>
      </c>
      <c r="BH371">
        <f t="shared" si="205"/>
        <v>179.29999999999998</v>
      </c>
      <c r="BI371" s="5" t="s">
        <v>580</v>
      </c>
      <c r="BJ371">
        <f t="shared" si="206"/>
        <v>179.5</v>
      </c>
      <c r="BK371">
        <f t="shared" si="207"/>
        <v>179.5</v>
      </c>
      <c r="BL371" s="6" t="s">
        <v>662</v>
      </c>
      <c r="BM371">
        <f t="shared" si="208"/>
        <v>179.8</v>
      </c>
    </row>
    <row r="372" spans="1:65" x14ac:dyDescent="0.35">
      <c r="A372" s="4" t="s">
        <v>55</v>
      </c>
      <c r="B372" s="5" t="s">
        <v>1131</v>
      </c>
      <c r="C372">
        <f t="shared" si="176"/>
        <v>2023</v>
      </c>
      <c r="D372" s="5" t="s">
        <v>137</v>
      </c>
      <c r="E372">
        <f t="shared" si="177"/>
        <v>5</v>
      </c>
      <c r="F372" s="5" t="s">
        <v>979</v>
      </c>
      <c r="G372">
        <f t="shared" si="178"/>
        <v>174.7</v>
      </c>
      <c r="H372" s="5" t="s">
        <v>1060</v>
      </c>
      <c r="I372">
        <f t="shared" si="179"/>
        <v>219.4</v>
      </c>
      <c r="J372" s="5" t="s">
        <v>1055</v>
      </c>
      <c r="K372">
        <f t="shared" si="180"/>
        <v>176.7</v>
      </c>
      <c r="L372" s="5" t="s">
        <v>1072</v>
      </c>
      <c r="M372">
        <f t="shared" si="181"/>
        <v>179.4</v>
      </c>
      <c r="N372" s="5" t="s">
        <v>742</v>
      </c>
      <c r="O372">
        <f t="shared" si="182"/>
        <v>164.4</v>
      </c>
      <c r="P372" s="5" t="s">
        <v>984</v>
      </c>
      <c r="Q372">
        <f t="shared" si="183"/>
        <v>175.8</v>
      </c>
      <c r="R372" s="5" t="s">
        <v>943</v>
      </c>
      <c r="S372">
        <f t="shared" si="184"/>
        <v>185</v>
      </c>
      <c r="T372" s="5" t="s">
        <v>544</v>
      </c>
      <c r="U372">
        <f t="shared" si="185"/>
        <v>176.9</v>
      </c>
      <c r="V372" s="5" t="s">
        <v>347</v>
      </c>
      <c r="W372">
        <f t="shared" si="186"/>
        <v>124.2</v>
      </c>
      <c r="X372" s="5" t="s">
        <v>1157</v>
      </c>
      <c r="Y372">
        <f t="shared" si="187"/>
        <v>211.9</v>
      </c>
      <c r="Z372" s="5" t="s">
        <v>923</v>
      </c>
      <c r="AA372">
        <f t="shared" si="188"/>
        <v>165.9</v>
      </c>
      <c r="AB372" s="5" t="s">
        <v>1158</v>
      </c>
      <c r="AC372">
        <f t="shared" si="189"/>
        <v>197.7</v>
      </c>
      <c r="AD372" s="5" t="s">
        <v>241</v>
      </c>
      <c r="AE372">
        <f t="shared" si="190"/>
        <v>183.1</v>
      </c>
      <c r="AF372">
        <f t="shared" si="191"/>
        <v>179.62307692307692</v>
      </c>
      <c r="AG372" s="5" t="s">
        <v>1159</v>
      </c>
      <c r="AH372">
        <f t="shared" si="192"/>
        <v>204.2</v>
      </c>
      <c r="AI372">
        <f t="shared" si="193"/>
        <v>204.2</v>
      </c>
      <c r="AJ372" s="5" t="s">
        <v>1036</v>
      </c>
      <c r="AK372">
        <f t="shared" si="194"/>
        <v>181.3</v>
      </c>
      <c r="AL372" s="5" t="s">
        <v>1084</v>
      </c>
      <c r="AM372">
        <f t="shared" si="195"/>
        <v>168.1</v>
      </c>
      <c r="AN372" s="5" t="s">
        <v>929</v>
      </c>
      <c r="AO372">
        <f t="shared" si="196"/>
        <v>179.3</v>
      </c>
      <c r="AP372">
        <f t="shared" si="197"/>
        <v>176.23333333333335</v>
      </c>
      <c r="AQ372" s="5" t="s">
        <v>598</v>
      </c>
      <c r="AR372">
        <f t="shared" si="209"/>
        <v>175.6</v>
      </c>
      <c r="AS372" s="5" t="s">
        <v>861</v>
      </c>
      <c r="AT372">
        <f t="shared" si="198"/>
        <v>183.4</v>
      </c>
      <c r="AU372" s="5" t="s">
        <v>817</v>
      </c>
      <c r="AV372">
        <f t="shared" si="199"/>
        <v>170.1</v>
      </c>
      <c r="AW372">
        <f>AVERAGE(AR372,AT372,AV372)</f>
        <v>176.36666666666667</v>
      </c>
      <c r="AX372" s="5" t="s">
        <v>948</v>
      </c>
      <c r="AY372">
        <f t="shared" si="201"/>
        <v>182.2</v>
      </c>
      <c r="AZ372" s="5" t="s">
        <v>477</v>
      </c>
      <c r="BA372">
        <f t="shared" si="210"/>
        <v>160.4</v>
      </c>
      <c r="BB372" s="5" t="s">
        <v>561</v>
      </c>
      <c r="BC372">
        <f t="shared" si="202"/>
        <v>169.2</v>
      </c>
      <c r="BD372" s="5" t="s">
        <v>1051</v>
      </c>
      <c r="BE372">
        <f t="shared" si="203"/>
        <v>174.8</v>
      </c>
      <c r="BF372" s="5" t="s">
        <v>1105</v>
      </c>
      <c r="BG372">
        <f t="shared" si="204"/>
        <v>185.6</v>
      </c>
      <c r="BH372">
        <f t="shared" si="205"/>
        <v>174.44</v>
      </c>
      <c r="BI372" s="5" t="s">
        <v>858</v>
      </c>
      <c r="BJ372">
        <f t="shared" si="206"/>
        <v>171.6</v>
      </c>
      <c r="BK372">
        <f t="shared" si="207"/>
        <v>171.6</v>
      </c>
      <c r="BL372" s="6" t="s">
        <v>997</v>
      </c>
      <c r="BM372">
        <f t="shared" si="208"/>
        <v>178.2</v>
      </c>
    </row>
    <row r="373" spans="1:65" x14ac:dyDescent="0.35">
      <c r="A373" s="7" t="s">
        <v>74</v>
      </c>
      <c r="B373" s="8" t="s">
        <v>1131</v>
      </c>
      <c r="C373">
        <f t="shared" si="176"/>
        <v>2023</v>
      </c>
      <c r="D373" s="8" t="s">
        <v>137</v>
      </c>
      <c r="E373">
        <f t="shared" si="177"/>
        <v>5</v>
      </c>
      <c r="F373" s="8" t="s">
        <v>565</v>
      </c>
      <c r="G373">
        <f t="shared" si="178"/>
        <v>173.7</v>
      </c>
      <c r="H373" s="8" t="s">
        <v>1160</v>
      </c>
      <c r="I373">
        <f t="shared" si="179"/>
        <v>214.3</v>
      </c>
      <c r="J373" s="8" t="s">
        <v>680</v>
      </c>
      <c r="K373">
        <f t="shared" si="180"/>
        <v>173.2</v>
      </c>
      <c r="L373" s="8" t="s">
        <v>580</v>
      </c>
      <c r="M373">
        <f t="shared" si="181"/>
        <v>179.5</v>
      </c>
      <c r="N373" s="8" t="s">
        <v>618</v>
      </c>
      <c r="O373">
        <f t="shared" si="182"/>
        <v>170</v>
      </c>
      <c r="P373" s="8" t="s">
        <v>591</v>
      </c>
      <c r="Q373">
        <f t="shared" si="183"/>
        <v>172.2</v>
      </c>
      <c r="R373" s="8" t="s">
        <v>690</v>
      </c>
      <c r="S373">
        <f t="shared" si="184"/>
        <v>161</v>
      </c>
      <c r="T373" s="8" t="s">
        <v>598</v>
      </c>
      <c r="U373">
        <f t="shared" si="185"/>
        <v>175.6</v>
      </c>
      <c r="V373" s="8" t="s">
        <v>298</v>
      </c>
      <c r="W373">
        <f t="shared" si="186"/>
        <v>122.7</v>
      </c>
      <c r="X373" s="8" t="s">
        <v>1161</v>
      </c>
      <c r="Y373">
        <f t="shared" si="187"/>
        <v>218</v>
      </c>
      <c r="Z373" s="8" t="s">
        <v>869</v>
      </c>
      <c r="AA373">
        <f t="shared" si="188"/>
        <v>173.4</v>
      </c>
      <c r="AB373" s="8" t="s">
        <v>890</v>
      </c>
      <c r="AC373">
        <f t="shared" si="189"/>
        <v>194.2</v>
      </c>
      <c r="AD373" s="8" t="s">
        <v>1081</v>
      </c>
      <c r="AE373">
        <f t="shared" si="190"/>
        <v>179.1</v>
      </c>
      <c r="AF373">
        <f t="shared" si="191"/>
        <v>177.45384615384617</v>
      </c>
      <c r="AG373" s="8" t="s">
        <v>1162</v>
      </c>
      <c r="AH373">
        <f t="shared" si="192"/>
        <v>201</v>
      </c>
      <c r="AI373">
        <f t="shared" si="193"/>
        <v>201</v>
      </c>
      <c r="AJ373" s="8" t="s">
        <v>1150</v>
      </c>
      <c r="AK373">
        <f t="shared" si="194"/>
        <v>187.3</v>
      </c>
      <c r="AL373" s="8" t="s">
        <v>1093</v>
      </c>
      <c r="AM373">
        <f t="shared" si="195"/>
        <v>179.7</v>
      </c>
      <c r="AN373" s="8" t="s">
        <v>1147</v>
      </c>
      <c r="AO373">
        <f t="shared" si="196"/>
        <v>186.2</v>
      </c>
      <c r="AP373">
        <f t="shared" si="197"/>
        <v>184.4</v>
      </c>
      <c r="AQ373" s="8" t="s">
        <v>598</v>
      </c>
      <c r="AR373">
        <f t="shared" si="209"/>
        <v>175.6</v>
      </c>
      <c r="AS373" s="8" t="s">
        <v>555</v>
      </c>
      <c r="AT373">
        <f t="shared" si="198"/>
        <v>182.8</v>
      </c>
      <c r="AU373" s="8" t="s">
        <v>908</v>
      </c>
      <c r="AV373">
        <f t="shared" si="199"/>
        <v>175.2</v>
      </c>
      <c r="AW373">
        <f t="shared" ref="AW373" si="211">AVERAGE(AR373,AT373,AV373)</f>
        <v>177.86666666666665</v>
      </c>
      <c r="AX373" s="8" t="s">
        <v>1153</v>
      </c>
      <c r="AY373">
        <f t="shared" si="201"/>
        <v>185.7</v>
      </c>
      <c r="AZ373" s="8" t="s">
        <v>851</v>
      </c>
      <c r="BA373">
        <f t="shared" si="210"/>
        <v>164.8</v>
      </c>
      <c r="BB373" s="8" t="s">
        <v>224</v>
      </c>
      <c r="BC373">
        <f t="shared" si="202"/>
        <v>171.2</v>
      </c>
      <c r="BD373" s="8" t="s">
        <v>1029</v>
      </c>
      <c r="BE373">
        <f t="shared" si="203"/>
        <v>177.1</v>
      </c>
      <c r="BF373" s="8" t="s">
        <v>685</v>
      </c>
      <c r="BG373">
        <f t="shared" si="204"/>
        <v>185.2</v>
      </c>
      <c r="BH373">
        <f t="shared" si="205"/>
        <v>176.8</v>
      </c>
      <c r="BI373" s="8" t="s">
        <v>611</v>
      </c>
      <c r="BJ373">
        <f t="shared" si="206"/>
        <v>175.7</v>
      </c>
      <c r="BK373">
        <f t="shared" si="207"/>
        <v>175.7</v>
      </c>
      <c r="BL373" s="9" t="s">
        <v>1081</v>
      </c>
      <c r="BM373">
        <f t="shared" si="208"/>
        <v>179.1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72B48-7230-4DC3-9F4C-010048DC9E3B}">
  <dimension ref="A1:L51"/>
  <sheetViews>
    <sheetView showGridLines="0" workbookViewId="0">
      <selection sqref="A1:K1"/>
    </sheetView>
  </sheetViews>
  <sheetFormatPr defaultRowHeight="14.5" x14ac:dyDescent="0.35"/>
  <cols>
    <col min="1" max="1" width="31.1796875" customWidth="1"/>
    <col min="4" max="4" width="14" customWidth="1"/>
  </cols>
  <sheetData>
    <row r="1" spans="1:11" ht="15" thickBot="1" x14ac:dyDescent="0.4">
      <c r="A1" s="16" t="s">
        <v>1204</v>
      </c>
      <c r="B1" s="17" t="s">
        <v>1205</v>
      </c>
      <c r="C1" s="18"/>
      <c r="D1" s="19"/>
      <c r="E1" s="18"/>
      <c r="F1" s="18"/>
      <c r="G1" s="19"/>
      <c r="H1" s="18"/>
      <c r="I1" s="18"/>
      <c r="J1" s="19"/>
      <c r="K1" s="20"/>
    </row>
    <row r="3" spans="1:11" x14ac:dyDescent="0.35">
      <c r="A3" s="21" t="s">
        <v>1206</v>
      </c>
      <c r="B3" s="21"/>
      <c r="C3" s="21"/>
    </row>
    <row r="4" spans="1:11" x14ac:dyDescent="0.35">
      <c r="A4" s="22" t="s">
        <v>1207</v>
      </c>
      <c r="B4" s="21"/>
      <c r="C4" s="21"/>
    </row>
    <row r="5" spans="1:11" ht="15" thickBot="1" x14ac:dyDescent="0.4"/>
    <row r="6" spans="1:11" ht="15" thickBot="1" x14ac:dyDescent="0.4">
      <c r="A6" s="23" t="s">
        <v>1208</v>
      </c>
      <c r="B6" s="24" t="s">
        <v>1209</v>
      </c>
      <c r="C6" s="18"/>
      <c r="D6" s="19"/>
    </row>
    <row r="7" spans="1:11" x14ac:dyDescent="0.35">
      <c r="A7" s="25" t="s">
        <v>3</v>
      </c>
      <c r="B7" s="25"/>
      <c r="C7" s="26"/>
      <c r="D7" s="27"/>
    </row>
    <row r="8" spans="1:11" x14ac:dyDescent="0.35">
      <c r="A8" s="28" t="s">
        <v>4</v>
      </c>
      <c r="B8" s="28"/>
      <c r="D8" s="29"/>
    </row>
    <row r="9" spans="1:11" x14ac:dyDescent="0.35">
      <c r="A9" s="28" t="s">
        <v>5</v>
      </c>
      <c r="B9" s="28"/>
      <c r="D9" s="29"/>
    </row>
    <row r="10" spans="1:11" x14ac:dyDescent="0.35">
      <c r="A10" s="28" t="s">
        <v>6</v>
      </c>
      <c r="B10" s="28"/>
      <c r="D10" s="29"/>
    </row>
    <row r="11" spans="1:11" x14ac:dyDescent="0.35">
      <c r="A11" s="28" t="s">
        <v>7</v>
      </c>
      <c r="B11" s="28"/>
      <c r="D11" s="29"/>
    </row>
    <row r="12" spans="1:11" x14ac:dyDescent="0.35">
      <c r="A12" s="28" t="s">
        <v>8</v>
      </c>
      <c r="B12" s="28"/>
      <c r="D12" s="29"/>
    </row>
    <row r="13" spans="1:11" x14ac:dyDescent="0.35">
      <c r="A13" s="28" t="s">
        <v>9</v>
      </c>
      <c r="B13" s="28" t="s">
        <v>1210</v>
      </c>
      <c r="D13" s="29"/>
    </row>
    <row r="14" spans="1:11" x14ac:dyDescent="0.35">
      <c r="A14" s="28" t="s">
        <v>10</v>
      </c>
      <c r="B14" s="28"/>
      <c r="D14" s="29"/>
    </row>
    <row r="15" spans="1:11" x14ac:dyDescent="0.35">
      <c r="A15" s="28" t="s">
        <v>11</v>
      </c>
      <c r="B15" s="28"/>
      <c r="D15" s="29"/>
    </row>
    <row r="16" spans="1:11" x14ac:dyDescent="0.35">
      <c r="A16" s="28" t="s">
        <v>12</v>
      </c>
      <c r="B16" s="28"/>
      <c r="D16" s="29"/>
    </row>
    <row r="17" spans="1:4" x14ac:dyDescent="0.35">
      <c r="A17" s="28" t="s">
        <v>13</v>
      </c>
      <c r="B17" s="28"/>
      <c r="D17" s="29"/>
    </row>
    <row r="18" spans="1:4" x14ac:dyDescent="0.35">
      <c r="A18" s="28" t="s">
        <v>14</v>
      </c>
      <c r="B18" s="28"/>
      <c r="D18" s="29"/>
    </row>
    <row r="19" spans="1:4" ht="15" thickBot="1" x14ac:dyDescent="0.4">
      <c r="A19" s="30" t="s">
        <v>15</v>
      </c>
      <c r="B19" s="30"/>
      <c r="C19" s="31"/>
      <c r="D19" s="32"/>
    </row>
    <row r="20" spans="1:4" ht="15" thickBot="1" x14ac:dyDescent="0.4">
      <c r="A20" s="33" t="s">
        <v>16</v>
      </c>
      <c r="B20" s="33" t="s">
        <v>1211</v>
      </c>
      <c r="C20" s="34"/>
      <c r="D20" s="35"/>
    </row>
    <row r="21" spans="1:4" x14ac:dyDescent="0.35">
      <c r="A21" s="25" t="s">
        <v>17</v>
      </c>
      <c r="B21" s="25"/>
      <c r="C21" s="26"/>
      <c r="D21" s="27"/>
    </row>
    <row r="22" spans="1:4" x14ac:dyDescent="0.35">
      <c r="A22" s="28" t="s">
        <v>18</v>
      </c>
      <c r="B22" s="28" t="s">
        <v>1212</v>
      </c>
      <c r="D22" s="29"/>
    </row>
    <row r="23" spans="1:4" ht="15" thickBot="1" x14ac:dyDescent="0.4">
      <c r="A23" s="30" t="s">
        <v>19</v>
      </c>
      <c r="B23" s="30"/>
      <c r="C23" s="31"/>
      <c r="D23" s="32"/>
    </row>
    <row r="24" spans="1:4" x14ac:dyDescent="0.35">
      <c r="A24" s="25" t="s">
        <v>20</v>
      </c>
      <c r="B24" s="25"/>
      <c r="C24" s="26"/>
      <c r="D24" s="27"/>
    </row>
    <row r="25" spans="1:4" x14ac:dyDescent="0.35">
      <c r="A25" s="28" t="s">
        <v>21</v>
      </c>
      <c r="B25" s="28" t="s">
        <v>1213</v>
      </c>
      <c r="D25" s="29"/>
    </row>
    <row r="26" spans="1:4" ht="15" thickBot="1" x14ac:dyDescent="0.4">
      <c r="A26" s="30" t="s">
        <v>22</v>
      </c>
      <c r="B26" s="30"/>
      <c r="C26" s="31"/>
      <c r="D26" s="32"/>
    </row>
    <row r="27" spans="1:4" x14ac:dyDescent="0.35">
      <c r="A27" s="25" t="s">
        <v>23</v>
      </c>
      <c r="B27" s="25"/>
      <c r="C27" s="26"/>
      <c r="D27" s="27"/>
    </row>
    <row r="28" spans="1:4" x14ac:dyDescent="0.35">
      <c r="A28" s="28" t="s">
        <v>25</v>
      </c>
      <c r="B28" s="28"/>
      <c r="D28" s="29"/>
    </row>
    <row r="29" spans="1:4" x14ac:dyDescent="0.35">
      <c r="A29" s="28" t="s">
        <v>26</v>
      </c>
      <c r="B29" s="28" t="s">
        <v>1214</v>
      </c>
      <c r="D29" s="29"/>
    </row>
    <row r="30" spans="1:4" ht="15" thickBot="1" x14ac:dyDescent="0.4">
      <c r="A30" s="30" t="s">
        <v>27</v>
      </c>
      <c r="B30" s="30"/>
      <c r="C30" s="31"/>
      <c r="D30" s="32"/>
    </row>
    <row r="31" spans="1:4" x14ac:dyDescent="0.35">
      <c r="A31" s="25" t="s">
        <v>28</v>
      </c>
      <c r="B31" s="28" t="s">
        <v>28</v>
      </c>
      <c r="D31" s="29"/>
    </row>
    <row r="32" spans="1:4" ht="15" thickBot="1" x14ac:dyDescent="0.4">
      <c r="A32" s="30" t="s">
        <v>24</v>
      </c>
      <c r="B32" s="30"/>
      <c r="C32" s="31"/>
      <c r="D32" s="32"/>
    </row>
    <row r="33" spans="1:12" ht="15" thickBot="1" x14ac:dyDescent="0.4"/>
    <row r="34" spans="1:12" x14ac:dyDescent="0.35">
      <c r="A34" s="36" t="s">
        <v>1215</v>
      </c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8"/>
    </row>
    <row r="35" spans="1:12" ht="15" thickBot="1" x14ac:dyDescent="0.4">
      <c r="A35" s="39" t="s">
        <v>1216</v>
      </c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1"/>
    </row>
    <row r="36" spans="1:12" ht="15" thickBot="1" x14ac:dyDescent="0.4"/>
    <row r="37" spans="1:12" ht="15" thickBot="1" x14ac:dyDescent="0.4">
      <c r="A37" s="42" t="s">
        <v>1209</v>
      </c>
      <c r="B37" s="43" t="s">
        <v>1217</v>
      </c>
      <c r="C37" s="43" t="s">
        <v>1218</v>
      </c>
      <c r="D37" s="44" t="s">
        <v>1219</v>
      </c>
    </row>
    <row r="38" spans="1:12" ht="15" thickBot="1" x14ac:dyDescent="0.4">
      <c r="A38" s="45" t="s">
        <v>1210</v>
      </c>
      <c r="B38" s="46">
        <f>'Objective 1'!C34</f>
        <v>0.4900521992127333</v>
      </c>
      <c r="C38" s="46">
        <f>'Objective 1'!D34</f>
        <v>0.50315671529229244</v>
      </c>
      <c r="D38" s="46">
        <f>'Objective 1'!E34</f>
        <v>0.49563853557923693</v>
      </c>
    </row>
    <row r="39" spans="1:12" ht="15" thickBot="1" x14ac:dyDescent="0.4">
      <c r="A39" s="45" t="s">
        <v>1211</v>
      </c>
      <c r="B39" s="47">
        <f>'Objective 1'!C35</f>
        <v>4.2764846825260994E-2</v>
      </c>
      <c r="C39" s="47">
        <f>SUM([1]Obj1!G22)/[1]Obj1!G35</f>
        <v>4.4000086190178631E-2</v>
      </c>
      <c r="D39" s="47">
        <f>'Objective 1'!E35</f>
        <v>4.6837401168786527E-2</v>
      </c>
    </row>
    <row r="40" spans="1:12" ht="15" thickBot="1" x14ac:dyDescent="0.4">
      <c r="A40" s="45" t="s">
        <v>1212</v>
      </c>
      <c r="B40" s="47">
        <f>'Objective 1'!C36</f>
        <v>0.12191939072394319</v>
      </c>
      <c r="C40" s="47">
        <v>0.11</v>
      </c>
      <c r="D40" s="47">
        <f>'Objective 1'!E36</f>
        <v>0.11885527672739775</v>
      </c>
    </row>
    <row r="41" spans="1:12" ht="15" thickBot="1" x14ac:dyDescent="0.4">
      <c r="A41" s="45" t="s">
        <v>1213</v>
      </c>
      <c r="B41" s="47">
        <f>'Objective 1'!C37</f>
        <v>0.11507359233270581</v>
      </c>
      <c r="C41" s="47">
        <f>'Objective 1'!D37</f>
        <v>0.1149776982912797</v>
      </c>
      <c r="D41" s="47">
        <f>'Objective 1'!E37</f>
        <v>0.11464420763148847</v>
      </c>
    </row>
    <row r="42" spans="1:12" ht="15" thickBot="1" x14ac:dyDescent="0.4">
      <c r="A42" s="45" t="s">
        <v>1214</v>
      </c>
      <c r="B42" s="47">
        <f>'Objective 1'!C38</f>
        <v>0.15548519596097896</v>
      </c>
      <c r="C42" s="47">
        <f>'Objective 1'!D38</f>
        <v>0.1549699411752031</v>
      </c>
      <c r="D42" s="47">
        <f>'Objective 1'!E38</f>
        <v>0.15452045376418017</v>
      </c>
    </row>
    <row r="43" spans="1:12" ht="15" thickBot="1" x14ac:dyDescent="0.4">
      <c r="A43" s="48" t="s">
        <v>28</v>
      </c>
      <c r="B43" s="49">
        <f>'Objective 1'!C39</f>
        <v>7.4704774944377883E-2</v>
      </c>
      <c r="C43" s="49">
        <f>'Objective 1'!D39</f>
        <v>7.1537848262190534E-2</v>
      </c>
      <c r="D43" s="49">
        <f>'Objective 1'!E39</f>
        <v>7.3156583018219326E-2</v>
      </c>
    </row>
    <row r="44" spans="1:12" ht="15" thickBot="1" x14ac:dyDescent="0.4">
      <c r="A44" s="50" t="s">
        <v>1220</v>
      </c>
      <c r="B44" s="51">
        <f>SUM(B38:B43)</f>
        <v>1</v>
      </c>
      <c r="C44" s="51">
        <f>SUM(C38:C43)</f>
        <v>0.9986422892111444</v>
      </c>
      <c r="D44" s="52">
        <f>SUM(D38:D43)</f>
        <v>1.0036524578893091</v>
      </c>
    </row>
    <row r="46" spans="1:12" x14ac:dyDescent="0.35">
      <c r="A46" s="76" t="s">
        <v>1229</v>
      </c>
      <c r="B46" s="22"/>
      <c r="C46" s="22"/>
    </row>
    <row r="47" spans="1:12" x14ac:dyDescent="0.35">
      <c r="A47" s="76" t="s">
        <v>1230</v>
      </c>
      <c r="B47" s="22"/>
      <c r="C47" s="22"/>
    </row>
    <row r="49" spans="1:1" x14ac:dyDescent="0.35">
      <c r="A49" t="s">
        <v>1231</v>
      </c>
    </row>
    <row r="50" spans="1:1" x14ac:dyDescent="0.35">
      <c r="A50" t="s">
        <v>1232</v>
      </c>
    </row>
    <row r="51" spans="1:1" x14ac:dyDescent="0.35">
      <c r="A51" t="s">
        <v>1233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65C83-5FD8-466E-B410-7AF7894DC046}">
  <dimension ref="A1:L46"/>
  <sheetViews>
    <sheetView showGridLines="0" workbookViewId="0">
      <selection sqref="A1:L2"/>
    </sheetView>
  </sheetViews>
  <sheetFormatPr defaultRowHeight="14.5" x14ac:dyDescent="0.35"/>
  <cols>
    <col min="1" max="1" width="22.54296875" customWidth="1"/>
  </cols>
  <sheetData>
    <row r="1" spans="1:12" ht="15" thickBot="1" x14ac:dyDescent="0.4">
      <c r="A1" s="16" t="s">
        <v>1204</v>
      </c>
      <c r="B1" s="77" t="s">
        <v>1235</v>
      </c>
      <c r="C1" s="78"/>
      <c r="D1" s="78"/>
      <c r="E1" s="78"/>
      <c r="F1" s="78"/>
      <c r="G1" s="78"/>
      <c r="H1" s="78"/>
      <c r="I1" s="78"/>
      <c r="J1" s="79"/>
      <c r="K1" s="82"/>
      <c r="L1" s="85"/>
    </row>
    <row r="2" spans="1:12" ht="15" thickBot="1" x14ac:dyDescent="0.4">
      <c r="B2" s="80" t="s">
        <v>1236</v>
      </c>
      <c r="C2" s="81"/>
      <c r="D2" s="81"/>
      <c r="E2" s="81"/>
      <c r="F2" s="81"/>
      <c r="G2" s="81"/>
      <c r="H2" s="81"/>
      <c r="I2" s="81"/>
      <c r="J2" s="83"/>
      <c r="K2" s="81"/>
      <c r="L2" s="84"/>
    </row>
    <row r="4" spans="1:12" x14ac:dyDescent="0.35">
      <c r="A4" s="22" t="s">
        <v>1237</v>
      </c>
      <c r="B4" s="22"/>
      <c r="C4" s="22"/>
      <c r="D4" s="22"/>
      <c r="E4" s="22"/>
      <c r="F4" s="22"/>
      <c r="G4" s="22"/>
    </row>
    <row r="5" spans="1:12" x14ac:dyDescent="0.35">
      <c r="A5" s="22" t="s">
        <v>1238</v>
      </c>
      <c r="B5" s="22"/>
      <c r="C5" s="22"/>
      <c r="D5" s="22"/>
      <c r="E5" s="22"/>
      <c r="F5" s="22"/>
      <c r="G5" s="22"/>
    </row>
    <row r="6" spans="1:12" ht="15" thickBot="1" x14ac:dyDescent="0.4"/>
    <row r="7" spans="1:12" ht="15" thickBot="1" x14ac:dyDescent="0.4">
      <c r="A7" s="17" t="s">
        <v>1239</v>
      </c>
      <c r="B7" s="18"/>
      <c r="C7" s="18"/>
      <c r="D7" s="18"/>
      <c r="E7" s="18"/>
      <c r="F7" s="18"/>
      <c r="G7" s="18"/>
      <c r="H7" s="18"/>
      <c r="I7" s="18"/>
      <c r="J7" s="18"/>
      <c r="K7" s="19"/>
    </row>
    <row r="8" spans="1:12" ht="15" thickBot="1" x14ac:dyDescent="0.4"/>
    <row r="9" spans="1:12" ht="15" thickBot="1" x14ac:dyDescent="0.4">
      <c r="A9" s="24" t="s">
        <v>1240</v>
      </c>
      <c r="B9" s="94"/>
      <c r="C9" s="24" t="s">
        <v>1241</v>
      </c>
      <c r="D9" s="95"/>
      <c r="E9" s="94"/>
    </row>
    <row r="10" spans="1:12" x14ac:dyDescent="0.35">
      <c r="A10" s="28" t="s">
        <v>1242</v>
      </c>
      <c r="B10" s="86"/>
      <c r="C10" s="28">
        <f ca="1">AVERAGEIF('Working Data'!A:A,"Rural+Urban",'Working Data'!BM155:BM190)</f>
        <v>154.7930555555555</v>
      </c>
      <c r="E10" s="29"/>
    </row>
    <row r="11" spans="1:12" x14ac:dyDescent="0.35">
      <c r="A11" s="28" t="s">
        <v>1243</v>
      </c>
      <c r="B11" s="86"/>
      <c r="C11" s="28">
        <f ca="1">AVERAGEIF('Working Data'!A:A,"Rural+Urban",'Working Data'!BM191:BM226)</f>
        <v>158.20999999999998</v>
      </c>
      <c r="E11" s="29"/>
    </row>
    <row r="12" spans="1:12" x14ac:dyDescent="0.35">
      <c r="A12" s="28" t="s">
        <v>1244</v>
      </c>
      <c r="B12" s="86"/>
      <c r="C12" s="28">
        <f ca="1">AVERAGEIF('Working Data'!A:A,"Rural+Urban",'Working Data'!BM227:BM259)</f>
        <v>162.37083333333334</v>
      </c>
      <c r="E12" s="29"/>
    </row>
    <row r="13" spans="1:12" x14ac:dyDescent="0.35">
      <c r="A13" s="28" t="s">
        <v>1245</v>
      </c>
      <c r="B13" s="86"/>
      <c r="C13" s="28">
        <f ca="1">AVERAGEIF('Working Data'!A:A,"Rural+Urban",'Working Data'!BM260:BM295)</f>
        <v>166.46081081081081</v>
      </c>
      <c r="E13" s="29"/>
    </row>
    <row r="14" spans="1:12" x14ac:dyDescent="0.35">
      <c r="A14" s="28" t="s">
        <v>1246</v>
      </c>
      <c r="B14" s="86"/>
      <c r="C14" s="28">
        <f ca="1">AVERAGEIF('Working Data'!A:A,"Rural+Urban",'Working Data'!BM296:BM331)</f>
        <v>171.39200000000005</v>
      </c>
      <c r="E14" s="29"/>
    </row>
    <row r="15" spans="1:12" ht="15" thickBot="1" x14ac:dyDescent="0.4">
      <c r="A15" s="30" t="s">
        <v>1247</v>
      </c>
      <c r="B15" s="87"/>
      <c r="C15" s="30">
        <f ca="1">AVERAGEIF('Working Data'!A:A,"Rural+Urban",'Working Data'!BM332:BM367)</f>
        <v>176.71538461538464</v>
      </c>
      <c r="D15" s="31"/>
      <c r="E15" s="32"/>
    </row>
    <row r="16" spans="1:12" ht="15" thickBot="1" x14ac:dyDescent="0.4"/>
    <row r="17" spans="1:12" ht="15" thickBot="1" x14ac:dyDescent="0.4">
      <c r="A17" s="96" t="s">
        <v>1248</v>
      </c>
      <c r="B17" s="94" t="s">
        <v>1249</v>
      </c>
    </row>
    <row r="18" spans="1:12" x14ac:dyDescent="0.35">
      <c r="A18" s="88" t="s">
        <v>1250</v>
      </c>
      <c r="B18" s="89">
        <f ca="1">C11/C10-1</f>
        <v>2.2074274793407289E-2</v>
      </c>
    </row>
    <row r="19" spans="1:12" x14ac:dyDescent="0.35">
      <c r="A19" s="90" t="s">
        <v>1251</v>
      </c>
      <c r="B19" s="91">
        <f ca="1">C12/C11-1</f>
        <v>2.6299433242736647E-2</v>
      </c>
    </row>
    <row r="20" spans="1:12" x14ac:dyDescent="0.35">
      <c r="A20" s="90" t="s">
        <v>1252</v>
      </c>
      <c r="B20" s="91">
        <f ca="1">C13/C12-1</f>
        <v>2.5189114285575576E-2</v>
      </c>
    </row>
    <row r="21" spans="1:12" x14ac:dyDescent="0.35">
      <c r="A21" s="90" t="s">
        <v>1253</v>
      </c>
      <c r="B21" s="91">
        <f ca="1">C14/C13-1</f>
        <v>2.9623724438022414E-2</v>
      </c>
    </row>
    <row r="22" spans="1:12" ht="15" thickBot="1" x14ac:dyDescent="0.4">
      <c r="A22" s="92" t="s">
        <v>1254</v>
      </c>
      <c r="B22" s="93">
        <f ca="1">C15/C14-1</f>
        <v>3.105970299304861E-2</v>
      </c>
    </row>
    <row r="27" spans="1:12" x14ac:dyDescent="0.35">
      <c r="H27" s="22" t="s">
        <v>1255</v>
      </c>
      <c r="I27" s="22"/>
      <c r="J27" s="22"/>
      <c r="K27" s="22"/>
      <c r="L27" s="22"/>
    </row>
    <row r="29" spans="1:12" ht="15" thickBot="1" x14ac:dyDescent="0.4">
      <c r="H29" s="22" t="s">
        <v>1256</v>
      </c>
      <c r="I29" s="22"/>
      <c r="J29" s="22"/>
      <c r="K29" s="22"/>
      <c r="L29" s="22"/>
    </row>
    <row r="30" spans="1:12" ht="16" thickBot="1" x14ac:dyDescent="0.4">
      <c r="A30" s="97" t="s">
        <v>1257</v>
      </c>
      <c r="B30" s="98"/>
      <c r="C30" s="98"/>
      <c r="D30" s="98"/>
      <c r="E30" s="98"/>
      <c r="F30" s="99"/>
    </row>
    <row r="32" spans="1:12" x14ac:dyDescent="0.35">
      <c r="A32" s="100" t="s">
        <v>1258</v>
      </c>
    </row>
    <row r="33" spans="1:1" x14ac:dyDescent="0.35">
      <c r="A33" s="101" t="s">
        <v>1259</v>
      </c>
    </row>
    <row r="34" spans="1:1" x14ac:dyDescent="0.35">
      <c r="A34" s="102"/>
    </row>
    <row r="35" spans="1:1" x14ac:dyDescent="0.35">
      <c r="A35" s="100" t="s">
        <v>1260</v>
      </c>
    </row>
    <row r="36" spans="1:1" x14ac:dyDescent="0.35">
      <c r="A36" s="101" t="s">
        <v>1261</v>
      </c>
    </row>
    <row r="38" spans="1:1" x14ac:dyDescent="0.35">
      <c r="A38" s="100" t="s">
        <v>1262</v>
      </c>
    </row>
    <row r="39" spans="1:1" x14ac:dyDescent="0.35">
      <c r="A39" s="101" t="s">
        <v>1263</v>
      </c>
    </row>
    <row r="41" spans="1:1" x14ac:dyDescent="0.35">
      <c r="A41" s="100" t="s">
        <v>1264</v>
      </c>
    </row>
    <row r="42" spans="1:1" x14ac:dyDescent="0.35">
      <c r="A42" s="101" t="s">
        <v>1265</v>
      </c>
    </row>
    <row r="43" spans="1:1" x14ac:dyDescent="0.35">
      <c r="A43" s="102"/>
    </row>
    <row r="44" spans="1:1" x14ac:dyDescent="0.35">
      <c r="A44" s="100" t="s">
        <v>1266</v>
      </c>
    </row>
    <row r="45" spans="1:1" x14ac:dyDescent="0.35">
      <c r="A45" t="s">
        <v>1267</v>
      </c>
    </row>
    <row r="46" spans="1:1" x14ac:dyDescent="0.35">
      <c r="A46" s="10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19624-C69E-49FF-946D-EF0B19F3577F}">
  <dimension ref="A1:S227"/>
  <sheetViews>
    <sheetView showGridLines="0" tabSelected="1" topLeftCell="A209" workbookViewId="0">
      <selection activeCell="A3" sqref="A2:Q3"/>
    </sheetView>
  </sheetViews>
  <sheetFormatPr defaultRowHeight="14.5" x14ac:dyDescent="0.35"/>
  <cols>
    <col min="1" max="1" width="31.36328125" customWidth="1"/>
    <col min="2" max="2" width="32.54296875" customWidth="1"/>
    <col min="3" max="3" width="18.08984375" customWidth="1"/>
  </cols>
  <sheetData>
    <row r="1" spans="1:17" ht="15" thickBot="1" x14ac:dyDescent="0.4">
      <c r="A1" s="109"/>
      <c r="B1" s="18" t="s">
        <v>1278</v>
      </c>
      <c r="C1" s="18"/>
      <c r="D1" s="19"/>
      <c r="E1" s="18"/>
      <c r="F1" s="18"/>
      <c r="G1" s="19"/>
      <c r="H1" s="18"/>
      <c r="I1" s="18"/>
      <c r="J1" s="94"/>
      <c r="K1" s="80"/>
      <c r="L1" s="81"/>
      <c r="M1" s="81"/>
      <c r="N1" s="81"/>
      <c r="O1" s="81"/>
      <c r="P1" s="81"/>
      <c r="Q1" s="84"/>
    </row>
    <row r="2" spans="1:17" x14ac:dyDescent="0.35">
      <c r="A2" s="110" t="s">
        <v>1204</v>
      </c>
      <c r="B2" s="78" t="s">
        <v>1279</v>
      </c>
      <c r="C2" s="78"/>
      <c r="D2" s="78"/>
      <c r="E2" s="78"/>
      <c r="F2" s="78"/>
      <c r="G2" s="78"/>
      <c r="H2" s="78"/>
      <c r="I2" s="78"/>
      <c r="J2" s="107"/>
      <c r="K2" s="82"/>
      <c r="L2" s="82"/>
      <c r="M2" s="82"/>
      <c r="N2" s="82"/>
      <c r="O2" s="82"/>
      <c r="P2" s="82"/>
      <c r="Q2" s="85"/>
    </row>
    <row r="3" spans="1:17" ht="15" thickBot="1" x14ac:dyDescent="0.4">
      <c r="A3" s="108"/>
      <c r="B3" s="81" t="s">
        <v>1280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4"/>
    </row>
    <row r="4" spans="1:17" ht="15" thickBot="1" x14ac:dyDescent="0.4">
      <c r="G4" s="34"/>
      <c r="H4" s="34"/>
      <c r="I4" s="34"/>
    </row>
    <row r="5" spans="1:17" ht="15" thickBot="1" x14ac:dyDescent="0.4">
      <c r="A5" s="111" t="s">
        <v>1281</v>
      </c>
      <c r="B5" s="112"/>
      <c r="C5" s="112"/>
      <c r="D5" s="112"/>
      <c r="E5" s="112"/>
      <c r="F5" s="113"/>
      <c r="G5" s="114"/>
      <c r="H5" s="112"/>
      <c r="I5" s="113"/>
    </row>
    <row r="7" spans="1:17" x14ac:dyDescent="0.35">
      <c r="A7" s="115" t="s">
        <v>1282</v>
      </c>
    </row>
    <row r="8" spans="1:17" ht="15" thickBot="1" x14ac:dyDescent="0.4">
      <c r="G8" s="31"/>
      <c r="H8" s="31"/>
    </row>
    <row r="9" spans="1:17" ht="15" thickBot="1" x14ac:dyDescent="0.4">
      <c r="A9" s="116" t="s">
        <v>1283</v>
      </c>
      <c r="B9" s="117"/>
      <c r="C9" s="117"/>
      <c r="D9" s="117"/>
      <c r="E9" s="117"/>
      <c r="F9" s="118"/>
      <c r="G9" s="114"/>
      <c r="H9" s="113"/>
    </row>
    <row r="10" spans="1:17" ht="15" thickBot="1" x14ac:dyDescent="0.4">
      <c r="A10" s="34"/>
      <c r="B10" s="34"/>
    </row>
    <row r="11" spans="1:17" ht="15" thickBot="1" x14ac:dyDescent="0.4">
      <c r="A11" s="118" t="s">
        <v>2</v>
      </c>
      <c r="B11" s="124" t="s">
        <v>1284</v>
      </c>
    </row>
    <row r="12" spans="1:17" x14ac:dyDescent="0.35">
      <c r="A12" s="142" t="str">
        <f>'Objective 3'!C10</f>
        <v>"June 2022"</v>
      </c>
      <c r="B12" s="120">
        <f>'Objective 3'!D10</f>
        <v>172.94615384615386</v>
      </c>
    </row>
    <row r="13" spans="1:17" x14ac:dyDescent="0.35">
      <c r="A13" s="142" t="str">
        <f>'Objective 3'!C11</f>
        <v>"July 2022"</v>
      </c>
      <c r="B13" s="120">
        <f>'Objective 3'!D11</f>
        <v>173.26923076923077</v>
      </c>
    </row>
    <row r="14" spans="1:17" x14ac:dyDescent="0.35">
      <c r="A14" s="142" t="str">
        <f>'Objective 3'!C12</f>
        <v>"August 2022"</v>
      </c>
      <c r="B14" s="120">
        <f>'Objective 3'!D12</f>
        <v>173.5230769230769</v>
      </c>
    </row>
    <row r="15" spans="1:17" x14ac:dyDescent="0.35">
      <c r="A15" s="142" t="str">
        <f>'Objective 3'!C13</f>
        <v>"September 2022"</v>
      </c>
      <c r="B15" s="120">
        <f>'Objective 3'!D13</f>
        <v>174.44615384615386</v>
      </c>
    </row>
    <row r="16" spans="1:17" x14ac:dyDescent="0.35">
      <c r="A16" s="142" t="str">
        <f>'Objective 3'!C14</f>
        <v>"October 2022"</v>
      </c>
      <c r="B16" s="120">
        <f>'Objective 3'!D14</f>
        <v>175.73076923076923</v>
      </c>
    </row>
    <row r="17" spans="1:2" x14ac:dyDescent="0.35">
      <c r="A17" s="142" t="str">
        <f>'Objective 3'!C15</f>
        <v>"November 2022"</v>
      </c>
      <c r="B17" s="120">
        <f>'Objective 3'!D15</f>
        <v>175.97692307692307</v>
      </c>
    </row>
    <row r="18" spans="1:2" x14ac:dyDescent="0.35">
      <c r="A18" s="142" t="str">
        <f>'Objective 3'!C16</f>
        <v>"December 2022"</v>
      </c>
      <c r="B18" s="120">
        <f>'Objective 3'!D16</f>
        <v>175.16153846153844</v>
      </c>
    </row>
    <row r="19" spans="1:2" x14ac:dyDescent="0.35">
      <c r="A19" s="142" t="str">
        <f>'Objective 3'!C17</f>
        <v>"January 2023"</v>
      </c>
      <c r="B19" s="120">
        <f>'Objective 3'!D17</f>
        <v>175.63076923076926</v>
      </c>
    </row>
    <row r="20" spans="1:2" x14ac:dyDescent="0.35">
      <c r="A20" s="142" t="str">
        <f>'Objective 3'!C18</f>
        <v>"February 2023"</v>
      </c>
      <c r="B20" s="120">
        <f>'Objective 3'!D18</f>
        <v>174.28461538461536</v>
      </c>
    </row>
    <row r="21" spans="1:2" x14ac:dyDescent="0.35">
      <c r="A21" s="142" t="str">
        <f>'Objective 3'!C19</f>
        <v>"March 2023"</v>
      </c>
      <c r="B21" s="120">
        <f>'Objective 3'!D19</f>
        <v>174.2923076923077</v>
      </c>
    </row>
    <row r="22" spans="1:2" x14ac:dyDescent="0.35">
      <c r="A22" s="142" t="str">
        <f>'Objective 3'!C20</f>
        <v>"April 2023"</v>
      </c>
      <c r="B22" s="120">
        <f>'Objective 3'!D20</f>
        <v>174.93846153846152</v>
      </c>
    </row>
    <row r="23" spans="1:2" x14ac:dyDescent="0.35">
      <c r="A23" s="142" t="str">
        <f>'Objective 3'!C21</f>
        <v>"May 2023"</v>
      </c>
      <c r="B23" s="120">
        <f>'Objective 3'!D21</f>
        <v>176.20769230769235</v>
      </c>
    </row>
    <row r="24" spans="1:2" ht="15" thickBot="1" x14ac:dyDescent="0.4"/>
    <row r="25" spans="1:2" ht="15" thickBot="1" x14ac:dyDescent="0.4">
      <c r="A25" s="124" t="s">
        <v>2</v>
      </c>
      <c r="B25" s="124" t="s">
        <v>1294</v>
      </c>
    </row>
    <row r="26" spans="1:2" x14ac:dyDescent="0.35">
      <c r="A26" s="119" t="str">
        <f>CONCATENATE(A12,"-",A13)</f>
        <v>"June 2022"-"July 2022"</v>
      </c>
      <c r="B26" s="143">
        <f>B13/B12-1</f>
        <v>1.8680781034559057E-3</v>
      </c>
    </row>
    <row r="27" spans="1:2" x14ac:dyDescent="0.35">
      <c r="A27" s="121" t="str">
        <f>CONCATENATE(A13,"-",A14)</f>
        <v>"July 2022"-"August 2022"</v>
      </c>
      <c r="B27" s="144">
        <f t="shared" ref="B27:B36" si="0">B14/B13-1</f>
        <v>1.465038845726907E-3</v>
      </c>
    </row>
    <row r="28" spans="1:2" x14ac:dyDescent="0.35">
      <c r="A28" s="121" t="str">
        <f t="shared" ref="A28:A34" si="1">CONCATENATE(A14,"-",A15)</f>
        <v>"August 2022"-"September 2022"</v>
      </c>
      <c r="B28" s="144">
        <f t="shared" si="0"/>
        <v>5.3196205337355806E-3</v>
      </c>
    </row>
    <row r="29" spans="1:2" x14ac:dyDescent="0.35">
      <c r="A29" s="121" t="str">
        <f t="shared" si="1"/>
        <v>"September 2022"-"October 2022"</v>
      </c>
      <c r="B29" s="145">
        <f t="shared" si="0"/>
        <v>7.3639650762853393E-3</v>
      </c>
    </row>
    <row r="30" spans="1:2" x14ac:dyDescent="0.35">
      <c r="A30" s="121" t="str">
        <f t="shared" si="1"/>
        <v>"October 2022"-"November 2022"</v>
      </c>
      <c r="B30" s="144">
        <f t="shared" si="0"/>
        <v>1.400744145327204E-3</v>
      </c>
    </row>
    <row r="31" spans="1:2" x14ac:dyDescent="0.35">
      <c r="A31" s="121" t="str">
        <f t="shared" si="1"/>
        <v>"November 2022"-"December 2022"</v>
      </c>
      <c r="B31" s="144">
        <f t="shared" si="0"/>
        <v>-4.633474668881532E-3</v>
      </c>
    </row>
    <row r="32" spans="1:2" x14ac:dyDescent="0.35">
      <c r="A32" s="121" t="str">
        <f t="shared" si="1"/>
        <v>"December 2022"-"January 2023"</v>
      </c>
      <c r="B32" s="144">
        <f t="shared" si="0"/>
        <v>2.6788459004878362E-3</v>
      </c>
    </row>
    <row r="33" spans="1:8" x14ac:dyDescent="0.35">
      <c r="A33" s="121" t="str">
        <f t="shared" si="1"/>
        <v>"January 2023"-"February 2023"</v>
      </c>
      <c r="B33" s="146">
        <f t="shared" si="0"/>
        <v>-7.6646811492644407E-3</v>
      </c>
    </row>
    <row r="34" spans="1:8" x14ac:dyDescent="0.35">
      <c r="A34" s="121" t="str">
        <f t="shared" si="1"/>
        <v>"February 2023"-"March 2023"</v>
      </c>
      <c r="B34" s="144">
        <f t="shared" si="0"/>
        <v>4.4136469965261327E-5</v>
      </c>
    </row>
    <row r="35" spans="1:8" x14ac:dyDescent="0.35">
      <c r="A35" s="121" t="str">
        <f>CONCATENATE(A21,"-",A22)</f>
        <v>"March 2023"-"April 2023"</v>
      </c>
      <c r="B35" s="144">
        <f t="shared" si="0"/>
        <v>3.707299849942558E-3</v>
      </c>
    </row>
    <row r="36" spans="1:8" ht="15" thickBot="1" x14ac:dyDescent="0.4">
      <c r="A36" s="122" t="str">
        <f>CONCATENATE(A22,"-",A23)</f>
        <v>"April 2023"-"May 2023"</v>
      </c>
      <c r="B36" s="147">
        <f t="shared" si="0"/>
        <v>7.2552985665292891E-3</v>
      </c>
    </row>
    <row r="38" spans="1:8" x14ac:dyDescent="0.35">
      <c r="D38" s="22" t="s">
        <v>1307</v>
      </c>
      <c r="E38" s="22"/>
      <c r="F38" s="22"/>
      <c r="G38" s="22"/>
      <c r="H38" s="22"/>
    </row>
    <row r="39" spans="1:8" x14ac:dyDescent="0.35">
      <c r="D39" s="22" t="s">
        <v>1308</v>
      </c>
      <c r="E39" s="22"/>
      <c r="F39" s="22"/>
      <c r="G39" s="22"/>
      <c r="H39" s="22"/>
    </row>
    <row r="40" spans="1:8" ht="15" thickBot="1" x14ac:dyDescent="0.4"/>
    <row r="41" spans="1:8" ht="15" thickBot="1" x14ac:dyDescent="0.4">
      <c r="A41" s="116" t="s">
        <v>1309</v>
      </c>
      <c r="B41" s="117"/>
      <c r="C41" s="117"/>
      <c r="D41" s="117"/>
      <c r="E41" s="117"/>
      <c r="F41" s="118"/>
    </row>
    <row r="42" spans="1:8" ht="15" thickBot="1" x14ac:dyDescent="0.4"/>
    <row r="43" spans="1:8" ht="29.5" thickBot="1" x14ac:dyDescent="0.4">
      <c r="A43" s="116" t="s">
        <v>2</v>
      </c>
      <c r="B43" s="148" t="s">
        <v>1310</v>
      </c>
    </row>
    <row r="44" spans="1:8" ht="15" thickBot="1" x14ac:dyDescent="0.4">
      <c r="A44" s="149" t="str">
        <f>'Objective 3'!G10</f>
        <v>"June 2022"</v>
      </c>
      <c r="B44" s="120">
        <f>AVERAGE('R+U+UR for objective 3'!B10:N10)</f>
        <v>175.96153846153845</v>
      </c>
    </row>
    <row r="45" spans="1:8" ht="15" thickBot="1" x14ac:dyDescent="0.4">
      <c r="A45" s="149" t="str">
        <f>'Objective 3'!G11</f>
        <v>"July 2022"</v>
      </c>
      <c r="B45" s="120">
        <f>AVERAGE('R+U+UR for objective 3'!B11:N11)</f>
        <v>176.27692307692308</v>
      </c>
    </row>
    <row r="46" spans="1:8" ht="15" thickBot="1" x14ac:dyDescent="0.4">
      <c r="A46" s="149" t="str">
        <f>'Objective 3'!G12</f>
        <v>"August 2022"</v>
      </c>
      <c r="B46" s="120">
        <f>AVERAGE('R+U+UR for objective 3'!B12:N12)</f>
        <v>176.43846153846152</v>
      </c>
    </row>
    <row r="47" spans="1:8" ht="15" thickBot="1" x14ac:dyDescent="0.4">
      <c r="A47" s="149" t="str">
        <f>'Objective 3'!G13</f>
        <v>"September 2022"</v>
      </c>
      <c r="B47" s="120">
        <f>AVERAGE('R+U+UR for objective 3'!B13:N13)</f>
        <v>177.41538461538462</v>
      </c>
    </row>
    <row r="48" spans="1:8" ht="15" thickBot="1" x14ac:dyDescent="0.4">
      <c r="A48" s="149" t="str">
        <f>'Objective 3'!G14</f>
        <v>"October 2022"</v>
      </c>
      <c r="B48" s="120">
        <f>AVERAGE('R+U+UR for objective 3'!B14:N14)</f>
        <v>178.63846153846154</v>
      </c>
    </row>
    <row r="49" spans="1:2" ht="15" thickBot="1" x14ac:dyDescent="0.4">
      <c r="A49" s="149" t="str">
        <f>'Objective 3'!G15</f>
        <v>"November 2022"</v>
      </c>
      <c r="B49" s="120">
        <f>AVERAGE('R+U+UR for objective 3'!B15:N15)</f>
        <v>178.03076923076924</v>
      </c>
    </row>
    <row r="50" spans="1:2" ht="15" thickBot="1" x14ac:dyDescent="0.4">
      <c r="A50" s="149" t="str">
        <f>'Objective 3'!G16</f>
        <v>"December 2022"</v>
      </c>
      <c r="B50" s="120">
        <f>AVERAGE('R+U+UR for objective 3'!B16:N16)</f>
        <v>176.59999999999997</v>
      </c>
    </row>
    <row r="51" spans="1:2" ht="15" thickBot="1" x14ac:dyDescent="0.4">
      <c r="A51" s="149" t="str">
        <f>'Objective 3'!G17</f>
        <v>"January 2023"</v>
      </c>
      <c r="B51" s="120">
        <f>AVERAGE('R+U+UR for objective 3'!B17:N17)</f>
        <v>177.70769230769233</v>
      </c>
    </row>
    <row r="52" spans="1:2" ht="15" thickBot="1" x14ac:dyDescent="0.4">
      <c r="A52" s="149" t="str">
        <f>'Objective 3'!G18</f>
        <v>"February 2023"</v>
      </c>
      <c r="B52" s="120">
        <f>AVERAGE('R+U+UR for objective 3'!B18:N18)</f>
        <v>177.16923076923075</v>
      </c>
    </row>
    <row r="53" spans="1:2" ht="15" thickBot="1" x14ac:dyDescent="0.4">
      <c r="A53" s="149" t="str">
        <f>'Objective 3'!G19</f>
        <v>"March 2023"</v>
      </c>
      <c r="B53" s="120">
        <f>AVERAGE('R+U+UR for objective 3'!B19:N19)</f>
        <v>177.1846153846154</v>
      </c>
    </row>
    <row r="54" spans="1:2" ht="15" thickBot="1" x14ac:dyDescent="0.4">
      <c r="A54" s="149" t="str">
        <f>'Objective 3'!G20</f>
        <v>"April 2023"</v>
      </c>
      <c r="B54" s="120">
        <f>AVERAGE('R+U+UR for objective 3'!B20:N20)</f>
        <v>178.28461538461539</v>
      </c>
    </row>
    <row r="55" spans="1:2" x14ac:dyDescent="0.35">
      <c r="A55" s="149" t="str">
        <f>'Objective 3'!G21</f>
        <v>"May 2023"</v>
      </c>
      <c r="B55" s="120">
        <f>AVERAGE('R+U+UR for objective 3'!B21:N21)</f>
        <v>179.62307692307692</v>
      </c>
    </row>
    <row r="56" spans="1:2" ht="15" thickBot="1" x14ac:dyDescent="0.4"/>
    <row r="57" spans="1:2" ht="15" thickBot="1" x14ac:dyDescent="0.4">
      <c r="A57" s="116" t="s">
        <v>2</v>
      </c>
      <c r="B57" s="124" t="s">
        <v>1294</v>
      </c>
    </row>
    <row r="58" spans="1:2" x14ac:dyDescent="0.35">
      <c r="A58" s="150" t="str">
        <f>CONCATENATE(A44,"-",A45)</f>
        <v>"June 2022"-"July 2022"</v>
      </c>
      <c r="B58" s="151">
        <f>B45/B44-1</f>
        <v>1.7923497267759991E-3</v>
      </c>
    </row>
    <row r="59" spans="1:2" x14ac:dyDescent="0.35">
      <c r="A59" s="150" t="str">
        <f t="shared" ref="A59:A68" si="2">CONCATENATE(A45,"-",A46)</f>
        <v>"July 2022"-"August 2022"</v>
      </c>
      <c r="B59" s="152">
        <f t="shared" ref="B59:B68" si="3">B46/B45-1</f>
        <v>9.163902949902436E-4</v>
      </c>
    </row>
    <row r="60" spans="1:2" x14ac:dyDescent="0.35">
      <c r="A60" s="150" t="str">
        <f t="shared" si="2"/>
        <v>"August 2022"-"September 2022"</v>
      </c>
      <c r="B60" s="152">
        <f t="shared" si="3"/>
        <v>5.53690543663099E-3</v>
      </c>
    </row>
    <row r="61" spans="1:2" x14ac:dyDescent="0.35">
      <c r="A61" s="150" t="str">
        <f t="shared" si="2"/>
        <v>"September 2022"-"October 2022"</v>
      </c>
      <c r="B61" s="152">
        <f t="shared" si="3"/>
        <v>6.8938605619146553E-3</v>
      </c>
    </row>
    <row r="62" spans="1:2" x14ac:dyDescent="0.35">
      <c r="A62" s="150" t="str">
        <f t="shared" si="2"/>
        <v>"October 2022"-"November 2022"</v>
      </c>
      <c r="B62" s="155">
        <f t="shared" si="3"/>
        <v>-3.4017999397149001E-3</v>
      </c>
    </row>
    <row r="63" spans="1:2" x14ac:dyDescent="0.35">
      <c r="A63" s="150" t="str">
        <f t="shared" si="2"/>
        <v>"November 2022"-"December 2022"</v>
      </c>
      <c r="B63" s="153">
        <f t="shared" si="3"/>
        <v>-8.0366401659179854E-3</v>
      </c>
    </row>
    <row r="64" spans="1:2" x14ac:dyDescent="0.35">
      <c r="A64" s="150" t="str">
        <f t="shared" si="2"/>
        <v>"December 2022"-"January 2023"</v>
      </c>
      <c r="B64" s="152">
        <f t="shared" si="3"/>
        <v>6.2723233731163397E-3</v>
      </c>
    </row>
    <row r="65" spans="1:8" x14ac:dyDescent="0.35">
      <c r="A65" s="150" t="str">
        <f t="shared" si="2"/>
        <v>"January 2023"-"February 2023"</v>
      </c>
      <c r="B65" s="152">
        <f t="shared" si="3"/>
        <v>-3.030040689118052E-3</v>
      </c>
    </row>
    <row r="66" spans="1:8" x14ac:dyDescent="0.35">
      <c r="A66" s="150" t="str">
        <f t="shared" si="2"/>
        <v>"February 2023"-"March 2023"</v>
      </c>
      <c r="B66" s="152">
        <f t="shared" si="3"/>
        <v>8.6835706842869342E-5</v>
      </c>
    </row>
    <row r="67" spans="1:8" x14ac:dyDescent="0.35">
      <c r="A67" s="150" t="str">
        <f t="shared" si="2"/>
        <v>"March 2023"-"April 2023"</v>
      </c>
      <c r="B67" s="152">
        <f t="shared" si="3"/>
        <v>6.20821394460358E-3</v>
      </c>
    </row>
    <row r="68" spans="1:8" ht="15" thickBot="1" x14ac:dyDescent="0.4">
      <c r="A68" s="150" t="str">
        <f t="shared" si="2"/>
        <v>"April 2023"-"May 2023"</v>
      </c>
      <c r="B68" s="154">
        <f t="shared" si="3"/>
        <v>7.5074427233894347E-3</v>
      </c>
    </row>
    <row r="69" spans="1:8" x14ac:dyDescent="0.35">
      <c r="D69" s="22" t="s">
        <v>1311</v>
      </c>
      <c r="E69" s="156"/>
      <c r="F69" s="22"/>
      <c r="G69" s="22"/>
      <c r="H69" s="22"/>
    </row>
    <row r="70" spans="1:8" x14ac:dyDescent="0.35">
      <c r="D70" s="22" t="s">
        <v>1312</v>
      </c>
      <c r="E70" s="22"/>
      <c r="F70" s="22"/>
      <c r="G70" s="22"/>
      <c r="H70" s="22"/>
    </row>
    <row r="71" spans="1:8" ht="15" thickBot="1" x14ac:dyDescent="0.4"/>
    <row r="72" spans="1:8" ht="15" thickBot="1" x14ac:dyDescent="0.4">
      <c r="A72" s="116" t="s">
        <v>1313</v>
      </c>
      <c r="B72" s="117"/>
      <c r="C72" s="117"/>
      <c r="D72" s="117"/>
      <c r="E72" s="117"/>
      <c r="F72" s="117"/>
      <c r="G72" s="117"/>
      <c r="H72" s="118"/>
    </row>
    <row r="73" spans="1:8" ht="15" thickBot="1" x14ac:dyDescent="0.4"/>
    <row r="74" spans="1:8" ht="29.5" thickBot="1" x14ac:dyDescent="0.4">
      <c r="A74" s="116" t="s">
        <v>2</v>
      </c>
      <c r="B74" s="148" t="s">
        <v>1310</v>
      </c>
    </row>
    <row r="75" spans="1:8" ht="15" thickBot="1" x14ac:dyDescent="0.4">
      <c r="A75" s="149" t="s">
        <v>1295</v>
      </c>
      <c r="B75" s="120">
        <f>AVERAGE('R+U+UR for objective 3'!B52:N52)</f>
        <v>173.99230769230769</v>
      </c>
    </row>
    <row r="76" spans="1:8" ht="15" thickBot="1" x14ac:dyDescent="0.4">
      <c r="A76" s="149" t="s">
        <v>1296</v>
      </c>
      <c r="B76" s="120">
        <f>AVERAGE('R+U+UR for objective 3'!B53:N53)</f>
        <v>174.33076923076925</v>
      </c>
    </row>
    <row r="77" spans="1:8" ht="15" thickBot="1" x14ac:dyDescent="0.4">
      <c r="A77" s="149" t="s">
        <v>1297</v>
      </c>
      <c r="B77" s="120">
        <f>AVERAGE('R+U+UR for objective 3'!B54:N54)</f>
        <v>174.55384615384617</v>
      </c>
    </row>
    <row r="78" spans="1:8" ht="15" thickBot="1" x14ac:dyDescent="0.4">
      <c r="A78" s="149" t="s">
        <v>1298</v>
      </c>
      <c r="B78" s="120">
        <f>AVERAGE('R+U+UR for objective 3'!B55:N55)</f>
        <v>175.45384615384617</v>
      </c>
    </row>
    <row r="79" spans="1:8" ht="15" thickBot="1" x14ac:dyDescent="0.4">
      <c r="A79" s="149" t="s">
        <v>1299</v>
      </c>
      <c r="B79" s="120">
        <f>AVERAGE('R+U+UR for objective 3'!B56:N56)</f>
        <v>176.71538461538464</v>
      </c>
    </row>
    <row r="80" spans="1:8" ht="15" thickBot="1" x14ac:dyDescent="0.4">
      <c r="A80" s="149" t="s">
        <v>1300</v>
      </c>
      <c r="B80" s="120">
        <f>AVERAGE('R+U+UR for objective 3'!B57:N57)</f>
        <v>176.67692307692309</v>
      </c>
    </row>
    <row r="81" spans="1:2" ht="15" thickBot="1" x14ac:dyDescent="0.4">
      <c r="A81" s="149" t="s">
        <v>1302</v>
      </c>
      <c r="B81" s="120">
        <f>AVERAGE('R+U+UR for objective 3'!B58:N58)</f>
        <v>175.64615384615385</v>
      </c>
    </row>
    <row r="82" spans="1:2" ht="15" thickBot="1" x14ac:dyDescent="0.4">
      <c r="A82" s="149" t="s">
        <v>1301</v>
      </c>
      <c r="B82" s="120">
        <f>AVERAGE('R+U+UR for objective 3'!B59:N59)</f>
        <v>176.36153846153846</v>
      </c>
    </row>
    <row r="83" spans="1:2" ht="15" thickBot="1" x14ac:dyDescent="0.4">
      <c r="A83" s="149" t="s">
        <v>1303</v>
      </c>
      <c r="B83" s="120">
        <f>AVERAGE('R+U+UR for objective 3'!B60:N60)</f>
        <v>175.3153846153846</v>
      </c>
    </row>
    <row r="84" spans="1:2" ht="15" thickBot="1" x14ac:dyDescent="0.4">
      <c r="A84" s="149" t="s">
        <v>1304</v>
      </c>
      <c r="B84" s="120">
        <f>AVERAGE('R+U+UR for objective 3'!B61:N61)</f>
        <v>175.32307692307691</v>
      </c>
    </row>
    <row r="85" spans="1:2" ht="15" thickBot="1" x14ac:dyDescent="0.4">
      <c r="A85" s="149" t="s">
        <v>1305</v>
      </c>
      <c r="B85" s="120">
        <f>AVERAGE('R+U+UR for objective 3'!B62:N62)</f>
        <v>176.12307692307695</v>
      </c>
    </row>
    <row r="86" spans="1:2" ht="15" thickBot="1" x14ac:dyDescent="0.4">
      <c r="A86" s="159" t="s">
        <v>1306</v>
      </c>
      <c r="B86" s="123">
        <f>AVERAGE('R+U+UR for objective 3'!B63:N63)</f>
        <v>177.45384615384617</v>
      </c>
    </row>
    <row r="87" spans="1:2" ht="15" thickBot="1" x14ac:dyDescent="0.4">
      <c r="A87" s="157" t="s">
        <v>1234</v>
      </c>
      <c r="B87" s="158"/>
    </row>
    <row r="88" spans="1:2" ht="15" thickBot="1" x14ac:dyDescent="0.4">
      <c r="A88" s="116" t="s">
        <v>2</v>
      </c>
      <c r="B88" s="124" t="s">
        <v>1294</v>
      </c>
    </row>
    <row r="89" spans="1:2" x14ac:dyDescent="0.35">
      <c r="A89" s="150" t="str">
        <f>CONCATENATE(A75,"-",A76)</f>
        <v>"June 2022"-"July 2022"</v>
      </c>
      <c r="B89" s="151"/>
    </row>
    <row r="90" spans="1:2" x14ac:dyDescent="0.35">
      <c r="A90" s="150" t="str">
        <f t="shared" ref="A90:A99" si="4">CONCATENATE(A76,"-",A77)</f>
        <v>"July 2022"-"August 2022"</v>
      </c>
      <c r="B90" s="152">
        <f>B76/B75-1</f>
        <v>1.9452672531943271E-3</v>
      </c>
    </row>
    <row r="91" spans="1:2" x14ac:dyDescent="0.35">
      <c r="A91" s="150" t="str">
        <f t="shared" si="4"/>
        <v>"August 2022"-"September 2022"</v>
      </c>
      <c r="B91" s="152">
        <f>B77/B76-1</f>
        <v>1.2796187618584476E-3</v>
      </c>
    </row>
    <row r="92" spans="1:2" x14ac:dyDescent="0.35">
      <c r="A92" s="150" t="str">
        <f t="shared" si="4"/>
        <v>"September 2022"-"October 2022"</v>
      </c>
      <c r="B92" s="152">
        <f t="shared" ref="B91:B99" si="5">B78/B77-1</f>
        <v>5.1560021152829982E-3</v>
      </c>
    </row>
    <row r="93" spans="1:2" x14ac:dyDescent="0.35">
      <c r="A93" s="150" t="str">
        <f t="shared" si="4"/>
        <v>"October 2022"-"November 2022"</v>
      </c>
      <c r="B93" s="160">
        <f t="shared" si="5"/>
        <v>7.1901442413082606E-3</v>
      </c>
    </row>
    <row r="94" spans="1:2" x14ac:dyDescent="0.35">
      <c r="A94" s="150" t="str">
        <f t="shared" si="4"/>
        <v>"November 2022"-"December 2022"</v>
      </c>
      <c r="B94" s="152">
        <f t="shared" si="5"/>
        <v>-2.1764680276847859E-4</v>
      </c>
    </row>
    <row r="95" spans="1:2" x14ac:dyDescent="0.35">
      <c r="A95" s="150" t="str">
        <f t="shared" si="4"/>
        <v>"December 2022"-"January 2023"</v>
      </c>
      <c r="B95" s="152">
        <f t="shared" si="5"/>
        <v>-5.8342041100661879E-3</v>
      </c>
    </row>
    <row r="96" spans="1:2" x14ac:dyDescent="0.35">
      <c r="A96" s="150" t="str">
        <f t="shared" si="4"/>
        <v>"January 2023"-"February 2023"</v>
      </c>
      <c r="B96" s="152">
        <f t="shared" si="5"/>
        <v>4.0728737847068874E-3</v>
      </c>
    </row>
    <row r="97" spans="1:19" x14ac:dyDescent="0.35">
      <c r="A97" s="150" t="str">
        <f t="shared" si="4"/>
        <v>"February 2023"-"March 2023"</v>
      </c>
      <c r="B97" s="153">
        <f t="shared" si="5"/>
        <v>-5.9318707201116982E-3</v>
      </c>
    </row>
    <row r="98" spans="1:19" x14ac:dyDescent="0.35">
      <c r="A98" s="150" t="str">
        <f t="shared" si="4"/>
        <v>"March 2023"-"April 2023"</v>
      </c>
      <c r="B98" s="152">
        <f t="shared" si="5"/>
        <v>4.3876968979006392E-5</v>
      </c>
    </row>
    <row r="99" spans="1:19" x14ac:dyDescent="0.35">
      <c r="A99" s="150" t="str">
        <f t="shared" si="4"/>
        <v>"April 2023"-"May 2023"</v>
      </c>
      <c r="B99" s="152">
        <f t="shared" si="5"/>
        <v>4.5630045630047356E-3</v>
      </c>
      <c r="D99" s="22" t="s">
        <v>1315</v>
      </c>
      <c r="E99" s="22"/>
      <c r="F99" s="22"/>
      <c r="G99" s="22"/>
      <c r="H99" s="22"/>
    </row>
    <row r="100" spans="1:19" x14ac:dyDescent="0.35">
      <c r="D100" s="22" t="s">
        <v>1314</v>
      </c>
      <c r="E100" s="21"/>
      <c r="F100" s="21"/>
      <c r="G100" s="21"/>
      <c r="H100" s="21"/>
    </row>
    <row r="102" spans="1:19" x14ac:dyDescent="0.35">
      <c r="A102" s="115" t="s">
        <v>1316</v>
      </c>
    </row>
    <row r="103" spans="1:19" ht="15" thickBot="1" x14ac:dyDescent="0.4">
      <c r="H103" s="31"/>
      <c r="I103" s="31"/>
    </row>
    <row r="104" spans="1:19" ht="15" thickBot="1" x14ac:dyDescent="0.4">
      <c r="A104" s="116" t="s">
        <v>1317</v>
      </c>
      <c r="B104" s="117"/>
      <c r="C104" s="117"/>
      <c r="D104" s="117"/>
      <c r="E104" s="117"/>
      <c r="F104" s="117"/>
      <c r="G104" s="118"/>
      <c r="H104" s="114"/>
      <c r="I104" s="113"/>
    </row>
    <row r="105" spans="1:19" ht="15" thickBot="1" x14ac:dyDescent="0.4">
      <c r="E105" s="26"/>
      <c r="F105" s="26"/>
      <c r="G105" s="26"/>
    </row>
    <row r="106" spans="1:19" ht="15" thickBot="1" x14ac:dyDescent="0.4">
      <c r="A106" s="174" t="s">
        <v>1328</v>
      </c>
      <c r="B106" s="175"/>
      <c r="C106" s="175"/>
      <c r="D106" s="175"/>
      <c r="E106" s="175"/>
      <c r="F106" s="175"/>
      <c r="G106" s="176"/>
    </row>
    <row r="108" spans="1:19" ht="15" thickBot="1" x14ac:dyDescent="0.4"/>
    <row r="109" spans="1:19" ht="15" thickBot="1" x14ac:dyDescent="0.4">
      <c r="C109" s="111" t="s">
        <v>1318</v>
      </c>
      <c r="D109" s="161"/>
      <c r="E109" s="114"/>
      <c r="F109" s="112"/>
      <c r="G109" s="113"/>
      <c r="J109" s="62"/>
    </row>
    <row r="110" spans="1:19" ht="15" thickBot="1" x14ac:dyDescent="0.4"/>
    <row r="111" spans="1:19" ht="15" thickBot="1" x14ac:dyDescent="0.4">
      <c r="A111" s="124" t="s">
        <v>1327</v>
      </c>
      <c r="B111" s="180" t="s">
        <v>1286</v>
      </c>
      <c r="C111" s="178" t="s">
        <v>1169</v>
      </c>
      <c r="D111" s="178" t="s">
        <v>1173</v>
      </c>
      <c r="E111" s="178" t="s">
        <v>1287</v>
      </c>
      <c r="F111" s="178" t="s">
        <v>1288</v>
      </c>
      <c r="G111" s="178" t="s">
        <v>1176</v>
      </c>
      <c r="H111" s="178" t="s">
        <v>1177</v>
      </c>
      <c r="I111" s="178" t="s">
        <v>1289</v>
      </c>
      <c r="J111" s="178" t="s">
        <v>1179</v>
      </c>
      <c r="K111" s="178" t="s">
        <v>1180</v>
      </c>
      <c r="L111" s="178" t="s">
        <v>1290</v>
      </c>
      <c r="M111" s="178" t="s">
        <v>1291</v>
      </c>
      <c r="N111" s="178" t="s">
        <v>1292</v>
      </c>
      <c r="O111" s="181" t="s">
        <v>1321</v>
      </c>
      <c r="P111" s="182" t="s">
        <v>1322</v>
      </c>
      <c r="Q111" s="62"/>
      <c r="R111" s="62"/>
      <c r="S111" s="62"/>
    </row>
    <row r="112" spans="1:19" x14ac:dyDescent="0.35">
      <c r="A112" s="119" t="str">
        <f t="shared" ref="A112:A119" si="6">CONCATENATE(A75,"-",A76)</f>
        <v>"June 2022"-"July 2022"</v>
      </c>
      <c r="B112" s="177">
        <f>'Objective 3'!S30</f>
        <v>1.3999999999999773</v>
      </c>
      <c r="C112" s="177">
        <f>'Objective 3'!T30</f>
        <v>-6.3999999999999773</v>
      </c>
      <c r="D112" s="177">
        <f>'Objective 3'!U30</f>
        <v>4.7000000000000171</v>
      </c>
      <c r="E112" s="15">
        <f>'Objective 3'!V30</f>
        <v>0.90000000000000568</v>
      </c>
      <c r="F112" s="15">
        <f>'Objective 3'!W30</f>
        <v>-5.9000000000000057</v>
      </c>
      <c r="G112" s="15">
        <f>'Objective 3'!X30</f>
        <v>3.7999999999999829</v>
      </c>
      <c r="H112" s="15">
        <f>'Objective 3'!Y30</f>
        <v>1.2999999999999829</v>
      </c>
      <c r="I112" s="126">
        <f>'Objective 3'!Z30</f>
        <v>-0.19999999999998863</v>
      </c>
      <c r="J112" s="126">
        <f>'Objective 3'!AA30</f>
        <v>0.10000000000000853</v>
      </c>
      <c r="K112" s="126">
        <f>'Objective 3'!AB30</f>
        <v>2.9000000000000057</v>
      </c>
      <c r="L112" s="126">
        <f>'Objective 3'!AC30</f>
        <v>0.30000000000001137</v>
      </c>
      <c r="M112" s="126">
        <f>'Objective 3'!AD30</f>
        <v>1.1999999999999886</v>
      </c>
      <c r="N112" s="126">
        <f>'Objective 3'!AE30</f>
        <v>9.9999999999994316E-2</v>
      </c>
      <c r="O112" s="167">
        <f>'Objective 3'!AF30</f>
        <v>4.2000000000000028</v>
      </c>
      <c r="P112" s="167">
        <f>MAX(B112:N112)</f>
        <v>4.7000000000000171</v>
      </c>
    </row>
    <row r="113" spans="1:19" x14ac:dyDescent="0.35">
      <c r="A113" s="121" t="str">
        <f t="shared" si="6"/>
        <v>"July 2022"-"August 2022"</v>
      </c>
      <c r="B113" s="177">
        <f>'Objective 3'!S31</f>
        <v>4.3000000000000114</v>
      </c>
      <c r="C113" s="177">
        <f>'Objective 3'!T31</f>
        <v>-6.7000000000000171</v>
      </c>
      <c r="D113" s="177">
        <f>'Objective 3'!U31</f>
        <v>-6</v>
      </c>
      <c r="E113" s="15">
        <f>'Objective 3'!V31</f>
        <v>1.5999999999999943</v>
      </c>
      <c r="F113" s="15">
        <f>'Objective 3'!W31</f>
        <v>-4.0999999999999943</v>
      </c>
      <c r="G113" s="15">
        <f>'Objective 3'!X31</f>
        <v>-0.40000000000000568</v>
      </c>
      <c r="H113" s="15">
        <f>'Objective 3'!Y31</f>
        <v>4.5</v>
      </c>
      <c r="I113" s="126">
        <f>'Objective 3'!Z31</f>
        <v>2.6999999999999886</v>
      </c>
      <c r="J113" s="126">
        <f>'Objective 3'!AA31</f>
        <v>1</v>
      </c>
      <c r="K113" s="126">
        <f>'Objective 3'!AB31</f>
        <v>3.7999999999999829</v>
      </c>
      <c r="L113" s="126">
        <f>'Objective 3'!AC31</f>
        <v>0.30000000000001137</v>
      </c>
      <c r="M113" s="126">
        <f>'Objective 3'!AD31</f>
        <v>0.90000000000000568</v>
      </c>
      <c r="N113" s="126">
        <f>'Objective 3'!AE31</f>
        <v>1.4000000000000057</v>
      </c>
      <c r="O113" s="167">
        <f t="shared" ref="O113:O122" si="7">SUM(B113:N113)</f>
        <v>3.2999999999999829</v>
      </c>
      <c r="P113" s="167">
        <f t="shared" ref="P113:P122" si="8">MAX(B113:N113)</f>
        <v>4.5</v>
      </c>
    </row>
    <row r="114" spans="1:19" x14ac:dyDescent="0.35">
      <c r="A114" s="121" t="str">
        <f>CONCATENATE(A77,"-",A78)</f>
        <v>"August 2022"-"September 2022"</v>
      </c>
      <c r="B114" s="177">
        <f>'Objective 3'!S32</f>
        <v>3.4000000000000057</v>
      </c>
      <c r="C114" s="177">
        <f>'Objective 3'!T32</f>
        <v>2.5999999999999943</v>
      </c>
      <c r="D114" s="177">
        <f>'Objective 3'!U32</f>
        <v>0.69999999999998863</v>
      </c>
      <c r="E114" s="15">
        <f>'Objective 3'!V32</f>
        <v>1.5999999999999943</v>
      </c>
      <c r="F114" s="15">
        <f>'Objective 3'!W32</f>
        <v>-4</v>
      </c>
      <c r="G114" s="15">
        <f>'Objective 3'!X32</f>
        <v>-5.0999999999999943</v>
      </c>
      <c r="H114" s="15">
        <f>'Objective 3'!Y32</f>
        <v>3.8000000000000114</v>
      </c>
      <c r="I114" s="126">
        <f>'Objective 3'!Z32</f>
        <v>1.9000000000000057</v>
      </c>
      <c r="J114" s="126">
        <f>'Objective 3'!AA32</f>
        <v>0.59999999999999432</v>
      </c>
      <c r="K114" s="126">
        <f>'Objective 3'!AB32</f>
        <v>3.5</v>
      </c>
      <c r="L114" s="126">
        <f>'Objective 3'!AC32</f>
        <v>0.59999999999999432</v>
      </c>
      <c r="M114" s="126">
        <f>'Objective 3'!AD32</f>
        <v>0.80000000000001137</v>
      </c>
      <c r="N114" s="126">
        <f>'Objective 3'!AE32</f>
        <v>1.5999999999999943</v>
      </c>
      <c r="O114" s="167">
        <f t="shared" si="7"/>
        <v>12</v>
      </c>
      <c r="P114" s="167">
        <f t="shared" si="8"/>
        <v>3.8000000000000114</v>
      </c>
    </row>
    <row r="115" spans="1:19" x14ac:dyDescent="0.35">
      <c r="A115" s="121" t="str">
        <f t="shared" si="6"/>
        <v>"September 2022"-"October 2022"</v>
      </c>
      <c r="B115" s="177">
        <f>'Objective 3'!S33</f>
        <v>1.7999999999999829</v>
      </c>
      <c r="C115" s="177">
        <f>'Objective 3'!T33</f>
        <v>2.1000000000000227</v>
      </c>
      <c r="D115" s="177">
        <f>'Objective 3'!U33</f>
        <v>1.3000000000000114</v>
      </c>
      <c r="E115" s="15">
        <f>'Objective 3'!V33</f>
        <v>1.4000000000000057</v>
      </c>
      <c r="F115" s="15">
        <f>'Objective 3'!W33</f>
        <v>-2.5</v>
      </c>
      <c r="G115" s="15">
        <f>'Objective 3'!X33</f>
        <v>-1.9000000000000057</v>
      </c>
      <c r="H115" s="15">
        <f>'Objective 3'!Y33</f>
        <v>7.9000000000000057</v>
      </c>
      <c r="I115" s="126">
        <f>'Objective 3'!Z33</f>
        <v>0.69999999999998863</v>
      </c>
      <c r="J115" s="126">
        <f>'Objective 3'!AA33</f>
        <v>0.29999999999999716</v>
      </c>
      <c r="K115" s="126">
        <f>'Objective 3'!AB33</f>
        <v>2.5</v>
      </c>
      <c r="L115" s="126">
        <f>'Objective 3'!AC33</f>
        <v>0.40000000000000568</v>
      </c>
      <c r="M115" s="126">
        <f>'Objective 3'!AD33</f>
        <v>0.79999999999998295</v>
      </c>
      <c r="N115" s="126">
        <f>'Objective 3'!AE33</f>
        <v>1.9000000000000057</v>
      </c>
      <c r="O115" s="167">
        <f t="shared" si="7"/>
        <v>16.700000000000003</v>
      </c>
      <c r="P115" s="167">
        <f t="shared" si="8"/>
        <v>7.9000000000000057</v>
      </c>
    </row>
    <row r="116" spans="1:19" x14ac:dyDescent="0.35">
      <c r="A116" s="121" t="str">
        <f t="shared" si="6"/>
        <v>"October 2022"-"November 2022"</v>
      </c>
      <c r="B116" s="177">
        <f>'Objective 3'!S34</f>
        <v>2.2000000000000171</v>
      </c>
      <c r="C116" s="177">
        <f>'Objective 3'!T34</f>
        <v>-1.6000000000000227</v>
      </c>
      <c r="D116" s="177">
        <f>'Objective 3'!U34</f>
        <v>9.8999999999999773</v>
      </c>
      <c r="E116" s="15">
        <f>'Objective 3'!V34</f>
        <v>1.4000000000000057</v>
      </c>
      <c r="F116" s="15">
        <f>'Objective 3'!W34</f>
        <v>2.4000000000000057</v>
      </c>
      <c r="G116" s="15">
        <f>'Objective 3'!X34</f>
        <v>-3.0999999999999943</v>
      </c>
      <c r="H116" s="15">
        <f>'Objective 3'!Y34</f>
        <v>-13.200000000000017</v>
      </c>
      <c r="I116" s="126">
        <f>'Objective 3'!Z34</f>
        <v>0.5</v>
      </c>
      <c r="J116" s="126">
        <f>'Objective 3'!AA34</f>
        <v>0.40000000000000568</v>
      </c>
      <c r="K116" s="126">
        <f>'Objective 3'!AB34</f>
        <v>3.2000000000000171</v>
      </c>
      <c r="L116" s="126">
        <f>'Objective 3'!AC34</f>
        <v>0.59999999999999432</v>
      </c>
      <c r="M116" s="126">
        <f>'Objective 3'!AD34</f>
        <v>1.3000000000000114</v>
      </c>
      <c r="N116" s="126">
        <f>'Objective 3'!AE34</f>
        <v>-0.80000000000001137</v>
      </c>
      <c r="O116" s="167">
        <f t="shared" si="7"/>
        <v>3.1999999999999886</v>
      </c>
      <c r="P116" s="167">
        <f t="shared" si="8"/>
        <v>9.8999999999999773</v>
      </c>
    </row>
    <row r="117" spans="1:19" x14ac:dyDescent="0.35">
      <c r="A117" s="121" t="str">
        <f t="shared" si="6"/>
        <v>"November 2022"-"December 2022"</v>
      </c>
      <c r="B117" s="177">
        <f>'Objective 3'!S35</f>
        <v>1.9000000000000057</v>
      </c>
      <c r="C117" s="177">
        <f>'Objective 3'!T35</f>
        <v>-0.29999999999998295</v>
      </c>
      <c r="D117" s="177">
        <f>'Objective 3'!U35</f>
        <v>8.9000000000000057</v>
      </c>
      <c r="E117" s="15">
        <f>'Objective 3'!V35</f>
        <v>1.0999999999999943</v>
      </c>
      <c r="F117" s="15">
        <f>'Objective 3'!W35</f>
        <v>-9.9999999999994316E-2</v>
      </c>
      <c r="G117" s="15">
        <f>'Objective 3'!X35</f>
        <v>-2.4000000000000057</v>
      </c>
      <c r="H117" s="15">
        <f>'Objective 3'!Y35</f>
        <v>-21.400000000000006</v>
      </c>
      <c r="I117" s="126">
        <f>'Objective 3'!Z35</f>
        <v>0.30000000000001137</v>
      </c>
      <c r="J117" s="126">
        <f>'Objective 3'!AA35</f>
        <v>-0.29999999999999716</v>
      </c>
      <c r="K117" s="126">
        <f>'Objective 3'!AB35</f>
        <v>2.6999999999999886</v>
      </c>
      <c r="L117" s="126">
        <f>'Objective 3'!AC35</f>
        <v>0.40000000000000568</v>
      </c>
      <c r="M117" s="126">
        <f>'Objective 3'!AD35</f>
        <v>0.79999999999998295</v>
      </c>
      <c r="N117" s="126">
        <f>'Objective 3'!AE35</f>
        <v>-2.1999999999999886</v>
      </c>
      <c r="O117" s="167">
        <f t="shared" si="7"/>
        <v>-10.59999999999998</v>
      </c>
      <c r="P117" s="167">
        <f t="shared" si="8"/>
        <v>8.9000000000000057</v>
      </c>
    </row>
    <row r="118" spans="1:19" x14ac:dyDescent="0.35">
      <c r="A118" s="121" t="str">
        <f t="shared" si="6"/>
        <v>"December 2022"-"January 2023"</v>
      </c>
      <c r="B118" s="177">
        <f>'Objective 3'!S36</f>
        <v>5.1999999999999886</v>
      </c>
      <c r="C118" s="177">
        <f>'Objective 3'!T36</f>
        <v>1.4000000000000057</v>
      </c>
      <c r="D118" s="177">
        <f>'Objective 3'!U36</f>
        <v>3.8000000000000114</v>
      </c>
      <c r="E118" s="15">
        <f>'Objective 3'!V36</f>
        <v>0.90000000000000568</v>
      </c>
      <c r="F118" s="15">
        <f>'Objective 3'!W36</f>
        <v>-1.3000000000000114</v>
      </c>
      <c r="G118" s="15">
        <f>'Objective 3'!X36</f>
        <v>-0.39999999999997726</v>
      </c>
      <c r="H118" s="15">
        <f>'Objective 3'!Y36</f>
        <v>-7.2999999999999829</v>
      </c>
      <c r="I118" s="126">
        <f>'Objective 3'!Z36</f>
        <v>0.19999999999998863</v>
      </c>
      <c r="J118" s="126">
        <f>'Objective 3'!AA36</f>
        <v>-0.90000000000000568</v>
      </c>
      <c r="K118" s="126">
        <f>'Objective 3'!AB36</f>
        <v>3</v>
      </c>
      <c r="L118" s="126">
        <f>'Objective 3'!AC36</f>
        <v>9.9999999999994316E-2</v>
      </c>
      <c r="M118" s="126">
        <f>'Objective 3'!AD36</f>
        <v>0.80000000000001137</v>
      </c>
      <c r="N118" s="126">
        <f>'Objective 3'!AE36</f>
        <v>0.59999999999999432</v>
      </c>
      <c r="O118" s="167">
        <f t="shared" si="7"/>
        <v>6.1000000000000227</v>
      </c>
      <c r="P118" s="167">
        <f t="shared" si="8"/>
        <v>5.1999999999999886</v>
      </c>
      <c r="S118" s="15"/>
    </row>
    <row r="119" spans="1:19" ht="15" thickBot="1" x14ac:dyDescent="0.4">
      <c r="A119" s="122" t="str">
        <f>CONCATENATE(A82,"-",A83)</f>
        <v>"January 2023"-"February 2023"</v>
      </c>
      <c r="B119" s="177">
        <f>'Objective 3'!S37</f>
        <v>0.19999999999998863</v>
      </c>
      <c r="C119" s="177">
        <f>'Objective 3'!T37</f>
        <v>-3.1000000000000227</v>
      </c>
      <c r="D119" s="177">
        <f>'Objective 3'!U37</f>
        <v>-19</v>
      </c>
      <c r="E119" s="15">
        <f>'Objective 3'!V37</f>
        <v>2.6999999999999886</v>
      </c>
      <c r="F119" s="15">
        <f>'Objective 3'!W37</f>
        <v>-9.1999999999999886</v>
      </c>
      <c r="G119" s="15">
        <f>'Objective 3'!X37</f>
        <v>10.899999999999977</v>
      </c>
      <c r="H119" s="15">
        <f>'Objective 3'!Y37</f>
        <v>-2</v>
      </c>
      <c r="I119" s="126">
        <f>'Objective 3'!Z37</f>
        <v>-0.29999999999998295</v>
      </c>
      <c r="J119" s="126">
        <f>'Objective 3'!AA37</f>
        <v>-1.2000000000000028</v>
      </c>
      <c r="K119" s="126">
        <f>'Objective 3'!AB37</f>
        <v>1.5999999999999943</v>
      </c>
      <c r="L119" s="126">
        <f>'Objective 3'!AC37</f>
        <v>0.69999999999998863</v>
      </c>
      <c r="M119" s="126">
        <f>'Objective 3'!AD37</f>
        <v>1.4000000000000057</v>
      </c>
      <c r="N119" s="126">
        <f>'Objective 3'!AE37</f>
        <v>-0.19999999999998863</v>
      </c>
      <c r="O119" s="167">
        <f t="shared" si="7"/>
        <v>-17.500000000000043</v>
      </c>
      <c r="P119" s="167">
        <f t="shared" si="8"/>
        <v>10.899999999999977</v>
      </c>
    </row>
    <row r="120" spans="1:19" ht="15" thickBot="1" x14ac:dyDescent="0.4">
      <c r="A120" s="122" t="str">
        <f t="shared" ref="A120:A122" si="9">CONCATENATE(A83,"-",A84)</f>
        <v>"February 2023"-"March 2023"</v>
      </c>
      <c r="B120" s="177">
        <f>'Objective 3'!S38</f>
        <v>0.10000000000002274</v>
      </c>
      <c r="C120" s="177">
        <f>'Objective 3'!T38</f>
        <v>0</v>
      </c>
      <c r="D120" s="177">
        <f>'Objective 3'!U38</f>
        <v>0</v>
      </c>
      <c r="E120" s="15">
        <f>'Objective 3'!V38</f>
        <v>0</v>
      </c>
      <c r="F120" s="15">
        <f>'Objective 3'!W38</f>
        <v>-9.9999999999994316E-2</v>
      </c>
      <c r="G120" s="15">
        <f>'Objective 3'!X38</f>
        <v>0</v>
      </c>
      <c r="H120" s="15">
        <f>'Objective 3'!Y38</f>
        <v>0</v>
      </c>
      <c r="I120" s="126">
        <f>'Objective 3'!Z38</f>
        <v>9.9999999999994316E-2</v>
      </c>
      <c r="J120" s="126">
        <f>'Objective 3'!AA38</f>
        <v>0</v>
      </c>
      <c r="K120" s="126">
        <f>'Objective 3'!AB38</f>
        <v>0</v>
      </c>
      <c r="L120" s="126">
        <f>'Objective 3'!AC38</f>
        <v>0</v>
      </c>
      <c r="M120" s="126">
        <f>'Objective 3'!AD38</f>
        <v>0</v>
      </c>
      <c r="N120" s="126">
        <f>'Objective 3'!AE38</f>
        <v>0</v>
      </c>
      <c r="O120" s="167">
        <f t="shared" si="7"/>
        <v>0.10000000000002274</v>
      </c>
      <c r="P120" s="167">
        <f t="shared" si="8"/>
        <v>0.10000000000002274</v>
      </c>
    </row>
    <row r="121" spans="1:19" ht="15" thickBot="1" x14ac:dyDescent="0.4">
      <c r="A121" s="122" t="str">
        <f t="shared" si="9"/>
        <v>"March 2023"-"April 2023"</v>
      </c>
      <c r="B121" s="177">
        <f>'Objective 3'!S39</f>
        <v>-1</v>
      </c>
      <c r="C121" s="177">
        <f>'Objective 3'!T39</f>
        <v>1.7000000000000171</v>
      </c>
      <c r="D121" s="177">
        <f>'Objective 3'!U39</f>
        <v>-6</v>
      </c>
      <c r="E121" s="15">
        <f>'Objective 3'!V39</f>
        <v>1.1999999999999886</v>
      </c>
      <c r="F121" s="15">
        <f>'Objective 3'!W39</f>
        <v>-4.8000000000000114</v>
      </c>
      <c r="G121" s="15">
        <f>'Objective 3'!X39</f>
        <v>6.5</v>
      </c>
      <c r="H121" s="15">
        <f>'Objective 3'!Y39</f>
        <v>1.9000000000000057</v>
      </c>
      <c r="I121" s="126">
        <f>'Objective 3'!Z39</f>
        <v>2.3000000000000114</v>
      </c>
      <c r="J121" s="126">
        <f>'Objective 3'!AA39</f>
        <v>1.3000000000000114</v>
      </c>
      <c r="K121" s="126">
        <f>'Objective 3'!AB39</f>
        <v>3.4000000000000057</v>
      </c>
      <c r="L121" s="126">
        <f>'Objective 3'!AC39</f>
        <v>0.59999999999999432</v>
      </c>
      <c r="M121" s="126">
        <f>'Objective 3'!AD39</f>
        <v>0.59999999999999432</v>
      </c>
      <c r="N121" s="126">
        <f>'Objective 3'!AE39</f>
        <v>0.69999999999998863</v>
      </c>
      <c r="O121" s="167">
        <f t="shared" si="7"/>
        <v>8.4000000000000057</v>
      </c>
      <c r="P121" s="167">
        <f t="shared" si="8"/>
        <v>6.5</v>
      </c>
    </row>
    <row r="122" spans="1:19" ht="15" thickBot="1" x14ac:dyDescent="0.4">
      <c r="A122" s="122" t="str">
        <f t="shared" si="9"/>
        <v>"April 2023"-"May 2023"</v>
      </c>
      <c r="B122" s="179">
        <f>'Objective 3'!S40</f>
        <v>-0.10000000000002274</v>
      </c>
      <c r="C122" s="184">
        <f>'Objective 3'!T40</f>
        <v>4.5999999999999943</v>
      </c>
      <c r="D122" s="184">
        <f>'Objective 3'!U40</f>
        <v>3.0999999999999943</v>
      </c>
      <c r="E122" s="185">
        <f>'Objective 3'!V40</f>
        <v>1.4000000000000057</v>
      </c>
      <c r="F122" s="185">
        <f>'Objective 3'!W40</f>
        <v>-5.1999999999999886</v>
      </c>
      <c r="G122" s="185">
        <f>'Objective 3'!X40</f>
        <v>-4.6999999999999886</v>
      </c>
      <c r="H122" s="185">
        <f>'Objective 3'!Y40</f>
        <v>5.8999999999999773</v>
      </c>
      <c r="I122" s="133">
        <f>'Objective 3'!Z40</f>
        <v>2.0999999999999943</v>
      </c>
      <c r="J122" s="133">
        <f>'Objective 3'!AA40</f>
        <v>1.5</v>
      </c>
      <c r="K122" s="133">
        <f>'Objective 3'!AB40</f>
        <v>5.5</v>
      </c>
      <c r="L122" s="133">
        <f>'Objective 3'!AC40</f>
        <v>0.5</v>
      </c>
      <c r="M122" s="133">
        <f>'Objective 3'!AD40</f>
        <v>0.59999999999999432</v>
      </c>
      <c r="N122" s="133">
        <f>'Objective 3'!AE40</f>
        <v>1.3000000000000114</v>
      </c>
      <c r="O122" s="186">
        <f t="shared" si="7"/>
        <v>16.499999999999972</v>
      </c>
      <c r="P122" s="186">
        <f t="shared" si="8"/>
        <v>5.8999999999999773</v>
      </c>
    </row>
    <row r="123" spans="1:19" ht="15" thickBot="1" x14ac:dyDescent="0.4">
      <c r="B123" s="126" t="s">
        <v>1234</v>
      </c>
      <c r="C123" s="126"/>
      <c r="D123" s="126" t="s">
        <v>1234</v>
      </c>
      <c r="E123" s="126" t="s">
        <v>1234</v>
      </c>
      <c r="F123" s="126"/>
      <c r="G123" s="126"/>
      <c r="H123" s="126" t="s">
        <v>1234</v>
      </c>
      <c r="I123" s="126" t="s">
        <v>1234</v>
      </c>
      <c r="J123" s="126" t="s">
        <v>1234</v>
      </c>
      <c r="K123" s="126" t="s">
        <v>1234</v>
      </c>
      <c r="L123" s="126" t="s">
        <v>1234</v>
      </c>
      <c r="M123" s="126" t="s">
        <v>1234</v>
      </c>
      <c r="N123" s="126" t="s">
        <v>1234</v>
      </c>
    </row>
    <row r="124" spans="1:19" ht="15" thickBot="1" x14ac:dyDescent="0.4">
      <c r="A124" s="114" t="s">
        <v>1329</v>
      </c>
      <c r="B124" s="112"/>
      <c r="C124" s="112"/>
      <c r="D124" s="113"/>
      <c r="E124" s="113"/>
      <c r="J124" s="126" t="s">
        <v>1234</v>
      </c>
    </row>
    <row r="126" spans="1:19" x14ac:dyDescent="0.35">
      <c r="A126" t="s">
        <v>2</v>
      </c>
      <c r="B126" t="s">
        <v>1332</v>
      </c>
      <c r="C126" t="s">
        <v>1333</v>
      </c>
    </row>
    <row r="127" spans="1:19" x14ac:dyDescent="0.35">
      <c r="A127" t="str">
        <f>CONCATENATE(A75,"-",A76)</f>
        <v>"June 2022"-"July 2022"</v>
      </c>
      <c r="B127" t="str">
        <f>'Objective 3'!AI30</f>
        <v>E.Egg</v>
      </c>
      <c r="C127">
        <f>'Objective 3'!AG30</f>
        <v>4.7000000000000171</v>
      </c>
    </row>
    <row r="128" spans="1:19" x14ac:dyDescent="0.35">
      <c r="A128" t="str">
        <f t="shared" ref="A128:A137" si="10">CONCATENATE(A76,"-",A77)</f>
        <v>"July 2022"-"August 2022"</v>
      </c>
      <c r="B128" t="str">
        <f>'Objective 3'!AI31</f>
        <v>E.Vegetables</v>
      </c>
      <c r="C128">
        <f>'Objective 3'!AG31</f>
        <v>4.5</v>
      </c>
    </row>
    <row r="129" spans="1:3" x14ac:dyDescent="0.35">
      <c r="A129" t="str">
        <f t="shared" si="10"/>
        <v>"August 2022"-"September 2022"</v>
      </c>
      <c r="B129" t="str">
        <f>'Objective 3'!AI32</f>
        <v>E.Vegetables</v>
      </c>
      <c r="C129">
        <f>'Objective 3'!AG32</f>
        <v>3.8000000000000114</v>
      </c>
    </row>
    <row r="130" spans="1:3" x14ac:dyDescent="0.35">
      <c r="A130" t="str">
        <f t="shared" si="10"/>
        <v>"September 2022"-"October 2022"</v>
      </c>
      <c r="B130" t="str">
        <f>'Objective 3'!AI33</f>
        <v>E.Vegetables</v>
      </c>
      <c r="C130">
        <f>'Objective 3'!AG33</f>
        <v>7.9000000000000057</v>
      </c>
    </row>
    <row r="131" spans="1:3" x14ac:dyDescent="0.35">
      <c r="A131" t="str">
        <f t="shared" si="10"/>
        <v>"October 2022"-"November 2022"</v>
      </c>
      <c r="B131" t="str">
        <f>'Objective 3'!AI34</f>
        <v>E.Egg</v>
      </c>
      <c r="C131">
        <f>'Objective 3'!AG34</f>
        <v>9.8999999999999773</v>
      </c>
    </row>
    <row r="132" spans="1:3" x14ac:dyDescent="0.35">
      <c r="A132" t="str">
        <f t="shared" si="10"/>
        <v>"November 2022"-"December 2022"</v>
      </c>
      <c r="B132" t="str">
        <f>'Objective 3'!AI35</f>
        <v>E.Egg</v>
      </c>
      <c r="C132">
        <f>'Objective 3'!AG35</f>
        <v>8.9000000000000057</v>
      </c>
    </row>
    <row r="133" spans="1:3" x14ac:dyDescent="0.35">
      <c r="A133" t="str">
        <f t="shared" si="10"/>
        <v>"December 2022"-"January 2023"</v>
      </c>
      <c r="B133" t="str">
        <f>'Objective 3'!AI36</f>
        <v>E.Cereals and products</v>
      </c>
      <c r="C133">
        <f>'Objective 3'!AG36</f>
        <v>5.1999999999999886</v>
      </c>
    </row>
    <row r="134" spans="1:3" x14ac:dyDescent="0.35">
      <c r="A134" t="str">
        <f t="shared" si="10"/>
        <v>"January 2023"-"February 2023"</v>
      </c>
      <c r="B134" t="str">
        <f>'Objective 3'!AI37</f>
        <v>E.Fruits</v>
      </c>
      <c r="C134">
        <f>'Objective 3'!AG37</f>
        <v>10.899999999999977</v>
      </c>
    </row>
    <row r="135" spans="1:3" x14ac:dyDescent="0.35">
      <c r="A135" t="str">
        <f t="shared" si="10"/>
        <v>"February 2023"-"March 2023"</v>
      </c>
      <c r="B135" t="str">
        <f>'Objective 3'!AI38</f>
        <v>E.Cereals and products</v>
      </c>
      <c r="C135">
        <f>'Objective 3'!AG38</f>
        <v>0.10000000000002274</v>
      </c>
    </row>
    <row r="136" spans="1:3" x14ac:dyDescent="0.35">
      <c r="A136" t="str">
        <f t="shared" si="10"/>
        <v>"March 2023"-"April 2023"</v>
      </c>
      <c r="B136" t="str">
        <f>'Objective 3'!AI39</f>
        <v>E.Fruits</v>
      </c>
      <c r="C136">
        <f>'Objective 3'!AG39</f>
        <v>6.5</v>
      </c>
    </row>
    <row r="137" spans="1:3" x14ac:dyDescent="0.35">
      <c r="A137" t="str">
        <f t="shared" si="10"/>
        <v>"April 2023"-"May 2023"</v>
      </c>
      <c r="B137" t="str">
        <f>'Objective 3'!AI40</f>
        <v>E.Vegetables</v>
      </c>
      <c r="C137">
        <f>'Objective 3'!AG40</f>
        <v>5.8999999999999773</v>
      </c>
    </row>
    <row r="140" spans="1:3" ht="15" thickBot="1" x14ac:dyDescent="0.4">
      <c r="A140" t="s">
        <v>1334</v>
      </c>
      <c r="B140" t="s">
        <v>1335</v>
      </c>
    </row>
    <row r="141" spans="1:3" x14ac:dyDescent="0.35">
      <c r="A141" s="59" t="s">
        <v>1173</v>
      </c>
      <c r="B141" s="135">
        <f t="shared" ref="B141:B143" si="11">SUMIF(B124:B134,B127,C124:C134)</f>
        <v>23.5</v>
      </c>
    </row>
    <row r="142" spans="1:3" x14ac:dyDescent="0.35">
      <c r="A142" s="60" t="s">
        <v>1177</v>
      </c>
      <c r="B142">
        <f t="shared" si="11"/>
        <v>16.200000000000017</v>
      </c>
    </row>
    <row r="143" spans="1:3" x14ac:dyDescent="0.35">
      <c r="A143" s="60" t="s">
        <v>1286</v>
      </c>
      <c r="B143">
        <f t="shared" si="11"/>
        <v>16.200000000000017</v>
      </c>
    </row>
    <row r="144" spans="1:3" ht="15" thickBot="1" x14ac:dyDescent="0.4">
      <c r="A144" s="61" t="s">
        <v>1176</v>
      </c>
      <c r="B144" s="30">
        <f>SUMIF(B127:B137,B130,C127:C137)</f>
        <v>22.099999999999994</v>
      </c>
    </row>
    <row r="146" spans="1:16" x14ac:dyDescent="0.35">
      <c r="E146" s="22" t="s">
        <v>1336</v>
      </c>
    </row>
    <row r="147" spans="1:16" ht="15" thickBot="1" x14ac:dyDescent="0.4">
      <c r="E147" s="22" t="s">
        <v>1337</v>
      </c>
    </row>
    <row r="148" spans="1:16" ht="15" thickBot="1" x14ac:dyDescent="0.4">
      <c r="A148" s="174" t="s">
        <v>1338</v>
      </c>
      <c r="B148" s="175"/>
      <c r="C148" s="175"/>
      <c r="D148" s="175"/>
      <c r="E148" s="175"/>
      <c r="F148" s="175"/>
      <c r="G148" s="176"/>
    </row>
    <row r="149" spans="1:16" ht="15" thickBot="1" x14ac:dyDescent="0.4"/>
    <row r="150" spans="1:16" ht="15" thickBot="1" x14ac:dyDescent="0.4">
      <c r="A150" s="31"/>
      <c r="B150" s="32"/>
      <c r="C150" s="111" t="s">
        <v>1318</v>
      </c>
      <c r="D150" s="161"/>
      <c r="E150" s="187"/>
      <c r="F150" s="187"/>
      <c r="G150" s="30"/>
      <c r="H150" s="31"/>
      <c r="I150" s="31"/>
      <c r="J150" s="31"/>
      <c r="K150" s="31"/>
      <c r="L150" s="31"/>
      <c r="M150" s="31"/>
      <c r="N150" s="31"/>
      <c r="O150" s="31"/>
      <c r="P150" s="31"/>
    </row>
    <row r="151" spans="1:16" ht="15" thickBot="1" x14ac:dyDescent="0.4">
      <c r="A151" s="118" t="s">
        <v>1339</v>
      </c>
      <c r="B151" s="192" t="s">
        <v>1286</v>
      </c>
      <c r="C151" s="193" t="s">
        <v>1169</v>
      </c>
      <c r="D151" s="193" t="s">
        <v>1173</v>
      </c>
      <c r="E151" s="193" t="s">
        <v>1287</v>
      </c>
      <c r="F151" s="193" t="s">
        <v>1288</v>
      </c>
      <c r="G151" s="194" t="s">
        <v>1176</v>
      </c>
      <c r="H151" s="193" t="s">
        <v>1177</v>
      </c>
      <c r="I151" s="194" t="s">
        <v>1289</v>
      </c>
      <c r="J151" s="193" t="s">
        <v>1179</v>
      </c>
      <c r="K151" s="194" t="s">
        <v>1180</v>
      </c>
      <c r="L151" s="193" t="s">
        <v>1290</v>
      </c>
      <c r="M151" s="194" t="s">
        <v>1291</v>
      </c>
      <c r="N151" s="194" t="s">
        <v>1292</v>
      </c>
      <c r="O151" s="197" t="s">
        <v>1321</v>
      </c>
      <c r="P151" s="198" t="s">
        <v>1322</v>
      </c>
    </row>
    <row r="152" spans="1:16" x14ac:dyDescent="0.35">
      <c r="A152" s="29" t="str">
        <f>CONCATENATE(A75,"-",A76)</f>
        <v>"June 2022"-"July 2022"</v>
      </c>
      <c r="B152" s="126">
        <f>'Objective 3'!S46</f>
        <v>1.8000000000000114</v>
      </c>
      <c r="C152" s="126">
        <f>'Objective 3'!T46</f>
        <v>-6.3000000000000114</v>
      </c>
      <c r="D152" s="126">
        <f>'Objective 3'!U46</f>
        <v>3.7999999999999829</v>
      </c>
      <c r="E152">
        <f>'Objective 3'!V46</f>
        <v>0.69999999999998863</v>
      </c>
      <c r="F152">
        <f>'Objective 3'!W46</f>
        <v>-3.7999999999999829</v>
      </c>
      <c r="G152">
        <f>'Objective 3'!X46</f>
        <v>5.4000000000000057</v>
      </c>
      <c r="H152">
        <f>'Objective 3'!Y46</f>
        <v>-3</v>
      </c>
      <c r="I152">
        <f>'Objective 3'!Z46</f>
        <v>0.40000000000000568</v>
      </c>
      <c r="J152">
        <f>'Objective 3'!AA46</f>
        <v>9.9999999999994316E-2</v>
      </c>
      <c r="K152">
        <f>'Objective 3'!AB46</f>
        <v>2.8000000000000114</v>
      </c>
      <c r="L152">
        <f>'Objective 3'!AC46</f>
        <v>0.70000000000001705</v>
      </c>
      <c r="M152">
        <f>'Objective 3'!AD46</f>
        <v>1.3999999999999773</v>
      </c>
      <c r="N152">
        <f>'Objective 3'!AE46</f>
        <v>9.9999999999994316E-2</v>
      </c>
      <c r="O152" s="196"/>
      <c r="P152" s="183"/>
    </row>
    <row r="153" spans="1:16" x14ac:dyDescent="0.35">
      <c r="A153" s="29" t="str">
        <f t="shared" ref="A153:A161" si="12">CONCATENATE(A76,"-",A77)</f>
        <v>"July 2022"-"August 2022"</v>
      </c>
      <c r="B153" s="126">
        <f>'Objective 3'!S47</f>
        <v>2.7999999999999829</v>
      </c>
      <c r="C153" s="126">
        <f>'Objective 3'!T47</f>
        <v>-6.1999999999999886</v>
      </c>
      <c r="D153" s="126">
        <f>'Objective 3'!U47</f>
        <v>-6</v>
      </c>
      <c r="E153">
        <f>'Objective 3'!V47</f>
        <v>1.3000000000000114</v>
      </c>
      <c r="F153">
        <f>'Objective 3'!W47</f>
        <v>-2.3000000000000114</v>
      </c>
      <c r="G153">
        <f>'Objective 3'!X47</f>
        <v>-2.4000000000000057</v>
      </c>
      <c r="H153">
        <f>'Objective 3'!Y47</f>
        <v>4.5999999999999943</v>
      </c>
      <c r="I153">
        <f>'Objective 3'!Z47</f>
        <v>3.3000000000000114</v>
      </c>
      <c r="J153">
        <f>'Objective 3'!AA47</f>
        <v>0.70000000000000284</v>
      </c>
      <c r="K153">
        <f>'Objective 3'!AB47</f>
        <v>3.3999999999999773</v>
      </c>
      <c r="L153">
        <f>'Objective 3'!AC47</f>
        <v>0.69999999999998863</v>
      </c>
      <c r="M153">
        <f>'Objective 3'!AD47</f>
        <v>1.2000000000000171</v>
      </c>
      <c r="N153">
        <f>'Objective 3'!AE47</f>
        <v>1</v>
      </c>
      <c r="O153" s="167">
        <f>SUM(B153:N153)</f>
        <v>2.0999999999999801</v>
      </c>
      <c r="P153" s="167">
        <f>MAX(B153:N153)</f>
        <v>4.5999999999999943</v>
      </c>
    </row>
    <row r="154" spans="1:16" x14ac:dyDescent="0.35">
      <c r="A154" s="29" t="str">
        <f t="shared" si="12"/>
        <v>"August 2022"-"September 2022"</v>
      </c>
      <c r="B154" s="126">
        <f>'Objective 3'!S48</f>
        <v>2.8000000000000114</v>
      </c>
      <c r="C154" s="126">
        <f>'Objective 3'!T48</f>
        <v>2.7999999999999829</v>
      </c>
      <c r="D154" s="126">
        <f>'Objective 3'!U48</f>
        <v>0.30000000000001137</v>
      </c>
      <c r="E154">
        <f>'Objective 3'!V48</f>
        <v>1.6999999999999886</v>
      </c>
      <c r="F154">
        <f>'Objective 3'!W48</f>
        <v>-3.1999999999999886</v>
      </c>
      <c r="G154">
        <f>'Objective 3'!X48</f>
        <v>-9.5999999999999943</v>
      </c>
      <c r="H154">
        <f>'Objective 3'!Y48</f>
        <v>7.7000000000000171</v>
      </c>
      <c r="I154">
        <f>'Objective 3'!Z48</f>
        <v>1.8999999999999773</v>
      </c>
      <c r="J154">
        <f>'Objective 3'!AA48</f>
        <v>0.89999999999999147</v>
      </c>
      <c r="K154">
        <f>'Objective 3'!AB48</f>
        <v>3.9000000000000057</v>
      </c>
      <c r="L154">
        <f>'Objective 3'!AC48</f>
        <v>0.59999999999999432</v>
      </c>
      <c r="M154">
        <f>'Objective 3'!AD48</f>
        <v>1.5</v>
      </c>
      <c r="N154">
        <f>'Objective 3'!AE48</f>
        <v>1.4000000000000057</v>
      </c>
      <c r="O154" s="167">
        <f t="shared" ref="O154:O162" si="13">SUM(B154:N154)</f>
        <v>12.700000000000003</v>
      </c>
      <c r="P154" s="167">
        <f t="shared" ref="P154:P162" si="14">MAX(B154:N154)</f>
        <v>7.7000000000000171</v>
      </c>
    </row>
    <row r="155" spans="1:16" x14ac:dyDescent="0.35">
      <c r="A155" s="29" t="str">
        <f t="shared" si="12"/>
        <v>"September 2022"-"October 2022"</v>
      </c>
      <c r="B155" s="126">
        <f>'Objective 3'!S49</f>
        <v>1.5</v>
      </c>
      <c r="C155" s="126">
        <f>'Objective 3'!T49</f>
        <v>1.2000000000000171</v>
      </c>
      <c r="D155" s="126">
        <f>'Objective 3'!U49</f>
        <v>1</v>
      </c>
      <c r="E155">
        <f>'Objective 3'!V49</f>
        <v>0.90000000000000568</v>
      </c>
      <c r="F155">
        <f>'Objective 3'!W49</f>
        <v>-1.6000000000000227</v>
      </c>
      <c r="G155">
        <f>'Objective 3'!X49</f>
        <v>-1.8000000000000114</v>
      </c>
      <c r="H155">
        <f>'Objective 3'!Y49</f>
        <v>7.7999999999999829</v>
      </c>
      <c r="I155">
        <f>'Objective 3'!Z49</f>
        <v>0.70000000000001705</v>
      </c>
      <c r="J155">
        <f>'Objective 3'!AA49</f>
        <v>0.30000000000001137</v>
      </c>
      <c r="K155">
        <f>'Objective 3'!AB49</f>
        <v>2.8000000000000114</v>
      </c>
      <c r="L155">
        <f>'Objective 3'!AC49</f>
        <v>0.5</v>
      </c>
      <c r="M155">
        <f>'Objective 3'!AD49</f>
        <v>1.0999999999999943</v>
      </c>
      <c r="N155">
        <f>'Objective 3'!AE49</f>
        <v>1.5</v>
      </c>
      <c r="O155" s="167">
        <f t="shared" si="13"/>
        <v>15.900000000000006</v>
      </c>
      <c r="P155" s="167">
        <f t="shared" si="14"/>
        <v>7.7999999999999829</v>
      </c>
    </row>
    <row r="156" spans="1:16" x14ac:dyDescent="0.35">
      <c r="A156" s="29" t="str">
        <f t="shared" si="12"/>
        <v>"October 2022"-"November 2022"</v>
      </c>
      <c r="B156" s="126">
        <f>'Objective 3'!S50</f>
        <v>2</v>
      </c>
      <c r="C156" s="126">
        <f>'Objective 3'!T50</f>
        <v>-1.5</v>
      </c>
      <c r="D156" s="126">
        <f>'Objective 3'!U50</f>
        <v>11.299999999999983</v>
      </c>
      <c r="E156">
        <f>'Objective 3'!V50</f>
        <v>1.3000000000000114</v>
      </c>
      <c r="F156">
        <f>'Objective 3'!W50</f>
        <v>2.3000000000000114</v>
      </c>
      <c r="G156">
        <f>'Objective 3'!X50</f>
        <v>-3.0999999999999943</v>
      </c>
      <c r="H156">
        <f>'Objective 3'!Y50</f>
        <v>-23.099999999999994</v>
      </c>
      <c r="I156">
        <f>'Objective 3'!Z50</f>
        <v>1.0999999999999943</v>
      </c>
      <c r="J156">
        <f>'Objective 3'!AA50</f>
        <v>0</v>
      </c>
      <c r="K156">
        <f>'Objective 3'!AB50</f>
        <v>2.4000000000000057</v>
      </c>
      <c r="L156">
        <f>'Objective 3'!AC50</f>
        <v>0.5</v>
      </c>
      <c r="M156">
        <f>'Objective 3'!AD50</f>
        <v>0.90000000000000568</v>
      </c>
      <c r="N156">
        <f>'Objective 3'!AE50</f>
        <v>-2</v>
      </c>
      <c r="O156" s="167">
        <f t="shared" si="13"/>
        <v>-7.8999999999999773</v>
      </c>
      <c r="P156" s="167">
        <f t="shared" si="14"/>
        <v>11.299999999999983</v>
      </c>
    </row>
    <row r="157" spans="1:16" x14ac:dyDescent="0.35">
      <c r="A157" s="29" t="str">
        <f t="shared" si="12"/>
        <v>"November 2022"-"December 2022"</v>
      </c>
      <c r="B157" s="126">
        <f>'Objective 3'!S51</f>
        <v>1.7999999999999829</v>
      </c>
      <c r="C157" s="126">
        <f>'Objective 3'!T51</f>
        <v>-0.5</v>
      </c>
      <c r="D157" s="126">
        <f>'Objective 3'!U51</f>
        <v>8.7000000000000171</v>
      </c>
      <c r="E157">
        <f>'Objective 3'!V51</f>
        <v>1.5999999999999943</v>
      </c>
      <c r="F157">
        <f>'Objective 3'!W51</f>
        <v>-0.90000000000000568</v>
      </c>
      <c r="G157">
        <f>'Objective 3'!X51</f>
        <v>-3.0999999999999943</v>
      </c>
      <c r="H157">
        <f>'Objective 3'!Y51</f>
        <v>-26.800000000000011</v>
      </c>
      <c r="I157">
        <f>'Objective 3'!Z51</f>
        <v>0.30000000000001137</v>
      </c>
      <c r="J157">
        <f>'Objective 3'!AA51</f>
        <v>-0.30000000000001137</v>
      </c>
      <c r="K157">
        <f>'Objective 3'!AB51</f>
        <v>1.6999999999999886</v>
      </c>
      <c r="L157">
        <f>'Objective 3'!AC51</f>
        <v>0.70000000000001705</v>
      </c>
      <c r="M157">
        <f>'Objective 3'!AD51</f>
        <v>0.90000000000000568</v>
      </c>
      <c r="N157">
        <f>'Objective 3'!AE51</f>
        <v>-2.7000000000000171</v>
      </c>
      <c r="O157" s="167">
        <f t="shared" si="13"/>
        <v>-18.600000000000023</v>
      </c>
      <c r="P157" s="167">
        <f t="shared" si="14"/>
        <v>8.7000000000000171</v>
      </c>
    </row>
    <row r="158" spans="1:16" x14ac:dyDescent="0.35">
      <c r="A158" s="29" t="str">
        <f t="shared" si="12"/>
        <v>"December 2022"-"January 2023"</v>
      </c>
      <c r="B158" s="126">
        <f>'Objective 3'!S52</f>
        <v>3.1000000000000227</v>
      </c>
      <c r="C158" s="126">
        <f>'Objective 3'!T52</f>
        <v>2.2999999999999829</v>
      </c>
      <c r="D158" s="126">
        <f>'Objective 3'!U52</f>
        <v>5.0999999999999943</v>
      </c>
      <c r="E158">
        <f>'Objective 3'!V52</f>
        <v>1.2999999999999829</v>
      </c>
      <c r="F158">
        <f>'Objective 3'!W52</f>
        <v>-1.0999999999999943</v>
      </c>
      <c r="G158">
        <f>'Objective 3'!X52</f>
        <v>1</v>
      </c>
      <c r="H158">
        <f>'Objective 3'!Y52</f>
        <v>-3.3999999999999773</v>
      </c>
      <c r="I158">
        <f>'Objective 3'!Z52</f>
        <v>-0.10000000000002274</v>
      </c>
      <c r="J158">
        <f>'Objective 3'!AA52</f>
        <v>-0.39999999999999147</v>
      </c>
      <c r="K158">
        <f>'Objective 3'!AB52</f>
        <v>3.8000000000000114</v>
      </c>
      <c r="L158">
        <f>'Objective 3'!AC52</f>
        <v>0.89999999999997726</v>
      </c>
      <c r="M158">
        <f>'Objective 3'!AD52</f>
        <v>1</v>
      </c>
      <c r="N158">
        <f>'Objective 3'!AE52</f>
        <v>0.90000000000000568</v>
      </c>
      <c r="O158" s="167">
        <f t="shared" si="13"/>
        <v>14.399999999999991</v>
      </c>
      <c r="P158" s="167">
        <f t="shared" si="14"/>
        <v>5.0999999999999943</v>
      </c>
    </row>
    <row r="159" spans="1:16" x14ac:dyDescent="0.35">
      <c r="A159" s="29" t="str">
        <f t="shared" si="12"/>
        <v>"January 2023"-"February 2023"</v>
      </c>
      <c r="B159" s="126">
        <f>'Objective 3'!S53</f>
        <v>1.3999999999999773</v>
      </c>
      <c r="C159" s="126">
        <f>'Objective 3'!T53</f>
        <v>-3</v>
      </c>
      <c r="D159" s="126">
        <f>'Objective 3'!U53</f>
        <v>-19.800000000000011</v>
      </c>
      <c r="E159">
        <f>'Objective 3'!V53</f>
        <v>2.7000000000000171</v>
      </c>
      <c r="F159">
        <f>'Objective 3'!W53</f>
        <v>-5.8000000000000114</v>
      </c>
      <c r="G159">
        <f>'Objective 3'!X53</f>
        <v>11.599999999999994</v>
      </c>
      <c r="H159">
        <f>'Objective 3'!Y53</f>
        <v>0.5</v>
      </c>
      <c r="I159">
        <f>'Objective 3'!Z53</f>
        <v>1</v>
      </c>
      <c r="J159">
        <f>'Objective 3'!AA53</f>
        <v>-0.79999999999999716</v>
      </c>
      <c r="K159">
        <f>'Objective 3'!AB53</f>
        <v>0.5</v>
      </c>
      <c r="L159">
        <f>'Objective 3'!AC53</f>
        <v>1.2000000000000171</v>
      </c>
      <c r="M159">
        <f>'Objective 3'!AD53</f>
        <v>2.2999999999999829</v>
      </c>
      <c r="N159">
        <f>'Objective 3'!AE53</f>
        <v>1.1999999999999886</v>
      </c>
      <c r="O159" s="167">
        <f t="shared" si="13"/>
        <v>-7.0000000000000426</v>
      </c>
      <c r="P159" s="167">
        <f t="shared" si="14"/>
        <v>11.599999999999994</v>
      </c>
    </row>
    <row r="160" spans="1:16" x14ac:dyDescent="0.35">
      <c r="A160" s="29" t="str">
        <f t="shared" si="12"/>
        <v>"February 2023"-"March 2023"</v>
      </c>
      <c r="B160" s="126">
        <f>'Objective 3'!S54</f>
        <v>0</v>
      </c>
      <c r="C160" s="126">
        <f>'Objective 3'!T54</f>
        <v>0</v>
      </c>
      <c r="D160" s="126">
        <f>'Objective 3'!U54</f>
        <v>0</v>
      </c>
      <c r="E160">
        <f>'Objective 3'!V54</f>
        <v>0</v>
      </c>
      <c r="F160">
        <f>'Objective 3'!W54</f>
        <v>0</v>
      </c>
      <c r="G160">
        <f>'Objective 3'!X54</f>
        <v>0</v>
      </c>
      <c r="H160">
        <f>'Objective 3'!Y54</f>
        <v>9.9999999999994316E-2</v>
      </c>
      <c r="I160">
        <f>'Objective 3'!Z54</f>
        <v>0</v>
      </c>
      <c r="J160">
        <f>'Objective 3'!AA54</f>
        <v>0</v>
      </c>
      <c r="K160">
        <f>'Objective 3'!AB54</f>
        <v>0</v>
      </c>
      <c r="L160">
        <f>'Objective 3'!AC54</f>
        <v>0</v>
      </c>
      <c r="M160">
        <f>'Objective 3'!AD54</f>
        <v>0</v>
      </c>
      <c r="N160">
        <f>'Objective 3'!AE54</f>
        <v>0.10000000000002274</v>
      </c>
      <c r="O160" s="167">
        <f t="shared" si="13"/>
        <v>0.20000000000001705</v>
      </c>
      <c r="P160" s="167">
        <f t="shared" si="14"/>
        <v>0.10000000000002274</v>
      </c>
    </row>
    <row r="161" spans="1:16" x14ac:dyDescent="0.35">
      <c r="A161" s="29" t="str">
        <f t="shared" si="12"/>
        <v>"March 2023"-"April 2023"</v>
      </c>
      <c r="B161" s="126">
        <f>'Objective 3'!S55</f>
        <v>0.10000000000002274</v>
      </c>
      <c r="C161" s="126">
        <f>'Objective 3'!T55</f>
        <v>1.5</v>
      </c>
      <c r="D161" s="188">
        <f>'Objective 3'!U55</f>
        <v>-4.7999999999999829</v>
      </c>
      <c r="E161">
        <f>'Objective 3'!V55</f>
        <v>0.90000000000000568</v>
      </c>
      <c r="F161">
        <f>'Objective 3'!W55</f>
        <v>-3.5</v>
      </c>
      <c r="G161">
        <f>'Objective 3'!X55</f>
        <v>7.0999999999999943</v>
      </c>
      <c r="H161">
        <f>'Objective 3'!Y55</f>
        <v>4</v>
      </c>
      <c r="I161">
        <f>'Objective 3'!Z55</f>
        <v>2.5</v>
      </c>
      <c r="J161">
        <f>'Objective 3'!AA55</f>
        <v>1.1999999999999886</v>
      </c>
      <c r="K161">
        <f>'Objective 3'!AB55</f>
        <v>3</v>
      </c>
      <c r="L161">
        <f>'Objective 3'!AC55</f>
        <v>0.59999999999999432</v>
      </c>
      <c r="M161">
        <f>'Objective 3'!AD55</f>
        <v>0.40000000000000568</v>
      </c>
      <c r="N161">
        <f>'Objective 3'!AE55</f>
        <v>1.2999999999999829</v>
      </c>
      <c r="O161" s="167">
        <f t="shared" si="13"/>
        <v>14.300000000000011</v>
      </c>
      <c r="P161" s="167">
        <f t="shared" si="14"/>
        <v>7.0999999999999943</v>
      </c>
    </row>
    <row r="162" spans="1:16" ht="15" thickBot="1" x14ac:dyDescent="0.4">
      <c r="A162" s="32" t="str">
        <f>CONCATENATE(A85,"-",A86)</f>
        <v>"April 2023"-"May 2023"</v>
      </c>
      <c r="B162" s="132">
        <f>'Objective 3'!S56</f>
        <v>-0.10000000000002274</v>
      </c>
      <c r="C162" s="133">
        <f>'Objective 3'!T56</f>
        <v>5.7000000000000171</v>
      </c>
      <c r="D162" s="133">
        <f>'Objective 3'!U56</f>
        <v>4.2999999999999829</v>
      </c>
      <c r="E162" s="31">
        <f>'Objective 3'!V56</f>
        <v>0.59999999999999432</v>
      </c>
      <c r="F162" s="31">
        <f>'Objective 3'!W56</f>
        <v>-4.2999999999999829</v>
      </c>
      <c r="G162" s="31">
        <f>'Objective 3'!X56</f>
        <v>-3.3999999999999773</v>
      </c>
      <c r="H162" s="31">
        <f>'Objective 3'!Y56</f>
        <v>5.0999999999999943</v>
      </c>
      <c r="I162" s="31">
        <f>'Objective 3'!Z56</f>
        <v>2.2000000000000171</v>
      </c>
      <c r="J162" s="31">
        <f>'Objective 3'!AA56</f>
        <v>1.1000000000000085</v>
      </c>
      <c r="K162" s="31">
        <f>'Objective 3'!AB56</f>
        <v>4.0999999999999943</v>
      </c>
      <c r="L162" s="31">
        <f>'Objective 3'!AC56</f>
        <v>0.40000000000000568</v>
      </c>
      <c r="M162" s="31">
        <f>'Objective 3'!AD56</f>
        <v>0.69999999999998863</v>
      </c>
      <c r="N162" s="189">
        <f>'Objective 3'!AE56</f>
        <v>1</v>
      </c>
      <c r="O162" s="186">
        <f t="shared" si="13"/>
        <v>17.40000000000002</v>
      </c>
      <c r="P162" s="186">
        <f t="shared" si="14"/>
        <v>5.7000000000000171</v>
      </c>
    </row>
    <row r="163" spans="1:16" ht="15" thickBot="1" x14ac:dyDescent="0.4">
      <c r="A163" s="26"/>
      <c r="B163" s="126" t="s">
        <v>1234</v>
      </c>
      <c r="C163" s="126" t="s">
        <v>1234</v>
      </c>
      <c r="D163" s="126" t="s">
        <v>1234</v>
      </c>
      <c r="E163" s="126" t="s">
        <v>1234</v>
      </c>
      <c r="F163" s="126" t="s">
        <v>1234</v>
      </c>
      <c r="G163" s="126" t="s">
        <v>1234</v>
      </c>
      <c r="H163" s="126" t="s">
        <v>1234</v>
      </c>
      <c r="I163" s="126" t="s">
        <v>1234</v>
      </c>
      <c r="J163" s="126" t="s">
        <v>1234</v>
      </c>
      <c r="K163" s="126" t="s">
        <v>1234</v>
      </c>
      <c r="L163" s="126" t="s">
        <v>1234</v>
      </c>
      <c r="M163" s="126" t="s">
        <v>1234</v>
      </c>
      <c r="N163" s="126" t="s">
        <v>1234</v>
      </c>
    </row>
    <row r="164" spans="1:16" ht="15" thickBot="1" x14ac:dyDescent="0.4">
      <c r="A164" s="114" t="s">
        <v>1340</v>
      </c>
      <c r="B164" s="112"/>
      <c r="C164" s="112"/>
      <c r="D164" s="113"/>
      <c r="E164" s="113"/>
    </row>
    <row r="165" spans="1:16" ht="15" thickBot="1" x14ac:dyDescent="0.4"/>
    <row r="166" spans="1:16" ht="58.5" thickBot="1" x14ac:dyDescent="0.4">
      <c r="A166" s="124" t="s">
        <v>2</v>
      </c>
      <c r="B166" s="148" t="s">
        <v>1330</v>
      </c>
      <c r="C166" s="148" t="s">
        <v>1331</v>
      </c>
    </row>
    <row r="167" spans="1:16" ht="15" thickBot="1" x14ac:dyDescent="0.4">
      <c r="A167" s="59" t="s">
        <v>1341</v>
      </c>
      <c r="B167" s="59" t="str">
        <f>'Objective 3'!AI46</f>
        <v>E.Fruits</v>
      </c>
      <c r="C167" s="59">
        <f>'Objective 3'!AG46</f>
        <v>5.4000000000000057</v>
      </c>
    </row>
    <row r="168" spans="1:16" ht="15" thickBot="1" x14ac:dyDescent="0.4">
      <c r="A168" s="60" t="s">
        <v>1342</v>
      </c>
      <c r="B168" s="59" t="str">
        <f>'Objective 3'!AI47</f>
        <v>E.Vegetables</v>
      </c>
      <c r="C168" s="59">
        <f>'Objective 3'!AG47</f>
        <v>4.5999999999999943</v>
      </c>
    </row>
    <row r="169" spans="1:16" ht="15" thickBot="1" x14ac:dyDescent="0.4">
      <c r="A169" s="60" t="s">
        <v>1343</v>
      </c>
      <c r="B169" s="59" t="str">
        <f>'Objective 3'!AI48</f>
        <v>E.Vegetables</v>
      </c>
      <c r="C169" s="59">
        <f>'Objective 3'!AG48</f>
        <v>7.7000000000000171</v>
      </c>
    </row>
    <row r="170" spans="1:16" ht="15" thickBot="1" x14ac:dyDescent="0.4">
      <c r="A170" s="60" t="s">
        <v>1344</v>
      </c>
      <c r="B170" s="59" t="str">
        <f>'Objective 3'!AI49</f>
        <v>E.Vegetables</v>
      </c>
      <c r="C170" s="59">
        <f>'Objective 3'!AG49</f>
        <v>7.7999999999999829</v>
      </c>
    </row>
    <row r="171" spans="1:16" ht="15" thickBot="1" x14ac:dyDescent="0.4">
      <c r="A171" s="60" t="s">
        <v>1345</v>
      </c>
      <c r="B171" s="59" t="str">
        <f>'Objective 3'!AI50</f>
        <v>E.Egg</v>
      </c>
      <c r="C171" s="59">
        <f>'Objective 3'!AG50</f>
        <v>11.299999999999983</v>
      </c>
    </row>
    <row r="172" spans="1:16" ht="15" thickBot="1" x14ac:dyDescent="0.4">
      <c r="A172" s="60" t="s">
        <v>1346</v>
      </c>
      <c r="B172" s="59" t="str">
        <f>'Objective 3'!AI51</f>
        <v>E.Egg</v>
      </c>
      <c r="C172" s="59">
        <f>'Objective 3'!AG51</f>
        <v>8.7000000000000171</v>
      </c>
    </row>
    <row r="173" spans="1:16" ht="15" thickBot="1" x14ac:dyDescent="0.4">
      <c r="A173" s="60" t="s">
        <v>1347</v>
      </c>
      <c r="B173" s="59" t="str">
        <f>'Objective 3'!AI52</f>
        <v>E.Oils and fats</v>
      </c>
      <c r="C173" s="59">
        <f>'Objective 3'!AG52</f>
        <v>5.0999999999999943</v>
      </c>
    </row>
    <row r="174" spans="1:16" ht="15" thickBot="1" x14ac:dyDescent="0.4">
      <c r="A174" s="60" t="s">
        <v>1348</v>
      </c>
      <c r="B174" s="59" t="str">
        <f>'Objective 3'!AI53</f>
        <v>E.Non-alcoholic beverages</v>
      </c>
      <c r="C174" s="59">
        <f>'Objective 3'!AG53</f>
        <v>11.599999999999994</v>
      </c>
    </row>
    <row r="175" spans="1:16" ht="15" thickBot="1" x14ac:dyDescent="0.4">
      <c r="A175" s="60" t="s">
        <v>1349</v>
      </c>
      <c r="B175" s="59" t="str">
        <f>'Objective 3'!AI54</f>
        <v>E.Food and beverages</v>
      </c>
      <c r="C175" s="59">
        <f>'Objective 3'!AG54</f>
        <v>0.10000000000002274</v>
      </c>
    </row>
    <row r="176" spans="1:16" ht="15" thickBot="1" x14ac:dyDescent="0.4">
      <c r="A176" s="60" t="s">
        <v>1350</v>
      </c>
      <c r="B176" s="59" t="str">
        <f>'Objective 3'!AI55</f>
        <v>E.Fruits</v>
      </c>
      <c r="C176" s="59">
        <f>'Objective 3'!AG55</f>
        <v>7.0999999999999943</v>
      </c>
    </row>
    <row r="177" spans="1:16" ht="15" thickBot="1" x14ac:dyDescent="0.4">
      <c r="A177" s="61" t="s">
        <v>1351</v>
      </c>
      <c r="B177" s="62" t="str">
        <f>'Objective 3'!AI56</f>
        <v>E.Meat and fish</v>
      </c>
      <c r="C177" s="62">
        <f>'Objective 3'!AG56</f>
        <v>5.7000000000000171</v>
      </c>
    </row>
    <row r="178" spans="1:16" ht="15" thickBot="1" x14ac:dyDescent="0.4"/>
    <row r="179" spans="1:16" ht="29.5" thickBot="1" x14ac:dyDescent="0.4">
      <c r="A179" s="148" t="s">
        <v>1334</v>
      </c>
      <c r="B179" s="148" t="s">
        <v>1352</v>
      </c>
      <c r="F179" s="22" t="s">
        <v>1353</v>
      </c>
      <c r="G179" s="22"/>
      <c r="H179" s="22"/>
      <c r="I179" s="22"/>
    </row>
    <row r="180" spans="1:16" x14ac:dyDescent="0.35">
      <c r="A180" s="59" t="s">
        <v>1176</v>
      </c>
      <c r="B180" s="59">
        <f>SUMIF(B167:B177,B167,C167:C177 )</f>
        <v>12.5</v>
      </c>
      <c r="F180" s="22" t="s">
        <v>1354</v>
      </c>
      <c r="G180" s="22"/>
      <c r="H180" s="22"/>
    </row>
    <row r="181" spans="1:16" x14ac:dyDescent="0.35">
      <c r="A181" s="60" t="s">
        <v>1177</v>
      </c>
      <c r="B181" s="190">
        <f>SUMIF(B167:B177,B168,C167:C177)</f>
        <v>20.099999999999994</v>
      </c>
    </row>
    <row r="182" spans="1:16" x14ac:dyDescent="0.35">
      <c r="A182" s="60" t="s">
        <v>1173</v>
      </c>
      <c r="B182" s="191">
        <f>SUMIF(B167:B177,B171,C167:C177)</f>
        <v>20</v>
      </c>
    </row>
    <row r="183" spans="1:16" x14ac:dyDescent="0.35">
      <c r="A183" s="60" t="s">
        <v>1292</v>
      </c>
      <c r="B183" s="60">
        <f>SUMIF(B167:B177,B175,C167:C177)</f>
        <v>0.10000000000002274</v>
      </c>
    </row>
    <row r="184" spans="1:16" ht="15" thickBot="1" x14ac:dyDescent="0.4">
      <c r="A184" s="61" t="s">
        <v>1169</v>
      </c>
      <c r="B184" s="61">
        <f>SUMIF(B167:B177,B177,C167:C177)</f>
        <v>5.7000000000000171</v>
      </c>
    </row>
    <row r="186" spans="1:16" ht="15" thickBot="1" x14ac:dyDescent="0.4"/>
    <row r="187" spans="1:16" ht="15" thickBot="1" x14ac:dyDescent="0.4">
      <c r="A187" s="174" t="s">
        <v>1355</v>
      </c>
      <c r="B187" s="175"/>
      <c r="C187" s="175"/>
      <c r="D187" s="175"/>
      <c r="E187" s="175"/>
      <c r="F187" s="175"/>
      <c r="G187" s="176"/>
    </row>
    <row r="188" spans="1:16" ht="15" thickBot="1" x14ac:dyDescent="0.4">
      <c r="E188" s="34"/>
      <c r="F188" s="34"/>
    </row>
    <row r="189" spans="1:16" ht="15" thickBot="1" x14ac:dyDescent="0.4">
      <c r="B189" s="32"/>
      <c r="C189" s="111" t="s">
        <v>1318</v>
      </c>
      <c r="D189" s="161"/>
      <c r="E189" s="114"/>
      <c r="F189" s="113"/>
      <c r="G189" s="30"/>
      <c r="H189" s="31"/>
      <c r="I189" s="31"/>
      <c r="J189" s="31"/>
      <c r="K189" s="31"/>
      <c r="L189" s="31"/>
      <c r="M189" s="31"/>
      <c r="N189" s="31"/>
      <c r="O189" s="31"/>
      <c r="P189" s="31"/>
    </row>
    <row r="190" spans="1:16" ht="15" thickBot="1" x14ac:dyDescent="0.4">
      <c r="A190" s="118" t="s">
        <v>1339</v>
      </c>
      <c r="B190" s="192" t="s">
        <v>1286</v>
      </c>
      <c r="C190" s="193" t="s">
        <v>1169</v>
      </c>
      <c r="D190" s="193" t="s">
        <v>1173</v>
      </c>
      <c r="E190" s="193" t="s">
        <v>1287</v>
      </c>
      <c r="F190" s="193" t="s">
        <v>1288</v>
      </c>
      <c r="G190" s="193" t="s">
        <v>1176</v>
      </c>
      <c r="H190" s="193" t="s">
        <v>1177</v>
      </c>
      <c r="I190" s="193" t="s">
        <v>1289</v>
      </c>
      <c r="J190" s="193" t="s">
        <v>1179</v>
      </c>
      <c r="K190" s="193" t="s">
        <v>1180</v>
      </c>
      <c r="L190" s="193" t="s">
        <v>1290</v>
      </c>
      <c r="M190" s="193" t="s">
        <v>1291</v>
      </c>
      <c r="N190" s="193" t="s">
        <v>1292</v>
      </c>
      <c r="O190" s="195" t="s">
        <v>1321</v>
      </c>
      <c r="P190" s="199" t="s">
        <v>1322</v>
      </c>
    </row>
    <row r="191" spans="1:16" x14ac:dyDescent="0.35">
      <c r="A191" s="59" t="s">
        <v>1341</v>
      </c>
      <c r="B191" s="126">
        <f>'Objective 3'!S63</f>
        <v>1.5</v>
      </c>
      <c r="C191" s="126">
        <f>'Objective 3'!T63</f>
        <v>-6.4000000000000057</v>
      </c>
      <c r="D191" s="126">
        <f>'Objective 3'!U63</f>
        <v>4.3999999999999773</v>
      </c>
      <c r="E191">
        <f>'Objective 3'!V63</f>
        <v>0.79999999999998295</v>
      </c>
      <c r="F191">
        <f>'Objective 3'!W63</f>
        <v>-5.0999999999999943</v>
      </c>
      <c r="G191">
        <f>'Objective 3'!X63</f>
        <v>4.5</v>
      </c>
      <c r="H191">
        <f>'Objective 3'!Y63</f>
        <v>-0.20000000000001705</v>
      </c>
      <c r="I191">
        <f>'Objective 3'!Z63</f>
        <v>0</v>
      </c>
      <c r="J191">
        <f>'Objective 3'!AA63</f>
        <v>9.9999999999994316E-2</v>
      </c>
      <c r="K191">
        <f>'Objective 3'!AB63</f>
        <v>2.9000000000000057</v>
      </c>
      <c r="L191">
        <f>'Objective 3'!AC63</f>
        <v>0.5</v>
      </c>
      <c r="M191">
        <f>'Objective 3'!AD63</f>
        <v>1.2999999999999829</v>
      </c>
      <c r="N191">
        <f>'Objective 3'!AE63</f>
        <v>9.9999999999994316E-2</v>
      </c>
      <c r="O191" s="173"/>
      <c r="P191" s="200"/>
    </row>
    <row r="192" spans="1:16" x14ac:dyDescent="0.35">
      <c r="A192" s="60" t="s">
        <v>1342</v>
      </c>
      <c r="B192" s="126">
        <f>'Objective 3'!S64</f>
        <v>3.8000000000000114</v>
      </c>
      <c r="C192" s="126">
        <f>'Objective 3'!T64</f>
        <v>-6.5</v>
      </c>
      <c r="D192" s="126">
        <f>'Objective 3'!U64</f>
        <v>-6</v>
      </c>
      <c r="E192">
        <f>'Objective 3'!V64</f>
        <v>1.5</v>
      </c>
      <c r="F192">
        <f>'Objective 3'!W64</f>
        <v>-3.4000000000000057</v>
      </c>
      <c r="G192">
        <f>'Objective 3'!X64</f>
        <v>-1.2999999999999829</v>
      </c>
      <c r="H192">
        <f>'Objective 3'!Y64</f>
        <v>4.5999999999999943</v>
      </c>
      <c r="I192">
        <f>'Objective 3'!Z64</f>
        <v>2.8999999999999773</v>
      </c>
      <c r="J192">
        <f>'Objective 3'!AA64</f>
        <v>0.90000000000000568</v>
      </c>
      <c r="K192">
        <f>'Objective 3'!AB64</f>
        <v>3.5999999999999943</v>
      </c>
      <c r="L192">
        <f>'Objective 3'!AC64</f>
        <v>0.40000000000000568</v>
      </c>
      <c r="M192">
        <f>'Objective 3'!AD64</f>
        <v>1.1000000000000227</v>
      </c>
      <c r="N192">
        <f>'Objective 3'!AE64</f>
        <v>1.3000000000000114</v>
      </c>
      <c r="O192" s="167">
        <f>SUM(B192:N192)</f>
        <v>2.9000000000000341</v>
      </c>
      <c r="P192" s="200">
        <f>MAX(B192:N192)</f>
        <v>4.5999999999999943</v>
      </c>
    </row>
    <row r="193" spans="1:16" x14ac:dyDescent="0.35">
      <c r="A193" s="60" t="s">
        <v>1343</v>
      </c>
      <c r="B193" s="126">
        <f>'Objective 3'!S65</f>
        <v>3.1999999999999886</v>
      </c>
      <c r="C193" s="126">
        <f>'Objective 3'!T65</f>
        <v>2.6999999999999886</v>
      </c>
      <c r="D193" s="126">
        <f>'Objective 3'!U65</f>
        <v>0.5</v>
      </c>
      <c r="E193">
        <f>'Objective 3'!V65</f>
        <v>1.5999999999999943</v>
      </c>
      <c r="F193">
        <f>'Objective 3'!W65</f>
        <v>-3.7000000000000171</v>
      </c>
      <c r="G193">
        <f>'Objective 3'!X65</f>
        <v>-7.2000000000000171</v>
      </c>
      <c r="H193">
        <f>'Objective 3'!Y65</f>
        <v>5.1000000000000227</v>
      </c>
      <c r="I193">
        <f>'Objective 3'!Z65</f>
        <v>1.9000000000000057</v>
      </c>
      <c r="J193">
        <f>'Objective 3'!AA65</f>
        <v>0.69999999999998863</v>
      </c>
      <c r="K193">
        <f>'Objective 3'!AB65</f>
        <v>3.7000000000000171</v>
      </c>
      <c r="L193">
        <f>'Objective 3'!AC65</f>
        <v>0.59999999999999432</v>
      </c>
      <c r="M193">
        <f>'Objective 3'!AD65</f>
        <v>1.0999999999999943</v>
      </c>
      <c r="N193">
        <f>'Objective 3'!AE65</f>
        <v>1.5</v>
      </c>
      <c r="O193" s="167">
        <f t="shared" ref="O193:O201" si="15">SUM(B193:N193)</f>
        <v>11.69999999999996</v>
      </c>
      <c r="P193" s="200">
        <f t="shared" ref="P193:P201" si="16">MAX(B193:N193)</f>
        <v>5.1000000000000227</v>
      </c>
    </row>
    <row r="194" spans="1:16" x14ac:dyDescent="0.35">
      <c r="A194" s="60" t="s">
        <v>1344</v>
      </c>
      <c r="B194" s="126">
        <f>'Objective 3'!S66</f>
        <v>1.6999999999999886</v>
      </c>
      <c r="C194" s="126">
        <f>'Objective 3'!T66</f>
        <v>1.7000000000000171</v>
      </c>
      <c r="D194" s="126">
        <f>'Objective 3'!U66</f>
        <v>1.2000000000000171</v>
      </c>
      <c r="E194">
        <f>'Objective 3'!V66</f>
        <v>1.2000000000000171</v>
      </c>
      <c r="F194">
        <f>'Objective 3'!W66</f>
        <v>-2.1999999999999886</v>
      </c>
      <c r="G194">
        <f>'Objective 3'!X66</f>
        <v>-1.8999999999999773</v>
      </c>
      <c r="H194">
        <f>'Objective 3'!Y66</f>
        <v>7.8999999999999773</v>
      </c>
      <c r="I194">
        <f>'Objective 3'!Z66</f>
        <v>0.70000000000001705</v>
      </c>
      <c r="J194">
        <f>'Objective 3'!AA66</f>
        <v>0.30000000000001137</v>
      </c>
      <c r="K194">
        <f>'Objective 3'!AB66</f>
        <v>2.5999999999999943</v>
      </c>
      <c r="L194">
        <f>'Objective 3'!AC66</f>
        <v>0.5</v>
      </c>
      <c r="M194">
        <f>'Objective 3'!AD66</f>
        <v>0.90000000000000568</v>
      </c>
      <c r="N194">
        <f>'Objective 3'!AE66</f>
        <v>1.7999999999999829</v>
      </c>
      <c r="O194" s="167">
        <f t="shared" si="15"/>
        <v>16.400000000000063</v>
      </c>
      <c r="P194" s="200">
        <f t="shared" si="16"/>
        <v>7.8999999999999773</v>
      </c>
    </row>
    <row r="195" spans="1:16" x14ac:dyDescent="0.35">
      <c r="A195" s="60" t="s">
        <v>1345</v>
      </c>
      <c r="B195" s="126">
        <f>'Objective 3'!S67</f>
        <v>2.2000000000000171</v>
      </c>
      <c r="C195" s="126">
        <f>'Objective 3'!T67</f>
        <v>-1.5</v>
      </c>
      <c r="D195" s="126">
        <f>'Objective 3'!U67</f>
        <v>10.5</v>
      </c>
      <c r="E195">
        <f>'Objective 3'!V67</f>
        <v>1.4000000000000057</v>
      </c>
      <c r="F195">
        <f>'Objective 3'!W67</f>
        <v>2.4000000000000057</v>
      </c>
      <c r="G195">
        <f>'Objective 3'!X67</f>
        <v>-3.1000000000000227</v>
      </c>
      <c r="H195">
        <f>'Objective 3'!Y67</f>
        <v>-16.599999999999994</v>
      </c>
      <c r="I195">
        <f>'Objective 3'!Z67</f>
        <v>0.69999999999998863</v>
      </c>
      <c r="J195">
        <f>'Objective 3'!AA67</f>
        <v>0.19999999999998863</v>
      </c>
      <c r="K195">
        <f>'Objective 3'!AB67</f>
        <v>2.9000000000000057</v>
      </c>
      <c r="L195">
        <f>'Objective 3'!AC67</f>
        <v>0.5</v>
      </c>
      <c r="M195">
        <f>'Objective 3'!AD67</f>
        <v>1.1999999999999886</v>
      </c>
      <c r="N195">
        <f>'Objective 3'!AE67</f>
        <v>-1.2999999999999829</v>
      </c>
      <c r="O195" s="167">
        <f t="shared" si="15"/>
        <v>-0.5</v>
      </c>
      <c r="P195" s="200">
        <f t="shared" si="16"/>
        <v>10.5</v>
      </c>
    </row>
    <row r="196" spans="1:16" x14ac:dyDescent="0.35">
      <c r="A196" s="60" t="s">
        <v>1346</v>
      </c>
      <c r="B196" s="126">
        <f>'Objective 3'!S68</f>
        <v>1.7999999999999829</v>
      </c>
      <c r="C196" s="126">
        <f>'Objective 3'!T68</f>
        <v>-0.40000000000000568</v>
      </c>
      <c r="D196" s="126">
        <f>'Objective 3'!U68</f>
        <v>8.7999999999999829</v>
      </c>
      <c r="E196">
        <f>'Objective 3'!V68</f>
        <v>1.2999999999999829</v>
      </c>
      <c r="F196">
        <f>'Objective 3'!W68</f>
        <v>-0.40000000000000568</v>
      </c>
      <c r="G196">
        <f>'Objective 3'!X68</f>
        <v>-2.6999999999999886</v>
      </c>
      <c r="H196">
        <f>'Objective 3'!Y68</f>
        <v>-23.199999999999989</v>
      </c>
      <c r="I196">
        <f>'Objective 3'!Z68</f>
        <v>0.30000000000001137</v>
      </c>
      <c r="J196">
        <f>'Objective 3'!AA68</f>
        <v>-0.29999999999999716</v>
      </c>
      <c r="K196">
        <f>'Objective 3'!AB68</f>
        <v>2.3999999999999773</v>
      </c>
      <c r="L196">
        <f>'Objective 3'!AC68</f>
        <v>0.59999999999999432</v>
      </c>
      <c r="M196">
        <f>'Objective 3'!AD68</f>
        <v>0.80000000000001137</v>
      </c>
      <c r="N196">
        <f>'Objective 3'!AE68</f>
        <v>-2.4000000000000057</v>
      </c>
      <c r="O196" s="167">
        <f t="shared" si="15"/>
        <v>-13.400000000000048</v>
      </c>
      <c r="P196" s="200">
        <f t="shared" si="16"/>
        <v>8.7999999999999829</v>
      </c>
    </row>
    <row r="197" spans="1:16" x14ac:dyDescent="0.35">
      <c r="A197" s="60" t="s">
        <v>1347</v>
      </c>
      <c r="B197" s="126">
        <f>'Objective 3'!S69</f>
        <v>4.6000000000000227</v>
      </c>
      <c r="C197" s="126">
        <f>'Objective 3'!T69</f>
        <v>1.6999999999999886</v>
      </c>
      <c r="D197" s="126">
        <f>'Objective 3'!U69</f>
        <v>4.3000000000000114</v>
      </c>
      <c r="E197">
        <f>'Objective 3'!V69</f>
        <v>1</v>
      </c>
      <c r="F197">
        <f>'Objective 3'!W69</f>
        <v>-1.3000000000000114</v>
      </c>
      <c r="G197">
        <f>'Objective 3'!X69</f>
        <v>0.30000000000001137</v>
      </c>
      <c r="H197">
        <f>'Objective 3'!Y69</f>
        <v>-6</v>
      </c>
      <c r="I197">
        <f>'Objective 3'!Z69</f>
        <v>9.9999999999994316E-2</v>
      </c>
      <c r="J197">
        <f>'Objective 3'!AA69</f>
        <v>-0.70000000000000284</v>
      </c>
      <c r="K197">
        <f>'Objective 3'!AB69</f>
        <v>3.2000000000000171</v>
      </c>
      <c r="L197">
        <f>'Objective 3'!AC69</f>
        <v>0.40000000000000568</v>
      </c>
      <c r="M197">
        <f>'Objective 3'!AD69</f>
        <v>0.89999999999997726</v>
      </c>
      <c r="N197">
        <f>'Objective 3'!AE69</f>
        <v>0.79999999999998295</v>
      </c>
      <c r="O197" s="167">
        <f t="shared" si="15"/>
        <v>9.2999999999999972</v>
      </c>
      <c r="P197" s="200">
        <f t="shared" si="16"/>
        <v>4.6000000000000227</v>
      </c>
    </row>
    <row r="198" spans="1:16" x14ac:dyDescent="0.35">
      <c r="A198" s="60" t="s">
        <v>1348</v>
      </c>
      <c r="B198" s="126">
        <f>'Objective 3'!S70</f>
        <v>0.59999999999999432</v>
      </c>
      <c r="C198" s="126">
        <f>'Objective 3'!T70</f>
        <v>-3</v>
      </c>
      <c r="D198" s="126">
        <f>'Objective 3'!U70</f>
        <v>-19.300000000000011</v>
      </c>
      <c r="E198">
        <f>'Objective 3'!V70</f>
        <v>2.7000000000000171</v>
      </c>
      <c r="F198">
        <f>'Objective 3'!W70</f>
        <v>-7.8999999999999773</v>
      </c>
      <c r="G198">
        <f>'Objective 3'!X70</f>
        <v>11.199999999999989</v>
      </c>
      <c r="H198">
        <f>'Objective 3'!Y70</f>
        <v>-1.2000000000000171</v>
      </c>
      <c r="I198">
        <f>'Objective 3'!Z70</f>
        <v>9.9999999999994316E-2</v>
      </c>
      <c r="J198">
        <f>'Objective 3'!AA70</f>
        <v>-1.0999999999999943</v>
      </c>
      <c r="K198">
        <f>'Objective 3'!AB70</f>
        <v>1.2999999999999829</v>
      </c>
      <c r="L198">
        <f>'Objective 3'!AC70</f>
        <v>0.90000000000000568</v>
      </c>
      <c r="M198">
        <f>'Objective 3'!AD70</f>
        <v>1.8000000000000114</v>
      </c>
      <c r="N198">
        <f>'Objective 3'!AE70</f>
        <v>0.30000000000001137</v>
      </c>
      <c r="O198" s="167">
        <f t="shared" si="15"/>
        <v>-13.599999999999994</v>
      </c>
      <c r="P198" s="200">
        <f t="shared" si="16"/>
        <v>11.199999999999989</v>
      </c>
    </row>
    <row r="199" spans="1:16" x14ac:dyDescent="0.35">
      <c r="A199" s="60" t="s">
        <v>1349</v>
      </c>
      <c r="B199" s="126">
        <f>'Objective 3'!S71</f>
        <v>0</v>
      </c>
      <c r="C199" s="126">
        <f>'Objective 3'!T71</f>
        <v>0</v>
      </c>
      <c r="D199" s="126">
        <f>'Objective 3'!U71</f>
        <v>0</v>
      </c>
      <c r="E199">
        <f>'Objective 3'!V71</f>
        <v>0</v>
      </c>
      <c r="F199">
        <f>'Objective 3'!W71</f>
        <v>-0.10000000000002274</v>
      </c>
      <c r="G199">
        <f>'Objective 3'!X71</f>
        <v>0</v>
      </c>
      <c r="H199">
        <f>'Objective 3'!Y71</f>
        <v>0.10000000000002274</v>
      </c>
      <c r="I199">
        <f>'Objective 3'!Z71</f>
        <v>9.9999999999994316E-2</v>
      </c>
      <c r="J199">
        <f>'Objective 3'!AA71</f>
        <v>0</v>
      </c>
      <c r="K199">
        <f>'Objective 3'!AB71</f>
        <v>0</v>
      </c>
      <c r="L199">
        <f>'Objective 3'!AC71</f>
        <v>0</v>
      </c>
      <c r="M199">
        <f>'Objective 3'!AD71</f>
        <v>0</v>
      </c>
      <c r="N199">
        <f>'Objective 3'!AE71</f>
        <v>0</v>
      </c>
      <c r="O199" s="167">
        <f t="shared" si="15"/>
        <v>9.9999999999994316E-2</v>
      </c>
      <c r="P199" s="200">
        <f t="shared" si="16"/>
        <v>0.10000000000002274</v>
      </c>
    </row>
    <row r="200" spans="1:16" x14ac:dyDescent="0.35">
      <c r="A200" s="60" t="s">
        <v>1350</v>
      </c>
      <c r="B200" s="126">
        <f>'Objective 3'!S72</f>
        <v>-0.59999999999999432</v>
      </c>
      <c r="C200" s="126">
        <f>'Objective 3'!T72</f>
        <v>1.6000000000000227</v>
      </c>
      <c r="D200" s="126">
        <f>'Objective 3'!U72</f>
        <v>-5.5999999999999943</v>
      </c>
      <c r="E200">
        <f>'Objective 3'!V72</f>
        <v>1.0999999999999943</v>
      </c>
      <c r="F200">
        <f>'Objective 3'!W72</f>
        <v>-4.2999999999999829</v>
      </c>
      <c r="G200">
        <f>'Objective 3'!X72</f>
        <v>6.8000000000000114</v>
      </c>
      <c r="H200">
        <f>'Objective 3'!Y72</f>
        <v>2.5999999999999943</v>
      </c>
      <c r="I200">
        <f>'Objective 3'!Z72</f>
        <v>2.3000000000000114</v>
      </c>
      <c r="J200">
        <f>'Objective 3'!AA72</f>
        <v>1.2999999999999972</v>
      </c>
      <c r="K200">
        <f>'Objective 3'!AB72</f>
        <v>3.2000000000000171</v>
      </c>
      <c r="L200">
        <f>'Objective 3'!AC72</f>
        <v>0.59999999999999432</v>
      </c>
      <c r="M200">
        <f>'Objective 3'!AD72</f>
        <v>0.5</v>
      </c>
      <c r="N200">
        <f>'Objective 3'!AE72</f>
        <v>0.90000000000000568</v>
      </c>
      <c r="O200" s="167">
        <f t="shared" si="15"/>
        <v>10.400000000000077</v>
      </c>
      <c r="P200" s="200">
        <f t="shared" si="16"/>
        <v>6.8000000000000114</v>
      </c>
    </row>
    <row r="201" spans="1:16" ht="15" thickBot="1" x14ac:dyDescent="0.4">
      <c r="A201" s="61" t="s">
        <v>1351</v>
      </c>
      <c r="B201" s="132">
        <f>'Objective 3'!S73</f>
        <v>-0.10000000000002274</v>
      </c>
      <c r="C201" s="133">
        <f>'Objective 3'!T73</f>
        <v>5</v>
      </c>
      <c r="D201" s="133">
        <f>'Objective 3'!U73</f>
        <v>3.5999999999999943</v>
      </c>
      <c r="E201" s="31">
        <f>'Objective 3'!V73</f>
        <v>1.0999999999999943</v>
      </c>
      <c r="F201" s="31">
        <f>'Objective 3'!W73</f>
        <v>-4.9000000000000057</v>
      </c>
      <c r="G201" s="31">
        <f>'Objective 3'!X73</f>
        <v>-4.1000000000000227</v>
      </c>
      <c r="H201" s="31">
        <f>'Objective 3'!Y73</f>
        <v>5.5999999999999943</v>
      </c>
      <c r="I201" s="31">
        <f>'Objective 3'!Z73</f>
        <v>2.1999999999999886</v>
      </c>
      <c r="J201" s="31">
        <f>'Objective 3'!AA73</f>
        <v>1.4000000000000057</v>
      </c>
      <c r="K201" s="31">
        <f>'Objective 3'!AB73</f>
        <v>5.0999999999999943</v>
      </c>
      <c r="L201" s="31">
        <f>'Objective 3'!AC73</f>
        <v>0.5</v>
      </c>
      <c r="M201" s="31">
        <f>'Objective 3'!AD73</f>
        <v>0.69999999999998863</v>
      </c>
      <c r="N201" s="189">
        <f>'Objective 3'!AE73</f>
        <v>1.1999999999999886</v>
      </c>
      <c r="O201" s="186">
        <f t="shared" si="15"/>
        <v>17.299999999999898</v>
      </c>
      <c r="P201" s="201">
        <f t="shared" si="16"/>
        <v>5.5999999999999943</v>
      </c>
    </row>
    <row r="202" spans="1:16" ht="15" thickBot="1" x14ac:dyDescent="0.4">
      <c r="B202" s="126" t="s">
        <v>1234</v>
      </c>
      <c r="C202" s="126" t="s">
        <v>1234</v>
      </c>
      <c r="D202" s="126" t="s">
        <v>1234</v>
      </c>
      <c r="E202" s="126" t="s">
        <v>1234</v>
      </c>
      <c r="F202" s="126" t="s">
        <v>1234</v>
      </c>
      <c r="G202" s="126" t="s">
        <v>1234</v>
      </c>
      <c r="H202" s="126" t="s">
        <v>1234</v>
      </c>
      <c r="I202" s="126" t="s">
        <v>1234</v>
      </c>
      <c r="J202" s="126" t="s">
        <v>1234</v>
      </c>
      <c r="K202" s="126" t="s">
        <v>1234</v>
      </c>
      <c r="L202" s="126" t="s">
        <v>1234</v>
      </c>
      <c r="M202" s="126" t="s">
        <v>1234</v>
      </c>
      <c r="N202" s="126" t="s">
        <v>1234</v>
      </c>
    </row>
    <row r="203" spans="1:16" ht="15" thickBot="1" x14ac:dyDescent="0.4">
      <c r="A203" s="114" t="s">
        <v>1356</v>
      </c>
      <c r="B203" s="112"/>
      <c r="C203" s="112"/>
      <c r="D203" s="113"/>
      <c r="E203" s="113"/>
    </row>
    <row r="204" spans="1:16" ht="15" thickBot="1" x14ac:dyDescent="0.4"/>
    <row r="205" spans="1:16" ht="58.5" thickBot="1" x14ac:dyDescent="0.4">
      <c r="A205" s="124" t="s">
        <v>2</v>
      </c>
      <c r="B205" s="148" t="s">
        <v>1330</v>
      </c>
      <c r="C205" s="148" t="s">
        <v>1331</v>
      </c>
    </row>
    <row r="206" spans="1:16" ht="15" thickBot="1" x14ac:dyDescent="0.4">
      <c r="A206" s="60" t="s">
        <v>1341</v>
      </c>
      <c r="B206" s="59" t="str">
        <f>'Objective 3'!AI63</f>
        <v>E.Fruits</v>
      </c>
      <c r="C206" s="59">
        <f>'Objective 3'!AG63</f>
        <v>4.5</v>
      </c>
    </row>
    <row r="207" spans="1:16" ht="15" thickBot="1" x14ac:dyDescent="0.4">
      <c r="A207" s="60" t="s">
        <v>1342</v>
      </c>
      <c r="B207" s="59" t="str">
        <f>'Objective 3'!AI64</f>
        <v>E.Vegetables</v>
      </c>
      <c r="C207" s="59">
        <f>'Objective 3'!AG64</f>
        <v>4.5999999999999943</v>
      </c>
    </row>
    <row r="208" spans="1:16" ht="15" thickBot="1" x14ac:dyDescent="0.4">
      <c r="A208" s="60" t="s">
        <v>1343</v>
      </c>
      <c r="B208" s="59" t="str">
        <f>'Objective 3'!AI65</f>
        <v>E.Vegetables</v>
      </c>
      <c r="C208" s="59">
        <f>'Objective 3'!AG65</f>
        <v>5.1000000000000227</v>
      </c>
    </row>
    <row r="209" spans="1:3" ht="15" thickBot="1" x14ac:dyDescent="0.4">
      <c r="A209" s="60" t="s">
        <v>1344</v>
      </c>
      <c r="B209" s="59" t="str">
        <f>'Objective 3'!AI66</f>
        <v>E.Vegetables</v>
      </c>
      <c r="C209" s="59">
        <f>'Objective 3'!AG66</f>
        <v>7.8999999999999773</v>
      </c>
    </row>
    <row r="210" spans="1:3" ht="15" thickBot="1" x14ac:dyDescent="0.4">
      <c r="A210" s="60" t="s">
        <v>1345</v>
      </c>
      <c r="B210" s="59" t="str">
        <f>'Objective 3'!AI67</f>
        <v>E.Egg</v>
      </c>
      <c r="C210" s="59">
        <f>'Objective 3'!AG67</f>
        <v>10.5</v>
      </c>
    </row>
    <row r="211" spans="1:3" ht="15" thickBot="1" x14ac:dyDescent="0.4">
      <c r="A211" s="60" t="s">
        <v>1346</v>
      </c>
      <c r="B211" s="59" t="str">
        <f>'Objective 3'!AI68</f>
        <v>E.Egg</v>
      </c>
      <c r="C211" s="59">
        <f>'Objective 3'!AG68</f>
        <v>8.7999999999999829</v>
      </c>
    </row>
    <row r="212" spans="1:3" ht="15" thickBot="1" x14ac:dyDescent="0.4">
      <c r="A212" s="60" t="s">
        <v>1347</v>
      </c>
      <c r="B212" s="59" t="str">
        <f>'Objective 3'!AI69</f>
        <v>E.Cereals and products</v>
      </c>
      <c r="C212" s="59">
        <f>'Objective 3'!AG69</f>
        <v>4.6000000000000227</v>
      </c>
    </row>
    <row r="213" spans="1:3" ht="15" thickBot="1" x14ac:dyDescent="0.4">
      <c r="A213" s="60" t="s">
        <v>1348</v>
      </c>
      <c r="B213" s="59" t="str">
        <f>'Objective 3'!AI70</f>
        <v>E.Fruits</v>
      </c>
      <c r="C213" s="59">
        <f>'Objective 3'!AG70</f>
        <v>11.199999999999989</v>
      </c>
    </row>
    <row r="214" spans="1:3" ht="15" thickBot="1" x14ac:dyDescent="0.4">
      <c r="A214" s="60" t="s">
        <v>1349</v>
      </c>
      <c r="B214" s="59" t="str">
        <f>'Objective 3'!AI71</f>
        <v>E.Vegetables</v>
      </c>
      <c r="C214" s="59">
        <f>'Objective 3'!AG71</f>
        <v>0.10000000000002274</v>
      </c>
    </row>
    <row r="215" spans="1:3" ht="15" thickBot="1" x14ac:dyDescent="0.4">
      <c r="A215" s="60" t="s">
        <v>1350</v>
      </c>
      <c r="B215" s="59" t="str">
        <f>'Objective 3'!AI72</f>
        <v>E.Fruits</v>
      </c>
      <c r="C215" s="59">
        <f>'Objective 3'!AG72</f>
        <v>6.8000000000000114</v>
      </c>
    </row>
    <row r="216" spans="1:3" ht="15" thickBot="1" x14ac:dyDescent="0.4">
      <c r="A216" s="61" t="s">
        <v>1351</v>
      </c>
      <c r="B216" s="62" t="str">
        <f>'Objective 3'!AI73</f>
        <v>E.Vegetables</v>
      </c>
      <c r="C216" s="62">
        <f>'Objective 3'!AG73</f>
        <v>5.5999999999999943</v>
      </c>
    </row>
    <row r="217" spans="1:3" ht="15" thickBot="1" x14ac:dyDescent="0.4"/>
    <row r="218" spans="1:3" ht="29.5" thickBot="1" x14ac:dyDescent="0.4">
      <c r="A218" s="148" t="s">
        <v>1334</v>
      </c>
      <c r="B218" s="148" t="s">
        <v>1352</v>
      </c>
    </row>
    <row r="219" spans="1:3" x14ac:dyDescent="0.35">
      <c r="A219" s="59" t="s">
        <v>1176</v>
      </c>
      <c r="B219" s="59">
        <f>SUMIF(B206:B216,B206,C206:C216)</f>
        <v>22.5</v>
      </c>
    </row>
    <row r="220" spans="1:3" x14ac:dyDescent="0.35">
      <c r="A220" s="60" t="s">
        <v>1177</v>
      </c>
      <c r="B220" s="190">
        <f>SUMIF(B206:B216,B207,C206:C217)</f>
        <v>23.300000000000011</v>
      </c>
    </row>
    <row r="221" spans="1:3" x14ac:dyDescent="0.35">
      <c r="A221" s="60" t="s">
        <v>1173</v>
      </c>
      <c r="B221" s="60">
        <f>SUMIF(B206:B216,B210,C206:C216)</f>
        <v>19.299999999999983</v>
      </c>
    </row>
    <row r="222" spans="1:3" ht="15" thickBot="1" x14ac:dyDescent="0.4">
      <c r="A222" s="61" t="s">
        <v>1286</v>
      </c>
      <c r="B222" s="61">
        <f>SUMIF(B206:B216,B212,C206:C216)</f>
        <v>4.6000000000000227</v>
      </c>
    </row>
    <row r="226" spans="6:9" x14ac:dyDescent="0.35">
      <c r="F226" s="22" t="s">
        <v>1353</v>
      </c>
      <c r="G226" s="22"/>
      <c r="H226" s="22"/>
      <c r="I226" s="22"/>
    </row>
    <row r="227" spans="6:9" x14ac:dyDescent="0.35">
      <c r="F227" s="22" t="s">
        <v>1357</v>
      </c>
      <c r="G227" s="22"/>
      <c r="H227" s="22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BEB30-44F9-4646-AF92-829BFC3B43CF}">
  <dimension ref="A1:K45"/>
  <sheetViews>
    <sheetView topLeftCell="A26" workbookViewId="0">
      <selection activeCell="A42" sqref="A42:E45"/>
    </sheetView>
  </sheetViews>
  <sheetFormatPr defaultRowHeight="14.5" x14ac:dyDescent="0.35"/>
  <cols>
    <col min="1" max="1" width="30.26953125" customWidth="1"/>
    <col min="2" max="2" width="31.36328125" customWidth="1"/>
  </cols>
  <sheetData>
    <row r="1" spans="1:11" ht="15" thickBot="1" x14ac:dyDescent="0.4">
      <c r="A1" s="53" t="s">
        <v>1221</v>
      </c>
      <c r="B1" s="53" t="s">
        <v>1222</v>
      </c>
      <c r="C1" s="31"/>
      <c r="D1" s="31"/>
      <c r="E1" s="31"/>
      <c r="F1" s="31"/>
      <c r="G1" s="31"/>
      <c r="H1" s="31"/>
      <c r="I1" s="31"/>
      <c r="J1" s="31"/>
      <c r="K1" s="31"/>
    </row>
    <row r="2" spans="1:11" ht="15" thickBot="1" x14ac:dyDescent="0.4">
      <c r="B2" s="54" t="s">
        <v>1223</v>
      </c>
      <c r="C2" s="56"/>
      <c r="D2" s="56"/>
      <c r="E2" s="56"/>
      <c r="F2" s="56"/>
      <c r="G2" s="56"/>
      <c r="H2" s="56"/>
      <c r="I2" s="56"/>
      <c r="J2" s="56"/>
      <c r="K2" s="55"/>
    </row>
    <row r="3" spans="1:11" ht="15" thickBot="1" x14ac:dyDescent="0.4">
      <c r="D3" s="63"/>
      <c r="E3" s="64"/>
      <c r="F3" s="64" t="s">
        <v>1224</v>
      </c>
      <c r="G3" s="64"/>
      <c r="H3" s="65"/>
    </row>
    <row r="4" spans="1:11" ht="15" thickBot="1" x14ac:dyDescent="0.4">
      <c r="A4" s="57" t="s">
        <v>1208</v>
      </c>
      <c r="B4" s="58" t="s">
        <v>1209</v>
      </c>
      <c r="D4" s="66" t="s">
        <v>1217</v>
      </c>
      <c r="F4" s="66" t="s">
        <v>1218</v>
      </c>
      <c r="H4" s="66" t="s">
        <v>1219</v>
      </c>
    </row>
    <row r="5" spans="1:11" x14ac:dyDescent="0.35">
      <c r="A5" s="59" t="s">
        <v>3</v>
      </c>
      <c r="B5" s="27"/>
      <c r="C5" s="5" t="s">
        <v>680</v>
      </c>
      <c r="D5" s="68">
        <f>VALUE(C5)</f>
        <v>173.2</v>
      </c>
      <c r="E5" s="5" t="s">
        <v>979</v>
      </c>
      <c r="F5" s="68">
        <f>VALUE(E5)</f>
        <v>174.7</v>
      </c>
      <c r="G5" s="8" t="s">
        <v>565</v>
      </c>
      <c r="H5" s="68">
        <f>VALUE(G5)</f>
        <v>173.7</v>
      </c>
    </row>
    <row r="6" spans="1:11" x14ac:dyDescent="0.35">
      <c r="A6" s="60" t="s">
        <v>4</v>
      </c>
      <c r="B6" s="29"/>
      <c r="C6" s="5" t="s">
        <v>1058</v>
      </c>
      <c r="D6" s="68">
        <f t="shared" ref="D6:D30" si="0">VALUE(C6)</f>
        <v>211.5</v>
      </c>
      <c r="E6" s="5" t="s">
        <v>1060</v>
      </c>
      <c r="F6" s="68">
        <f t="shared" ref="F6:F30" si="1">VALUE(E6)</f>
        <v>219.4</v>
      </c>
      <c r="G6" s="8" t="s">
        <v>1160</v>
      </c>
      <c r="H6" s="68">
        <f t="shared" ref="H6:H30" si="2">VALUE(G6)</f>
        <v>214.3</v>
      </c>
    </row>
    <row r="7" spans="1:11" x14ac:dyDescent="0.35">
      <c r="A7" s="60" t="s">
        <v>5</v>
      </c>
      <c r="B7" s="29"/>
      <c r="C7" s="5" t="s">
        <v>830</v>
      </c>
      <c r="D7" s="68">
        <f t="shared" si="0"/>
        <v>171</v>
      </c>
      <c r="E7" s="5" t="s">
        <v>1055</v>
      </c>
      <c r="F7" s="68">
        <f t="shared" si="1"/>
        <v>176.7</v>
      </c>
      <c r="G7" s="8" t="s">
        <v>680</v>
      </c>
      <c r="H7" s="68">
        <f t="shared" si="2"/>
        <v>173.2</v>
      </c>
    </row>
    <row r="8" spans="1:11" x14ac:dyDescent="0.35">
      <c r="A8" s="60" t="s">
        <v>6</v>
      </c>
      <c r="B8" s="29"/>
      <c r="C8" s="5" t="s">
        <v>1067</v>
      </c>
      <c r="D8" s="68">
        <f t="shared" si="0"/>
        <v>179.6</v>
      </c>
      <c r="E8" s="5" t="s">
        <v>1072</v>
      </c>
      <c r="F8" s="68">
        <f t="shared" si="1"/>
        <v>179.4</v>
      </c>
      <c r="G8" s="8" t="s">
        <v>580</v>
      </c>
      <c r="H8" s="68">
        <f t="shared" si="2"/>
        <v>179.5</v>
      </c>
    </row>
    <row r="9" spans="1:11" x14ac:dyDescent="0.35">
      <c r="A9" s="60" t="s">
        <v>7</v>
      </c>
      <c r="B9" s="29"/>
      <c r="C9" s="5" t="s">
        <v>822</v>
      </c>
      <c r="D9" s="68">
        <f t="shared" si="0"/>
        <v>173.3</v>
      </c>
      <c r="E9" s="5" t="s">
        <v>742</v>
      </c>
      <c r="F9" s="68">
        <f t="shared" si="1"/>
        <v>164.4</v>
      </c>
      <c r="G9" s="8" t="s">
        <v>618</v>
      </c>
      <c r="H9" s="68">
        <f t="shared" si="2"/>
        <v>170</v>
      </c>
    </row>
    <row r="10" spans="1:11" x14ac:dyDescent="0.35">
      <c r="A10" s="60" t="s">
        <v>8</v>
      </c>
      <c r="B10" s="29"/>
      <c r="C10" s="5" t="s">
        <v>971</v>
      </c>
      <c r="D10" s="68">
        <f t="shared" si="0"/>
        <v>169</v>
      </c>
      <c r="E10" s="5" t="s">
        <v>984</v>
      </c>
      <c r="F10" s="68">
        <f t="shared" si="1"/>
        <v>175.8</v>
      </c>
      <c r="G10" s="8" t="s">
        <v>591</v>
      </c>
      <c r="H10" s="68">
        <f t="shared" si="2"/>
        <v>172.2</v>
      </c>
    </row>
    <row r="11" spans="1:11" x14ac:dyDescent="0.35">
      <c r="A11" s="60" t="s">
        <v>9</v>
      </c>
      <c r="B11" s="29" t="s">
        <v>1210</v>
      </c>
      <c r="C11" s="5" t="s">
        <v>651</v>
      </c>
      <c r="D11" s="68">
        <f t="shared" si="0"/>
        <v>148.69999999999999</v>
      </c>
      <c r="E11" s="5" t="s">
        <v>943</v>
      </c>
      <c r="F11" s="68">
        <f t="shared" si="1"/>
        <v>185</v>
      </c>
      <c r="G11" s="8" t="s">
        <v>690</v>
      </c>
      <c r="H11" s="68">
        <f t="shared" si="2"/>
        <v>161</v>
      </c>
    </row>
    <row r="12" spans="1:11" x14ac:dyDescent="0.35">
      <c r="A12" s="60" t="s">
        <v>10</v>
      </c>
      <c r="B12" s="29"/>
      <c r="C12" s="5" t="s">
        <v>621</v>
      </c>
      <c r="D12" s="68">
        <f t="shared" si="0"/>
        <v>174.9</v>
      </c>
      <c r="E12" s="5" t="s">
        <v>544</v>
      </c>
      <c r="F12" s="68">
        <f t="shared" si="1"/>
        <v>176.9</v>
      </c>
      <c r="G12" s="8" t="s">
        <v>598</v>
      </c>
      <c r="H12" s="68">
        <f t="shared" si="2"/>
        <v>175.6</v>
      </c>
    </row>
    <row r="13" spans="1:11" x14ac:dyDescent="0.35">
      <c r="A13" s="60" t="s">
        <v>11</v>
      </c>
      <c r="B13" s="29"/>
      <c r="C13" s="5" t="s">
        <v>271</v>
      </c>
      <c r="D13" s="68">
        <f t="shared" si="0"/>
        <v>121.9</v>
      </c>
      <c r="E13" s="5" t="s">
        <v>347</v>
      </c>
      <c r="F13" s="68">
        <f t="shared" si="1"/>
        <v>124.2</v>
      </c>
      <c r="G13" s="8" t="s">
        <v>298</v>
      </c>
      <c r="H13" s="68">
        <f t="shared" si="2"/>
        <v>122.7</v>
      </c>
    </row>
    <row r="14" spans="1:11" x14ac:dyDescent="0.35">
      <c r="A14" s="60" t="s">
        <v>12</v>
      </c>
      <c r="B14" s="29"/>
      <c r="C14" s="5" t="s">
        <v>1154</v>
      </c>
      <c r="D14" s="68">
        <f t="shared" si="0"/>
        <v>221</v>
      </c>
      <c r="E14" s="5" t="s">
        <v>1157</v>
      </c>
      <c r="F14" s="68">
        <f t="shared" si="1"/>
        <v>211.9</v>
      </c>
      <c r="G14" s="8" t="s">
        <v>1161</v>
      </c>
      <c r="H14" s="68">
        <f t="shared" si="2"/>
        <v>218</v>
      </c>
    </row>
    <row r="15" spans="1:11" x14ac:dyDescent="0.35">
      <c r="A15" s="60" t="s">
        <v>13</v>
      </c>
      <c r="B15" s="29"/>
      <c r="C15" s="5" t="s">
        <v>927</v>
      </c>
      <c r="D15" s="68">
        <f t="shared" si="0"/>
        <v>178.7</v>
      </c>
      <c r="E15" s="5" t="s">
        <v>923</v>
      </c>
      <c r="F15" s="68">
        <f t="shared" si="1"/>
        <v>165.9</v>
      </c>
      <c r="G15" s="8" t="s">
        <v>869</v>
      </c>
      <c r="H15" s="68">
        <f t="shared" si="2"/>
        <v>173.4</v>
      </c>
    </row>
    <row r="16" spans="1:11" x14ac:dyDescent="0.35">
      <c r="A16" s="60" t="s">
        <v>14</v>
      </c>
      <c r="B16" s="29"/>
      <c r="C16" s="5" t="s">
        <v>1155</v>
      </c>
      <c r="D16" s="68">
        <f t="shared" si="0"/>
        <v>191.1</v>
      </c>
      <c r="E16" s="5" t="s">
        <v>1158</v>
      </c>
      <c r="F16" s="68">
        <f t="shared" si="1"/>
        <v>197.7</v>
      </c>
      <c r="G16" s="8" t="s">
        <v>890</v>
      </c>
      <c r="H16" s="68">
        <f t="shared" si="2"/>
        <v>194.2</v>
      </c>
    </row>
    <row r="17" spans="1:8" ht="15" thickBot="1" x14ac:dyDescent="0.4">
      <c r="A17" s="61" t="s">
        <v>15</v>
      </c>
      <c r="B17" s="32"/>
      <c r="C17" s="5" t="s">
        <v>986</v>
      </c>
      <c r="D17" s="68">
        <f t="shared" si="0"/>
        <v>176.8</v>
      </c>
      <c r="E17" s="5" t="s">
        <v>241</v>
      </c>
      <c r="F17" s="68">
        <f t="shared" si="1"/>
        <v>183.1</v>
      </c>
      <c r="G17" s="8" t="s">
        <v>1081</v>
      </c>
      <c r="H17" s="68">
        <f t="shared" si="2"/>
        <v>179.1</v>
      </c>
    </row>
    <row r="18" spans="1:8" ht="15" thickBot="1" x14ac:dyDescent="0.4">
      <c r="A18" s="62" t="s">
        <v>16</v>
      </c>
      <c r="B18" s="35" t="s">
        <v>1211</v>
      </c>
      <c r="C18" s="5" t="s">
        <v>1113</v>
      </c>
      <c r="D18" s="68">
        <f t="shared" si="0"/>
        <v>199.9</v>
      </c>
      <c r="E18" s="5" t="s">
        <v>1159</v>
      </c>
      <c r="F18" s="68">
        <f t="shared" si="1"/>
        <v>204.2</v>
      </c>
      <c r="G18" s="8" t="s">
        <v>1162</v>
      </c>
      <c r="H18" s="68">
        <f t="shared" si="2"/>
        <v>201</v>
      </c>
    </row>
    <row r="19" spans="1:8" x14ac:dyDescent="0.35">
      <c r="A19" s="59" t="s">
        <v>17</v>
      </c>
      <c r="B19" s="27"/>
      <c r="C19" s="5" t="s">
        <v>894</v>
      </c>
      <c r="D19" s="68">
        <f t="shared" si="0"/>
        <v>191.2</v>
      </c>
      <c r="E19" s="5" t="s">
        <v>1036</v>
      </c>
      <c r="F19" s="68">
        <f t="shared" si="1"/>
        <v>181.3</v>
      </c>
      <c r="G19" s="8" t="s">
        <v>1150</v>
      </c>
      <c r="H19" s="68">
        <f t="shared" si="2"/>
        <v>187.3</v>
      </c>
    </row>
    <row r="20" spans="1:8" x14ac:dyDescent="0.35">
      <c r="A20" s="60" t="s">
        <v>18</v>
      </c>
      <c r="B20" s="29" t="s">
        <v>1212</v>
      </c>
      <c r="C20" s="5" t="s">
        <v>1156</v>
      </c>
      <c r="D20" s="68">
        <f t="shared" si="0"/>
        <v>187.9</v>
      </c>
      <c r="E20" s="5" t="s">
        <v>1084</v>
      </c>
      <c r="F20" s="68">
        <f t="shared" si="1"/>
        <v>168.1</v>
      </c>
      <c r="G20" s="8" t="s">
        <v>1093</v>
      </c>
      <c r="H20" s="68">
        <f t="shared" si="2"/>
        <v>179.7</v>
      </c>
    </row>
    <row r="21" spans="1:8" ht="15" thickBot="1" x14ac:dyDescent="0.4">
      <c r="A21" s="61" t="s">
        <v>19</v>
      </c>
      <c r="B21" s="32"/>
      <c r="C21" s="5" t="s">
        <v>938</v>
      </c>
      <c r="D21" s="68">
        <f t="shared" si="0"/>
        <v>190.8</v>
      </c>
      <c r="E21" s="5" t="s">
        <v>929</v>
      </c>
      <c r="F21" s="68">
        <f t="shared" si="1"/>
        <v>179.3</v>
      </c>
      <c r="G21" s="8" t="s">
        <v>1147</v>
      </c>
      <c r="H21" s="68">
        <f t="shared" si="2"/>
        <v>186.2</v>
      </c>
    </row>
    <row r="22" spans="1:8" x14ac:dyDescent="0.35">
      <c r="A22" s="59" t="s">
        <v>20</v>
      </c>
      <c r="B22" s="27"/>
      <c r="C22" s="5">
        <v>175.6</v>
      </c>
      <c r="D22" s="68">
        <f t="shared" si="0"/>
        <v>175.6</v>
      </c>
      <c r="E22" s="5" t="s">
        <v>598</v>
      </c>
      <c r="F22" s="68">
        <f t="shared" si="1"/>
        <v>175.6</v>
      </c>
      <c r="G22" s="8" t="s">
        <v>598</v>
      </c>
      <c r="H22" s="68">
        <f t="shared" si="2"/>
        <v>175.6</v>
      </c>
    </row>
    <row r="23" spans="1:8" x14ac:dyDescent="0.35">
      <c r="A23" s="60" t="s">
        <v>21</v>
      </c>
      <c r="B23" s="29" t="s">
        <v>1213</v>
      </c>
      <c r="C23" s="5" t="s">
        <v>1048</v>
      </c>
      <c r="D23" s="68">
        <f t="shared" si="0"/>
        <v>182.5</v>
      </c>
      <c r="E23" s="5" t="s">
        <v>861</v>
      </c>
      <c r="F23" s="68">
        <f t="shared" si="1"/>
        <v>183.4</v>
      </c>
      <c r="G23" s="8" t="s">
        <v>555</v>
      </c>
      <c r="H23" s="68">
        <f t="shared" si="2"/>
        <v>182.8</v>
      </c>
    </row>
    <row r="24" spans="1:8" ht="15" thickBot="1" x14ac:dyDescent="0.4">
      <c r="A24" s="61" t="s">
        <v>22</v>
      </c>
      <c r="B24" s="32"/>
      <c r="C24" s="5" t="s">
        <v>662</v>
      </c>
      <c r="D24" s="68">
        <f t="shared" si="0"/>
        <v>179.8</v>
      </c>
      <c r="E24" s="5" t="s">
        <v>817</v>
      </c>
      <c r="F24" s="68">
        <f t="shared" si="1"/>
        <v>170.1</v>
      </c>
      <c r="G24" s="8" t="s">
        <v>908</v>
      </c>
      <c r="H24" s="68">
        <f t="shared" si="2"/>
        <v>175.2</v>
      </c>
    </row>
    <row r="25" spans="1:8" x14ac:dyDescent="0.35">
      <c r="A25" s="59" t="s">
        <v>23</v>
      </c>
      <c r="B25" s="27"/>
      <c r="C25" s="5" t="s">
        <v>884</v>
      </c>
      <c r="D25" s="68">
        <f t="shared" si="0"/>
        <v>187.8</v>
      </c>
      <c r="E25" s="5" t="s">
        <v>948</v>
      </c>
      <c r="F25" s="68">
        <f t="shared" si="1"/>
        <v>182.2</v>
      </c>
      <c r="G25" s="8" t="s">
        <v>1153</v>
      </c>
      <c r="H25" s="68">
        <f t="shared" si="2"/>
        <v>185.7</v>
      </c>
    </row>
    <row r="26" spans="1:8" x14ac:dyDescent="0.35">
      <c r="A26" s="60" t="s">
        <v>25</v>
      </c>
      <c r="B26" s="29"/>
      <c r="C26" s="5" t="s">
        <v>688</v>
      </c>
      <c r="D26" s="68">
        <f t="shared" si="0"/>
        <v>173.8</v>
      </c>
      <c r="E26" s="5" t="s">
        <v>561</v>
      </c>
      <c r="F26" s="68">
        <f t="shared" si="1"/>
        <v>169.2</v>
      </c>
      <c r="G26" s="8" t="s">
        <v>224</v>
      </c>
      <c r="H26" s="68">
        <f t="shared" si="2"/>
        <v>171.2</v>
      </c>
    </row>
    <row r="27" spans="1:8" x14ac:dyDescent="0.35">
      <c r="A27" s="60" t="s">
        <v>26</v>
      </c>
      <c r="B27" s="29" t="s">
        <v>1214</v>
      </c>
      <c r="C27" s="5" t="s">
        <v>1066</v>
      </c>
      <c r="D27" s="68">
        <f t="shared" si="0"/>
        <v>180.3</v>
      </c>
      <c r="E27" s="5" t="s">
        <v>1051</v>
      </c>
      <c r="F27" s="68">
        <f t="shared" si="1"/>
        <v>174.8</v>
      </c>
      <c r="G27" s="8" t="s">
        <v>1029</v>
      </c>
      <c r="H27" s="68">
        <f t="shared" si="2"/>
        <v>177.1</v>
      </c>
    </row>
    <row r="28" spans="1:8" ht="15" thickBot="1" x14ac:dyDescent="0.4">
      <c r="A28" s="61" t="s">
        <v>27</v>
      </c>
      <c r="B28" s="32"/>
      <c r="C28" s="5" t="s">
        <v>1017</v>
      </c>
      <c r="D28" s="68">
        <f t="shared" si="0"/>
        <v>184.9</v>
      </c>
      <c r="E28" s="5" t="s">
        <v>1105</v>
      </c>
      <c r="F28" s="68">
        <f t="shared" si="1"/>
        <v>185.6</v>
      </c>
      <c r="G28" s="8" t="s">
        <v>685</v>
      </c>
      <c r="H28" s="68">
        <f t="shared" si="2"/>
        <v>185.2</v>
      </c>
    </row>
    <row r="29" spans="1:8" x14ac:dyDescent="0.35">
      <c r="A29" s="59" t="s">
        <v>28</v>
      </c>
      <c r="B29" s="27" t="s">
        <v>28</v>
      </c>
      <c r="C29" s="5" t="s">
        <v>580</v>
      </c>
      <c r="D29" s="68">
        <f t="shared" si="0"/>
        <v>179.5</v>
      </c>
      <c r="E29" s="5" t="s">
        <v>858</v>
      </c>
      <c r="F29" s="68">
        <f t="shared" si="1"/>
        <v>171.6</v>
      </c>
      <c r="G29" s="8" t="s">
        <v>611</v>
      </c>
      <c r="H29" s="68">
        <f t="shared" si="2"/>
        <v>175.7</v>
      </c>
    </row>
    <row r="30" spans="1:8" ht="15" thickBot="1" x14ac:dyDescent="0.4">
      <c r="A30" s="61" t="s">
        <v>24</v>
      </c>
      <c r="B30" s="32"/>
      <c r="C30" s="5" t="s">
        <v>917</v>
      </c>
      <c r="D30" s="68">
        <f t="shared" si="0"/>
        <v>169.7</v>
      </c>
      <c r="E30" s="5" t="s">
        <v>477</v>
      </c>
      <c r="F30" s="68">
        <f t="shared" si="1"/>
        <v>160.4</v>
      </c>
      <c r="G30" s="8" t="s">
        <v>851</v>
      </c>
      <c r="H30" s="68">
        <f t="shared" si="2"/>
        <v>164.8</v>
      </c>
    </row>
    <row r="31" spans="1:8" x14ac:dyDescent="0.35">
      <c r="D31" s="67">
        <f>SUM(D5:D30)</f>
        <v>4674.4000000000005</v>
      </c>
      <c r="F31" s="67">
        <f>SUM(F5:F30)</f>
        <v>4640.8999999999996</v>
      </c>
      <c r="H31" s="67">
        <f>SUM(H5:H30)</f>
        <v>4654.3999999999996</v>
      </c>
    </row>
    <row r="32" spans="1:8" ht="15" thickBot="1" x14ac:dyDescent="0.4"/>
    <row r="33" spans="1:5" ht="15" thickBot="1" x14ac:dyDescent="0.4">
      <c r="A33" s="33"/>
      <c r="B33" s="69" t="s">
        <v>1209</v>
      </c>
      <c r="C33" s="70" t="s">
        <v>1217</v>
      </c>
      <c r="D33" s="71" t="s">
        <v>1218</v>
      </c>
      <c r="E33" s="72" t="s">
        <v>1219</v>
      </c>
    </row>
    <row r="34" spans="1:5" ht="15" thickBot="1" x14ac:dyDescent="0.4">
      <c r="A34" s="45" t="s">
        <v>1210</v>
      </c>
      <c r="B34" s="73"/>
      <c r="C34" s="47">
        <f>SUM(D5:D17)/D31</f>
        <v>0.4900521992127333</v>
      </c>
      <c r="D34" s="47">
        <f>SUM(F5:F17)/F31</f>
        <v>0.50315671529229244</v>
      </c>
      <c r="E34" s="47">
        <f>SUM(H5:H17)/H31</f>
        <v>0.49563853557923693</v>
      </c>
    </row>
    <row r="35" spans="1:5" ht="15" thickBot="1" x14ac:dyDescent="0.4">
      <c r="A35" s="45" t="s">
        <v>1211</v>
      </c>
      <c r="B35" s="73"/>
      <c r="C35" s="47">
        <f>SUM(D18)/D31</f>
        <v>4.2764846825260994E-2</v>
      </c>
      <c r="D35" s="47">
        <f>SUM(F14)/F31</f>
        <v>4.565924712878968E-2</v>
      </c>
      <c r="E35" s="47">
        <f>SUM(H14)/H31</f>
        <v>4.6837401168786527E-2</v>
      </c>
    </row>
    <row r="36" spans="1:5" ht="15" thickBot="1" x14ac:dyDescent="0.4">
      <c r="A36" s="45" t="s">
        <v>1212</v>
      </c>
      <c r="B36" s="73"/>
      <c r="C36" s="47">
        <f>SUM(D19:D21)/D31</f>
        <v>0.12191939072394319</v>
      </c>
      <c r="D36" s="47">
        <f>SUM(D19:D21)/F31</f>
        <v>0.12279945700187467</v>
      </c>
      <c r="E36" s="47">
        <f>SUM(H19:H21)/H31</f>
        <v>0.11885527672739775</v>
      </c>
    </row>
    <row r="37" spans="1:5" ht="15" thickBot="1" x14ac:dyDescent="0.4">
      <c r="A37" s="45" t="s">
        <v>1213</v>
      </c>
      <c r="B37" s="73"/>
      <c r="C37" s="47">
        <f>SUM(D22:D24)/D31</f>
        <v>0.11507359233270581</v>
      </c>
      <c r="D37" s="47">
        <f>SUM(H22:H24)/F31</f>
        <v>0.1149776982912797</v>
      </c>
      <c r="E37" s="47">
        <f>SUM(H22:H24)/H31</f>
        <v>0.11464420763148847</v>
      </c>
    </row>
    <row r="38" spans="1:5" ht="15" thickBot="1" x14ac:dyDescent="0.4">
      <c r="A38" s="45" t="s">
        <v>1214</v>
      </c>
      <c r="B38" s="73"/>
      <c r="C38" s="47">
        <f>SUM(D25:D28)/D31</f>
        <v>0.15548519596097896</v>
      </c>
      <c r="D38" s="47">
        <f>SUM(H25:H28)/F31</f>
        <v>0.1549699411752031</v>
      </c>
      <c r="E38" s="47">
        <f>SUM(H25:H28)/H31</f>
        <v>0.15452045376418017</v>
      </c>
    </row>
    <row r="39" spans="1:5" ht="15" thickBot="1" x14ac:dyDescent="0.4">
      <c r="A39" s="48" t="s">
        <v>28</v>
      </c>
      <c r="B39" s="74"/>
      <c r="C39" s="49">
        <f>SUM(D29:D30)/D31</f>
        <v>7.4704774944377883E-2</v>
      </c>
      <c r="D39" s="49">
        <f>SUM(F29:F30)/F31</f>
        <v>7.1537848262190534E-2</v>
      </c>
      <c r="E39" s="49">
        <f>SUM(H29:H30)/H31</f>
        <v>7.3156583018219326E-2</v>
      </c>
    </row>
    <row r="40" spans="1:5" ht="15" thickBot="1" x14ac:dyDescent="0.4">
      <c r="A40" s="75" t="s">
        <v>1220</v>
      </c>
      <c r="B40" s="34"/>
      <c r="C40" s="51">
        <f>SUM(C34:C39)</f>
        <v>1</v>
      </c>
      <c r="D40" s="51">
        <f>SUM(D34:D39)</f>
        <v>1.0131009071516301</v>
      </c>
      <c r="E40" s="52">
        <f>SUM(E34:E39)</f>
        <v>1.0036524578893091</v>
      </c>
    </row>
    <row r="42" spans="1:5" x14ac:dyDescent="0.35">
      <c r="A42" s="76" t="s">
        <v>1225</v>
      </c>
      <c r="B42" s="22"/>
      <c r="C42" s="22"/>
    </row>
    <row r="43" spans="1:5" x14ac:dyDescent="0.35">
      <c r="A43" t="s">
        <v>1226</v>
      </c>
    </row>
    <row r="44" spans="1:5" x14ac:dyDescent="0.35">
      <c r="A44" t="s">
        <v>1227</v>
      </c>
    </row>
    <row r="45" spans="1:5" x14ac:dyDescent="0.35">
      <c r="A45" t="s">
        <v>1228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882F-C650-4E08-857B-522D0B1E9271}">
  <dimension ref="A1:J11"/>
  <sheetViews>
    <sheetView workbookViewId="0">
      <selection activeCell="H21" sqref="H21"/>
    </sheetView>
  </sheetViews>
  <sheetFormatPr defaultRowHeight="14.5" x14ac:dyDescent="0.35"/>
  <sheetData>
    <row r="1" spans="1:10" x14ac:dyDescent="0.35">
      <c r="A1" t="s">
        <v>1234</v>
      </c>
    </row>
    <row r="2" spans="1:10" x14ac:dyDescent="0.35">
      <c r="A2" s="53" t="s">
        <v>1268</v>
      </c>
    </row>
    <row r="4" spans="1:10" x14ac:dyDescent="0.35">
      <c r="A4" t="s">
        <v>1269</v>
      </c>
    </row>
    <row r="6" spans="1:10" x14ac:dyDescent="0.35">
      <c r="A6" s="53" t="s">
        <v>1270</v>
      </c>
      <c r="B6" s="53"/>
      <c r="C6" t="s">
        <v>1271</v>
      </c>
      <c r="F6">
        <f ca="1">AVERAGEIF('Working Data'!A:A,"Rural+Urban",'Working Data'!BM155:BM190)</f>
        <v>154.7930555555555</v>
      </c>
      <c r="H6" s="47" t="s">
        <v>1277</v>
      </c>
      <c r="I6" s="103" t="s">
        <v>1248</v>
      </c>
      <c r="J6" s="103" t="s">
        <v>1249</v>
      </c>
    </row>
    <row r="7" spans="1:10" x14ac:dyDescent="0.35">
      <c r="A7" s="53" t="s">
        <v>1272</v>
      </c>
      <c r="B7" s="53"/>
      <c r="C7" t="s">
        <v>1271</v>
      </c>
      <c r="F7">
        <f ca="1">AVERAGEIF('Working Data'!A:A,"Rural+Urban",'Working Data'!BM191:BM226)</f>
        <v>158.20999999999998</v>
      </c>
      <c r="H7" s="103">
        <v>1</v>
      </c>
      <c r="I7" s="104" t="s">
        <v>1250</v>
      </c>
      <c r="J7" s="105">
        <f ca="1">F7/F6-1</f>
        <v>2.2074274793407289E-2</v>
      </c>
    </row>
    <row r="8" spans="1:10" x14ac:dyDescent="0.35">
      <c r="A8" s="53" t="s">
        <v>1273</v>
      </c>
      <c r="B8" s="53"/>
      <c r="C8" t="s">
        <v>1271</v>
      </c>
      <c r="F8">
        <f ca="1">AVERAGEIF('Working Data'!A:A,"Rural+Urban",'Working Data'!BM227:BM259)</f>
        <v>162.37083333333334</v>
      </c>
      <c r="H8" s="103">
        <v>2</v>
      </c>
      <c r="I8" s="104" t="s">
        <v>1251</v>
      </c>
      <c r="J8" s="105">
        <f t="shared" ref="J8:J11" ca="1" si="0">F8/F7-1</f>
        <v>2.6299433242736647E-2</v>
      </c>
    </row>
    <row r="9" spans="1:10" x14ac:dyDescent="0.35">
      <c r="A9" s="53" t="s">
        <v>1274</v>
      </c>
      <c r="B9" s="53"/>
      <c r="C9" t="s">
        <v>1271</v>
      </c>
      <c r="F9">
        <f ca="1">AVERAGEIF('Working Data'!A:A,"Rural+Urban",'Working Data'!BM260:BM295)</f>
        <v>166.46081081081081</v>
      </c>
      <c r="H9" s="103">
        <v>3</v>
      </c>
      <c r="I9" s="104" t="s">
        <v>1252</v>
      </c>
      <c r="J9" s="105">
        <f t="shared" ca="1" si="0"/>
        <v>2.5189114285575576E-2</v>
      </c>
    </row>
    <row r="10" spans="1:10" x14ac:dyDescent="0.35">
      <c r="A10" s="53" t="s">
        <v>1275</v>
      </c>
      <c r="B10" s="53"/>
      <c r="C10" t="s">
        <v>1271</v>
      </c>
      <c r="F10">
        <f ca="1">AVERAGEIF('Working Data'!A:A,"Rural+Urban",'Working Data'!BM296:BM331)</f>
        <v>171.39200000000005</v>
      </c>
      <c r="H10" s="103">
        <v>4</v>
      </c>
      <c r="I10" s="104" t="s">
        <v>1253</v>
      </c>
      <c r="J10" s="105">
        <f t="shared" ca="1" si="0"/>
        <v>2.9623724438022414E-2</v>
      </c>
    </row>
    <row r="11" spans="1:10" x14ac:dyDescent="0.35">
      <c r="A11" s="53" t="s">
        <v>1276</v>
      </c>
      <c r="B11" s="53"/>
      <c r="C11" t="s">
        <v>1271</v>
      </c>
      <c r="F11">
        <f ca="1">AVERAGEIF('Working Data'!A:A,"Rural+Urban",'Working Data'!BM332:BM367)</f>
        <v>176.71538461538464</v>
      </c>
      <c r="H11" s="103">
        <v>5</v>
      </c>
      <c r="I11" s="104" t="s">
        <v>1254</v>
      </c>
      <c r="J11" s="106">
        <f t="shared" ca="1" si="0"/>
        <v>3.105970299304861E-2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229E7-D2AC-4E23-A59C-6A9AAF7AF1F9}">
  <dimension ref="A2:O63"/>
  <sheetViews>
    <sheetView topLeftCell="A44" workbookViewId="0">
      <selection activeCell="O31" sqref="O31"/>
    </sheetView>
  </sheetViews>
  <sheetFormatPr defaultRowHeight="14.5" x14ac:dyDescent="0.35"/>
  <sheetData>
    <row r="2" spans="1:15" x14ac:dyDescent="0.35">
      <c r="B2" t="s">
        <v>55</v>
      </c>
    </row>
    <row r="3" spans="1:15" ht="15" thickBot="1" x14ac:dyDescent="0.4"/>
    <row r="4" spans="1:15" ht="15" thickBot="1" x14ac:dyDescent="0.4">
      <c r="B4" s="125" t="s">
        <v>1286</v>
      </c>
      <c r="C4" s="125" t="s">
        <v>1169</v>
      </c>
      <c r="D4" s="125" t="s">
        <v>1173</v>
      </c>
      <c r="E4" s="125" t="s">
        <v>1287</v>
      </c>
      <c r="F4" s="125" t="s">
        <v>1288</v>
      </c>
      <c r="G4" s="125" t="s">
        <v>1176</v>
      </c>
      <c r="H4" s="125" t="s">
        <v>1177</v>
      </c>
      <c r="I4" s="125" t="s">
        <v>1289</v>
      </c>
      <c r="J4" s="125" t="s">
        <v>1179</v>
      </c>
      <c r="K4" s="125" t="s">
        <v>1180</v>
      </c>
      <c r="L4" s="125" t="s">
        <v>1290</v>
      </c>
      <c r="M4" s="125" t="s">
        <v>1291</v>
      </c>
      <c r="N4" s="125" t="s">
        <v>1292</v>
      </c>
    </row>
    <row r="5" spans="1:15" x14ac:dyDescent="0.35">
      <c r="B5" s="126">
        <v>152.19999999999999</v>
      </c>
      <c r="C5" s="126">
        <v>202.1</v>
      </c>
      <c r="D5" s="126">
        <v>180.1</v>
      </c>
      <c r="E5" s="126">
        <v>160.4</v>
      </c>
      <c r="F5" s="126">
        <v>171</v>
      </c>
      <c r="G5" s="126">
        <v>156.5</v>
      </c>
      <c r="H5" s="126">
        <v>203.6</v>
      </c>
      <c r="I5" s="126">
        <v>163.80000000000001</v>
      </c>
      <c r="J5" s="126">
        <v>121.3</v>
      </c>
      <c r="K5" s="126">
        <v>169.8</v>
      </c>
      <c r="L5" s="126">
        <v>156.6</v>
      </c>
      <c r="M5" s="126">
        <v>179</v>
      </c>
      <c r="N5" s="126">
        <v>170.3</v>
      </c>
      <c r="O5" s="126">
        <f>AVERAGE(B5:N5)</f>
        <v>168.2076923076923</v>
      </c>
    </row>
    <row r="6" spans="1:15" x14ac:dyDescent="0.35">
      <c r="B6" s="126">
        <v>152.5</v>
      </c>
      <c r="C6" s="126">
        <v>205.2</v>
      </c>
      <c r="D6" s="126">
        <v>176.4</v>
      </c>
      <c r="E6" s="126">
        <v>160.6</v>
      </c>
      <c r="F6" s="126">
        <v>171.5</v>
      </c>
      <c r="G6" s="126">
        <v>156.4</v>
      </c>
      <c r="H6" s="126">
        <v>198</v>
      </c>
      <c r="I6" s="126">
        <v>163.19999999999999</v>
      </c>
      <c r="J6" s="126">
        <v>120.6</v>
      </c>
      <c r="K6" s="126">
        <v>172.2</v>
      </c>
      <c r="L6" s="126">
        <v>156.69999999999999</v>
      </c>
      <c r="M6" s="126">
        <v>180</v>
      </c>
      <c r="N6" s="126">
        <v>170.2</v>
      </c>
      <c r="O6" s="126">
        <f t="shared" ref="O6:O21" si="0">AVERAGE(B6:N6)</f>
        <v>167.96153846153845</v>
      </c>
    </row>
    <row r="7" spans="1:15" x14ac:dyDescent="0.35">
      <c r="B7" s="126">
        <v>153.69999999999999</v>
      </c>
      <c r="C7" s="126">
        <v>215.8</v>
      </c>
      <c r="D7" s="126">
        <v>167.7</v>
      </c>
      <c r="E7" s="126">
        <v>162.6</v>
      </c>
      <c r="F7" s="126">
        <v>180</v>
      </c>
      <c r="G7" s="126">
        <v>159.6</v>
      </c>
      <c r="H7" s="126">
        <v>188.4</v>
      </c>
      <c r="I7" s="126">
        <v>163.4</v>
      </c>
      <c r="J7" s="126">
        <v>120.3</v>
      </c>
      <c r="K7" s="126">
        <v>174.7</v>
      </c>
      <c r="L7" s="126">
        <v>157.1</v>
      </c>
      <c r="M7" s="126">
        <v>181.5</v>
      </c>
      <c r="N7" s="126">
        <v>171.5</v>
      </c>
      <c r="O7" s="126">
        <f t="shared" si="0"/>
        <v>168.94615384615386</v>
      </c>
    </row>
    <row r="8" spans="1:15" x14ac:dyDescent="0.35">
      <c r="B8" s="126">
        <v>155.4</v>
      </c>
      <c r="C8" s="126">
        <v>215.8</v>
      </c>
      <c r="D8" s="126">
        <v>164.6</v>
      </c>
      <c r="E8" s="126">
        <v>164.2</v>
      </c>
      <c r="F8" s="126">
        <v>186</v>
      </c>
      <c r="G8" s="126">
        <v>175.9</v>
      </c>
      <c r="H8" s="126">
        <v>190.7</v>
      </c>
      <c r="I8" s="126">
        <v>164</v>
      </c>
      <c r="J8" s="126">
        <v>120.5</v>
      </c>
      <c r="K8" s="126">
        <v>178</v>
      </c>
      <c r="L8" s="126">
        <v>157.5</v>
      </c>
      <c r="M8" s="126">
        <v>183.3</v>
      </c>
      <c r="N8" s="126">
        <v>174.5</v>
      </c>
      <c r="O8" s="126">
        <f t="shared" si="0"/>
        <v>171.56923076923078</v>
      </c>
    </row>
    <row r="9" spans="1:15" ht="15" thickBot="1" x14ac:dyDescent="0.4">
      <c r="B9" s="126">
        <v>156.69999999999999</v>
      </c>
      <c r="C9" s="126">
        <v>221.2</v>
      </c>
      <c r="D9" s="126">
        <v>164.1</v>
      </c>
      <c r="E9" s="126">
        <v>165.4</v>
      </c>
      <c r="F9" s="126">
        <v>189.5</v>
      </c>
      <c r="G9" s="126">
        <v>174.5</v>
      </c>
      <c r="H9" s="126">
        <v>203.2</v>
      </c>
      <c r="I9" s="126">
        <v>164.1</v>
      </c>
      <c r="J9" s="126">
        <v>121.2</v>
      </c>
      <c r="K9" s="126">
        <v>181.4</v>
      </c>
      <c r="L9" s="126">
        <v>158.5</v>
      </c>
      <c r="M9" s="126">
        <v>184.9</v>
      </c>
      <c r="N9" s="126">
        <v>177.5</v>
      </c>
      <c r="O9" s="126">
        <f t="shared" si="0"/>
        <v>174.01538461538465</v>
      </c>
    </row>
    <row r="10" spans="1:15" x14ac:dyDescent="0.35">
      <c r="A10" s="135" t="s">
        <v>147</v>
      </c>
      <c r="B10" s="127">
        <v>157.5</v>
      </c>
      <c r="C10" s="128">
        <v>223.4</v>
      </c>
      <c r="D10" s="128">
        <v>172.8</v>
      </c>
      <c r="E10" s="128">
        <v>166.4</v>
      </c>
      <c r="F10" s="128">
        <v>188.6</v>
      </c>
      <c r="G10" s="128">
        <v>174.1</v>
      </c>
      <c r="H10" s="128">
        <v>211.5</v>
      </c>
      <c r="I10" s="128">
        <v>163.6</v>
      </c>
      <c r="J10" s="128">
        <v>121.4</v>
      </c>
      <c r="K10" s="128">
        <v>183.5</v>
      </c>
      <c r="L10" s="128">
        <v>159.1</v>
      </c>
      <c r="M10" s="128">
        <v>186.3</v>
      </c>
      <c r="N10" s="128">
        <v>179.3</v>
      </c>
      <c r="O10" s="129">
        <f t="shared" si="0"/>
        <v>175.96153846153845</v>
      </c>
    </row>
    <row r="11" spans="1:15" x14ac:dyDescent="0.35">
      <c r="B11" s="130">
        <v>159.30000000000001</v>
      </c>
      <c r="C11" s="126">
        <v>217.1</v>
      </c>
      <c r="D11" s="126">
        <v>176.6</v>
      </c>
      <c r="E11" s="126">
        <v>167.1</v>
      </c>
      <c r="F11" s="126">
        <v>184.8</v>
      </c>
      <c r="G11" s="126">
        <v>179.5</v>
      </c>
      <c r="H11" s="126">
        <v>208.5</v>
      </c>
      <c r="I11" s="126">
        <v>164</v>
      </c>
      <c r="J11" s="126">
        <v>121.5</v>
      </c>
      <c r="K11" s="126">
        <v>186.3</v>
      </c>
      <c r="L11" s="126">
        <v>159.80000000000001</v>
      </c>
      <c r="M11" s="126">
        <v>187.7</v>
      </c>
      <c r="N11" s="126">
        <v>179.4</v>
      </c>
      <c r="O11" s="131">
        <f t="shared" si="0"/>
        <v>176.27692307692308</v>
      </c>
    </row>
    <row r="12" spans="1:15" x14ac:dyDescent="0.35">
      <c r="B12" s="130">
        <v>162.1</v>
      </c>
      <c r="C12" s="126">
        <v>210.9</v>
      </c>
      <c r="D12" s="126">
        <v>170.6</v>
      </c>
      <c r="E12" s="126">
        <v>168.4</v>
      </c>
      <c r="F12" s="126">
        <v>182.5</v>
      </c>
      <c r="G12" s="126">
        <v>177.1</v>
      </c>
      <c r="H12" s="126">
        <v>213.1</v>
      </c>
      <c r="I12" s="126">
        <v>167.3</v>
      </c>
      <c r="J12" s="126">
        <v>122.2</v>
      </c>
      <c r="K12" s="126">
        <v>189.7</v>
      </c>
      <c r="L12" s="126">
        <v>160.5</v>
      </c>
      <c r="M12" s="126">
        <v>188.9</v>
      </c>
      <c r="N12" s="126">
        <v>180.4</v>
      </c>
      <c r="O12" s="131">
        <f t="shared" si="0"/>
        <v>176.43846153846152</v>
      </c>
    </row>
    <row r="13" spans="1:15" x14ac:dyDescent="0.35">
      <c r="B13" s="130">
        <v>164.9</v>
      </c>
      <c r="C13" s="126">
        <v>213.7</v>
      </c>
      <c r="D13" s="126">
        <v>170.9</v>
      </c>
      <c r="E13" s="126">
        <v>170.1</v>
      </c>
      <c r="F13" s="126">
        <v>179.3</v>
      </c>
      <c r="G13" s="126">
        <v>167.5</v>
      </c>
      <c r="H13" s="126">
        <v>220.8</v>
      </c>
      <c r="I13" s="126">
        <v>169.2</v>
      </c>
      <c r="J13" s="126">
        <v>123.1</v>
      </c>
      <c r="K13" s="126">
        <v>193.6</v>
      </c>
      <c r="L13" s="126">
        <v>161.1</v>
      </c>
      <c r="M13" s="126">
        <v>190.4</v>
      </c>
      <c r="N13" s="126">
        <v>181.8</v>
      </c>
      <c r="O13" s="131">
        <f t="shared" si="0"/>
        <v>177.41538461538462</v>
      </c>
    </row>
    <row r="14" spans="1:15" x14ac:dyDescent="0.35">
      <c r="B14" s="130">
        <v>166.4</v>
      </c>
      <c r="C14" s="126">
        <v>214.9</v>
      </c>
      <c r="D14" s="126">
        <v>171.9</v>
      </c>
      <c r="E14" s="126">
        <v>171</v>
      </c>
      <c r="F14" s="126">
        <v>177.7</v>
      </c>
      <c r="G14" s="126">
        <v>165.7</v>
      </c>
      <c r="H14" s="126">
        <v>228.6</v>
      </c>
      <c r="I14" s="126">
        <v>169.9</v>
      </c>
      <c r="J14" s="126">
        <v>123.4</v>
      </c>
      <c r="K14" s="126">
        <v>196.4</v>
      </c>
      <c r="L14" s="126">
        <v>161.6</v>
      </c>
      <c r="M14" s="126">
        <v>191.5</v>
      </c>
      <c r="N14" s="126">
        <v>183.3</v>
      </c>
      <c r="O14" s="131">
        <f t="shared" si="0"/>
        <v>178.63846153846154</v>
      </c>
    </row>
    <row r="15" spans="1:15" x14ac:dyDescent="0.35">
      <c r="B15" s="130">
        <v>168.4</v>
      </c>
      <c r="C15" s="126">
        <v>213.4</v>
      </c>
      <c r="D15" s="126">
        <v>183.2</v>
      </c>
      <c r="E15" s="126">
        <v>172.3</v>
      </c>
      <c r="F15" s="126">
        <v>180</v>
      </c>
      <c r="G15" s="126">
        <v>162.6</v>
      </c>
      <c r="H15" s="126">
        <v>205.5</v>
      </c>
      <c r="I15" s="126">
        <v>171</v>
      </c>
      <c r="J15" s="126">
        <v>123.4</v>
      </c>
      <c r="K15" s="126">
        <v>198.8</v>
      </c>
      <c r="L15" s="126">
        <v>162.1</v>
      </c>
      <c r="M15" s="126">
        <v>192.4</v>
      </c>
      <c r="N15" s="126">
        <v>181.3</v>
      </c>
      <c r="O15" s="131">
        <f t="shared" si="0"/>
        <v>178.03076923076924</v>
      </c>
    </row>
    <row r="16" spans="1:15" x14ac:dyDescent="0.35">
      <c r="B16" s="130">
        <v>170.2</v>
      </c>
      <c r="C16" s="126">
        <v>212.9</v>
      </c>
      <c r="D16" s="126">
        <v>191.9</v>
      </c>
      <c r="E16" s="126">
        <v>173.9</v>
      </c>
      <c r="F16" s="126">
        <v>179.1</v>
      </c>
      <c r="G16" s="126">
        <v>159.5</v>
      </c>
      <c r="H16" s="126">
        <v>178.7</v>
      </c>
      <c r="I16" s="126">
        <v>171.3</v>
      </c>
      <c r="J16" s="126">
        <v>123.1</v>
      </c>
      <c r="K16" s="126">
        <v>200.5</v>
      </c>
      <c r="L16" s="126">
        <v>162.80000000000001</v>
      </c>
      <c r="M16" s="126">
        <v>193.3</v>
      </c>
      <c r="N16" s="126">
        <v>178.6</v>
      </c>
      <c r="O16" s="131">
        <f t="shared" si="0"/>
        <v>176.59999999999997</v>
      </c>
    </row>
    <row r="17" spans="1:15" x14ac:dyDescent="0.35">
      <c r="B17" s="130">
        <v>173.3</v>
      </c>
      <c r="C17" s="126">
        <v>215.2</v>
      </c>
      <c r="D17" s="126">
        <v>197</v>
      </c>
      <c r="E17" s="126">
        <v>175.2</v>
      </c>
      <c r="F17" s="126">
        <v>178</v>
      </c>
      <c r="G17" s="126">
        <v>160.5</v>
      </c>
      <c r="H17" s="126">
        <v>175.3</v>
      </c>
      <c r="I17" s="126">
        <v>171.2</v>
      </c>
      <c r="J17" s="126">
        <v>122.7</v>
      </c>
      <c r="K17" s="126">
        <v>204.3</v>
      </c>
      <c r="L17" s="126">
        <v>163.69999999999999</v>
      </c>
      <c r="M17" s="126">
        <v>194.3</v>
      </c>
      <c r="N17" s="126">
        <v>179.5</v>
      </c>
      <c r="O17" s="131">
        <f t="shared" si="0"/>
        <v>177.70769230769233</v>
      </c>
    </row>
    <row r="18" spans="1:15" x14ac:dyDescent="0.35">
      <c r="B18" s="130">
        <v>174.7</v>
      </c>
      <c r="C18" s="126">
        <v>212.2</v>
      </c>
      <c r="D18" s="126">
        <v>177.2</v>
      </c>
      <c r="E18" s="126">
        <v>177.9</v>
      </c>
      <c r="F18" s="126">
        <v>172.2</v>
      </c>
      <c r="G18" s="126">
        <v>172.1</v>
      </c>
      <c r="H18" s="126">
        <v>175.8</v>
      </c>
      <c r="I18" s="126">
        <v>172.2</v>
      </c>
      <c r="J18" s="126">
        <v>121.9</v>
      </c>
      <c r="K18" s="126">
        <v>204.8</v>
      </c>
      <c r="L18" s="126">
        <v>164.9</v>
      </c>
      <c r="M18" s="126">
        <v>196.6</v>
      </c>
      <c r="N18" s="126">
        <v>180.7</v>
      </c>
      <c r="O18" s="131">
        <f t="shared" si="0"/>
        <v>177.16923076923075</v>
      </c>
    </row>
    <row r="19" spans="1:15" x14ac:dyDescent="0.35">
      <c r="B19" s="130">
        <v>174.7</v>
      </c>
      <c r="C19" s="126">
        <v>212.2</v>
      </c>
      <c r="D19" s="126">
        <v>177.2</v>
      </c>
      <c r="E19" s="126">
        <v>177.9</v>
      </c>
      <c r="F19" s="126">
        <v>172.2</v>
      </c>
      <c r="G19" s="126">
        <v>172.1</v>
      </c>
      <c r="H19" s="126">
        <v>175.9</v>
      </c>
      <c r="I19" s="126">
        <v>172.2</v>
      </c>
      <c r="J19" s="126">
        <v>121.9</v>
      </c>
      <c r="K19" s="126">
        <v>204.8</v>
      </c>
      <c r="L19" s="126">
        <v>164.9</v>
      </c>
      <c r="M19" s="126">
        <v>196.6</v>
      </c>
      <c r="N19" s="126">
        <v>180.8</v>
      </c>
      <c r="O19" s="131">
        <f t="shared" si="0"/>
        <v>177.1846153846154</v>
      </c>
    </row>
    <row r="20" spans="1:15" x14ac:dyDescent="0.35">
      <c r="B20" s="130">
        <v>174.8</v>
      </c>
      <c r="C20" s="126">
        <v>213.7</v>
      </c>
      <c r="D20" s="126">
        <v>172.4</v>
      </c>
      <c r="E20" s="126">
        <v>178.8</v>
      </c>
      <c r="F20" s="126">
        <v>168.7</v>
      </c>
      <c r="G20" s="126">
        <v>179.2</v>
      </c>
      <c r="H20" s="126">
        <v>179.9</v>
      </c>
      <c r="I20" s="126">
        <v>174.7</v>
      </c>
      <c r="J20" s="126">
        <v>123.1</v>
      </c>
      <c r="K20" s="126">
        <v>207.8</v>
      </c>
      <c r="L20" s="126">
        <v>165.5</v>
      </c>
      <c r="M20" s="126">
        <v>197</v>
      </c>
      <c r="N20" s="126">
        <v>182.1</v>
      </c>
      <c r="O20" s="131">
        <f t="shared" si="0"/>
        <v>178.28461538461539</v>
      </c>
    </row>
    <row r="21" spans="1:15" ht="15" thickBot="1" x14ac:dyDescent="0.4">
      <c r="B21" s="132">
        <v>174.7</v>
      </c>
      <c r="C21" s="133">
        <v>219.4</v>
      </c>
      <c r="D21" s="133">
        <v>176.7</v>
      </c>
      <c r="E21" s="133">
        <v>179.4</v>
      </c>
      <c r="F21" s="133">
        <v>164.4</v>
      </c>
      <c r="G21" s="133">
        <v>175.8</v>
      </c>
      <c r="H21" s="133">
        <v>185</v>
      </c>
      <c r="I21" s="133">
        <v>176.9</v>
      </c>
      <c r="J21" s="133">
        <v>124.2</v>
      </c>
      <c r="K21" s="133">
        <v>211.9</v>
      </c>
      <c r="L21" s="133">
        <v>165.9</v>
      </c>
      <c r="M21" s="133">
        <v>197.7</v>
      </c>
      <c r="N21" s="133">
        <v>183.1</v>
      </c>
      <c r="O21" s="134">
        <f t="shared" si="0"/>
        <v>179.62307692307692</v>
      </c>
    </row>
    <row r="23" spans="1:15" x14ac:dyDescent="0.35">
      <c r="B23" t="s">
        <v>30</v>
      </c>
    </row>
    <row r="24" spans="1:15" ht="15" thickBot="1" x14ac:dyDescent="0.4"/>
    <row r="25" spans="1:15" ht="15" thickBot="1" x14ac:dyDescent="0.4">
      <c r="B25" s="125" t="s">
        <v>1286</v>
      </c>
      <c r="C25" s="125" t="s">
        <v>1169</v>
      </c>
      <c r="D25" s="125" t="s">
        <v>1173</v>
      </c>
      <c r="E25" s="125" t="s">
        <v>1287</v>
      </c>
      <c r="F25" s="125" t="s">
        <v>1288</v>
      </c>
      <c r="G25" s="125" t="s">
        <v>1176</v>
      </c>
      <c r="H25" s="125" t="s">
        <v>1177</v>
      </c>
      <c r="I25" s="125" t="s">
        <v>1289</v>
      </c>
      <c r="J25" s="125" t="s">
        <v>1179</v>
      </c>
      <c r="K25" s="125" t="s">
        <v>1180</v>
      </c>
      <c r="L25" s="125" t="s">
        <v>1290</v>
      </c>
      <c r="M25" s="125" t="s">
        <v>1291</v>
      </c>
      <c r="N25" s="125" t="s">
        <v>1292</v>
      </c>
    </row>
    <row r="26" spans="1:15" x14ac:dyDescent="0.35">
      <c r="B26" s="126">
        <v>148.30000000000001</v>
      </c>
      <c r="C26" s="126">
        <v>196.9</v>
      </c>
      <c r="D26" s="126">
        <v>178</v>
      </c>
      <c r="E26" s="126">
        <v>160.5</v>
      </c>
      <c r="F26" s="126">
        <v>192.6</v>
      </c>
      <c r="G26" s="126">
        <v>151.19999999999999</v>
      </c>
      <c r="H26" s="126">
        <v>159.19999999999999</v>
      </c>
      <c r="I26" s="126">
        <v>164</v>
      </c>
      <c r="J26" s="126">
        <v>119.3</v>
      </c>
      <c r="K26" s="126">
        <v>173.3</v>
      </c>
      <c r="L26" s="126">
        <v>169.8</v>
      </c>
      <c r="M26" s="126">
        <v>175.8</v>
      </c>
      <c r="N26" s="126">
        <v>164.1</v>
      </c>
      <c r="O26" s="126">
        <f>AVERAGE(B26:N26)</f>
        <v>165.61538461538461</v>
      </c>
    </row>
    <row r="27" spans="1:15" x14ac:dyDescent="0.35">
      <c r="B27" s="126">
        <v>148.80000000000001</v>
      </c>
      <c r="C27" s="126">
        <v>198.1</v>
      </c>
      <c r="D27" s="126">
        <v>175.5</v>
      </c>
      <c r="E27" s="126">
        <v>160.69999999999999</v>
      </c>
      <c r="F27" s="126">
        <v>192.6</v>
      </c>
      <c r="G27" s="126">
        <v>151.4</v>
      </c>
      <c r="H27" s="126">
        <v>155.19999999999999</v>
      </c>
      <c r="I27" s="126">
        <v>163.9</v>
      </c>
      <c r="J27" s="126">
        <v>118.1</v>
      </c>
      <c r="K27" s="126">
        <v>175.4</v>
      </c>
      <c r="L27" s="126">
        <v>170.5</v>
      </c>
      <c r="M27" s="126">
        <v>176.3</v>
      </c>
      <c r="N27" s="126">
        <v>163.9</v>
      </c>
      <c r="O27" s="126">
        <f t="shared" ref="O27:O42" si="1">AVERAGE(B27:N27)</f>
        <v>165.41538461538462</v>
      </c>
    </row>
    <row r="28" spans="1:15" x14ac:dyDescent="0.35">
      <c r="B28" s="126">
        <v>150.19999999999999</v>
      </c>
      <c r="C28" s="126">
        <v>208</v>
      </c>
      <c r="D28" s="126">
        <v>167.9</v>
      </c>
      <c r="E28" s="126">
        <v>162</v>
      </c>
      <c r="F28" s="126">
        <v>203.1</v>
      </c>
      <c r="G28" s="126">
        <v>155.9</v>
      </c>
      <c r="H28" s="126">
        <v>155.80000000000001</v>
      </c>
      <c r="I28" s="126">
        <v>164.2</v>
      </c>
      <c r="J28" s="126">
        <v>118.1</v>
      </c>
      <c r="K28" s="126">
        <v>178.7</v>
      </c>
      <c r="L28" s="126">
        <v>171.2</v>
      </c>
      <c r="M28" s="126">
        <v>177.4</v>
      </c>
      <c r="N28" s="126">
        <v>166.6</v>
      </c>
      <c r="O28" s="126">
        <f t="shared" si="1"/>
        <v>167.62307692307695</v>
      </c>
    </row>
    <row r="29" spans="1:15" x14ac:dyDescent="0.35">
      <c r="B29" s="126">
        <v>151.80000000000001</v>
      </c>
      <c r="C29" s="126">
        <v>209.7</v>
      </c>
      <c r="D29" s="126">
        <v>164.5</v>
      </c>
      <c r="E29" s="126">
        <v>163.80000000000001</v>
      </c>
      <c r="F29" s="126">
        <v>207.4</v>
      </c>
      <c r="G29" s="126">
        <v>169.7</v>
      </c>
      <c r="H29" s="126">
        <v>153.6</v>
      </c>
      <c r="I29" s="126">
        <v>165.1</v>
      </c>
      <c r="J29" s="126">
        <v>118.2</v>
      </c>
      <c r="K29" s="126">
        <v>182.9</v>
      </c>
      <c r="L29" s="126">
        <v>172.4</v>
      </c>
      <c r="M29" s="126">
        <v>178.9</v>
      </c>
      <c r="N29" s="126">
        <v>168.6</v>
      </c>
      <c r="O29" s="126">
        <f t="shared" si="1"/>
        <v>169.73846153846154</v>
      </c>
    </row>
    <row r="30" spans="1:15" ht="15" thickBot="1" x14ac:dyDescent="0.4">
      <c r="B30" s="126">
        <v>152.9</v>
      </c>
      <c r="C30" s="126">
        <v>214.7</v>
      </c>
      <c r="D30" s="126">
        <v>161.4</v>
      </c>
      <c r="E30" s="126">
        <v>164.6</v>
      </c>
      <c r="F30" s="126">
        <v>209.9</v>
      </c>
      <c r="G30" s="126">
        <v>168</v>
      </c>
      <c r="H30" s="126">
        <v>160.4</v>
      </c>
      <c r="I30" s="126">
        <v>165</v>
      </c>
      <c r="J30" s="126">
        <v>118.9</v>
      </c>
      <c r="K30" s="126">
        <v>186.6</v>
      </c>
      <c r="L30" s="126">
        <v>173.2</v>
      </c>
      <c r="M30" s="126">
        <v>180.4</v>
      </c>
      <c r="N30" s="126">
        <v>170.8</v>
      </c>
      <c r="O30" s="126">
        <f t="shared" si="1"/>
        <v>171.2923076923077</v>
      </c>
    </row>
    <row r="31" spans="1:15" x14ac:dyDescent="0.35">
      <c r="A31" s="135" t="s">
        <v>147</v>
      </c>
      <c r="B31" s="127">
        <v>153.80000000000001</v>
      </c>
      <c r="C31" s="128">
        <v>217.2</v>
      </c>
      <c r="D31" s="128">
        <v>169.6</v>
      </c>
      <c r="E31" s="128">
        <v>165.4</v>
      </c>
      <c r="F31" s="128">
        <v>208.1</v>
      </c>
      <c r="G31" s="128">
        <v>165.8</v>
      </c>
      <c r="H31" s="128">
        <v>167.3</v>
      </c>
      <c r="I31" s="128">
        <v>164.6</v>
      </c>
      <c r="J31" s="128">
        <v>119.1</v>
      </c>
      <c r="K31" s="128">
        <v>188.9</v>
      </c>
      <c r="L31" s="128">
        <v>174.2</v>
      </c>
      <c r="M31" s="128">
        <v>181.9</v>
      </c>
      <c r="N31" s="128">
        <v>172.4</v>
      </c>
      <c r="O31" s="129">
        <f>AVERAGE(B31:N31)</f>
        <v>172.94615384615386</v>
      </c>
    </row>
    <row r="32" spans="1:15" x14ac:dyDescent="0.35">
      <c r="B32" s="130">
        <v>155.19999999999999</v>
      </c>
      <c r="C32" s="126">
        <v>210.8</v>
      </c>
      <c r="D32" s="126">
        <v>174.3</v>
      </c>
      <c r="E32" s="126">
        <v>166.3</v>
      </c>
      <c r="F32" s="126">
        <v>202.2</v>
      </c>
      <c r="G32" s="126">
        <v>169.6</v>
      </c>
      <c r="H32" s="126">
        <v>168.6</v>
      </c>
      <c r="I32" s="126">
        <v>164.4</v>
      </c>
      <c r="J32" s="126">
        <v>119.2</v>
      </c>
      <c r="K32" s="126">
        <v>191.8</v>
      </c>
      <c r="L32" s="126">
        <v>174.5</v>
      </c>
      <c r="M32" s="126">
        <v>183.1</v>
      </c>
      <c r="N32" s="126">
        <v>172.5</v>
      </c>
      <c r="O32" s="131">
        <f t="shared" si="1"/>
        <v>173.26923076923077</v>
      </c>
    </row>
    <row r="33" spans="2:15" x14ac:dyDescent="0.35">
      <c r="B33" s="130">
        <v>159.5</v>
      </c>
      <c r="C33" s="126">
        <v>204.1</v>
      </c>
      <c r="D33" s="126">
        <v>168.3</v>
      </c>
      <c r="E33" s="126">
        <v>167.9</v>
      </c>
      <c r="F33" s="126">
        <v>198.1</v>
      </c>
      <c r="G33" s="126">
        <v>169.2</v>
      </c>
      <c r="H33" s="126">
        <v>173.1</v>
      </c>
      <c r="I33" s="126">
        <v>167.1</v>
      </c>
      <c r="J33" s="126">
        <v>120.2</v>
      </c>
      <c r="K33" s="126">
        <v>195.6</v>
      </c>
      <c r="L33" s="126">
        <v>174.8</v>
      </c>
      <c r="M33" s="126">
        <v>184</v>
      </c>
      <c r="N33" s="126">
        <v>173.9</v>
      </c>
      <c r="O33" s="131">
        <f t="shared" si="1"/>
        <v>173.5230769230769</v>
      </c>
    </row>
    <row r="34" spans="2:15" x14ac:dyDescent="0.35">
      <c r="B34" s="130">
        <v>162.9</v>
      </c>
      <c r="C34" s="126">
        <v>206.7</v>
      </c>
      <c r="D34" s="126">
        <v>169</v>
      </c>
      <c r="E34" s="126">
        <v>169.5</v>
      </c>
      <c r="F34" s="126">
        <v>194.1</v>
      </c>
      <c r="G34" s="126">
        <v>164.1</v>
      </c>
      <c r="H34" s="126">
        <v>176.9</v>
      </c>
      <c r="I34" s="126">
        <v>169</v>
      </c>
      <c r="J34" s="126">
        <v>120.8</v>
      </c>
      <c r="K34" s="126">
        <v>199.1</v>
      </c>
      <c r="L34" s="126">
        <v>175.4</v>
      </c>
      <c r="M34" s="126">
        <v>184.8</v>
      </c>
      <c r="N34" s="126">
        <v>175.5</v>
      </c>
      <c r="O34" s="131">
        <f t="shared" si="1"/>
        <v>174.44615384615386</v>
      </c>
    </row>
    <row r="35" spans="2:15" x14ac:dyDescent="0.35">
      <c r="B35" s="130">
        <v>164.7</v>
      </c>
      <c r="C35" s="126">
        <v>208.8</v>
      </c>
      <c r="D35" s="126">
        <v>170.3</v>
      </c>
      <c r="E35" s="126">
        <v>170.9</v>
      </c>
      <c r="F35" s="126">
        <v>191.6</v>
      </c>
      <c r="G35" s="126">
        <v>162.19999999999999</v>
      </c>
      <c r="H35" s="126">
        <v>184.8</v>
      </c>
      <c r="I35" s="126">
        <v>169.7</v>
      </c>
      <c r="J35" s="126">
        <v>121.1</v>
      </c>
      <c r="K35" s="126">
        <v>201.6</v>
      </c>
      <c r="L35" s="126">
        <v>175.8</v>
      </c>
      <c r="M35" s="126">
        <v>185.6</v>
      </c>
      <c r="N35" s="126">
        <v>177.4</v>
      </c>
      <c r="O35" s="131">
        <f t="shared" si="1"/>
        <v>175.73076923076923</v>
      </c>
    </row>
    <row r="36" spans="2:15" x14ac:dyDescent="0.35">
      <c r="B36" s="130">
        <v>166.9</v>
      </c>
      <c r="C36" s="126">
        <v>207.2</v>
      </c>
      <c r="D36" s="126">
        <v>180.2</v>
      </c>
      <c r="E36" s="126">
        <v>172.3</v>
      </c>
      <c r="F36" s="126">
        <v>194</v>
      </c>
      <c r="G36" s="126">
        <v>159.1</v>
      </c>
      <c r="H36" s="126">
        <v>171.6</v>
      </c>
      <c r="I36" s="126">
        <v>170.2</v>
      </c>
      <c r="J36" s="126">
        <v>121.5</v>
      </c>
      <c r="K36" s="126">
        <v>204.8</v>
      </c>
      <c r="L36" s="126">
        <v>176.4</v>
      </c>
      <c r="M36" s="126">
        <v>186.9</v>
      </c>
      <c r="N36" s="126">
        <v>176.6</v>
      </c>
      <c r="O36" s="131">
        <f t="shared" si="1"/>
        <v>175.97692307692307</v>
      </c>
    </row>
    <row r="37" spans="2:15" x14ac:dyDescent="0.35">
      <c r="B37" s="130">
        <v>168.8</v>
      </c>
      <c r="C37" s="126">
        <v>206.9</v>
      </c>
      <c r="D37" s="126">
        <v>189.1</v>
      </c>
      <c r="E37" s="126">
        <v>173.4</v>
      </c>
      <c r="F37" s="126">
        <v>193.9</v>
      </c>
      <c r="G37" s="126">
        <v>156.69999999999999</v>
      </c>
      <c r="H37" s="126">
        <v>150.19999999999999</v>
      </c>
      <c r="I37" s="126">
        <v>170.5</v>
      </c>
      <c r="J37" s="126">
        <v>121.2</v>
      </c>
      <c r="K37" s="126">
        <v>207.5</v>
      </c>
      <c r="L37" s="126">
        <v>176.8</v>
      </c>
      <c r="M37" s="126">
        <v>187.7</v>
      </c>
      <c r="N37" s="126">
        <v>174.4</v>
      </c>
      <c r="O37" s="131">
        <f t="shared" si="1"/>
        <v>175.16153846153844</v>
      </c>
    </row>
    <row r="38" spans="2:15" x14ac:dyDescent="0.35">
      <c r="B38" s="130">
        <v>174</v>
      </c>
      <c r="C38" s="126">
        <v>208.3</v>
      </c>
      <c r="D38" s="126">
        <v>192.9</v>
      </c>
      <c r="E38" s="126">
        <v>174.3</v>
      </c>
      <c r="F38" s="126">
        <v>192.6</v>
      </c>
      <c r="G38" s="126">
        <v>156.30000000000001</v>
      </c>
      <c r="H38" s="126">
        <v>142.9</v>
      </c>
      <c r="I38" s="126">
        <v>170.7</v>
      </c>
      <c r="J38" s="126">
        <v>120.3</v>
      </c>
      <c r="K38" s="126">
        <v>210.5</v>
      </c>
      <c r="L38" s="126">
        <v>176.9</v>
      </c>
      <c r="M38" s="126">
        <v>188.5</v>
      </c>
      <c r="N38" s="126">
        <v>175</v>
      </c>
      <c r="O38" s="131">
        <f t="shared" si="1"/>
        <v>175.63076923076926</v>
      </c>
    </row>
    <row r="39" spans="2:15" x14ac:dyDescent="0.35">
      <c r="B39" s="130">
        <v>174.2</v>
      </c>
      <c r="C39" s="126">
        <v>205.2</v>
      </c>
      <c r="D39" s="126">
        <v>173.9</v>
      </c>
      <c r="E39" s="126">
        <v>177</v>
      </c>
      <c r="F39" s="126">
        <v>183.4</v>
      </c>
      <c r="G39" s="126">
        <v>167.2</v>
      </c>
      <c r="H39" s="126">
        <v>140.9</v>
      </c>
      <c r="I39" s="126">
        <v>170.4</v>
      </c>
      <c r="J39" s="126">
        <v>119.1</v>
      </c>
      <c r="K39" s="126">
        <v>212.1</v>
      </c>
      <c r="L39" s="126">
        <v>177.6</v>
      </c>
      <c r="M39" s="126">
        <v>189.9</v>
      </c>
      <c r="N39" s="126">
        <v>174.8</v>
      </c>
      <c r="O39" s="131">
        <f t="shared" si="1"/>
        <v>174.28461538461536</v>
      </c>
    </row>
    <row r="40" spans="2:15" x14ac:dyDescent="0.35">
      <c r="B40" s="130">
        <v>174.3</v>
      </c>
      <c r="C40" s="126">
        <v>205.2</v>
      </c>
      <c r="D40" s="126">
        <v>173.9</v>
      </c>
      <c r="E40" s="126">
        <v>177</v>
      </c>
      <c r="F40" s="126">
        <v>183.3</v>
      </c>
      <c r="G40" s="126">
        <v>167.2</v>
      </c>
      <c r="H40" s="126">
        <v>140.9</v>
      </c>
      <c r="I40" s="126">
        <v>170.5</v>
      </c>
      <c r="J40" s="126">
        <v>119.1</v>
      </c>
      <c r="K40" s="126">
        <v>212.1</v>
      </c>
      <c r="L40" s="126">
        <v>177.6</v>
      </c>
      <c r="M40" s="126">
        <v>189.9</v>
      </c>
      <c r="N40" s="126">
        <v>174.8</v>
      </c>
      <c r="O40" s="131">
        <f t="shared" si="1"/>
        <v>174.2923076923077</v>
      </c>
    </row>
    <row r="41" spans="2:15" x14ac:dyDescent="0.35">
      <c r="B41" s="130">
        <v>173.3</v>
      </c>
      <c r="C41" s="126">
        <v>206.9</v>
      </c>
      <c r="D41" s="126">
        <v>167.9</v>
      </c>
      <c r="E41" s="126">
        <v>178.2</v>
      </c>
      <c r="F41" s="126">
        <v>178.5</v>
      </c>
      <c r="G41" s="126">
        <v>173.7</v>
      </c>
      <c r="H41" s="126">
        <v>142.80000000000001</v>
      </c>
      <c r="I41" s="126">
        <v>172.8</v>
      </c>
      <c r="J41" s="126">
        <v>120.4</v>
      </c>
      <c r="K41" s="126">
        <v>215.5</v>
      </c>
      <c r="L41" s="126">
        <v>178.2</v>
      </c>
      <c r="M41" s="126">
        <v>190.5</v>
      </c>
      <c r="N41" s="126">
        <v>175.5</v>
      </c>
      <c r="O41" s="131">
        <f t="shared" si="1"/>
        <v>174.93846153846152</v>
      </c>
    </row>
    <row r="42" spans="2:15" ht="15" thickBot="1" x14ac:dyDescent="0.4">
      <c r="B42" s="132">
        <v>173.2</v>
      </c>
      <c r="C42" s="133">
        <v>211.5</v>
      </c>
      <c r="D42" s="133">
        <v>171</v>
      </c>
      <c r="E42" s="133">
        <v>179.6</v>
      </c>
      <c r="F42" s="133">
        <v>173.3</v>
      </c>
      <c r="G42" s="133">
        <v>169</v>
      </c>
      <c r="H42" s="133">
        <v>148.69999999999999</v>
      </c>
      <c r="I42" s="133">
        <v>174.9</v>
      </c>
      <c r="J42" s="133">
        <v>121.9</v>
      </c>
      <c r="K42" s="133">
        <v>221</v>
      </c>
      <c r="L42" s="133">
        <v>178.7</v>
      </c>
      <c r="M42" s="133">
        <v>191.1</v>
      </c>
      <c r="N42" s="133">
        <v>176.8</v>
      </c>
      <c r="O42" s="134">
        <f t="shared" si="1"/>
        <v>176.20769230769235</v>
      </c>
    </row>
    <row r="44" spans="2:15" x14ac:dyDescent="0.35">
      <c r="B44" t="s">
        <v>74</v>
      </c>
    </row>
    <row r="45" spans="2:15" ht="15" thickBot="1" x14ac:dyDescent="0.4"/>
    <row r="46" spans="2:15" ht="15" thickBot="1" x14ac:dyDescent="0.4">
      <c r="B46" s="125" t="s">
        <v>1286</v>
      </c>
      <c r="C46" s="125" t="s">
        <v>1169</v>
      </c>
      <c r="D46" s="125" t="s">
        <v>1173</v>
      </c>
      <c r="E46" s="125" t="s">
        <v>1287</v>
      </c>
      <c r="F46" s="125" t="s">
        <v>1288</v>
      </c>
      <c r="G46" s="125" t="s">
        <v>1176</v>
      </c>
      <c r="H46" s="125" t="s">
        <v>1177</v>
      </c>
      <c r="I46" s="125" t="s">
        <v>1289</v>
      </c>
      <c r="J46" s="125" t="s">
        <v>1179</v>
      </c>
      <c r="K46" s="125" t="s">
        <v>1180</v>
      </c>
      <c r="L46" s="125" t="s">
        <v>1290</v>
      </c>
      <c r="M46" s="125" t="s">
        <v>1291</v>
      </c>
      <c r="N46" s="125" t="s">
        <v>1292</v>
      </c>
    </row>
    <row r="47" spans="2:15" x14ac:dyDescent="0.35">
      <c r="B47" s="126">
        <v>149.5</v>
      </c>
      <c r="C47" s="126">
        <v>198.7</v>
      </c>
      <c r="D47" s="126">
        <v>178.8</v>
      </c>
      <c r="E47" s="126">
        <v>160.5</v>
      </c>
      <c r="F47" s="126">
        <v>184.7</v>
      </c>
      <c r="G47" s="126">
        <v>153.69999999999999</v>
      </c>
      <c r="H47" s="126">
        <v>174.3</v>
      </c>
      <c r="I47" s="126">
        <v>163.9</v>
      </c>
      <c r="J47" s="126">
        <v>120</v>
      </c>
      <c r="K47" s="126">
        <v>172.1</v>
      </c>
      <c r="L47" s="126">
        <v>164.3</v>
      </c>
      <c r="M47" s="126">
        <v>177.3</v>
      </c>
      <c r="N47" s="126">
        <v>166.4</v>
      </c>
      <c r="O47" s="126">
        <f>AVERAGE(B47:N47)</f>
        <v>166.47692307692307</v>
      </c>
    </row>
    <row r="48" spans="2:15" x14ac:dyDescent="0.35">
      <c r="B48" s="126">
        <v>150</v>
      </c>
      <c r="C48" s="126">
        <v>200.6</v>
      </c>
      <c r="D48" s="126">
        <v>175.8</v>
      </c>
      <c r="E48" s="126">
        <v>160.69999999999999</v>
      </c>
      <c r="F48" s="126">
        <v>184.9</v>
      </c>
      <c r="G48" s="126">
        <v>153.69999999999999</v>
      </c>
      <c r="H48" s="126">
        <v>169.7</v>
      </c>
      <c r="I48" s="126">
        <v>163.69999999999999</v>
      </c>
      <c r="J48" s="126">
        <v>118.9</v>
      </c>
      <c r="K48" s="126">
        <v>174.3</v>
      </c>
      <c r="L48" s="126">
        <v>164.7</v>
      </c>
      <c r="M48" s="126">
        <v>178</v>
      </c>
      <c r="N48" s="126">
        <v>166.2</v>
      </c>
      <c r="O48" s="126">
        <f t="shared" ref="O48:O63" si="2">AVERAGE(B48:N48)</f>
        <v>166.24615384615387</v>
      </c>
    </row>
    <row r="49" spans="1:15" x14ac:dyDescent="0.35">
      <c r="B49" s="126">
        <v>151.30000000000001</v>
      </c>
      <c r="C49" s="126">
        <v>210.7</v>
      </c>
      <c r="D49" s="126">
        <v>167.8</v>
      </c>
      <c r="E49" s="126">
        <v>162.19999999999999</v>
      </c>
      <c r="F49" s="126">
        <v>194.6</v>
      </c>
      <c r="G49" s="126">
        <v>157.6</v>
      </c>
      <c r="H49" s="126">
        <v>166.9</v>
      </c>
      <c r="I49" s="126">
        <v>163.9</v>
      </c>
      <c r="J49" s="126">
        <v>118.8</v>
      </c>
      <c r="K49" s="126">
        <v>177.4</v>
      </c>
      <c r="L49" s="126">
        <v>165.3</v>
      </c>
      <c r="M49" s="126">
        <v>179.3</v>
      </c>
      <c r="N49" s="126">
        <v>168.4</v>
      </c>
      <c r="O49" s="126">
        <f t="shared" si="2"/>
        <v>168.01538461538465</v>
      </c>
    </row>
    <row r="50" spans="1:15" x14ac:dyDescent="0.35">
      <c r="B50" s="126">
        <v>152.9</v>
      </c>
      <c r="C50" s="126">
        <v>211.8</v>
      </c>
      <c r="D50" s="126">
        <v>164.5</v>
      </c>
      <c r="E50" s="126">
        <v>163.9</v>
      </c>
      <c r="F50" s="126">
        <v>199.5</v>
      </c>
      <c r="G50" s="126">
        <v>172.6</v>
      </c>
      <c r="H50" s="126">
        <v>166.2</v>
      </c>
      <c r="I50" s="126">
        <v>164.7</v>
      </c>
      <c r="J50" s="126">
        <v>119</v>
      </c>
      <c r="K50" s="126">
        <v>181.3</v>
      </c>
      <c r="L50" s="126">
        <v>166.2</v>
      </c>
      <c r="M50" s="126">
        <v>180.9</v>
      </c>
      <c r="N50" s="126">
        <v>170.8</v>
      </c>
      <c r="O50" s="126">
        <f t="shared" si="2"/>
        <v>170.33076923076925</v>
      </c>
    </row>
    <row r="51" spans="1:15" ht="15" thickBot="1" x14ac:dyDescent="0.4">
      <c r="B51" s="126">
        <v>154.1</v>
      </c>
      <c r="C51" s="126">
        <v>217</v>
      </c>
      <c r="D51" s="126">
        <v>162.4</v>
      </c>
      <c r="E51" s="126">
        <v>164.9</v>
      </c>
      <c r="F51" s="126">
        <v>202.4</v>
      </c>
      <c r="G51" s="126">
        <v>171</v>
      </c>
      <c r="H51" s="126">
        <v>174.9</v>
      </c>
      <c r="I51" s="126">
        <v>164.7</v>
      </c>
      <c r="J51" s="126">
        <v>119.7</v>
      </c>
      <c r="K51" s="126">
        <v>184.9</v>
      </c>
      <c r="L51" s="126">
        <v>167.1</v>
      </c>
      <c r="M51" s="126">
        <v>182.5</v>
      </c>
      <c r="N51" s="126">
        <v>173.3</v>
      </c>
      <c r="O51" s="126">
        <f t="shared" si="2"/>
        <v>172.22307692307697</v>
      </c>
    </row>
    <row r="52" spans="1:15" x14ac:dyDescent="0.35">
      <c r="A52" s="135" t="s">
        <v>147</v>
      </c>
      <c r="B52" s="127">
        <v>155</v>
      </c>
      <c r="C52" s="128">
        <v>219.4</v>
      </c>
      <c r="D52" s="128">
        <v>170.8</v>
      </c>
      <c r="E52" s="128">
        <v>165.8</v>
      </c>
      <c r="F52" s="128">
        <v>200.9</v>
      </c>
      <c r="G52" s="128">
        <v>169.7</v>
      </c>
      <c r="H52" s="128">
        <v>182.3</v>
      </c>
      <c r="I52" s="128">
        <v>164.3</v>
      </c>
      <c r="J52" s="128">
        <v>119.9</v>
      </c>
      <c r="K52" s="128">
        <v>187.1</v>
      </c>
      <c r="L52" s="128">
        <v>167.9</v>
      </c>
      <c r="M52" s="128">
        <v>183.9</v>
      </c>
      <c r="N52" s="128">
        <v>174.9</v>
      </c>
      <c r="O52" s="129">
        <f t="shared" si="2"/>
        <v>173.99230769230769</v>
      </c>
    </row>
    <row r="53" spans="1:15" x14ac:dyDescent="0.35">
      <c r="B53" s="130">
        <v>156.5</v>
      </c>
      <c r="C53" s="126">
        <v>213</v>
      </c>
      <c r="D53" s="126">
        <v>175.2</v>
      </c>
      <c r="E53" s="126">
        <v>166.6</v>
      </c>
      <c r="F53" s="126">
        <v>195.8</v>
      </c>
      <c r="G53" s="126">
        <v>174.2</v>
      </c>
      <c r="H53" s="126">
        <v>182.1</v>
      </c>
      <c r="I53" s="126">
        <v>164.3</v>
      </c>
      <c r="J53" s="126">
        <v>120</v>
      </c>
      <c r="K53" s="126">
        <v>190</v>
      </c>
      <c r="L53" s="126">
        <v>168.4</v>
      </c>
      <c r="M53" s="126">
        <v>185.2</v>
      </c>
      <c r="N53" s="126">
        <v>175</v>
      </c>
      <c r="O53" s="131">
        <f t="shared" si="2"/>
        <v>174.33076923076925</v>
      </c>
    </row>
    <row r="54" spans="1:15" x14ac:dyDescent="0.35">
      <c r="B54" s="130">
        <v>160.30000000000001</v>
      </c>
      <c r="C54" s="126">
        <v>206.5</v>
      </c>
      <c r="D54" s="126">
        <v>169.2</v>
      </c>
      <c r="E54" s="126">
        <v>168.1</v>
      </c>
      <c r="F54" s="126">
        <v>192.4</v>
      </c>
      <c r="G54" s="126">
        <v>172.9</v>
      </c>
      <c r="H54" s="126">
        <v>186.7</v>
      </c>
      <c r="I54" s="126">
        <v>167.2</v>
      </c>
      <c r="J54" s="126">
        <v>120.9</v>
      </c>
      <c r="K54" s="126">
        <v>193.6</v>
      </c>
      <c r="L54" s="126">
        <v>168.8</v>
      </c>
      <c r="M54" s="126">
        <v>186.3</v>
      </c>
      <c r="N54" s="126">
        <v>176.3</v>
      </c>
      <c r="O54" s="131">
        <f t="shared" si="2"/>
        <v>174.55384615384617</v>
      </c>
    </row>
    <row r="55" spans="1:15" x14ac:dyDescent="0.35">
      <c r="B55" s="130">
        <v>163.5</v>
      </c>
      <c r="C55" s="126">
        <v>209.2</v>
      </c>
      <c r="D55" s="126">
        <v>169.7</v>
      </c>
      <c r="E55" s="126">
        <v>169.7</v>
      </c>
      <c r="F55" s="126">
        <v>188.7</v>
      </c>
      <c r="G55" s="126">
        <v>165.7</v>
      </c>
      <c r="H55" s="126">
        <v>191.8</v>
      </c>
      <c r="I55" s="126">
        <v>169.1</v>
      </c>
      <c r="J55" s="126">
        <v>121.6</v>
      </c>
      <c r="K55" s="126">
        <v>197.3</v>
      </c>
      <c r="L55" s="126">
        <v>169.4</v>
      </c>
      <c r="M55" s="126">
        <v>187.4</v>
      </c>
      <c r="N55" s="126">
        <v>177.8</v>
      </c>
      <c r="O55" s="131">
        <f t="shared" si="2"/>
        <v>175.45384615384617</v>
      </c>
    </row>
    <row r="56" spans="1:15" x14ac:dyDescent="0.35">
      <c r="B56" s="130">
        <v>165.2</v>
      </c>
      <c r="C56" s="126">
        <v>210.9</v>
      </c>
      <c r="D56" s="126">
        <v>170.9</v>
      </c>
      <c r="E56" s="126">
        <v>170.9</v>
      </c>
      <c r="F56" s="126">
        <v>186.5</v>
      </c>
      <c r="G56" s="126">
        <v>163.80000000000001</v>
      </c>
      <c r="H56" s="126">
        <v>199.7</v>
      </c>
      <c r="I56" s="126">
        <v>169.8</v>
      </c>
      <c r="J56" s="126">
        <v>121.9</v>
      </c>
      <c r="K56" s="126">
        <v>199.9</v>
      </c>
      <c r="L56" s="126">
        <v>169.9</v>
      </c>
      <c r="M56" s="126">
        <v>188.3</v>
      </c>
      <c r="N56" s="126">
        <v>179.6</v>
      </c>
      <c r="O56" s="131">
        <f t="shared" si="2"/>
        <v>176.71538461538464</v>
      </c>
    </row>
    <row r="57" spans="1:15" x14ac:dyDescent="0.35">
      <c r="B57" s="130">
        <v>167.4</v>
      </c>
      <c r="C57" s="126">
        <v>209.4</v>
      </c>
      <c r="D57" s="126">
        <v>181.4</v>
      </c>
      <c r="E57" s="126">
        <v>172.3</v>
      </c>
      <c r="F57" s="126">
        <v>188.9</v>
      </c>
      <c r="G57" s="126">
        <v>160.69999999999999</v>
      </c>
      <c r="H57" s="126">
        <v>183.1</v>
      </c>
      <c r="I57" s="126">
        <v>170.5</v>
      </c>
      <c r="J57" s="126">
        <v>122.1</v>
      </c>
      <c r="K57" s="126">
        <v>202.8</v>
      </c>
      <c r="L57" s="126">
        <v>170.4</v>
      </c>
      <c r="M57" s="126">
        <v>189.5</v>
      </c>
      <c r="N57" s="126">
        <v>178.3</v>
      </c>
      <c r="O57" s="131">
        <f t="shared" si="2"/>
        <v>176.67692307692309</v>
      </c>
    </row>
    <row r="58" spans="1:15" x14ac:dyDescent="0.35">
      <c r="B58" s="130">
        <v>169.2</v>
      </c>
      <c r="C58" s="126">
        <v>209</v>
      </c>
      <c r="D58" s="126">
        <v>190.2</v>
      </c>
      <c r="E58" s="126">
        <v>173.6</v>
      </c>
      <c r="F58" s="126">
        <v>188.5</v>
      </c>
      <c r="G58" s="126">
        <v>158</v>
      </c>
      <c r="H58" s="126">
        <v>159.9</v>
      </c>
      <c r="I58" s="126">
        <v>170.8</v>
      </c>
      <c r="J58" s="126">
        <v>121.8</v>
      </c>
      <c r="K58" s="126">
        <v>205.2</v>
      </c>
      <c r="L58" s="126">
        <v>171</v>
      </c>
      <c r="M58" s="126">
        <v>190.3</v>
      </c>
      <c r="N58" s="126">
        <v>175.9</v>
      </c>
      <c r="O58" s="131">
        <f t="shared" si="2"/>
        <v>175.64615384615385</v>
      </c>
    </row>
    <row r="59" spans="1:15" x14ac:dyDescent="0.35">
      <c r="B59" s="130">
        <v>173.8</v>
      </c>
      <c r="C59" s="126">
        <v>210.7</v>
      </c>
      <c r="D59" s="126">
        <v>194.5</v>
      </c>
      <c r="E59" s="126">
        <v>174.6</v>
      </c>
      <c r="F59" s="126">
        <v>187.2</v>
      </c>
      <c r="G59" s="126">
        <v>158.30000000000001</v>
      </c>
      <c r="H59" s="126">
        <v>153.9</v>
      </c>
      <c r="I59" s="126">
        <v>170.9</v>
      </c>
      <c r="J59" s="126">
        <v>121.1</v>
      </c>
      <c r="K59" s="126">
        <v>208.4</v>
      </c>
      <c r="L59" s="126">
        <v>171.4</v>
      </c>
      <c r="M59" s="126">
        <v>191.2</v>
      </c>
      <c r="N59" s="126">
        <v>176.7</v>
      </c>
      <c r="O59" s="131">
        <f t="shared" si="2"/>
        <v>176.36153846153846</v>
      </c>
    </row>
    <row r="60" spans="1:15" x14ac:dyDescent="0.35">
      <c r="B60" s="130">
        <v>174.4</v>
      </c>
      <c r="C60" s="126">
        <v>207.7</v>
      </c>
      <c r="D60" s="126">
        <v>175.2</v>
      </c>
      <c r="E60" s="126">
        <v>177.3</v>
      </c>
      <c r="F60" s="126">
        <v>179.3</v>
      </c>
      <c r="G60" s="126">
        <v>169.5</v>
      </c>
      <c r="H60" s="126">
        <v>152.69999999999999</v>
      </c>
      <c r="I60" s="126">
        <v>171</v>
      </c>
      <c r="J60" s="126">
        <v>120</v>
      </c>
      <c r="K60" s="126">
        <v>209.7</v>
      </c>
      <c r="L60" s="126">
        <v>172.3</v>
      </c>
      <c r="M60" s="126">
        <v>193</v>
      </c>
      <c r="N60" s="126">
        <v>177</v>
      </c>
      <c r="O60" s="131">
        <f t="shared" si="2"/>
        <v>175.3153846153846</v>
      </c>
    </row>
    <row r="61" spans="1:15" x14ac:dyDescent="0.35">
      <c r="B61" s="130">
        <v>174.4</v>
      </c>
      <c r="C61" s="126">
        <v>207.7</v>
      </c>
      <c r="D61" s="126">
        <v>175.2</v>
      </c>
      <c r="E61" s="126">
        <v>177.3</v>
      </c>
      <c r="F61" s="126">
        <v>179.2</v>
      </c>
      <c r="G61" s="126">
        <v>169.5</v>
      </c>
      <c r="H61" s="126">
        <v>152.80000000000001</v>
      </c>
      <c r="I61" s="126">
        <v>171.1</v>
      </c>
      <c r="J61" s="126">
        <v>120</v>
      </c>
      <c r="K61" s="126">
        <v>209.7</v>
      </c>
      <c r="L61" s="126">
        <v>172.3</v>
      </c>
      <c r="M61" s="126">
        <v>193</v>
      </c>
      <c r="N61" s="126">
        <v>177</v>
      </c>
      <c r="O61" s="131">
        <f t="shared" si="2"/>
        <v>175.32307692307691</v>
      </c>
    </row>
    <row r="62" spans="1:15" x14ac:dyDescent="0.35">
      <c r="B62" s="130">
        <v>173.8</v>
      </c>
      <c r="C62" s="126">
        <v>209.3</v>
      </c>
      <c r="D62" s="126">
        <v>169.6</v>
      </c>
      <c r="E62" s="126">
        <v>178.4</v>
      </c>
      <c r="F62" s="126">
        <v>174.9</v>
      </c>
      <c r="G62" s="126">
        <v>176.3</v>
      </c>
      <c r="H62" s="126">
        <v>155.4</v>
      </c>
      <c r="I62" s="126">
        <v>173.4</v>
      </c>
      <c r="J62" s="126">
        <v>121.3</v>
      </c>
      <c r="K62" s="126">
        <v>212.9</v>
      </c>
      <c r="L62" s="126">
        <v>172.9</v>
      </c>
      <c r="M62" s="126">
        <v>193.5</v>
      </c>
      <c r="N62" s="126">
        <v>177.9</v>
      </c>
      <c r="O62" s="131">
        <f t="shared" si="2"/>
        <v>176.12307692307695</v>
      </c>
    </row>
    <row r="63" spans="1:15" ht="15" thickBot="1" x14ac:dyDescent="0.4">
      <c r="B63" s="132">
        <v>173.7</v>
      </c>
      <c r="C63" s="133">
        <v>214.3</v>
      </c>
      <c r="D63" s="133">
        <v>173.2</v>
      </c>
      <c r="E63" s="133">
        <v>179.5</v>
      </c>
      <c r="F63" s="133">
        <v>170</v>
      </c>
      <c r="G63" s="133">
        <v>172.2</v>
      </c>
      <c r="H63" s="133">
        <v>161</v>
      </c>
      <c r="I63" s="133">
        <v>175.6</v>
      </c>
      <c r="J63" s="133">
        <v>122.7</v>
      </c>
      <c r="K63" s="133">
        <v>218</v>
      </c>
      <c r="L63" s="133">
        <v>173.4</v>
      </c>
      <c r="M63" s="133">
        <v>194.2</v>
      </c>
      <c r="N63" s="133">
        <v>179.1</v>
      </c>
      <c r="O63" s="134">
        <f t="shared" si="2"/>
        <v>177.45384615384617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7C86B-1CC5-4D7B-BFCC-568C20EBF1BC}">
  <dimension ref="A1:AJ73"/>
  <sheetViews>
    <sheetView topLeftCell="U56" workbookViewId="0">
      <selection activeCell="W64" sqref="W64"/>
    </sheetView>
  </sheetViews>
  <sheetFormatPr defaultRowHeight="14.5" x14ac:dyDescent="0.35"/>
  <cols>
    <col min="2" max="2" width="10.453125" customWidth="1"/>
    <col min="3" max="3" width="16" customWidth="1"/>
    <col min="4" max="4" width="13.26953125" customWidth="1"/>
    <col min="5" max="6" width="17.7265625" customWidth="1"/>
    <col min="7" max="7" width="17" customWidth="1"/>
    <col min="8" max="8" width="15.81640625" customWidth="1"/>
    <col min="9" max="9" width="15.90625" customWidth="1"/>
    <col min="11" max="11" width="15.453125" customWidth="1"/>
    <col min="13" max="13" width="15.90625" customWidth="1"/>
    <col min="18" max="18" width="19.54296875" customWidth="1"/>
    <col min="32" max="32" width="21.54296875" customWidth="1"/>
    <col min="33" max="33" width="12.1796875" customWidth="1"/>
    <col min="34" max="34" width="13.453125" customWidth="1"/>
  </cols>
  <sheetData>
    <row r="1" spans="1:13" x14ac:dyDescent="0.35">
      <c r="A1" t="s">
        <v>1234</v>
      </c>
    </row>
    <row r="2" spans="1:13" x14ac:dyDescent="0.35">
      <c r="A2" t="s">
        <v>1293</v>
      </c>
    </row>
    <row r="7" spans="1:13" x14ac:dyDescent="0.35">
      <c r="E7" t="s">
        <v>30</v>
      </c>
      <c r="H7" t="s">
        <v>55</v>
      </c>
      <c r="L7" t="s">
        <v>74</v>
      </c>
    </row>
    <row r="9" spans="1:13" x14ac:dyDescent="0.35">
      <c r="C9" s="72" t="s">
        <v>2</v>
      </c>
      <c r="D9" s="72" t="s">
        <v>1285</v>
      </c>
      <c r="E9" s="72" t="s">
        <v>1294</v>
      </c>
      <c r="G9" s="72" t="s">
        <v>2</v>
      </c>
      <c r="H9" s="72" t="s">
        <v>1285</v>
      </c>
      <c r="I9" s="72" t="s">
        <v>1294</v>
      </c>
      <c r="K9" s="72" t="s">
        <v>2</v>
      </c>
      <c r="L9" s="72" t="s">
        <v>1285</v>
      </c>
      <c r="M9" s="72" t="s">
        <v>1294</v>
      </c>
    </row>
    <row r="10" spans="1:13" x14ac:dyDescent="0.35">
      <c r="C10" s="141" t="s">
        <v>1295</v>
      </c>
      <c r="D10" s="136">
        <f>AVERAGE('R+U+UR for objective 3'!B31:N31)</f>
        <v>172.94615384615386</v>
      </c>
      <c r="E10" s="103"/>
      <c r="G10" s="141" t="s">
        <v>1295</v>
      </c>
      <c r="H10" s="136">
        <f>AVERAGE('R+U+UR for objective 3'!B10:N10)</f>
        <v>175.96153846153845</v>
      </c>
      <c r="I10" s="103"/>
      <c r="K10" s="141" t="s">
        <v>1295</v>
      </c>
      <c r="L10" s="136">
        <f>AVERAGE('R+U+UR for objective 3'!B52:N52)</f>
        <v>173.99230769230769</v>
      </c>
      <c r="M10" s="103"/>
    </row>
    <row r="11" spans="1:13" x14ac:dyDescent="0.35">
      <c r="C11" s="103" t="s">
        <v>1296</v>
      </c>
      <c r="D11" s="136">
        <f>AVERAGE('R+U+UR for objective 3'!B32:N32)</f>
        <v>173.26923076923077</v>
      </c>
      <c r="E11" s="137">
        <f>D11/D10-1</f>
        <v>1.8680781034559057E-3</v>
      </c>
      <c r="G11" s="103" t="s">
        <v>1296</v>
      </c>
      <c r="H11" s="136">
        <f>AVERAGE('R+U+UR for objective 3'!B11:N11)</f>
        <v>176.27692307692308</v>
      </c>
      <c r="I11" s="137">
        <f>H11/H10-1</f>
        <v>1.7923497267759991E-3</v>
      </c>
      <c r="K11" s="103" t="s">
        <v>1296</v>
      </c>
      <c r="L11" s="136">
        <f>AVERAGE('R+U+UR for objective 3'!B53:N53)</f>
        <v>174.33076923076925</v>
      </c>
      <c r="M11" s="137">
        <f>L11/L10-1</f>
        <v>1.9452672531943271E-3</v>
      </c>
    </row>
    <row r="12" spans="1:13" x14ac:dyDescent="0.35">
      <c r="C12" s="103" t="s">
        <v>1297</v>
      </c>
      <c r="D12" s="136">
        <f>AVERAGE('R+U+UR for objective 3'!B33:N33)</f>
        <v>173.5230769230769</v>
      </c>
      <c r="E12" s="137">
        <f t="shared" ref="E12:E21" si="0">D12/D11-1</f>
        <v>1.465038845726907E-3</v>
      </c>
      <c r="G12" s="103" t="s">
        <v>1297</v>
      </c>
      <c r="H12" s="136">
        <f>AVERAGE('R+U+UR for objective 3'!B12:N12)</f>
        <v>176.43846153846152</v>
      </c>
      <c r="I12" s="137">
        <f t="shared" ref="I12:I21" si="1">H12/H11-1</f>
        <v>9.163902949902436E-4</v>
      </c>
      <c r="K12" s="103" t="s">
        <v>1297</v>
      </c>
      <c r="L12" s="136">
        <f>AVERAGE('R+U+UR for objective 3'!B54:N54)</f>
        <v>174.55384615384617</v>
      </c>
      <c r="M12" s="137">
        <f t="shared" ref="M12:M21" si="2">L12/L11-1</f>
        <v>1.2796187618584476E-3</v>
      </c>
    </row>
    <row r="13" spans="1:13" x14ac:dyDescent="0.35">
      <c r="C13" s="103" t="s">
        <v>1298</v>
      </c>
      <c r="D13" s="136">
        <f>AVERAGE('R+U+UR for objective 3'!B34:N34)</f>
        <v>174.44615384615386</v>
      </c>
      <c r="E13" s="137">
        <f t="shared" si="0"/>
        <v>5.3196205337355806E-3</v>
      </c>
      <c r="G13" s="103" t="s">
        <v>1298</v>
      </c>
      <c r="H13" s="136">
        <f>AVERAGE('R+U+UR for objective 3'!B13:N13)</f>
        <v>177.41538461538462</v>
      </c>
      <c r="I13" s="137">
        <f t="shared" si="1"/>
        <v>5.53690543663099E-3</v>
      </c>
      <c r="K13" s="103" t="s">
        <v>1298</v>
      </c>
      <c r="L13" s="136">
        <f>AVERAGE('R+U+UR for objective 3'!B55:N55)</f>
        <v>175.45384615384617</v>
      </c>
      <c r="M13" s="137">
        <f t="shared" si="2"/>
        <v>5.1560021152829982E-3</v>
      </c>
    </row>
    <row r="14" spans="1:13" x14ac:dyDescent="0.35">
      <c r="C14" s="103" t="s">
        <v>1299</v>
      </c>
      <c r="D14" s="136">
        <f>AVERAGE('R+U+UR for objective 3'!B35:N35)</f>
        <v>175.73076923076923</v>
      </c>
      <c r="E14" s="138">
        <f t="shared" si="0"/>
        <v>7.3639650762853393E-3</v>
      </c>
      <c r="G14" s="103" t="s">
        <v>1299</v>
      </c>
      <c r="H14" s="136">
        <f>AVERAGE('R+U+UR for objective 3'!B14:N14)</f>
        <v>178.63846153846154</v>
      </c>
      <c r="I14" s="140">
        <f t="shared" si="1"/>
        <v>6.8938605619146553E-3</v>
      </c>
      <c r="K14" s="103" t="s">
        <v>1299</v>
      </c>
      <c r="L14" s="136">
        <f>AVERAGE('R+U+UR for objective 3'!B56:N56)</f>
        <v>176.71538461538464</v>
      </c>
      <c r="M14" s="140">
        <f t="shared" si="2"/>
        <v>7.1901442413082606E-3</v>
      </c>
    </row>
    <row r="15" spans="1:13" x14ac:dyDescent="0.35">
      <c r="C15" s="103" t="s">
        <v>1300</v>
      </c>
      <c r="D15" s="136">
        <f>AVERAGE('R+U+UR for objective 3'!B36:N36)</f>
        <v>175.97692307692307</v>
      </c>
      <c r="E15" s="137">
        <f t="shared" si="0"/>
        <v>1.400744145327204E-3</v>
      </c>
      <c r="G15" s="103" t="s">
        <v>1300</v>
      </c>
      <c r="H15" s="136">
        <f>AVERAGE('R+U+UR for objective 3'!B15:N15)</f>
        <v>178.03076923076924</v>
      </c>
      <c r="I15" s="139">
        <f t="shared" si="1"/>
        <v>-3.4017999397149001E-3</v>
      </c>
      <c r="K15" s="103" t="s">
        <v>1300</v>
      </c>
      <c r="L15" s="136">
        <f>AVERAGE('R+U+UR for objective 3'!B57:N57)</f>
        <v>176.67692307692309</v>
      </c>
      <c r="M15" s="137">
        <f t="shared" si="2"/>
        <v>-2.1764680276847859E-4</v>
      </c>
    </row>
    <row r="16" spans="1:13" x14ac:dyDescent="0.35">
      <c r="C16" s="103" t="s">
        <v>1302</v>
      </c>
      <c r="D16" s="136">
        <f>AVERAGE('R+U+UR for objective 3'!B37:N37)</f>
        <v>175.16153846153844</v>
      </c>
      <c r="E16" s="137">
        <f t="shared" si="0"/>
        <v>-4.633474668881532E-3</v>
      </c>
      <c r="G16" s="103" t="s">
        <v>1302</v>
      </c>
      <c r="H16" s="136">
        <f>AVERAGE('R+U+UR for objective 3'!B16:N16)</f>
        <v>176.59999999999997</v>
      </c>
      <c r="I16" s="137">
        <f t="shared" si="1"/>
        <v>-8.0366401659179854E-3</v>
      </c>
      <c r="K16" s="103" t="s">
        <v>1302</v>
      </c>
      <c r="L16" s="136">
        <f>AVERAGE('R+U+UR for objective 3'!B58:N58)</f>
        <v>175.64615384615385</v>
      </c>
      <c r="M16" s="137">
        <f t="shared" si="2"/>
        <v>-5.8342041100661879E-3</v>
      </c>
    </row>
    <row r="17" spans="3:36" x14ac:dyDescent="0.35">
      <c r="C17" s="103" t="s">
        <v>1301</v>
      </c>
      <c r="D17" s="136">
        <f>AVERAGE('R+U+UR for objective 3'!B38:N38)</f>
        <v>175.63076923076926</v>
      </c>
      <c r="E17" s="137">
        <f t="shared" si="0"/>
        <v>2.6788459004878362E-3</v>
      </c>
      <c r="G17" s="103" t="s">
        <v>1301</v>
      </c>
      <c r="H17" s="136">
        <f>AVERAGE('R+U+UR for objective 3'!B17:N17)</f>
        <v>177.70769230769233</v>
      </c>
      <c r="I17" s="137">
        <f t="shared" si="1"/>
        <v>6.2723233731163397E-3</v>
      </c>
      <c r="K17" s="103" t="s">
        <v>1301</v>
      </c>
      <c r="L17" s="136">
        <f>AVERAGE('R+U+UR for objective 3'!B59:N59)</f>
        <v>176.36153846153846</v>
      </c>
      <c r="M17" s="137">
        <f t="shared" si="2"/>
        <v>4.0728737847068874E-3</v>
      </c>
    </row>
    <row r="18" spans="3:36" x14ac:dyDescent="0.35">
      <c r="C18" s="103" t="s">
        <v>1303</v>
      </c>
      <c r="D18" s="136">
        <f>AVERAGE('R+U+UR for objective 3'!B39:N39)</f>
        <v>174.28461538461536</v>
      </c>
      <c r="E18" s="139">
        <f t="shared" si="0"/>
        <v>-7.6646811492644407E-3</v>
      </c>
      <c r="G18" s="103" t="s">
        <v>1303</v>
      </c>
      <c r="H18" s="136">
        <f>AVERAGE('R+U+UR for objective 3'!B18:N18)</f>
        <v>177.16923076923075</v>
      </c>
      <c r="I18" s="140">
        <f t="shared" si="1"/>
        <v>-3.030040689118052E-3</v>
      </c>
      <c r="K18" s="103" t="s">
        <v>1303</v>
      </c>
      <c r="L18" s="136">
        <f>AVERAGE('R+U+UR for objective 3'!B60:N60)</f>
        <v>175.3153846153846</v>
      </c>
      <c r="M18" s="139">
        <f t="shared" si="2"/>
        <v>-5.9318707201116982E-3</v>
      </c>
    </row>
    <row r="19" spans="3:36" x14ac:dyDescent="0.35">
      <c r="C19" s="103" t="s">
        <v>1304</v>
      </c>
      <c r="D19" s="136">
        <f>AVERAGE('R+U+UR for objective 3'!B40:N40)</f>
        <v>174.2923076923077</v>
      </c>
      <c r="E19" s="140">
        <f t="shared" si="0"/>
        <v>4.4136469965261327E-5</v>
      </c>
      <c r="G19" s="103" t="s">
        <v>1304</v>
      </c>
      <c r="H19" s="136">
        <f>AVERAGE('R+U+UR for objective 3'!B19:N19)</f>
        <v>177.1846153846154</v>
      </c>
      <c r="I19" s="140">
        <f t="shared" si="1"/>
        <v>8.6835706842869342E-5</v>
      </c>
      <c r="K19" s="103" t="s">
        <v>1304</v>
      </c>
      <c r="L19" s="136">
        <f>AVERAGE('R+U+UR for objective 3'!B61:N61)</f>
        <v>175.32307692307691</v>
      </c>
      <c r="M19" s="140">
        <f t="shared" si="2"/>
        <v>4.3876968979006392E-5</v>
      </c>
    </row>
    <row r="20" spans="3:36" x14ac:dyDescent="0.35">
      <c r="C20" s="103" t="s">
        <v>1305</v>
      </c>
      <c r="D20" s="136">
        <f>AVERAGE('R+U+UR for objective 3'!B41:N41)</f>
        <v>174.93846153846152</v>
      </c>
      <c r="E20" s="137">
        <f t="shared" si="0"/>
        <v>3.707299849942558E-3</v>
      </c>
      <c r="G20" s="103" t="s">
        <v>1305</v>
      </c>
      <c r="H20" s="136">
        <f>AVERAGE('R+U+UR for objective 3'!B20:N20)</f>
        <v>178.28461538461539</v>
      </c>
      <c r="I20" s="137">
        <f t="shared" si="1"/>
        <v>6.20821394460358E-3</v>
      </c>
      <c r="K20" s="103" t="s">
        <v>1305</v>
      </c>
      <c r="L20" s="136">
        <f>AVERAGE('R+U+UR for objective 3'!B62:N62)</f>
        <v>176.12307692307695</v>
      </c>
      <c r="M20" s="137">
        <f t="shared" si="2"/>
        <v>4.5630045630047356E-3</v>
      </c>
    </row>
    <row r="21" spans="3:36" x14ac:dyDescent="0.35">
      <c r="C21" s="103" t="s">
        <v>1306</v>
      </c>
      <c r="D21" s="136">
        <f>AVERAGE('R+U+UR for objective 3'!B42:N42)</f>
        <v>176.20769230769235</v>
      </c>
      <c r="E21" s="137">
        <f t="shared" si="0"/>
        <v>7.2552985665292891E-3</v>
      </c>
      <c r="G21" s="103" t="s">
        <v>1306</v>
      </c>
      <c r="H21" s="136">
        <f>AVERAGE('R+U+UR for objective 3'!B21:N21)</f>
        <v>179.62307692307692</v>
      </c>
      <c r="I21" s="138">
        <f t="shared" si="1"/>
        <v>7.5074427233894347E-3</v>
      </c>
      <c r="K21" s="103" t="s">
        <v>1306</v>
      </c>
      <c r="L21" s="136">
        <f>AVERAGE('R+U+UR for objective 3'!B63:N63)</f>
        <v>177.45384615384617</v>
      </c>
      <c r="M21" s="138">
        <f t="shared" si="2"/>
        <v>7.5559049615652185E-3</v>
      </c>
    </row>
    <row r="25" spans="3:36" ht="15" thickBot="1" x14ac:dyDescent="0.4"/>
    <row r="26" spans="3:36" ht="15" thickBot="1" x14ac:dyDescent="0.4">
      <c r="C26" s="162" t="s">
        <v>1319</v>
      </c>
    </row>
    <row r="27" spans="3:36" ht="15" thickBot="1" x14ac:dyDescent="0.4"/>
    <row r="28" spans="3:36" ht="15" thickBot="1" x14ac:dyDescent="0.4">
      <c r="C28" s="72" t="s">
        <v>2</v>
      </c>
      <c r="D28" s="125" t="s">
        <v>1286</v>
      </c>
      <c r="E28" s="125" t="s">
        <v>1169</v>
      </c>
      <c r="F28" s="125" t="s">
        <v>1173</v>
      </c>
      <c r="G28" s="125" t="s">
        <v>1287</v>
      </c>
      <c r="H28" s="125" t="s">
        <v>1288</v>
      </c>
      <c r="I28" s="125" t="s">
        <v>1176</v>
      </c>
      <c r="J28" s="125" t="s">
        <v>1177</v>
      </c>
      <c r="K28" s="125" t="s">
        <v>1289</v>
      </c>
      <c r="L28" s="125" t="s">
        <v>1179</v>
      </c>
      <c r="M28" s="125" t="s">
        <v>1180</v>
      </c>
      <c r="N28" s="125" t="s">
        <v>1290</v>
      </c>
      <c r="O28" s="125" t="s">
        <v>1291</v>
      </c>
      <c r="P28" s="125" t="s">
        <v>1292</v>
      </c>
      <c r="Q28" s="163" t="s">
        <v>1220</v>
      </c>
      <c r="R28" s="72" t="s">
        <v>1320</v>
      </c>
      <c r="S28" s="164" t="s">
        <v>1286</v>
      </c>
      <c r="T28" s="164" t="s">
        <v>1169</v>
      </c>
      <c r="U28" s="165" t="s">
        <v>1173</v>
      </c>
      <c r="V28" s="165" t="s">
        <v>1287</v>
      </c>
      <c r="W28" s="165" t="s">
        <v>1288</v>
      </c>
      <c r="X28" s="164" t="s">
        <v>1176</v>
      </c>
      <c r="Y28" s="164" t="s">
        <v>1177</v>
      </c>
      <c r="Z28" s="164" t="s">
        <v>1289</v>
      </c>
      <c r="AA28" s="165" t="s">
        <v>1179</v>
      </c>
      <c r="AB28" s="165" t="s">
        <v>1180</v>
      </c>
      <c r="AC28" s="165" t="s">
        <v>1290</v>
      </c>
      <c r="AD28" s="165" t="s">
        <v>1291</v>
      </c>
      <c r="AE28" s="165" t="s">
        <v>1292</v>
      </c>
      <c r="AF28" s="163" t="s">
        <v>1321</v>
      </c>
      <c r="AG28" s="166" t="s">
        <v>1322</v>
      </c>
      <c r="AH28" s="72" t="s">
        <v>1323</v>
      </c>
      <c r="AI28" s="72" t="s">
        <v>1324</v>
      </c>
    </row>
    <row r="29" spans="3:36" x14ac:dyDescent="0.35">
      <c r="C29" s="141" t="str">
        <f>C10</f>
        <v>"June 2022"</v>
      </c>
      <c r="D29" s="126">
        <v>153.80000000000001</v>
      </c>
      <c r="E29" s="126">
        <v>217.2</v>
      </c>
      <c r="F29" s="126">
        <v>169.6</v>
      </c>
      <c r="G29" s="126">
        <v>165.4</v>
      </c>
      <c r="H29" s="126">
        <v>208.1</v>
      </c>
      <c r="I29" s="126">
        <v>165.8</v>
      </c>
      <c r="J29" s="126">
        <v>167.3</v>
      </c>
      <c r="K29" s="126">
        <v>164.6</v>
      </c>
      <c r="L29" s="126">
        <v>119.1</v>
      </c>
      <c r="M29" s="126">
        <v>188.9</v>
      </c>
      <c r="N29" s="126">
        <v>174.2</v>
      </c>
      <c r="O29" s="126">
        <v>181.9</v>
      </c>
      <c r="P29" s="126">
        <v>172.4</v>
      </c>
      <c r="Q29" s="167">
        <f>SUM(D29:P29)</f>
        <v>2248.3000000000002</v>
      </c>
      <c r="R29" s="168"/>
      <c r="S29" s="169"/>
      <c r="T29" s="169"/>
      <c r="U29" s="169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1"/>
      <c r="AG29" s="168"/>
      <c r="AH29" s="170"/>
      <c r="AI29" s="170"/>
    </row>
    <row r="30" spans="3:36" x14ac:dyDescent="0.35">
      <c r="C30" s="141" t="str">
        <f t="shared" ref="C30:C40" si="3">C11</f>
        <v>"July 2022"</v>
      </c>
      <c r="D30" s="126">
        <v>155.19999999999999</v>
      </c>
      <c r="E30" s="126">
        <v>210.8</v>
      </c>
      <c r="F30" s="126">
        <v>174.3</v>
      </c>
      <c r="G30" s="126">
        <v>166.3</v>
      </c>
      <c r="H30" s="126">
        <v>202.2</v>
      </c>
      <c r="I30" s="126">
        <v>169.6</v>
      </c>
      <c r="J30" s="126">
        <v>168.6</v>
      </c>
      <c r="K30" s="126">
        <v>164.4</v>
      </c>
      <c r="L30" s="126">
        <v>119.2</v>
      </c>
      <c r="M30" s="126">
        <v>191.8</v>
      </c>
      <c r="N30" s="126">
        <v>174.5</v>
      </c>
      <c r="O30" s="126">
        <v>183.1</v>
      </c>
      <c r="P30" s="126">
        <v>172.5</v>
      </c>
      <c r="Q30" s="167">
        <f t="shared" ref="Q30:Q40" si="4">SUM(D30:P30)</f>
        <v>2252.5</v>
      </c>
      <c r="R30" s="136">
        <f>Q30-Q29</f>
        <v>4.1999999999998181</v>
      </c>
      <c r="S30" s="126">
        <f t="shared" ref="S30:AE40" si="5">D30-D29</f>
        <v>1.3999999999999773</v>
      </c>
      <c r="T30" s="126">
        <f t="shared" si="5"/>
        <v>-6.3999999999999773</v>
      </c>
      <c r="U30" s="126">
        <f t="shared" si="5"/>
        <v>4.7000000000000171</v>
      </c>
      <c r="V30" s="126">
        <f t="shared" si="5"/>
        <v>0.90000000000000568</v>
      </c>
      <c r="W30" s="126">
        <f t="shared" si="5"/>
        <v>-5.9000000000000057</v>
      </c>
      <c r="X30" s="126">
        <f t="shared" si="5"/>
        <v>3.7999999999999829</v>
      </c>
      <c r="Y30" s="126">
        <f t="shared" si="5"/>
        <v>1.2999999999999829</v>
      </c>
      <c r="Z30" s="126">
        <f t="shared" si="5"/>
        <v>-0.19999999999998863</v>
      </c>
      <c r="AA30" s="126">
        <f t="shared" si="5"/>
        <v>0.10000000000000853</v>
      </c>
      <c r="AB30" s="126">
        <f t="shared" si="5"/>
        <v>2.9000000000000057</v>
      </c>
      <c r="AC30" s="126">
        <f t="shared" si="5"/>
        <v>0.30000000000001137</v>
      </c>
      <c r="AD30" s="126">
        <f t="shared" si="5"/>
        <v>1.1999999999999886</v>
      </c>
      <c r="AE30" s="126">
        <f t="shared" si="5"/>
        <v>9.9999999999994316E-2</v>
      </c>
      <c r="AF30" s="167">
        <f>SUM(S30:AE30)</f>
        <v>4.2000000000000028</v>
      </c>
      <c r="AG30" s="167">
        <f>MAX(S30:AE30)</f>
        <v>4.7000000000000171</v>
      </c>
      <c r="AH30">
        <f>MATCH(AG30,S30:AE30,0)</f>
        <v>3</v>
      </c>
      <c r="AI30" s="172" t="str">
        <f>INDEX($S$28:$AE$28,1,AH30)</f>
        <v>E.Egg</v>
      </c>
      <c r="AJ30" t="s">
        <v>1234</v>
      </c>
    </row>
    <row r="31" spans="3:36" x14ac:dyDescent="0.35">
      <c r="C31" s="141" t="str">
        <f t="shared" si="3"/>
        <v>"August 2022"</v>
      </c>
      <c r="D31" s="126">
        <v>159.5</v>
      </c>
      <c r="E31" s="126">
        <v>204.1</v>
      </c>
      <c r="F31" s="126">
        <v>168.3</v>
      </c>
      <c r="G31" s="126">
        <v>167.9</v>
      </c>
      <c r="H31" s="126">
        <v>198.1</v>
      </c>
      <c r="I31" s="126">
        <v>169.2</v>
      </c>
      <c r="J31" s="126">
        <v>173.1</v>
      </c>
      <c r="K31" s="126">
        <v>167.1</v>
      </c>
      <c r="L31" s="126">
        <v>120.2</v>
      </c>
      <c r="M31" s="126">
        <v>195.6</v>
      </c>
      <c r="N31" s="126">
        <v>174.8</v>
      </c>
      <c r="O31" s="126">
        <v>184</v>
      </c>
      <c r="P31" s="126">
        <v>173.9</v>
      </c>
      <c r="Q31" s="167">
        <f t="shared" si="4"/>
        <v>2255.7999999999997</v>
      </c>
      <c r="R31" s="136">
        <f t="shared" ref="R31:R40" si="6">Q31-Q30</f>
        <v>3.2999999999997272</v>
      </c>
      <c r="S31" s="126">
        <f t="shared" si="5"/>
        <v>4.3000000000000114</v>
      </c>
      <c r="T31" s="126">
        <f t="shared" si="5"/>
        <v>-6.7000000000000171</v>
      </c>
      <c r="U31" s="126">
        <f t="shared" si="5"/>
        <v>-6</v>
      </c>
      <c r="V31" s="126">
        <f t="shared" si="5"/>
        <v>1.5999999999999943</v>
      </c>
      <c r="W31" s="126">
        <f t="shared" si="5"/>
        <v>-4.0999999999999943</v>
      </c>
      <c r="X31" s="126">
        <f t="shared" si="5"/>
        <v>-0.40000000000000568</v>
      </c>
      <c r="Y31" s="126">
        <f t="shared" si="5"/>
        <v>4.5</v>
      </c>
      <c r="Z31" s="126">
        <f t="shared" si="5"/>
        <v>2.6999999999999886</v>
      </c>
      <c r="AA31" s="126">
        <f t="shared" si="5"/>
        <v>1</v>
      </c>
      <c r="AB31" s="126">
        <f t="shared" si="5"/>
        <v>3.7999999999999829</v>
      </c>
      <c r="AC31" s="126">
        <f t="shared" si="5"/>
        <v>0.30000000000001137</v>
      </c>
      <c r="AD31" s="126">
        <f t="shared" si="5"/>
        <v>0.90000000000000568</v>
      </c>
      <c r="AE31" s="126">
        <f t="shared" si="5"/>
        <v>1.4000000000000057</v>
      </c>
      <c r="AF31" s="167">
        <f t="shared" ref="AF31:AF40" si="7">SUM(S31:AE31)</f>
        <v>3.2999999999999829</v>
      </c>
      <c r="AG31" s="167">
        <f t="shared" ref="AG31:AG40" si="8">MAX(S31:AE31)</f>
        <v>4.5</v>
      </c>
      <c r="AH31">
        <f t="shared" ref="AH31:AH40" si="9">MATCH(AG31,S31:AE31,0)</f>
        <v>7</v>
      </c>
      <c r="AI31" s="172" t="str">
        <f t="shared" ref="AI31:AI40" si="10">INDEX($S$28:$AE$28,1,AH31)</f>
        <v>E.Vegetables</v>
      </c>
      <c r="AJ31" t="s">
        <v>1234</v>
      </c>
    </row>
    <row r="32" spans="3:36" x14ac:dyDescent="0.35">
      <c r="C32" s="141" t="str">
        <f t="shared" si="3"/>
        <v>"September 2022"</v>
      </c>
      <c r="D32" s="126">
        <v>162.9</v>
      </c>
      <c r="E32" s="126">
        <v>206.7</v>
      </c>
      <c r="F32" s="126">
        <v>169</v>
      </c>
      <c r="G32" s="126">
        <v>169.5</v>
      </c>
      <c r="H32" s="126">
        <v>194.1</v>
      </c>
      <c r="I32" s="126">
        <v>164.1</v>
      </c>
      <c r="J32" s="126">
        <v>176.9</v>
      </c>
      <c r="K32" s="126">
        <v>169</v>
      </c>
      <c r="L32" s="126">
        <v>120.8</v>
      </c>
      <c r="M32" s="126">
        <v>199.1</v>
      </c>
      <c r="N32" s="126">
        <v>175.4</v>
      </c>
      <c r="O32" s="126">
        <v>184.8</v>
      </c>
      <c r="P32" s="126">
        <v>175.5</v>
      </c>
      <c r="Q32" s="167">
        <f t="shared" si="4"/>
        <v>2267.8000000000002</v>
      </c>
      <c r="R32" s="136">
        <f t="shared" si="6"/>
        <v>12.000000000000455</v>
      </c>
      <c r="S32" s="126">
        <f t="shared" si="5"/>
        <v>3.4000000000000057</v>
      </c>
      <c r="T32" s="126">
        <f t="shared" si="5"/>
        <v>2.5999999999999943</v>
      </c>
      <c r="U32" s="126">
        <f t="shared" si="5"/>
        <v>0.69999999999998863</v>
      </c>
      <c r="V32" s="126">
        <f t="shared" si="5"/>
        <v>1.5999999999999943</v>
      </c>
      <c r="W32" s="126">
        <f t="shared" si="5"/>
        <v>-4</v>
      </c>
      <c r="X32" s="126">
        <f t="shared" si="5"/>
        <v>-5.0999999999999943</v>
      </c>
      <c r="Y32" s="126">
        <f t="shared" si="5"/>
        <v>3.8000000000000114</v>
      </c>
      <c r="Z32" s="126">
        <f t="shared" si="5"/>
        <v>1.9000000000000057</v>
      </c>
      <c r="AA32" s="126">
        <f t="shared" si="5"/>
        <v>0.59999999999999432</v>
      </c>
      <c r="AB32" s="126">
        <f t="shared" si="5"/>
        <v>3.5</v>
      </c>
      <c r="AC32" s="126">
        <f t="shared" si="5"/>
        <v>0.59999999999999432</v>
      </c>
      <c r="AD32" s="126">
        <f t="shared" si="5"/>
        <v>0.80000000000001137</v>
      </c>
      <c r="AE32" s="126">
        <f t="shared" si="5"/>
        <v>1.5999999999999943</v>
      </c>
      <c r="AF32" s="167">
        <f t="shared" si="7"/>
        <v>12</v>
      </c>
      <c r="AG32" s="167">
        <f t="shared" si="8"/>
        <v>3.8000000000000114</v>
      </c>
      <c r="AH32">
        <f t="shared" si="9"/>
        <v>7</v>
      </c>
      <c r="AI32" s="172" t="str">
        <f t="shared" si="10"/>
        <v>E.Vegetables</v>
      </c>
      <c r="AJ32" t="s">
        <v>1234</v>
      </c>
    </row>
    <row r="33" spans="3:36" x14ac:dyDescent="0.35">
      <c r="C33" s="141" t="str">
        <f t="shared" si="3"/>
        <v>"October 2022"</v>
      </c>
      <c r="D33" s="126">
        <v>164.7</v>
      </c>
      <c r="E33" s="126">
        <v>208.8</v>
      </c>
      <c r="F33" s="126">
        <v>170.3</v>
      </c>
      <c r="G33" s="126">
        <v>170.9</v>
      </c>
      <c r="H33" s="126">
        <v>191.6</v>
      </c>
      <c r="I33" s="126">
        <v>162.19999999999999</v>
      </c>
      <c r="J33" s="126">
        <v>184.8</v>
      </c>
      <c r="K33" s="126">
        <v>169.7</v>
      </c>
      <c r="L33" s="126">
        <v>121.1</v>
      </c>
      <c r="M33" s="126">
        <v>201.6</v>
      </c>
      <c r="N33" s="126">
        <v>175.8</v>
      </c>
      <c r="O33" s="126">
        <v>185.6</v>
      </c>
      <c r="P33" s="126">
        <v>177.4</v>
      </c>
      <c r="Q33" s="167">
        <f t="shared" si="4"/>
        <v>2284.5</v>
      </c>
      <c r="R33" s="136">
        <f t="shared" si="6"/>
        <v>16.699999999999818</v>
      </c>
      <c r="S33" s="126">
        <f t="shared" si="5"/>
        <v>1.7999999999999829</v>
      </c>
      <c r="T33" s="126">
        <f t="shared" si="5"/>
        <v>2.1000000000000227</v>
      </c>
      <c r="U33" s="126">
        <f t="shared" si="5"/>
        <v>1.3000000000000114</v>
      </c>
      <c r="V33" s="126">
        <f t="shared" si="5"/>
        <v>1.4000000000000057</v>
      </c>
      <c r="W33" s="126">
        <f t="shared" si="5"/>
        <v>-2.5</v>
      </c>
      <c r="X33" s="126">
        <f t="shared" si="5"/>
        <v>-1.9000000000000057</v>
      </c>
      <c r="Y33" s="126">
        <f t="shared" si="5"/>
        <v>7.9000000000000057</v>
      </c>
      <c r="Z33" s="126">
        <f t="shared" si="5"/>
        <v>0.69999999999998863</v>
      </c>
      <c r="AA33" s="126">
        <f t="shared" si="5"/>
        <v>0.29999999999999716</v>
      </c>
      <c r="AB33" s="126">
        <f t="shared" si="5"/>
        <v>2.5</v>
      </c>
      <c r="AC33" s="126">
        <f t="shared" si="5"/>
        <v>0.40000000000000568</v>
      </c>
      <c r="AD33" s="126">
        <f t="shared" si="5"/>
        <v>0.79999999999998295</v>
      </c>
      <c r="AE33" s="126">
        <f t="shared" si="5"/>
        <v>1.9000000000000057</v>
      </c>
      <c r="AF33" s="167">
        <f t="shared" si="7"/>
        <v>16.700000000000003</v>
      </c>
      <c r="AG33" s="167">
        <f t="shared" si="8"/>
        <v>7.9000000000000057</v>
      </c>
      <c r="AH33">
        <f t="shared" si="9"/>
        <v>7</v>
      </c>
      <c r="AI33" s="172" t="str">
        <f t="shared" si="10"/>
        <v>E.Vegetables</v>
      </c>
      <c r="AJ33" t="s">
        <v>1234</v>
      </c>
    </row>
    <row r="34" spans="3:36" x14ac:dyDescent="0.35">
      <c r="C34" s="141" t="str">
        <f t="shared" si="3"/>
        <v>"November 2022"</v>
      </c>
      <c r="D34" s="126">
        <v>166.9</v>
      </c>
      <c r="E34" s="126">
        <v>207.2</v>
      </c>
      <c r="F34" s="126">
        <v>180.2</v>
      </c>
      <c r="G34" s="126">
        <v>172.3</v>
      </c>
      <c r="H34" s="126">
        <v>194</v>
      </c>
      <c r="I34" s="126">
        <v>159.1</v>
      </c>
      <c r="J34" s="126">
        <v>171.6</v>
      </c>
      <c r="K34" s="126">
        <v>170.2</v>
      </c>
      <c r="L34" s="126">
        <v>121.5</v>
      </c>
      <c r="M34" s="126">
        <v>204.8</v>
      </c>
      <c r="N34" s="126">
        <v>176.4</v>
      </c>
      <c r="O34" s="126">
        <v>186.9</v>
      </c>
      <c r="P34" s="126">
        <v>176.6</v>
      </c>
      <c r="Q34" s="167">
        <f t="shared" si="4"/>
        <v>2287.6999999999998</v>
      </c>
      <c r="R34" s="136">
        <f t="shared" si="6"/>
        <v>3.1999999999998181</v>
      </c>
      <c r="S34" s="126">
        <f t="shared" si="5"/>
        <v>2.2000000000000171</v>
      </c>
      <c r="T34" s="126">
        <f t="shared" si="5"/>
        <v>-1.6000000000000227</v>
      </c>
      <c r="U34" s="126">
        <f t="shared" si="5"/>
        <v>9.8999999999999773</v>
      </c>
      <c r="V34" s="126">
        <f t="shared" si="5"/>
        <v>1.4000000000000057</v>
      </c>
      <c r="W34" s="126">
        <f t="shared" si="5"/>
        <v>2.4000000000000057</v>
      </c>
      <c r="X34" s="126">
        <f t="shared" si="5"/>
        <v>-3.0999999999999943</v>
      </c>
      <c r="Y34" s="126">
        <f t="shared" si="5"/>
        <v>-13.200000000000017</v>
      </c>
      <c r="Z34" s="126">
        <f t="shared" si="5"/>
        <v>0.5</v>
      </c>
      <c r="AA34" s="126">
        <f t="shared" si="5"/>
        <v>0.40000000000000568</v>
      </c>
      <c r="AB34" s="126">
        <f t="shared" si="5"/>
        <v>3.2000000000000171</v>
      </c>
      <c r="AC34" s="126">
        <f t="shared" si="5"/>
        <v>0.59999999999999432</v>
      </c>
      <c r="AD34" s="126">
        <f t="shared" si="5"/>
        <v>1.3000000000000114</v>
      </c>
      <c r="AE34" s="126">
        <f t="shared" si="5"/>
        <v>-0.80000000000001137</v>
      </c>
      <c r="AF34" s="167">
        <f t="shared" si="7"/>
        <v>3.1999999999999886</v>
      </c>
      <c r="AG34" s="167">
        <f t="shared" si="8"/>
        <v>9.8999999999999773</v>
      </c>
      <c r="AH34">
        <f t="shared" si="9"/>
        <v>3</v>
      </c>
      <c r="AI34" s="172" t="str">
        <f t="shared" si="10"/>
        <v>E.Egg</v>
      </c>
      <c r="AJ34" t="s">
        <v>1234</v>
      </c>
    </row>
    <row r="35" spans="3:36" x14ac:dyDescent="0.35">
      <c r="C35" s="141" t="str">
        <f t="shared" si="3"/>
        <v>"December 2022"</v>
      </c>
      <c r="D35" s="126">
        <v>168.8</v>
      </c>
      <c r="E35" s="126">
        <v>206.9</v>
      </c>
      <c r="F35" s="126">
        <v>189.1</v>
      </c>
      <c r="G35" s="126">
        <v>173.4</v>
      </c>
      <c r="H35" s="126">
        <v>193.9</v>
      </c>
      <c r="I35" s="126">
        <v>156.69999999999999</v>
      </c>
      <c r="J35" s="126">
        <v>150.19999999999999</v>
      </c>
      <c r="K35" s="126">
        <v>170.5</v>
      </c>
      <c r="L35" s="126">
        <v>121.2</v>
      </c>
      <c r="M35" s="126">
        <v>207.5</v>
      </c>
      <c r="N35" s="126">
        <v>176.8</v>
      </c>
      <c r="O35" s="126">
        <v>187.7</v>
      </c>
      <c r="P35" s="126">
        <v>174.4</v>
      </c>
      <c r="Q35" s="167">
        <f t="shared" si="4"/>
        <v>2277.1</v>
      </c>
      <c r="R35" s="136">
        <f t="shared" si="6"/>
        <v>-10.599999999999909</v>
      </c>
      <c r="S35" s="126">
        <f t="shared" si="5"/>
        <v>1.9000000000000057</v>
      </c>
      <c r="T35" s="126">
        <f t="shared" si="5"/>
        <v>-0.29999999999998295</v>
      </c>
      <c r="U35" s="126">
        <f t="shared" si="5"/>
        <v>8.9000000000000057</v>
      </c>
      <c r="V35" s="126">
        <f t="shared" si="5"/>
        <v>1.0999999999999943</v>
      </c>
      <c r="W35" s="126">
        <f t="shared" si="5"/>
        <v>-9.9999999999994316E-2</v>
      </c>
      <c r="X35" s="126">
        <f t="shared" si="5"/>
        <v>-2.4000000000000057</v>
      </c>
      <c r="Y35" s="126">
        <f t="shared" si="5"/>
        <v>-21.400000000000006</v>
      </c>
      <c r="Z35" s="126">
        <f t="shared" si="5"/>
        <v>0.30000000000001137</v>
      </c>
      <c r="AA35" s="126">
        <f t="shared" si="5"/>
        <v>-0.29999999999999716</v>
      </c>
      <c r="AB35" s="126">
        <f t="shared" si="5"/>
        <v>2.6999999999999886</v>
      </c>
      <c r="AC35" s="126">
        <f t="shared" si="5"/>
        <v>0.40000000000000568</v>
      </c>
      <c r="AD35" s="126">
        <f t="shared" si="5"/>
        <v>0.79999999999998295</v>
      </c>
      <c r="AE35" s="126">
        <f t="shared" si="5"/>
        <v>-2.1999999999999886</v>
      </c>
      <c r="AF35" s="167">
        <f t="shared" si="7"/>
        <v>-10.59999999999998</v>
      </c>
      <c r="AG35" s="167">
        <f t="shared" si="8"/>
        <v>8.9000000000000057</v>
      </c>
      <c r="AH35">
        <f t="shared" si="9"/>
        <v>3</v>
      </c>
      <c r="AI35" s="172" t="str">
        <f t="shared" si="10"/>
        <v>E.Egg</v>
      </c>
      <c r="AJ35" t="s">
        <v>1234</v>
      </c>
    </row>
    <row r="36" spans="3:36" x14ac:dyDescent="0.35">
      <c r="C36" s="141" t="str">
        <f t="shared" si="3"/>
        <v>"January 2023"</v>
      </c>
      <c r="D36" s="126">
        <v>174</v>
      </c>
      <c r="E36" s="126">
        <v>208.3</v>
      </c>
      <c r="F36" s="126">
        <v>192.9</v>
      </c>
      <c r="G36" s="126">
        <v>174.3</v>
      </c>
      <c r="H36" s="126">
        <v>192.6</v>
      </c>
      <c r="I36" s="126">
        <v>156.30000000000001</v>
      </c>
      <c r="J36" s="126">
        <v>142.9</v>
      </c>
      <c r="K36" s="126">
        <v>170.7</v>
      </c>
      <c r="L36" s="126">
        <v>120.3</v>
      </c>
      <c r="M36" s="126">
        <v>210.5</v>
      </c>
      <c r="N36" s="126">
        <v>176.9</v>
      </c>
      <c r="O36" s="126">
        <v>188.5</v>
      </c>
      <c r="P36" s="126">
        <v>175</v>
      </c>
      <c r="Q36" s="167">
        <f t="shared" si="4"/>
        <v>2283.2000000000003</v>
      </c>
      <c r="R36" s="136">
        <f t="shared" si="6"/>
        <v>6.1000000000003638</v>
      </c>
      <c r="S36" s="126">
        <f t="shared" si="5"/>
        <v>5.1999999999999886</v>
      </c>
      <c r="T36" s="126">
        <f t="shared" si="5"/>
        <v>1.4000000000000057</v>
      </c>
      <c r="U36" s="126">
        <f t="shared" si="5"/>
        <v>3.8000000000000114</v>
      </c>
      <c r="V36" s="126">
        <f t="shared" si="5"/>
        <v>0.90000000000000568</v>
      </c>
      <c r="W36" s="126">
        <f t="shared" si="5"/>
        <v>-1.3000000000000114</v>
      </c>
      <c r="X36" s="126">
        <f t="shared" si="5"/>
        <v>-0.39999999999997726</v>
      </c>
      <c r="Y36" s="126">
        <f t="shared" si="5"/>
        <v>-7.2999999999999829</v>
      </c>
      <c r="Z36" s="126">
        <f t="shared" si="5"/>
        <v>0.19999999999998863</v>
      </c>
      <c r="AA36" s="126">
        <f t="shared" si="5"/>
        <v>-0.90000000000000568</v>
      </c>
      <c r="AB36" s="126">
        <f t="shared" si="5"/>
        <v>3</v>
      </c>
      <c r="AC36" s="126">
        <f t="shared" si="5"/>
        <v>9.9999999999994316E-2</v>
      </c>
      <c r="AD36" s="126">
        <f t="shared" si="5"/>
        <v>0.80000000000001137</v>
      </c>
      <c r="AE36" s="126">
        <f t="shared" si="5"/>
        <v>0.59999999999999432</v>
      </c>
      <c r="AF36" s="167">
        <f t="shared" si="7"/>
        <v>6.1000000000000227</v>
      </c>
      <c r="AG36" s="167">
        <f t="shared" si="8"/>
        <v>5.1999999999999886</v>
      </c>
      <c r="AH36">
        <f t="shared" si="9"/>
        <v>1</v>
      </c>
      <c r="AI36" s="172" t="str">
        <f t="shared" si="10"/>
        <v>E.Cereals and products</v>
      </c>
      <c r="AJ36" t="s">
        <v>1234</v>
      </c>
    </row>
    <row r="37" spans="3:36" x14ac:dyDescent="0.35">
      <c r="C37" s="141" t="str">
        <f t="shared" si="3"/>
        <v>"February 2023"</v>
      </c>
      <c r="D37" s="126">
        <v>174.2</v>
      </c>
      <c r="E37" s="126">
        <v>205.2</v>
      </c>
      <c r="F37" s="126">
        <v>173.9</v>
      </c>
      <c r="G37" s="126">
        <v>177</v>
      </c>
      <c r="H37" s="126">
        <v>183.4</v>
      </c>
      <c r="I37" s="126">
        <v>167.2</v>
      </c>
      <c r="J37" s="126">
        <v>140.9</v>
      </c>
      <c r="K37" s="126">
        <v>170.4</v>
      </c>
      <c r="L37" s="126">
        <v>119.1</v>
      </c>
      <c r="M37" s="126">
        <v>212.1</v>
      </c>
      <c r="N37" s="126">
        <v>177.6</v>
      </c>
      <c r="O37" s="126">
        <v>189.9</v>
      </c>
      <c r="P37" s="126">
        <v>174.8</v>
      </c>
      <c r="Q37" s="167">
        <f t="shared" si="4"/>
        <v>2265.6999999999998</v>
      </c>
      <c r="R37" s="136">
        <f t="shared" si="6"/>
        <v>-17.500000000000455</v>
      </c>
      <c r="S37" s="126">
        <f t="shared" si="5"/>
        <v>0.19999999999998863</v>
      </c>
      <c r="T37" s="126">
        <f t="shared" si="5"/>
        <v>-3.1000000000000227</v>
      </c>
      <c r="U37" s="126">
        <f t="shared" si="5"/>
        <v>-19</v>
      </c>
      <c r="V37" s="126">
        <f t="shared" si="5"/>
        <v>2.6999999999999886</v>
      </c>
      <c r="W37" s="126">
        <f t="shared" si="5"/>
        <v>-9.1999999999999886</v>
      </c>
      <c r="X37" s="126">
        <f t="shared" si="5"/>
        <v>10.899999999999977</v>
      </c>
      <c r="Y37" s="126">
        <f t="shared" si="5"/>
        <v>-2</v>
      </c>
      <c r="Z37" s="126">
        <f t="shared" si="5"/>
        <v>-0.29999999999998295</v>
      </c>
      <c r="AA37" s="126">
        <f t="shared" si="5"/>
        <v>-1.2000000000000028</v>
      </c>
      <c r="AB37" s="126">
        <f t="shared" si="5"/>
        <v>1.5999999999999943</v>
      </c>
      <c r="AC37" s="126">
        <f t="shared" si="5"/>
        <v>0.69999999999998863</v>
      </c>
      <c r="AD37" s="126">
        <f t="shared" si="5"/>
        <v>1.4000000000000057</v>
      </c>
      <c r="AE37" s="126">
        <f t="shared" si="5"/>
        <v>-0.19999999999998863</v>
      </c>
      <c r="AF37" s="167">
        <f t="shared" si="7"/>
        <v>-17.500000000000043</v>
      </c>
      <c r="AG37" s="167">
        <f t="shared" si="8"/>
        <v>10.899999999999977</v>
      </c>
      <c r="AH37">
        <f t="shared" si="9"/>
        <v>6</v>
      </c>
      <c r="AI37" s="172" t="str">
        <f t="shared" si="10"/>
        <v>E.Fruits</v>
      </c>
      <c r="AJ37" t="s">
        <v>1234</v>
      </c>
    </row>
    <row r="38" spans="3:36" x14ac:dyDescent="0.35">
      <c r="C38" s="141" t="str">
        <f t="shared" si="3"/>
        <v>"March 2023"</v>
      </c>
      <c r="D38" s="126">
        <v>174.3</v>
      </c>
      <c r="E38" s="126">
        <v>205.2</v>
      </c>
      <c r="F38" s="126">
        <v>173.9</v>
      </c>
      <c r="G38" s="126">
        <v>177</v>
      </c>
      <c r="H38" s="126">
        <v>183.3</v>
      </c>
      <c r="I38" s="126">
        <v>167.2</v>
      </c>
      <c r="J38" s="126">
        <v>140.9</v>
      </c>
      <c r="K38" s="126">
        <v>170.5</v>
      </c>
      <c r="L38" s="126">
        <v>119.1</v>
      </c>
      <c r="M38" s="126">
        <v>212.1</v>
      </c>
      <c r="N38" s="126">
        <v>177.6</v>
      </c>
      <c r="O38" s="126">
        <v>189.9</v>
      </c>
      <c r="P38" s="126">
        <v>174.8</v>
      </c>
      <c r="Q38" s="167">
        <f t="shared" si="4"/>
        <v>2265.8000000000002</v>
      </c>
      <c r="R38" s="136">
        <f t="shared" si="6"/>
        <v>0.1000000000003638</v>
      </c>
      <c r="S38" s="126">
        <f t="shared" si="5"/>
        <v>0.10000000000002274</v>
      </c>
      <c r="T38" s="126">
        <f t="shared" si="5"/>
        <v>0</v>
      </c>
      <c r="U38" s="126">
        <f t="shared" si="5"/>
        <v>0</v>
      </c>
      <c r="V38" s="126">
        <f t="shared" si="5"/>
        <v>0</v>
      </c>
      <c r="W38" s="126">
        <f t="shared" si="5"/>
        <v>-9.9999999999994316E-2</v>
      </c>
      <c r="X38" s="126">
        <f t="shared" si="5"/>
        <v>0</v>
      </c>
      <c r="Y38" s="126">
        <f t="shared" si="5"/>
        <v>0</v>
      </c>
      <c r="Z38" s="126">
        <f t="shared" si="5"/>
        <v>9.9999999999994316E-2</v>
      </c>
      <c r="AA38" s="126">
        <f t="shared" si="5"/>
        <v>0</v>
      </c>
      <c r="AB38" s="126">
        <f t="shared" si="5"/>
        <v>0</v>
      </c>
      <c r="AC38" s="126">
        <f t="shared" si="5"/>
        <v>0</v>
      </c>
      <c r="AD38" s="126">
        <f t="shared" si="5"/>
        <v>0</v>
      </c>
      <c r="AE38" s="126">
        <f t="shared" si="5"/>
        <v>0</v>
      </c>
      <c r="AF38" s="167">
        <f t="shared" si="7"/>
        <v>0.10000000000002274</v>
      </c>
      <c r="AG38" s="167">
        <f t="shared" si="8"/>
        <v>0.10000000000002274</v>
      </c>
      <c r="AH38">
        <f t="shared" si="9"/>
        <v>1</v>
      </c>
      <c r="AI38" s="172" t="str">
        <f t="shared" si="10"/>
        <v>E.Cereals and products</v>
      </c>
      <c r="AJ38" t="s">
        <v>1234</v>
      </c>
    </row>
    <row r="39" spans="3:36" x14ac:dyDescent="0.35">
      <c r="C39" s="141" t="str">
        <f t="shared" si="3"/>
        <v>"April 2023"</v>
      </c>
      <c r="D39" s="126">
        <v>173.3</v>
      </c>
      <c r="E39" s="126">
        <v>206.9</v>
      </c>
      <c r="F39" s="126">
        <v>167.9</v>
      </c>
      <c r="G39" s="126">
        <v>178.2</v>
      </c>
      <c r="H39" s="126">
        <v>178.5</v>
      </c>
      <c r="I39" s="126">
        <v>173.7</v>
      </c>
      <c r="J39" s="126">
        <v>142.80000000000001</v>
      </c>
      <c r="K39" s="126">
        <v>172.8</v>
      </c>
      <c r="L39" s="126">
        <v>120.4</v>
      </c>
      <c r="M39" s="126">
        <v>215.5</v>
      </c>
      <c r="N39" s="126">
        <v>178.2</v>
      </c>
      <c r="O39" s="126">
        <v>190.5</v>
      </c>
      <c r="P39" s="126">
        <v>175.5</v>
      </c>
      <c r="Q39" s="167">
        <f t="shared" si="4"/>
        <v>2274.1999999999998</v>
      </c>
      <c r="R39" s="136">
        <f t="shared" si="6"/>
        <v>8.3999999999996362</v>
      </c>
      <c r="S39" s="126">
        <f t="shared" si="5"/>
        <v>-1</v>
      </c>
      <c r="T39" s="126">
        <f t="shared" si="5"/>
        <v>1.7000000000000171</v>
      </c>
      <c r="U39" s="126">
        <f t="shared" si="5"/>
        <v>-6</v>
      </c>
      <c r="V39" s="126">
        <f t="shared" si="5"/>
        <v>1.1999999999999886</v>
      </c>
      <c r="W39" s="126">
        <f t="shared" si="5"/>
        <v>-4.8000000000000114</v>
      </c>
      <c r="X39" s="126">
        <f t="shared" si="5"/>
        <v>6.5</v>
      </c>
      <c r="Y39" s="126">
        <f t="shared" si="5"/>
        <v>1.9000000000000057</v>
      </c>
      <c r="Z39" s="126">
        <f t="shared" si="5"/>
        <v>2.3000000000000114</v>
      </c>
      <c r="AA39" s="126">
        <f t="shared" si="5"/>
        <v>1.3000000000000114</v>
      </c>
      <c r="AB39" s="126">
        <f t="shared" si="5"/>
        <v>3.4000000000000057</v>
      </c>
      <c r="AC39" s="126">
        <f t="shared" si="5"/>
        <v>0.59999999999999432</v>
      </c>
      <c r="AD39" s="126">
        <f t="shared" si="5"/>
        <v>0.59999999999999432</v>
      </c>
      <c r="AE39" s="126">
        <f t="shared" si="5"/>
        <v>0.69999999999998863</v>
      </c>
      <c r="AF39" s="167">
        <f t="shared" si="7"/>
        <v>8.4000000000000057</v>
      </c>
      <c r="AG39" s="167">
        <f t="shared" si="8"/>
        <v>6.5</v>
      </c>
      <c r="AH39">
        <f t="shared" si="9"/>
        <v>6</v>
      </c>
      <c r="AI39" s="172" t="str">
        <f t="shared" si="10"/>
        <v>E.Fruits</v>
      </c>
      <c r="AJ39" t="s">
        <v>1234</v>
      </c>
    </row>
    <row r="40" spans="3:36" x14ac:dyDescent="0.35">
      <c r="C40" s="141" t="str">
        <f t="shared" si="3"/>
        <v>"May 2023"</v>
      </c>
      <c r="D40" s="126">
        <v>173.2</v>
      </c>
      <c r="E40" s="126">
        <v>211.5</v>
      </c>
      <c r="F40" s="126">
        <v>171</v>
      </c>
      <c r="G40" s="126">
        <v>179.6</v>
      </c>
      <c r="H40" s="126">
        <v>173.3</v>
      </c>
      <c r="I40" s="126">
        <v>169</v>
      </c>
      <c r="J40" s="126">
        <v>148.69999999999999</v>
      </c>
      <c r="K40" s="126">
        <v>174.9</v>
      </c>
      <c r="L40" s="126">
        <v>121.9</v>
      </c>
      <c r="M40" s="126">
        <v>221</v>
      </c>
      <c r="N40" s="126">
        <v>178.7</v>
      </c>
      <c r="O40" s="126">
        <v>191.1</v>
      </c>
      <c r="P40" s="126">
        <v>176.8</v>
      </c>
      <c r="Q40" s="167">
        <f t="shared" si="4"/>
        <v>2290.7000000000007</v>
      </c>
      <c r="R40" s="136">
        <f t="shared" si="6"/>
        <v>16.500000000000909</v>
      </c>
      <c r="S40" s="126">
        <f t="shared" si="5"/>
        <v>-0.10000000000002274</v>
      </c>
      <c r="T40" s="126">
        <f t="shared" si="5"/>
        <v>4.5999999999999943</v>
      </c>
      <c r="U40" s="126">
        <f t="shared" si="5"/>
        <v>3.0999999999999943</v>
      </c>
      <c r="V40" s="126">
        <f t="shared" si="5"/>
        <v>1.4000000000000057</v>
      </c>
      <c r="W40" s="126">
        <f t="shared" si="5"/>
        <v>-5.1999999999999886</v>
      </c>
      <c r="X40" s="126">
        <f t="shared" si="5"/>
        <v>-4.6999999999999886</v>
      </c>
      <c r="Y40" s="126">
        <f t="shared" si="5"/>
        <v>5.8999999999999773</v>
      </c>
      <c r="Z40" s="126">
        <f t="shared" si="5"/>
        <v>2.0999999999999943</v>
      </c>
      <c r="AA40" s="126">
        <f t="shared" si="5"/>
        <v>1.5</v>
      </c>
      <c r="AB40" s="126">
        <f t="shared" si="5"/>
        <v>5.5</v>
      </c>
      <c r="AC40" s="126">
        <f t="shared" si="5"/>
        <v>0.5</v>
      </c>
      <c r="AD40" s="126">
        <f t="shared" si="5"/>
        <v>0.59999999999999432</v>
      </c>
      <c r="AE40" s="126">
        <f t="shared" si="5"/>
        <v>1.3000000000000114</v>
      </c>
      <c r="AF40" s="167">
        <f t="shared" si="7"/>
        <v>16.499999999999972</v>
      </c>
      <c r="AG40" s="167">
        <f t="shared" si="8"/>
        <v>5.8999999999999773</v>
      </c>
      <c r="AH40">
        <f t="shared" si="9"/>
        <v>7</v>
      </c>
      <c r="AI40" s="172" t="str">
        <f t="shared" si="10"/>
        <v>E.Vegetables</v>
      </c>
      <c r="AJ40" t="s">
        <v>1234</v>
      </c>
    </row>
    <row r="41" spans="3:36" ht="15" thickBot="1" x14ac:dyDescent="0.4"/>
    <row r="42" spans="3:36" ht="15" thickBot="1" x14ac:dyDescent="0.4">
      <c r="C42" s="162" t="s">
        <v>1325</v>
      </c>
    </row>
    <row r="43" spans="3:36" ht="15" thickBot="1" x14ac:dyDescent="0.4"/>
    <row r="44" spans="3:36" ht="15" thickBot="1" x14ac:dyDescent="0.4">
      <c r="C44" s="72" t="s">
        <v>2</v>
      </c>
      <c r="D44" s="125" t="s">
        <v>1286</v>
      </c>
      <c r="E44" s="125" t="s">
        <v>1169</v>
      </c>
      <c r="F44" s="125" t="s">
        <v>1173</v>
      </c>
      <c r="G44" s="125" t="s">
        <v>1287</v>
      </c>
      <c r="H44" s="125" t="s">
        <v>1288</v>
      </c>
      <c r="I44" s="125" t="s">
        <v>1176</v>
      </c>
      <c r="J44" s="125" t="s">
        <v>1177</v>
      </c>
      <c r="K44" s="125" t="s">
        <v>1289</v>
      </c>
      <c r="L44" s="125" t="s">
        <v>1179</v>
      </c>
      <c r="M44" s="125" t="s">
        <v>1180</v>
      </c>
      <c r="N44" s="125" t="s">
        <v>1290</v>
      </c>
      <c r="O44" s="125" t="s">
        <v>1291</v>
      </c>
      <c r="P44" s="125" t="s">
        <v>1292</v>
      </c>
      <c r="Q44" s="163" t="s">
        <v>1220</v>
      </c>
      <c r="R44" s="72" t="s">
        <v>1320</v>
      </c>
      <c r="S44" s="164" t="s">
        <v>1286</v>
      </c>
      <c r="T44" s="164" t="s">
        <v>1169</v>
      </c>
      <c r="U44" s="165" t="s">
        <v>1173</v>
      </c>
      <c r="V44" s="165" t="s">
        <v>1287</v>
      </c>
      <c r="W44" s="165" t="s">
        <v>1288</v>
      </c>
      <c r="X44" s="164" t="s">
        <v>1176</v>
      </c>
      <c r="Y44" s="164" t="s">
        <v>1177</v>
      </c>
      <c r="Z44" s="164" t="s">
        <v>1289</v>
      </c>
      <c r="AA44" s="165" t="s">
        <v>1179</v>
      </c>
      <c r="AB44" s="165" t="s">
        <v>1180</v>
      </c>
      <c r="AC44" s="165" t="s">
        <v>1290</v>
      </c>
      <c r="AD44" s="165" t="s">
        <v>1291</v>
      </c>
      <c r="AE44" s="165" t="s">
        <v>1292</v>
      </c>
      <c r="AF44" s="163" t="s">
        <v>1321</v>
      </c>
      <c r="AG44" s="166" t="s">
        <v>1322</v>
      </c>
      <c r="AH44" s="72" t="s">
        <v>1323</v>
      </c>
      <c r="AI44" s="72" t="s">
        <v>1324</v>
      </c>
    </row>
    <row r="45" spans="3:36" x14ac:dyDescent="0.35">
      <c r="C45" s="141" t="str">
        <f>C29</f>
        <v>"June 2022"</v>
      </c>
      <c r="D45" s="126">
        <v>157.5</v>
      </c>
      <c r="E45" s="126">
        <v>223.4</v>
      </c>
      <c r="F45" s="126">
        <v>172.8</v>
      </c>
      <c r="G45" s="126">
        <v>166.4</v>
      </c>
      <c r="H45" s="126">
        <v>188.6</v>
      </c>
      <c r="I45" s="126">
        <v>174.1</v>
      </c>
      <c r="J45" s="126">
        <v>211.5</v>
      </c>
      <c r="K45" s="126">
        <v>163.6</v>
      </c>
      <c r="L45" s="126">
        <v>121.4</v>
      </c>
      <c r="M45" s="126">
        <v>183.5</v>
      </c>
      <c r="N45" s="126">
        <v>159.1</v>
      </c>
      <c r="O45" s="126">
        <v>186.3</v>
      </c>
      <c r="P45" s="126">
        <v>179.3</v>
      </c>
      <c r="Q45" s="167">
        <f>SUM(D45:P45)</f>
        <v>2287.5</v>
      </c>
      <c r="R45" s="136"/>
      <c r="S45" s="126"/>
      <c r="T45" s="126"/>
      <c r="U45" s="126"/>
      <c r="AF45" s="173"/>
      <c r="AG45" s="167"/>
    </row>
    <row r="46" spans="3:36" x14ac:dyDescent="0.35">
      <c r="C46" s="141" t="str">
        <f t="shared" ref="C46:C56" si="11">C30</f>
        <v>"July 2022"</v>
      </c>
      <c r="D46" s="126">
        <v>159.30000000000001</v>
      </c>
      <c r="E46" s="126">
        <v>217.1</v>
      </c>
      <c r="F46" s="126">
        <v>176.6</v>
      </c>
      <c r="G46" s="126">
        <v>167.1</v>
      </c>
      <c r="H46" s="126">
        <v>184.8</v>
      </c>
      <c r="I46" s="126">
        <v>179.5</v>
      </c>
      <c r="J46" s="126">
        <v>208.5</v>
      </c>
      <c r="K46" s="126">
        <v>164</v>
      </c>
      <c r="L46" s="126">
        <v>121.5</v>
      </c>
      <c r="M46" s="126">
        <v>186.3</v>
      </c>
      <c r="N46" s="126">
        <v>159.80000000000001</v>
      </c>
      <c r="O46" s="126">
        <v>187.7</v>
      </c>
      <c r="P46" s="126">
        <v>179.4</v>
      </c>
      <c r="Q46" s="167">
        <f t="shared" ref="Q46:Q56" si="12">SUM(D46:P46)</f>
        <v>2291.6</v>
      </c>
      <c r="R46" s="136">
        <f>Q46-Q45</f>
        <v>4.0999999999999091</v>
      </c>
      <c r="S46" s="126">
        <f>D46-D45</f>
        <v>1.8000000000000114</v>
      </c>
      <c r="T46" s="126">
        <f t="shared" ref="T46:AD56" si="13">E46-E45</f>
        <v>-6.3000000000000114</v>
      </c>
      <c r="U46" s="126">
        <f t="shared" si="13"/>
        <v>3.7999999999999829</v>
      </c>
      <c r="V46" s="126">
        <f t="shared" si="13"/>
        <v>0.69999999999998863</v>
      </c>
      <c r="W46" s="126">
        <f t="shared" si="13"/>
        <v>-3.7999999999999829</v>
      </c>
      <c r="X46" s="126">
        <f t="shared" si="13"/>
        <v>5.4000000000000057</v>
      </c>
      <c r="Y46" s="126">
        <f t="shared" si="13"/>
        <v>-3</v>
      </c>
      <c r="Z46" s="126">
        <f t="shared" si="13"/>
        <v>0.40000000000000568</v>
      </c>
      <c r="AA46" s="126">
        <f t="shared" si="13"/>
        <v>9.9999999999994316E-2</v>
      </c>
      <c r="AB46" s="126">
        <f t="shared" si="13"/>
        <v>2.8000000000000114</v>
      </c>
      <c r="AC46" s="126">
        <f t="shared" si="13"/>
        <v>0.70000000000001705</v>
      </c>
      <c r="AD46" s="126">
        <f>O46-O45</f>
        <v>1.3999999999999773</v>
      </c>
      <c r="AE46" s="126">
        <f t="shared" ref="AE46:AE56" si="14">P46-P45</f>
        <v>9.9999999999994316E-2</v>
      </c>
      <c r="AF46" s="167">
        <f>SUM(S46:AE46)</f>
        <v>4.0999999999999943</v>
      </c>
      <c r="AG46" s="167">
        <f>MAX(S46:AE46)</f>
        <v>5.4000000000000057</v>
      </c>
      <c r="AH46">
        <f>MATCH(AG46,S46:AE46,0)</f>
        <v>6</v>
      </c>
      <c r="AI46" s="172" t="str">
        <f>INDEX(D44:P44,1,AH46)</f>
        <v>E.Fruits</v>
      </c>
    </row>
    <row r="47" spans="3:36" x14ac:dyDescent="0.35">
      <c r="C47" s="141" t="str">
        <f t="shared" si="11"/>
        <v>"August 2022"</v>
      </c>
      <c r="D47" s="126">
        <v>162.1</v>
      </c>
      <c r="E47" s="126">
        <v>210.9</v>
      </c>
      <c r="F47" s="126">
        <v>170.6</v>
      </c>
      <c r="G47" s="126">
        <v>168.4</v>
      </c>
      <c r="H47" s="126">
        <v>182.5</v>
      </c>
      <c r="I47" s="126">
        <v>177.1</v>
      </c>
      <c r="J47" s="126">
        <v>213.1</v>
      </c>
      <c r="K47" s="126">
        <v>167.3</v>
      </c>
      <c r="L47" s="126">
        <v>122.2</v>
      </c>
      <c r="M47" s="126">
        <v>189.7</v>
      </c>
      <c r="N47" s="126">
        <v>160.5</v>
      </c>
      <c r="O47" s="126">
        <v>188.9</v>
      </c>
      <c r="P47" s="126">
        <v>180.4</v>
      </c>
      <c r="Q47" s="167">
        <f t="shared" si="12"/>
        <v>2293.6999999999998</v>
      </c>
      <c r="R47" s="136">
        <f t="shared" ref="R47:R56" si="15">Q47-Q46</f>
        <v>2.0999999999999091</v>
      </c>
      <c r="S47" s="126">
        <f t="shared" ref="S47:S55" si="16">D47-D46</f>
        <v>2.7999999999999829</v>
      </c>
      <c r="T47" s="126">
        <f t="shared" si="13"/>
        <v>-6.1999999999999886</v>
      </c>
      <c r="U47" s="126">
        <f t="shared" si="13"/>
        <v>-6</v>
      </c>
      <c r="V47" s="126">
        <f t="shared" si="13"/>
        <v>1.3000000000000114</v>
      </c>
      <c r="W47" s="126">
        <f t="shared" si="13"/>
        <v>-2.3000000000000114</v>
      </c>
      <c r="X47" s="126">
        <f t="shared" si="13"/>
        <v>-2.4000000000000057</v>
      </c>
      <c r="Y47" s="126">
        <f t="shared" si="13"/>
        <v>4.5999999999999943</v>
      </c>
      <c r="Z47" s="126">
        <f t="shared" si="13"/>
        <v>3.3000000000000114</v>
      </c>
      <c r="AA47" s="126">
        <f t="shared" si="13"/>
        <v>0.70000000000000284</v>
      </c>
      <c r="AB47" s="126">
        <f t="shared" si="13"/>
        <v>3.3999999999999773</v>
      </c>
      <c r="AC47" s="126">
        <f t="shared" si="13"/>
        <v>0.69999999999998863</v>
      </c>
      <c r="AD47" s="126">
        <f t="shared" si="13"/>
        <v>1.2000000000000171</v>
      </c>
      <c r="AE47" s="126">
        <f t="shared" si="14"/>
        <v>1</v>
      </c>
      <c r="AF47" s="167">
        <f t="shared" ref="AF47:AF56" si="17">SUM(S47:AE47)</f>
        <v>2.0999999999999801</v>
      </c>
      <c r="AG47" s="167">
        <f t="shared" ref="AG47:AG56" si="18">MAX(S47:AE47)</f>
        <v>4.5999999999999943</v>
      </c>
      <c r="AH47">
        <f t="shared" ref="AH47:AH56" si="19">MATCH(AG47,S47:AE47,0)</f>
        <v>7</v>
      </c>
      <c r="AI47" s="172" t="str">
        <f>INDEX(D44:P44,1,AH47)</f>
        <v>E.Vegetables</v>
      </c>
    </row>
    <row r="48" spans="3:36" x14ac:dyDescent="0.35">
      <c r="C48" s="141" t="str">
        <f t="shared" si="11"/>
        <v>"September 2022"</v>
      </c>
      <c r="D48" s="126">
        <v>164.9</v>
      </c>
      <c r="E48" s="126">
        <v>213.7</v>
      </c>
      <c r="F48" s="126">
        <v>170.9</v>
      </c>
      <c r="G48" s="126">
        <v>170.1</v>
      </c>
      <c r="H48" s="126">
        <v>179.3</v>
      </c>
      <c r="I48" s="126">
        <v>167.5</v>
      </c>
      <c r="J48" s="126">
        <v>220.8</v>
      </c>
      <c r="K48" s="126">
        <v>169.2</v>
      </c>
      <c r="L48" s="126">
        <v>123.1</v>
      </c>
      <c r="M48" s="126">
        <v>193.6</v>
      </c>
      <c r="N48" s="126">
        <v>161.1</v>
      </c>
      <c r="O48" s="126">
        <v>190.4</v>
      </c>
      <c r="P48" s="126">
        <v>181.8</v>
      </c>
      <c r="Q48" s="167">
        <f t="shared" si="12"/>
        <v>2306.4</v>
      </c>
      <c r="R48" s="136">
        <f t="shared" si="15"/>
        <v>12.700000000000273</v>
      </c>
      <c r="S48" s="126">
        <f t="shared" si="16"/>
        <v>2.8000000000000114</v>
      </c>
      <c r="T48" s="126">
        <f t="shared" si="13"/>
        <v>2.7999999999999829</v>
      </c>
      <c r="U48" s="126">
        <f t="shared" si="13"/>
        <v>0.30000000000001137</v>
      </c>
      <c r="V48" s="126">
        <f t="shared" si="13"/>
        <v>1.6999999999999886</v>
      </c>
      <c r="W48" s="126">
        <f t="shared" si="13"/>
        <v>-3.1999999999999886</v>
      </c>
      <c r="X48" s="126">
        <f t="shared" si="13"/>
        <v>-9.5999999999999943</v>
      </c>
      <c r="Y48" s="126">
        <f t="shared" si="13"/>
        <v>7.7000000000000171</v>
      </c>
      <c r="Z48" s="126">
        <f t="shared" si="13"/>
        <v>1.8999999999999773</v>
      </c>
      <c r="AA48" s="126">
        <f t="shared" si="13"/>
        <v>0.89999999999999147</v>
      </c>
      <c r="AB48" s="126">
        <f t="shared" si="13"/>
        <v>3.9000000000000057</v>
      </c>
      <c r="AC48" s="126">
        <f t="shared" si="13"/>
        <v>0.59999999999999432</v>
      </c>
      <c r="AD48" s="126">
        <f t="shared" si="13"/>
        <v>1.5</v>
      </c>
      <c r="AE48" s="126">
        <f t="shared" si="14"/>
        <v>1.4000000000000057</v>
      </c>
      <c r="AF48" s="167">
        <f t="shared" si="17"/>
        <v>12.700000000000003</v>
      </c>
      <c r="AG48" s="167">
        <f t="shared" si="18"/>
        <v>7.7000000000000171</v>
      </c>
      <c r="AH48">
        <f t="shared" si="19"/>
        <v>7</v>
      </c>
      <c r="AI48" s="172" t="str">
        <f>INDEX(D44:P44,1,AH48)</f>
        <v>E.Vegetables</v>
      </c>
    </row>
    <row r="49" spans="3:35" x14ac:dyDescent="0.35">
      <c r="C49" s="141" t="str">
        <f t="shared" si="11"/>
        <v>"October 2022"</v>
      </c>
      <c r="D49" s="126">
        <v>166.4</v>
      </c>
      <c r="E49" s="126">
        <v>214.9</v>
      </c>
      <c r="F49" s="126">
        <v>171.9</v>
      </c>
      <c r="G49" s="126">
        <v>171</v>
      </c>
      <c r="H49" s="126">
        <v>177.7</v>
      </c>
      <c r="I49" s="126">
        <v>165.7</v>
      </c>
      <c r="J49" s="126">
        <v>228.6</v>
      </c>
      <c r="K49" s="126">
        <v>169.9</v>
      </c>
      <c r="L49" s="126">
        <v>123.4</v>
      </c>
      <c r="M49" s="126">
        <v>196.4</v>
      </c>
      <c r="N49" s="126">
        <v>161.6</v>
      </c>
      <c r="O49" s="126">
        <v>191.5</v>
      </c>
      <c r="P49" s="126">
        <v>183.3</v>
      </c>
      <c r="Q49" s="167">
        <f t="shared" si="12"/>
        <v>2322.3000000000002</v>
      </c>
      <c r="R49" s="136">
        <f t="shared" si="15"/>
        <v>15.900000000000091</v>
      </c>
      <c r="S49" s="126">
        <f t="shared" si="16"/>
        <v>1.5</v>
      </c>
      <c r="T49" s="126">
        <f t="shared" si="13"/>
        <v>1.2000000000000171</v>
      </c>
      <c r="U49" s="126">
        <f t="shared" si="13"/>
        <v>1</v>
      </c>
      <c r="V49" s="126">
        <f t="shared" si="13"/>
        <v>0.90000000000000568</v>
      </c>
      <c r="W49" s="126">
        <f t="shared" si="13"/>
        <v>-1.6000000000000227</v>
      </c>
      <c r="X49" s="126">
        <f t="shared" si="13"/>
        <v>-1.8000000000000114</v>
      </c>
      <c r="Y49" s="126">
        <f t="shared" si="13"/>
        <v>7.7999999999999829</v>
      </c>
      <c r="Z49" s="126">
        <f t="shared" si="13"/>
        <v>0.70000000000001705</v>
      </c>
      <c r="AA49" s="126">
        <f t="shared" si="13"/>
        <v>0.30000000000001137</v>
      </c>
      <c r="AB49" s="126">
        <f t="shared" si="13"/>
        <v>2.8000000000000114</v>
      </c>
      <c r="AC49" s="126">
        <f t="shared" si="13"/>
        <v>0.5</v>
      </c>
      <c r="AD49" s="126">
        <f t="shared" si="13"/>
        <v>1.0999999999999943</v>
      </c>
      <c r="AE49" s="126">
        <f t="shared" si="14"/>
        <v>1.5</v>
      </c>
      <c r="AF49" s="167">
        <f t="shared" si="17"/>
        <v>15.900000000000006</v>
      </c>
      <c r="AG49" s="167">
        <f t="shared" si="18"/>
        <v>7.7999999999999829</v>
      </c>
      <c r="AH49">
        <f t="shared" si="19"/>
        <v>7</v>
      </c>
      <c r="AI49" s="172" t="str">
        <f>INDEX(D44:P44,1,AH49)</f>
        <v>E.Vegetables</v>
      </c>
    </row>
    <row r="50" spans="3:35" x14ac:dyDescent="0.35">
      <c r="C50" s="141" t="str">
        <f t="shared" si="11"/>
        <v>"November 2022"</v>
      </c>
      <c r="D50" s="126">
        <v>168.4</v>
      </c>
      <c r="E50" s="126">
        <v>213.4</v>
      </c>
      <c r="F50" s="126">
        <v>183.2</v>
      </c>
      <c r="G50" s="126">
        <v>172.3</v>
      </c>
      <c r="H50" s="126">
        <v>180</v>
      </c>
      <c r="I50" s="126">
        <v>162.6</v>
      </c>
      <c r="J50" s="126">
        <v>205.5</v>
      </c>
      <c r="K50" s="126">
        <v>171</v>
      </c>
      <c r="L50" s="126">
        <v>123.4</v>
      </c>
      <c r="M50" s="126">
        <v>198.8</v>
      </c>
      <c r="N50" s="126">
        <v>162.1</v>
      </c>
      <c r="O50" s="126">
        <v>192.4</v>
      </c>
      <c r="P50" s="126">
        <v>181.3</v>
      </c>
      <c r="Q50" s="167">
        <f t="shared" si="12"/>
        <v>2314.4</v>
      </c>
      <c r="R50" s="136">
        <f t="shared" si="15"/>
        <v>-7.9000000000000909</v>
      </c>
      <c r="S50" s="126">
        <f t="shared" si="16"/>
        <v>2</v>
      </c>
      <c r="T50" s="126">
        <f t="shared" si="13"/>
        <v>-1.5</v>
      </c>
      <c r="U50" s="126">
        <f t="shared" si="13"/>
        <v>11.299999999999983</v>
      </c>
      <c r="V50" s="126">
        <f t="shared" si="13"/>
        <v>1.3000000000000114</v>
      </c>
      <c r="W50" s="126">
        <f t="shared" si="13"/>
        <v>2.3000000000000114</v>
      </c>
      <c r="X50" s="126">
        <f t="shared" si="13"/>
        <v>-3.0999999999999943</v>
      </c>
      <c r="Y50" s="126">
        <f t="shared" si="13"/>
        <v>-23.099999999999994</v>
      </c>
      <c r="Z50" s="126">
        <f t="shared" si="13"/>
        <v>1.0999999999999943</v>
      </c>
      <c r="AA50" s="126">
        <f t="shared" si="13"/>
        <v>0</v>
      </c>
      <c r="AB50" s="126">
        <f t="shared" si="13"/>
        <v>2.4000000000000057</v>
      </c>
      <c r="AC50" s="126">
        <f t="shared" si="13"/>
        <v>0.5</v>
      </c>
      <c r="AD50" s="126">
        <f t="shared" si="13"/>
        <v>0.90000000000000568</v>
      </c>
      <c r="AE50" s="126">
        <f t="shared" si="14"/>
        <v>-2</v>
      </c>
      <c r="AF50" s="167">
        <f t="shared" si="17"/>
        <v>-7.8999999999999773</v>
      </c>
      <c r="AG50" s="167">
        <f t="shared" si="18"/>
        <v>11.299999999999983</v>
      </c>
      <c r="AH50">
        <f t="shared" si="19"/>
        <v>3</v>
      </c>
      <c r="AI50" s="172" t="str">
        <f>INDEX(D44:P44,1,AH50)</f>
        <v>E.Egg</v>
      </c>
    </row>
    <row r="51" spans="3:35" x14ac:dyDescent="0.35">
      <c r="C51" s="141" t="str">
        <f t="shared" si="11"/>
        <v>"December 2022"</v>
      </c>
      <c r="D51" s="126">
        <v>170.2</v>
      </c>
      <c r="E51" s="126">
        <v>212.9</v>
      </c>
      <c r="F51" s="126">
        <v>191.9</v>
      </c>
      <c r="G51" s="126">
        <v>173.9</v>
      </c>
      <c r="H51" s="126">
        <v>179.1</v>
      </c>
      <c r="I51" s="126">
        <v>159.5</v>
      </c>
      <c r="J51" s="126">
        <v>178.7</v>
      </c>
      <c r="K51" s="126">
        <v>171.3</v>
      </c>
      <c r="L51" s="126">
        <v>123.1</v>
      </c>
      <c r="M51" s="126">
        <v>200.5</v>
      </c>
      <c r="N51" s="126">
        <v>162.80000000000001</v>
      </c>
      <c r="O51" s="126">
        <v>193.3</v>
      </c>
      <c r="P51" s="126">
        <v>178.6</v>
      </c>
      <c r="Q51" s="167">
        <f t="shared" si="12"/>
        <v>2295.7999999999997</v>
      </c>
      <c r="R51" s="136">
        <f t="shared" si="15"/>
        <v>-18.600000000000364</v>
      </c>
      <c r="S51" s="126">
        <f t="shared" si="16"/>
        <v>1.7999999999999829</v>
      </c>
      <c r="T51" s="126">
        <f t="shared" si="13"/>
        <v>-0.5</v>
      </c>
      <c r="U51" s="126">
        <f t="shared" si="13"/>
        <v>8.7000000000000171</v>
      </c>
      <c r="V51" s="126">
        <f t="shared" si="13"/>
        <v>1.5999999999999943</v>
      </c>
      <c r="W51" s="126">
        <f t="shared" si="13"/>
        <v>-0.90000000000000568</v>
      </c>
      <c r="X51" s="126">
        <f t="shared" si="13"/>
        <v>-3.0999999999999943</v>
      </c>
      <c r="Y51" s="126">
        <f t="shared" si="13"/>
        <v>-26.800000000000011</v>
      </c>
      <c r="Z51" s="126">
        <f t="shared" si="13"/>
        <v>0.30000000000001137</v>
      </c>
      <c r="AA51" s="126">
        <f t="shared" si="13"/>
        <v>-0.30000000000001137</v>
      </c>
      <c r="AB51" s="126">
        <f t="shared" si="13"/>
        <v>1.6999999999999886</v>
      </c>
      <c r="AC51" s="126">
        <f t="shared" si="13"/>
        <v>0.70000000000001705</v>
      </c>
      <c r="AD51" s="126">
        <f t="shared" si="13"/>
        <v>0.90000000000000568</v>
      </c>
      <c r="AE51" s="126">
        <f t="shared" si="14"/>
        <v>-2.7000000000000171</v>
      </c>
      <c r="AF51" s="167">
        <f t="shared" si="17"/>
        <v>-18.600000000000023</v>
      </c>
      <c r="AG51" s="167">
        <f t="shared" si="18"/>
        <v>8.7000000000000171</v>
      </c>
      <c r="AH51">
        <f t="shared" si="19"/>
        <v>3</v>
      </c>
      <c r="AI51" s="172" t="str">
        <f>INDEX(D44:P44,1,AH51)</f>
        <v>E.Egg</v>
      </c>
    </row>
    <row r="52" spans="3:35" x14ac:dyDescent="0.35">
      <c r="C52" s="141" t="str">
        <f t="shared" si="11"/>
        <v>"January 2023"</v>
      </c>
      <c r="D52" s="126">
        <v>173.3</v>
      </c>
      <c r="E52" s="126">
        <v>215.2</v>
      </c>
      <c r="F52" s="126">
        <v>197</v>
      </c>
      <c r="G52" s="126">
        <v>175.2</v>
      </c>
      <c r="H52" s="126">
        <v>178</v>
      </c>
      <c r="I52" s="126">
        <v>160.5</v>
      </c>
      <c r="J52" s="126">
        <v>175.3</v>
      </c>
      <c r="K52" s="126">
        <v>171.2</v>
      </c>
      <c r="L52" s="126">
        <v>122.7</v>
      </c>
      <c r="M52" s="126">
        <v>204.3</v>
      </c>
      <c r="N52" s="126">
        <v>163.69999999999999</v>
      </c>
      <c r="O52" s="126">
        <v>194.3</v>
      </c>
      <c r="P52" s="126">
        <v>179.5</v>
      </c>
      <c r="Q52" s="167">
        <f t="shared" si="12"/>
        <v>2310.2000000000003</v>
      </c>
      <c r="R52" s="136">
        <f t="shared" si="15"/>
        <v>14.400000000000546</v>
      </c>
      <c r="S52" s="126">
        <f t="shared" si="16"/>
        <v>3.1000000000000227</v>
      </c>
      <c r="T52" s="126">
        <f t="shared" si="13"/>
        <v>2.2999999999999829</v>
      </c>
      <c r="U52" s="126">
        <f t="shared" si="13"/>
        <v>5.0999999999999943</v>
      </c>
      <c r="V52" s="126">
        <f t="shared" si="13"/>
        <v>1.2999999999999829</v>
      </c>
      <c r="W52" s="126">
        <f t="shared" si="13"/>
        <v>-1.0999999999999943</v>
      </c>
      <c r="X52" s="126">
        <f t="shared" si="13"/>
        <v>1</v>
      </c>
      <c r="Y52" s="126">
        <f t="shared" si="13"/>
        <v>-3.3999999999999773</v>
      </c>
      <c r="Z52" s="126">
        <f t="shared" si="13"/>
        <v>-0.10000000000002274</v>
      </c>
      <c r="AA52" s="126">
        <f t="shared" si="13"/>
        <v>-0.39999999999999147</v>
      </c>
      <c r="AB52" s="126">
        <f t="shared" si="13"/>
        <v>3.8000000000000114</v>
      </c>
      <c r="AC52" s="126">
        <f t="shared" si="13"/>
        <v>0.89999999999997726</v>
      </c>
      <c r="AD52" s="126">
        <f t="shared" si="13"/>
        <v>1</v>
      </c>
      <c r="AE52" s="126">
        <f t="shared" si="14"/>
        <v>0.90000000000000568</v>
      </c>
      <c r="AF52" s="167">
        <f t="shared" si="17"/>
        <v>14.399999999999991</v>
      </c>
      <c r="AG52" s="167">
        <f t="shared" si="18"/>
        <v>5.0999999999999943</v>
      </c>
      <c r="AH52">
        <f t="shared" si="19"/>
        <v>3</v>
      </c>
      <c r="AI52" s="172" t="str">
        <f>INDEX(D44:P44,1,AG52)</f>
        <v>E.Oils and fats</v>
      </c>
    </row>
    <row r="53" spans="3:35" x14ac:dyDescent="0.35">
      <c r="C53" s="141" t="str">
        <f t="shared" si="11"/>
        <v>"February 2023"</v>
      </c>
      <c r="D53" s="126">
        <v>174.7</v>
      </c>
      <c r="E53" s="126">
        <v>212.2</v>
      </c>
      <c r="F53" s="126">
        <v>177.2</v>
      </c>
      <c r="G53" s="126">
        <v>177.9</v>
      </c>
      <c r="H53" s="126">
        <v>172.2</v>
      </c>
      <c r="I53" s="126">
        <v>172.1</v>
      </c>
      <c r="J53" s="126">
        <v>175.8</v>
      </c>
      <c r="K53" s="126">
        <v>172.2</v>
      </c>
      <c r="L53" s="126">
        <v>121.9</v>
      </c>
      <c r="M53" s="126">
        <v>204.8</v>
      </c>
      <c r="N53" s="126">
        <v>164.9</v>
      </c>
      <c r="O53" s="126">
        <v>196.6</v>
      </c>
      <c r="P53" s="126">
        <v>180.7</v>
      </c>
      <c r="Q53" s="167">
        <f t="shared" si="12"/>
        <v>2303.1999999999998</v>
      </c>
      <c r="R53" s="136">
        <f t="shared" si="15"/>
        <v>-7.0000000000004547</v>
      </c>
      <c r="S53" s="126">
        <f t="shared" si="16"/>
        <v>1.3999999999999773</v>
      </c>
      <c r="T53" s="126">
        <f t="shared" si="13"/>
        <v>-3</v>
      </c>
      <c r="U53" s="126">
        <f t="shared" si="13"/>
        <v>-19.800000000000011</v>
      </c>
      <c r="V53" s="126">
        <f t="shared" si="13"/>
        <v>2.7000000000000171</v>
      </c>
      <c r="W53" s="126">
        <f t="shared" si="13"/>
        <v>-5.8000000000000114</v>
      </c>
      <c r="X53" s="126">
        <f t="shared" si="13"/>
        <v>11.599999999999994</v>
      </c>
      <c r="Y53" s="126">
        <f t="shared" si="13"/>
        <v>0.5</v>
      </c>
      <c r="Z53" s="126">
        <f t="shared" si="13"/>
        <v>1</v>
      </c>
      <c r="AA53" s="126">
        <f t="shared" si="13"/>
        <v>-0.79999999999999716</v>
      </c>
      <c r="AB53" s="126">
        <f t="shared" si="13"/>
        <v>0.5</v>
      </c>
      <c r="AC53" s="126">
        <f t="shared" si="13"/>
        <v>1.2000000000000171</v>
      </c>
      <c r="AD53" s="126">
        <f t="shared" si="13"/>
        <v>2.2999999999999829</v>
      </c>
      <c r="AE53" s="126">
        <f t="shared" si="14"/>
        <v>1.1999999999999886</v>
      </c>
      <c r="AF53" s="167">
        <f t="shared" si="17"/>
        <v>-7.0000000000000426</v>
      </c>
      <c r="AG53" s="167">
        <f t="shared" si="18"/>
        <v>11.599999999999994</v>
      </c>
      <c r="AH53">
        <f t="shared" si="19"/>
        <v>6</v>
      </c>
      <c r="AI53" s="172" t="str">
        <f>INDEX(D44:P44,1,AG53)</f>
        <v>E.Non-alcoholic beverages</v>
      </c>
    </row>
    <row r="54" spans="3:35" x14ac:dyDescent="0.35">
      <c r="C54" s="141" t="str">
        <f t="shared" si="11"/>
        <v>"March 2023"</v>
      </c>
      <c r="D54" s="126">
        <v>174.7</v>
      </c>
      <c r="E54" s="126">
        <v>212.2</v>
      </c>
      <c r="F54" s="126">
        <v>177.2</v>
      </c>
      <c r="G54" s="126">
        <v>177.9</v>
      </c>
      <c r="H54" s="126">
        <v>172.2</v>
      </c>
      <c r="I54" s="126">
        <v>172.1</v>
      </c>
      <c r="J54" s="126">
        <v>175.9</v>
      </c>
      <c r="K54" s="126">
        <v>172.2</v>
      </c>
      <c r="L54" s="126">
        <v>121.9</v>
      </c>
      <c r="M54" s="126">
        <v>204.8</v>
      </c>
      <c r="N54" s="126">
        <v>164.9</v>
      </c>
      <c r="O54" s="126">
        <v>196.6</v>
      </c>
      <c r="P54" s="126">
        <v>180.8</v>
      </c>
      <c r="Q54" s="167">
        <f t="shared" si="12"/>
        <v>2303.4</v>
      </c>
      <c r="R54" s="136">
        <f t="shared" si="15"/>
        <v>0.20000000000027285</v>
      </c>
      <c r="S54" s="126">
        <f t="shared" si="16"/>
        <v>0</v>
      </c>
      <c r="T54" s="126">
        <f t="shared" si="13"/>
        <v>0</v>
      </c>
      <c r="U54" s="126">
        <f t="shared" si="13"/>
        <v>0</v>
      </c>
      <c r="V54" s="126">
        <f t="shared" si="13"/>
        <v>0</v>
      </c>
      <c r="W54" s="126">
        <f t="shared" si="13"/>
        <v>0</v>
      </c>
      <c r="X54" s="126">
        <f t="shared" si="13"/>
        <v>0</v>
      </c>
      <c r="Y54" s="126">
        <f t="shared" si="13"/>
        <v>9.9999999999994316E-2</v>
      </c>
      <c r="Z54" s="126">
        <f t="shared" si="13"/>
        <v>0</v>
      </c>
      <c r="AA54" s="126">
        <f t="shared" si="13"/>
        <v>0</v>
      </c>
      <c r="AB54" s="126">
        <f t="shared" si="13"/>
        <v>0</v>
      </c>
      <c r="AC54" s="126">
        <f t="shared" si="13"/>
        <v>0</v>
      </c>
      <c r="AD54" s="126">
        <f t="shared" si="13"/>
        <v>0</v>
      </c>
      <c r="AE54" s="126">
        <f t="shared" si="14"/>
        <v>0.10000000000002274</v>
      </c>
      <c r="AF54" s="167">
        <f t="shared" si="17"/>
        <v>0.20000000000001705</v>
      </c>
      <c r="AG54" s="167">
        <f t="shared" si="18"/>
        <v>0.10000000000002274</v>
      </c>
      <c r="AH54">
        <f t="shared" si="19"/>
        <v>13</v>
      </c>
      <c r="AI54" s="172" t="str">
        <f>INDEX(D44:P44,1,AH54)</f>
        <v>E.Food and beverages</v>
      </c>
    </row>
    <row r="55" spans="3:35" x14ac:dyDescent="0.35">
      <c r="C55" s="141" t="str">
        <f t="shared" si="11"/>
        <v>"April 2023"</v>
      </c>
      <c r="D55" s="126">
        <v>174.8</v>
      </c>
      <c r="E55" s="126">
        <v>213.7</v>
      </c>
      <c r="F55" s="126">
        <v>172.4</v>
      </c>
      <c r="G55" s="126">
        <v>178.8</v>
      </c>
      <c r="H55" s="126">
        <v>168.7</v>
      </c>
      <c r="I55" s="126">
        <v>179.2</v>
      </c>
      <c r="J55" s="126">
        <v>179.9</v>
      </c>
      <c r="K55" s="126">
        <v>174.7</v>
      </c>
      <c r="L55" s="126">
        <v>123.1</v>
      </c>
      <c r="M55" s="126">
        <v>207.8</v>
      </c>
      <c r="N55" s="126">
        <v>165.5</v>
      </c>
      <c r="O55" s="126">
        <v>197</v>
      </c>
      <c r="P55" s="126">
        <v>182.1</v>
      </c>
      <c r="Q55" s="167">
        <f t="shared" si="12"/>
        <v>2317.7000000000003</v>
      </c>
      <c r="R55" s="136">
        <f t="shared" si="15"/>
        <v>14.300000000000182</v>
      </c>
      <c r="S55" s="126">
        <f t="shared" si="16"/>
        <v>0.10000000000002274</v>
      </c>
      <c r="T55" s="126">
        <f t="shared" si="13"/>
        <v>1.5</v>
      </c>
      <c r="U55" s="126">
        <f t="shared" si="13"/>
        <v>-4.7999999999999829</v>
      </c>
      <c r="V55" s="126">
        <f t="shared" si="13"/>
        <v>0.90000000000000568</v>
      </c>
      <c r="W55" s="126">
        <f t="shared" si="13"/>
        <v>-3.5</v>
      </c>
      <c r="X55" s="126">
        <f t="shared" si="13"/>
        <v>7.0999999999999943</v>
      </c>
      <c r="Y55" s="126">
        <f t="shared" si="13"/>
        <v>4</v>
      </c>
      <c r="Z55" s="126">
        <f t="shared" si="13"/>
        <v>2.5</v>
      </c>
      <c r="AA55" s="126">
        <f t="shared" si="13"/>
        <v>1.1999999999999886</v>
      </c>
      <c r="AB55" s="126">
        <f t="shared" si="13"/>
        <v>3</v>
      </c>
      <c r="AC55" s="126">
        <f t="shared" si="13"/>
        <v>0.59999999999999432</v>
      </c>
      <c r="AD55" s="126">
        <f t="shared" si="13"/>
        <v>0.40000000000000568</v>
      </c>
      <c r="AE55" s="126">
        <f t="shared" si="14"/>
        <v>1.2999999999999829</v>
      </c>
      <c r="AF55" s="167">
        <f t="shared" si="17"/>
        <v>14.300000000000011</v>
      </c>
      <c r="AG55" s="167">
        <f t="shared" si="18"/>
        <v>7.0999999999999943</v>
      </c>
      <c r="AH55">
        <f t="shared" si="19"/>
        <v>6</v>
      </c>
      <c r="AI55" s="172" t="str">
        <f>INDEX(D44:P44,1,AH55)</f>
        <v>E.Fruits</v>
      </c>
    </row>
    <row r="56" spans="3:35" x14ac:dyDescent="0.35">
      <c r="C56" s="141" t="str">
        <f t="shared" si="11"/>
        <v>"May 2023"</v>
      </c>
      <c r="D56" s="126">
        <v>174.7</v>
      </c>
      <c r="E56" s="126">
        <v>219.4</v>
      </c>
      <c r="F56" s="126">
        <v>176.7</v>
      </c>
      <c r="G56" s="126">
        <v>179.4</v>
      </c>
      <c r="H56" s="126">
        <v>164.4</v>
      </c>
      <c r="I56" s="126">
        <v>175.8</v>
      </c>
      <c r="J56" s="126">
        <v>185</v>
      </c>
      <c r="K56" s="126">
        <v>176.9</v>
      </c>
      <c r="L56" s="126">
        <v>124.2</v>
      </c>
      <c r="M56" s="126">
        <v>211.9</v>
      </c>
      <c r="N56" s="126">
        <v>165.9</v>
      </c>
      <c r="O56" s="126">
        <v>197.7</v>
      </c>
      <c r="P56" s="126">
        <v>183.1</v>
      </c>
      <c r="Q56" s="167">
        <f t="shared" si="12"/>
        <v>2335.1</v>
      </c>
      <c r="R56" s="136">
        <f t="shared" si="15"/>
        <v>17.399999999999636</v>
      </c>
      <c r="S56" s="126">
        <f>D56-D55</f>
        <v>-0.10000000000002274</v>
      </c>
      <c r="T56" s="126">
        <f t="shared" si="13"/>
        <v>5.7000000000000171</v>
      </c>
      <c r="U56" s="126">
        <f t="shared" si="13"/>
        <v>4.2999999999999829</v>
      </c>
      <c r="V56" s="126">
        <f t="shared" si="13"/>
        <v>0.59999999999999432</v>
      </c>
      <c r="W56" s="126">
        <f t="shared" si="13"/>
        <v>-4.2999999999999829</v>
      </c>
      <c r="X56" s="126">
        <f t="shared" si="13"/>
        <v>-3.3999999999999773</v>
      </c>
      <c r="Y56" s="126">
        <f t="shared" si="13"/>
        <v>5.0999999999999943</v>
      </c>
      <c r="Z56" s="126">
        <f t="shared" si="13"/>
        <v>2.2000000000000171</v>
      </c>
      <c r="AA56" s="126">
        <f t="shared" si="13"/>
        <v>1.1000000000000085</v>
      </c>
      <c r="AB56" s="126">
        <f t="shared" si="13"/>
        <v>4.0999999999999943</v>
      </c>
      <c r="AC56" s="126">
        <f t="shared" si="13"/>
        <v>0.40000000000000568</v>
      </c>
      <c r="AD56" s="126">
        <f>O56-O55</f>
        <v>0.69999999999998863</v>
      </c>
      <c r="AE56" s="126">
        <f t="shared" si="14"/>
        <v>1</v>
      </c>
      <c r="AF56" s="167">
        <f t="shared" si="17"/>
        <v>17.40000000000002</v>
      </c>
      <c r="AG56" s="167">
        <f t="shared" si="18"/>
        <v>5.7000000000000171</v>
      </c>
      <c r="AH56">
        <f t="shared" si="19"/>
        <v>2</v>
      </c>
      <c r="AI56" s="172" t="str">
        <f>INDEX(D44:P44,1,AH56)</f>
        <v>E.Meat and fish</v>
      </c>
    </row>
    <row r="57" spans="3:35" x14ac:dyDescent="0.35">
      <c r="AI57" s="172"/>
    </row>
    <row r="58" spans="3:35" ht="15" thickBot="1" x14ac:dyDescent="0.4"/>
    <row r="59" spans="3:35" ht="15" thickBot="1" x14ac:dyDescent="0.4">
      <c r="C59" s="162" t="s">
        <v>1326</v>
      </c>
    </row>
    <row r="60" spans="3:35" ht="15" thickBot="1" x14ac:dyDescent="0.4"/>
    <row r="61" spans="3:35" ht="15" thickBot="1" x14ac:dyDescent="0.4">
      <c r="C61" s="72" t="s">
        <v>2</v>
      </c>
      <c r="D61" s="125" t="s">
        <v>1286</v>
      </c>
      <c r="E61" s="125" t="s">
        <v>1169</v>
      </c>
      <c r="F61" s="125" t="s">
        <v>1173</v>
      </c>
      <c r="G61" s="125" t="s">
        <v>1287</v>
      </c>
      <c r="H61" s="125" t="s">
        <v>1288</v>
      </c>
      <c r="I61" s="125" t="s">
        <v>1176</v>
      </c>
      <c r="J61" s="125" t="s">
        <v>1177</v>
      </c>
      <c r="K61" s="125" t="s">
        <v>1289</v>
      </c>
      <c r="L61" s="125" t="s">
        <v>1179</v>
      </c>
      <c r="M61" s="125" t="s">
        <v>1180</v>
      </c>
      <c r="N61" s="125" t="s">
        <v>1290</v>
      </c>
      <c r="O61" s="125" t="s">
        <v>1291</v>
      </c>
      <c r="P61" s="125" t="s">
        <v>1292</v>
      </c>
      <c r="Q61" s="163" t="s">
        <v>1220</v>
      </c>
      <c r="R61" s="72" t="s">
        <v>1320</v>
      </c>
      <c r="S61" s="164" t="s">
        <v>1286</v>
      </c>
      <c r="T61" s="164" t="s">
        <v>1169</v>
      </c>
      <c r="U61" s="165" t="s">
        <v>1173</v>
      </c>
      <c r="V61" s="165" t="s">
        <v>1287</v>
      </c>
      <c r="W61" s="165" t="s">
        <v>1288</v>
      </c>
      <c r="X61" s="164" t="s">
        <v>1176</v>
      </c>
      <c r="Y61" s="164" t="s">
        <v>1177</v>
      </c>
      <c r="Z61" s="164" t="s">
        <v>1289</v>
      </c>
      <c r="AA61" s="165" t="s">
        <v>1179</v>
      </c>
      <c r="AB61" s="165" t="s">
        <v>1180</v>
      </c>
      <c r="AC61" s="165" t="s">
        <v>1290</v>
      </c>
      <c r="AD61" s="165" t="s">
        <v>1291</v>
      </c>
      <c r="AE61" s="165" t="s">
        <v>1292</v>
      </c>
      <c r="AF61" s="163" t="s">
        <v>1321</v>
      </c>
      <c r="AG61" s="166" t="s">
        <v>1322</v>
      </c>
      <c r="AH61" s="72" t="s">
        <v>1323</v>
      </c>
      <c r="AI61" s="72" t="s">
        <v>1324</v>
      </c>
    </row>
    <row r="62" spans="3:35" x14ac:dyDescent="0.35">
      <c r="C62" s="141" t="str">
        <f>C45</f>
        <v>"June 2022"</v>
      </c>
      <c r="D62" s="126">
        <v>155</v>
      </c>
      <c r="E62" s="126">
        <v>219.4</v>
      </c>
      <c r="F62" s="126">
        <v>170.8</v>
      </c>
      <c r="G62" s="126">
        <v>165.8</v>
      </c>
      <c r="H62" s="126">
        <v>200.9</v>
      </c>
      <c r="I62" s="126">
        <v>169.7</v>
      </c>
      <c r="J62" s="126">
        <v>182.3</v>
      </c>
      <c r="K62" s="126">
        <v>164.3</v>
      </c>
      <c r="L62" s="126">
        <v>119.9</v>
      </c>
      <c r="M62" s="126">
        <v>187.1</v>
      </c>
      <c r="N62" s="126">
        <v>167.9</v>
      </c>
      <c r="O62" s="126">
        <v>183.9</v>
      </c>
      <c r="P62" s="126">
        <v>174.9</v>
      </c>
      <c r="Q62" s="167">
        <f>SUM(D62:P62)</f>
        <v>2261.9</v>
      </c>
      <c r="R62" s="136"/>
      <c r="S62" s="126"/>
      <c r="T62" s="126"/>
      <c r="U62" s="126"/>
      <c r="AF62" s="173"/>
      <c r="AG62" s="167"/>
    </row>
    <row r="63" spans="3:35" x14ac:dyDescent="0.35">
      <c r="C63" s="141" t="str">
        <f t="shared" ref="C63:C73" si="20">C46</f>
        <v>"July 2022"</v>
      </c>
      <c r="D63" s="126">
        <v>156.5</v>
      </c>
      <c r="E63" s="126">
        <v>213</v>
      </c>
      <c r="F63" s="126">
        <v>175.2</v>
      </c>
      <c r="G63" s="126">
        <v>166.6</v>
      </c>
      <c r="H63" s="126">
        <v>195.8</v>
      </c>
      <c r="I63" s="126">
        <v>174.2</v>
      </c>
      <c r="J63" s="126">
        <v>182.1</v>
      </c>
      <c r="K63" s="126">
        <v>164.3</v>
      </c>
      <c r="L63" s="126">
        <v>120</v>
      </c>
      <c r="M63" s="126">
        <v>190</v>
      </c>
      <c r="N63" s="126">
        <v>168.4</v>
      </c>
      <c r="O63" s="126">
        <v>185.2</v>
      </c>
      <c r="P63" s="126">
        <v>175</v>
      </c>
      <c r="Q63" s="167">
        <f t="shared" ref="Q63:Q73" si="21">SUM(D63:P63)</f>
        <v>2266.3000000000002</v>
      </c>
      <c r="R63" s="136">
        <f>Q63-Q62</f>
        <v>4.4000000000000909</v>
      </c>
      <c r="S63" s="126">
        <f t="shared" ref="S63:AE73" si="22">D63-D62</f>
        <v>1.5</v>
      </c>
      <c r="T63" s="126">
        <f t="shared" si="22"/>
        <v>-6.4000000000000057</v>
      </c>
      <c r="U63" s="126">
        <f t="shared" si="22"/>
        <v>4.3999999999999773</v>
      </c>
      <c r="V63" s="126">
        <f t="shared" si="22"/>
        <v>0.79999999999998295</v>
      </c>
      <c r="W63" s="126">
        <f t="shared" si="22"/>
        <v>-5.0999999999999943</v>
      </c>
      <c r="X63" s="126">
        <f t="shared" si="22"/>
        <v>4.5</v>
      </c>
      <c r="Y63" s="126">
        <f t="shared" si="22"/>
        <v>-0.20000000000001705</v>
      </c>
      <c r="Z63" s="126">
        <f t="shared" si="22"/>
        <v>0</v>
      </c>
      <c r="AA63" s="126">
        <f t="shared" si="22"/>
        <v>9.9999999999994316E-2</v>
      </c>
      <c r="AB63" s="126">
        <f t="shared" si="22"/>
        <v>2.9000000000000057</v>
      </c>
      <c r="AC63" s="126">
        <f t="shared" si="22"/>
        <v>0.5</v>
      </c>
      <c r="AD63" s="126">
        <f t="shared" si="22"/>
        <v>1.2999999999999829</v>
      </c>
      <c r="AE63" s="126">
        <f t="shared" si="22"/>
        <v>9.9999999999994316E-2</v>
      </c>
      <c r="AF63" s="167">
        <f>SUM(S63:AE63)</f>
        <v>4.3999999999999204</v>
      </c>
      <c r="AG63" s="167">
        <f>MAX(S63:AE63)</f>
        <v>4.5</v>
      </c>
      <c r="AH63">
        <f>MATCH(AG63,S63:AE63,0)</f>
        <v>6</v>
      </c>
      <c r="AI63" s="172" t="str">
        <f>INDEX(D61:P61,1,AH63)</f>
        <v>E.Fruits</v>
      </c>
    </row>
    <row r="64" spans="3:35" x14ac:dyDescent="0.35">
      <c r="C64" s="141" t="str">
        <f t="shared" si="20"/>
        <v>"August 2022"</v>
      </c>
      <c r="D64" s="126">
        <v>160.30000000000001</v>
      </c>
      <c r="E64" s="126">
        <v>206.5</v>
      </c>
      <c r="F64" s="126">
        <v>169.2</v>
      </c>
      <c r="G64" s="126">
        <v>168.1</v>
      </c>
      <c r="H64" s="126">
        <v>192.4</v>
      </c>
      <c r="I64" s="126">
        <v>172.9</v>
      </c>
      <c r="J64" s="126">
        <v>186.7</v>
      </c>
      <c r="K64" s="126">
        <v>167.2</v>
      </c>
      <c r="L64" s="126">
        <v>120.9</v>
      </c>
      <c r="M64" s="126">
        <v>193.6</v>
      </c>
      <c r="N64" s="126">
        <v>168.8</v>
      </c>
      <c r="O64" s="126">
        <v>186.3</v>
      </c>
      <c r="P64" s="126">
        <v>176.3</v>
      </c>
      <c r="Q64" s="167">
        <f t="shared" si="21"/>
        <v>2269.2000000000003</v>
      </c>
      <c r="R64" s="136">
        <f t="shared" ref="R64:R73" si="23">Q64-Q63</f>
        <v>2.9000000000000909</v>
      </c>
      <c r="S64" s="126">
        <f t="shared" si="22"/>
        <v>3.8000000000000114</v>
      </c>
      <c r="T64" s="126">
        <f t="shared" si="22"/>
        <v>-6.5</v>
      </c>
      <c r="U64" s="126">
        <f t="shared" si="22"/>
        <v>-6</v>
      </c>
      <c r="V64" s="126">
        <f t="shared" si="22"/>
        <v>1.5</v>
      </c>
      <c r="W64" s="126">
        <f t="shared" si="22"/>
        <v>-3.4000000000000057</v>
      </c>
      <c r="X64" s="126">
        <f t="shared" si="22"/>
        <v>-1.2999999999999829</v>
      </c>
      <c r="Y64" s="126">
        <f t="shared" si="22"/>
        <v>4.5999999999999943</v>
      </c>
      <c r="Z64" s="126">
        <f t="shared" si="22"/>
        <v>2.8999999999999773</v>
      </c>
      <c r="AA64" s="126">
        <f t="shared" si="22"/>
        <v>0.90000000000000568</v>
      </c>
      <c r="AB64" s="126">
        <f t="shared" si="22"/>
        <v>3.5999999999999943</v>
      </c>
      <c r="AC64" s="126">
        <f t="shared" si="22"/>
        <v>0.40000000000000568</v>
      </c>
      <c r="AD64" s="126">
        <f t="shared" si="22"/>
        <v>1.1000000000000227</v>
      </c>
      <c r="AE64" s="126">
        <f t="shared" si="22"/>
        <v>1.3000000000000114</v>
      </c>
      <c r="AF64" s="167">
        <f t="shared" ref="AF64:AF73" si="24">SUM(S64:AE64)</f>
        <v>2.9000000000000341</v>
      </c>
      <c r="AG64" s="167">
        <f t="shared" ref="AG64:AG73" si="25">MAX(S64:AE64)</f>
        <v>4.5999999999999943</v>
      </c>
      <c r="AH64">
        <f t="shared" ref="AH64:AH73" si="26">MATCH(AG64,S64:AE64,0)</f>
        <v>7</v>
      </c>
      <c r="AI64" s="172" t="str">
        <f>INDEX(D61:P61,1,AH64)</f>
        <v>E.Vegetables</v>
      </c>
    </row>
    <row r="65" spans="3:35" x14ac:dyDescent="0.35">
      <c r="C65" s="141" t="str">
        <f t="shared" si="20"/>
        <v>"September 2022"</v>
      </c>
      <c r="D65" s="126">
        <v>163.5</v>
      </c>
      <c r="E65" s="126">
        <v>209.2</v>
      </c>
      <c r="F65" s="126">
        <v>169.7</v>
      </c>
      <c r="G65" s="126">
        <v>169.7</v>
      </c>
      <c r="H65" s="126">
        <v>188.7</v>
      </c>
      <c r="I65" s="126">
        <v>165.7</v>
      </c>
      <c r="J65" s="126">
        <v>191.8</v>
      </c>
      <c r="K65" s="126">
        <v>169.1</v>
      </c>
      <c r="L65" s="126">
        <v>121.6</v>
      </c>
      <c r="M65" s="126">
        <v>197.3</v>
      </c>
      <c r="N65" s="126">
        <v>169.4</v>
      </c>
      <c r="O65" s="126">
        <v>187.4</v>
      </c>
      <c r="P65" s="126">
        <v>177.8</v>
      </c>
      <c r="Q65" s="167">
        <f t="shared" si="21"/>
        <v>2280.9</v>
      </c>
      <c r="R65" s="136">
        <f t="shared" si="23"/>
        <v>11.699999999999818</v>
      </c>
      <c r="S65" s="126">
        <f t="shared" si="22"/>
        <v>3.1999999999999886</v>
      </c>
      <c r="T65" s="126">
        <f t="shared" si="22"/>
        <v>2.6999999999999886</v>
      </c>
      <c r="U65" s="126">
        <f t="shared" si="22"/>
        <v>0.5</v>
      </c>
      <c r="V65" s="126">
        <f t="shared" si="22"/>
        <v>1.5999999999999943</v>
      </c>
      <c r="W65" s="126">
        <f t="shared" si="22"/>
        <v>-3.7000000000000171</v>
      </c>
      <c r="X65" s="126">
        <f t="shared" si="22"/>
        <v>-7.2000000000000171</v>
      </c>
      <c r="Y65" s="126">
        <f t="shared" si="22"/>
        <v>5.1000000000000227</v>
      </c>
      <c r="Z65" s="126">
        <f t="shared" si="22"/>
        <v>1.9000000000000057</v>
      </c>
      <c r="AA65" s="126">
        <f t="shared" si="22"/>
        <v>0.69999999999998863</v>
      </c>
      <c r="AB65" s="126">
        <f t="shared" si="22"/>
        <v>3.7000000000000171</v>
      </c>
      <c r="AC65" s="126">
        <f t="shared" si="22"/>
        <v>0.59999999999999432</v>
      </c>
      <c r="AD65" s="126">
        <f t="shared" si="22"/>
        <v>1.0999999999999943</v>
      </c>
      <c r="AE65" s="126">
        <f t="shared" si="22"/>
        <v>1.5</v>
      </c>
      <c r="AF65" s="167">
        <f t="shared" si="24"/>
        <v>11.69999999999996</v>
      </c>
      <c r="AG65" s="167">
        <f t="shared" si="25"/>
        <v>5.1000000000000227</v>
      </c>
      <c r="AH65">
        <f t="shared" si="26"/>
        <v>7</v>
      </c>
      <c r="AI65" s="172" t="str">
        <f>INDEX(D61:P61,1,AH65)</f>
        <v>E.Vegetables</v>
      </c>
    </row>
    <row r="66" spans="3:35" x14ac:dyDescent="0.35">
      <c r="C66" s="141" t="str">
        <f t="shared" si="20"/>
        <v>"October 2022"</v>
      </c>
      <c r="D66" s="126">
        <v>165.2</v>
      </c>
      <c r="E66" s="126">
        <v>210.9</v>
      </c>
      <c r="F66" s="126">
        <v>170.9</v>
      </c>
      <c r="G66" s="126">
        <v>170.9</v>
      </c>
      <c r="H66" s="126">
        <v>186.5</v>
      </c>
      <c r="I66" s="126">
        <v>163.80000000000001</v>
      </c>
      <c r="J66" s="126">
        <v>199.7</v>
      </c>
      <c r="K66" s="126">
        <v>169.8</v>
      </c>
      <c r="L66" s="126">
        <v>121.9</v>
      </c>
      <c r="M66" s="126">
        <v>199.9</v>
      </c>
      <c r="N66" s="126">
        <v>169.9</v>
      </c>
      <c r="O66" s="126">
        <v>188.3</v>
      </c>
      <c r="P66" s="126">
        <v>179.6</v>
      </c>
      <c r="Q66" s="167">
        <f t="shared" si="21"/>
        <v>2297.3000000000002</v>
      </c>
      <c r="R66" s="136">
        <f t="shared" si="23"/>
        <v>16.400000000000091</v>
      </c>
      <c r="S66" s="126">
        <f t="shared" si="22"/>
        <v>1.6999999999999886</v>
      </c>
      <c r="T66" s="126">
        <f t="shared" si="22"/>
        <v>1.7000000000000171</v>
      </c>
      <c r="U66" s="126">
        <f t="shared" si="22"/>
        <v>1.2000000000000171</v>
      </c>
      <c r="V66" s="126">
        <f t="shared" si="22"/>
        <v>1.2000000000000171</v>
      </c>
      <c r="W66" s="126">
        <f t="shared" si="22"/>
        <v>-2.1999999999999886</v>
      </c>
      <c r="X66" s="126">
        <f t="shared" si="22"/>
        <v>-1.8999999999999773</v>
      </c>
      <c r="Y66" s="126">
        <f t="shared" si="22"/>
        <v>7.8999999999999773</v>
      </c>
      <c r="Z66" s="126">
        <f t="shared" si="22"/>
        <v>0.70000000000001705</v>
      </c>
      <c r="AA66" s="126">
        <f t="shared" si="22"/>
        <v>0.30000000000001137</v>
      </c>
      <c r="AB66" s="126">
        <f t="shared" si="22"/>
        <v>2.5999999999999943</v>
      </c>
      <c r="AC66" s="126">
        <f t="shared" si="22"/>
        <v>0.5</v>
      </c>
      <c r="AD66" s="126">
        <f t="shared" si="22"/>
        <v>0.90000000000000568</v>
      </c>
      <c r="AE66" s="126">
        <f t="shared" si="22"/>
        <v>1.7999999999999829</v>
      </c>
      <c r="AF66" s="167">
        <f t="shared" si="24"/>
        <v>16.400000000000063</v>
      </c>
      <c r="AG66" s="167">
        <f t="shared" si="25"/>
        <v>7.8999999999999773</v>
      </c>
      <c r="AH66">
        <f t="shared" si="26"/>
        <v>7</v>
      </c>
      <c r="AI66" s="172" t="str">
        <f>INDEX(D61:P61,1,AH66)</f>
        <v>E.Vegetables</v>
      </c>
    </row>
    <row r="67" spans="3:35" x14ac:dyDescent="0.35">
      <c r="C67" s="141" t="str">
        <f t="shared" si="20"/>
        <v>"November 2022"</v>
      </c>
      <c r="D67" s="126">
        <v>167.4</v>
      </c>
      <c r="E67" s="126">
        <v>209.4</v>
      </c>
      <c r="F67" s="126">
        <v>181.4</v>
      </c>
      <c r="G67" s="126">
        <v>172.3</v>
      </c>
      <c r="H67" s="126">
        <v>188.9</v>
      </c>
      <c r="I67" s="126">
        <v>160.69999999999999</v>
      </c>
      <c r="J67" s="126">
        <v>183.1</v>
      </c>
      <c r="K67" s="126">
        <v>170.5</v>
      </c>
      <c r="L67" s="126">
        <v>122.1</v>
      </c>
      <c r="M67" s="126">
        <v>202.8</v>
      </c>
      <c r="N67" s="126">
        <v>170.4</v>
      </c>
      <c r="O67" s="126">
        <v>189.5</v>
      </c>
      <c r="P67" s="126">
        <v>178.3</v>
      </c>
      <c r="Q67" s="167">
        <f t="shared" si="21"/>
        <v>2296.8000000000002</v>
      </c>
      <c r="R67" s="136">
        <f t="shared" si="23"/>
        <v>-0.5</v>
      </c>
      <c r="S67" s="126">
        <f t="shared" si="22"/>
        <v>2.2000000000000171</v>
      </c>
      <c r="T67" s="126">
        <f t="shared" si="22"/>
        <v>-1.5</v>
      </c>
      <c r="U67" s="126">
        <f t="shared" si="22"/>
        <v>10.5</v>
      </c>
      <c r="V67" s="126">
        <f t="shared" si="22"/>
        <v>1.4000000000000057</v>
      </c>
      <c r="W67" s="126">
        <f t="shared" si="22"/>
        <v>2.4000000000000057</v>
      </c>
      <c r="X67" s="126">
        <f t="shared" si="22"/>
        <v>-3.1000000000000227</v>
      </c>
      <c r="Y67" s="126">
        <f t="shared" si="22"/>
        <v>-16.599999999999994</v>
      </c>
      <c r="Z67" s="126">
        <f t="shared" si="22"/>
        <v>0.69999999999998863</v>
      </c>
      <c r="AA67" s="126">
        <f t="shared" si="22"/>
        <v>0.19999999999998863</v>
      </c>
      <c r="AB67" s="126">
        <f t="shared" si="22"/>
        <v>2.9000000000000057</v>
      </c>
      <c r="AC67" s="126">
        <f t="shared" si="22"/>
        <v>0.5</v>
      </c>
      <c r="AD67" s="126">
        <f t="shared" si="22"/>
        <v>1.1999999999999886</v>
      </c>
      <c r="AE67" s="126">
        <f t="shared" si="22"/>
        <v>-1.2999999999999829</v>
      </c>
      <c r="AF67" s="167">
        <f t="shared" si="24"/>
        <v>-0.5</v>
      </c>
      <c r="AG67" s="167">
        <f t="shared" si="25"/>
        <v>10.5</v>
      </c>
      <c r="AH67">
        <f t="shared" si="26"/>
        <v>3</v>
      </c>
      <c r="AI67" s="172" t="str">
        <f>INDEX(D61:P61,1,AH67)</f>
        <v>E.Egg</v>
      </c>
    </row>
    <row r="68" spans="3:35" x14ac:dyDescent="0.35">
      <c r="C68" s="141" t="str">
        <f t="shared" si="20"/>
        <v>"December 2022"</v>
      </c>
      <c r="D68" s="126">
        <v>169.2</v>
      </c>
      <c r="E68" s="126">
        <v>209</v>
      </c>
      <c r="F68" s="126">
        <v>190.2</v>
      </c>
      <c r="G68" s="126">
        <v>173.6</v>
      </c>
      <c r="H68" s="126">
        <v>188.5</v>
      </c>
      <c r="I68" s="126">
        <v>158</v>
      </c>
      <c r="J68" s="126">
        <v>159.9</v>
      </c>
      <c r="K68" s="126">
        <v>170.8</v>
      </c>
      <c r="L68" s="126">
        <v>121.8</v>
      </c>
      <c r="M68" s="126">
        <v>205.2</v>
      </c>
      <c r="N68" s="126">
        <v>171</v>
      </c>
      <c r="O68" s="126">
        <v>190.3</v>
      </c>
      <c r="P68" s="126">
        <v>175.9</v>
      </c>
      <c r="Q68" s="167">
        <f t="shared" si="21"/>
        <v>2283.4</v>
      </c>
      <c r="R68" s="136">
        <f t="shared" si="23"/>
        <v>-13.400000000000091</v>
      </c>
      <c r="S68" s="126">
        <f t="shared" si="22"/>
        <v>1.7999999999999829</v>
      </c>
      <c r="T68" s="126">
        <f t="shared" si="22"/>
        <v>-0.40000000000000568</v>
      </c>
      <c r="U68" s="126">
        <f t="shared" si="22"/>
        <v>8.7999999999999829</v>
      </c>
      <c r="V68" s="126">
        <f t="shared" si="22"/>
        <v>1.2999999999999829</v>
      </c>
      <c r="W68" s="126">
        <f t="shared" si="22"/>
        <v>-0.40000000000000568</v>
      </c>
      <c r="X68" s="126">
        <f t="shared" si="22"/>
        <v>-2.6999999999999886</v>
      </c>
      <c r="Y68" s="126">
        <f t="shared" si="22"/>
        <v>-23.199999999999989</v>
      </c>
      <c r="Z68" s="126">
        <f t="shared" si="22"/>
        <v>0.30000000000001137</v>
      </c>
      <c r="AA68" s="126">
        <f t="shared" si="22"/>
        <v>-0.29999999999999716</v>
      </c>
      <c r="AB68" s="126">
        <f t="shared" si="22"/>
        <v>2.3999999999999773</v>
      </c>
      <c r="AC68" s="126">
        <f t="shared" si="22"/>
        <v>0.59999999999999432</v>
      </c>
      <c r="AD68" s="126">
        <f t="shared" si="22"/>
        <v>0.80000000000001137</v>
      </c>
      <c r="AE68" s="126">
        <f t="shared" si="22"/>
        <v>-2.4000000000000057</v>
      </c>
      <c r="AF68" s="167">
        <f t="shared" si="24"/>
        <v>-13.400000000000048</v>
      </c>
      <c r="AG68" s="167">
        <f t="shared" si="25"/>
        <v>8.7999999999999829</v>
      </c>
      <c r="AH68">
        <f t="shared" si="26"/>
        <v>3</v>
      </c>
      <c r="AI68" s="172" t="str">
        <f>INDEX(D61:P61,1,AH68)</f>
        <v>E.Egg</v>
      </c>
    </row>
    <row r="69" spans="3:35" x14ac:dyDescent="0.35">
      <c r="C69" s="141" t="str">
        <f t="shared" si="20"/>
        <v>"January 2023"</v>
      </c>
      <c r="D69" s="126">
        <v>173.8</v>
      </c>
      <c r="E69" s="126">
        <v>210.7</v>
      </c>
      <c r="F69" s="126">
        <v>194.5</v>
      </c>
      <c r="G69" s="126">
        <v>174.6</v>
      </c>
      <c r="H69" s="126">
        <v>187.2</v>
      </c>
      <c r="I69" s="126">
        <v>158.30000000000001</v>
      </c>
      <c r="J69" s="126">
        <v>153.9</v>
      </c>
      <c r="K69" s="126">
        <v>170.9</v>
      </c>
      <c r="L69" s="126">
        <v>121.1</v>
      </c>
      <c r="M69" s="126">
        <v>208.4</v>
      </c>
      <c r="N69" s="126">
        <v>171.4</v>
      </c>
      <c r="O69" s="126">
        <v>191.2</v>
      </c>
      <c r="P69" s="126">
        <v>176.7</v>
      </c>
      <c r="Q69" s="167">
        <f t="shared" si="21"/>
        <v>2292.6999999999998</v>
      </c>
      <c r="R69" s="136">
        <f t="shared" si="23"/>
        <v>9.2999999999997272</v>
      </c>
      <c r="S69" s="126">
        <f t="shared" si="22"/>
        <v>4.6000000000000227</v>
      </c>
      <c r="T69" s="126">
        <f t="shared" si="22"/>
        <v>1.6999999999999886</v>
      </c>
      <c r="U69" s="126">
        <f t="shared" si="22"/>
        <v>4.3000000000000114</v>
      </c>
      <c r="V69" s="126">
        <f t="shared" si="22"/>
        <v>1</v>
      </c>
      <c r="W69" s="126">
        <f t="shared" si="22"/>
        <v>-1.3000000000000114</v>
      </c>
      <c r="X69" s="126">
        <f t="shared" si="22"/>
        <v>0.30000000000001137</v>
      </c>
      <c r="Y69" s="126">
        <f t="shared" si="22"/>
        <v>-6</v>
      </c>
      <c r="Z69" s="126">
        <f t="shared" si="22"/>
        <v>9.9999999999994316E-2</v>
      </c>
      <c r="AA69" s="126">
        <f t="shared" si="22"/>
        <v>-0.70000000000000284</v>
      </c>
      <c r="AB69" s="126">
        <f t="shared" si="22"/>
        <v>3.2000000000000171</v>
      </c>
      <c r="AC69" s="126">
        <f t="shared" si="22"/>
        <v>0.40000000000000568</v>
      </c>
      <c r="AD69" s="126">
        <f t="shared" si="22"/>
        <v>0.89999999999997726</v>
      </c>
      <c r="AE69" s="126">
        <f t="shared" si="22"/>
        <v>0.79999999999998295</v>
      </c>
      <c r="AF69" s="167">
        <f t="shared" si="24"/>
        <v>9.2999999999999972</v>
      </c>
      <c r="AG69" s="167">
        <f t="shared" si="25"/>
        <v>4.6000000000000227</v>
      </c>
      <c r="AH69">
        <f t="shared" si="26"/>
        <v>1</v>
      </c>
      <c r="AI69" s="172" t="str">
        <f>INDEX(D61:P61,1,AH69)</f>
        <v>E.Cereals and products</v>
      </c>
    </row>
    <row r="70" spans="3:35" x14ac:dyDescent="0.35">
      <c r="C70" s="141" t="str">
        <f t="shared" si="20"/>
        <v>"February 2023"</v>
      </c>
      <c r="D70" s="126">
        <v>174.4</v>
      </c>
      <c r="E70" s="126">
        <v>207.7</v>
      </c>
      <c r="F70" s="126">
        <v>175.2</v>
      </c>
      <c r="G70" s="126">
        <v>177.3</v>
      </c>
      <c r="H70" s="126">
        <v>179.3</v>
      </c>
      <c r="I70" s="126">
        <v>169.5</v>
      </c>
      <c r="J70" s="126">
        <v>152.69999999999999</v>
      </c>
      <c r="K70" s="126">
        <v>171</v>
      </c>
      <c r="L70" s="126">
        <v>120</v>
      </c>
      <c r="M70" s="126">
        <v>209.7</v>
      </c>
      <c r="N70" s="126">
        <v>172.3</v>
      </c>
      <c r="O70" s="126">
        <v>193</v>
      </c>
      <c r="P70" s="126">
        <v>177</v>
      </c>
      <c r="Q70" s="167">
        <f t="shared" si="21"/>
        <v>2279.1</v>
      </c>
      <c r="R70" s="136">
        <f t="shared" si="23"/>
        <v>-13.599999999999909</v>
      </c>
      <c r="S70" s="126">
        <f t="shared" si="22"/>
        <v>0.59999999999999432</v>
      </c>
      <c r="T70" s="126">
        <f t="shared" si="22"/>
        <v>-3</v>
      </c>
      <c r="U70" s="126">
        <f t="shared" si="22"/>
        <v>-19.300000000000011</v>
      </c>
      <c r="V70" s="126">
        <f t="shared" si="22"/>
        <v>2.7000000000000171</v>
      </c>
      <c r="W70" s="126">
        <f t="shared" si="22"/>
        <v>-7.8999999999999773</v>
      </c>
      <c r="X70" s="126">
        <f t="shared" si="22"/>
        <v>11.199999999999989</v>
      </c>
      <c r="Y70" s="126">
        <f t="shared" si="22"/>
        <v>-1.2000000000000171</v>
      </c>
      <c r="Z70" s="126">
        <f t="shared" si="22"/>
        <v>9.9999999999994316E-2</v>
      </c>
      <c r="AA70" s="126">
        <f t="shared" si="22"/>
        <v>-1.0999999999999943</v>
      </c>
      <c r="AB70" s="126">
        <f t="shared" si="22"/>
        <v>1.2999999999999829</v>
      </c>
      <c r="AC70" s="126">
        <f t="shared" si="22"/>
        <v>0.90000000000000568</v>
      </c>
      <c r="AD70" s="126">
        <f t="shared" si="22"/>
        <v>1.8000000000000114</v>
      </c>
      <c r="AE70" s="126">
        <f t="shared" si="22"/>
        <v>0.30000000000001137</v>
      </c>
      <c r="AF70" s="167">
        <f t="shared" si="24"/>
        <v>-13.599999999999994</v>
      </c>
      <c r="AG70" s="167">
        <f t="shared" si="25"/>
        <v>11.199999999999989</v>
      </c>
      <c r="AH70">
        <f t="shared" si="26"/>
        <v>6</v>
      </c>
      <c r="AI70" s="172" t="str">
        <f>INDEX(D61:P61,1,AH70)</f>
        <v>E.Fruits</v>
      </c>
    </row>
    <row r="71" spans="3:35" x14ac:dyDescent="0.35">
      <c r="C71" s="141" t="str">
        <f t="shared" si="20"/>
        <v>"March 2023"</v>
      </c>
      <c r="D71" s="126">
        <v>174.4</v>
      </c>
      <c r="E71" s="126">
        <v>207.7</v>
      </c>
      <c r="F71" s="126">
        <v>175.2</v>
      </c>
      <c r="G71" s="126">
        <v>177.3</v>
      </c>
      <c r="H71" s="126">
        <v>179.2</v>
      </c>
      <c r="I71" s="126">
        <v>169.5</v>
      </c>
      <c r="J71" s="126">
        <v>152.80000000000001</v>
      </c>
      <c r="K71" s="126">
        <v>171.1</v>
      </c>
      <c r="L71" s="126">
        <v>120</v>
      </c>
      <c r="M71" s="126">
        <v>209.7</v>
      </c>
      <c r="N71" s="126">
        <v>172.3</v>
      </c>
      <c r="O71" s="126">
        <v>193</v>
      </c>
      <c r="P71" s="126">
        <v>177</v>
      </c>
      <c r="Q71" s="167">
        <f t="shared" si="21"/>
        <v>2279.1999999999998</v>
      </c>
      <c r="R71" s="136">
        <f t="shared" si="23"/>
        <v>9.9999999999909051E-2</v>
      </c>
      <c r="S71" s="126">
        <f t="shared" si="22"/>
        <v>0</v>
      </c>
      <c r="T71" s="126">
        <f t="shared" si="22"/>
        <v>0</v>
      </c>
      <c r="U71" s="126">
        <f t="shared" si="22"/>
        <v>0</v>
      </c>
      <c r="V71" s="126">
        <f t="shared" si="22"/>
        <v>0</v>
      </c>
      <c r="W71" s="126">
        <f t="shared" si="22"/>
        <v>-0.10000000000002274</v>
      </c>
      <c r="X71" s="126">
        <f t="shared" si="22"/>
        <v>0</v>
      </c>
      <c r="Y71" s="126">
        <f t="shared" si="22"/>
        <v>0.10000000000002274</v>
      </c>
      <c r="Z71" s="126">
        <f t="shared" si="22"/>
        <v>9.9999999999994316E-2</v>
      </c>
      <c r="AA71" s="126">
        <f t="shared" si="22"/>
        <v>0</v>
      </c>
      <c r="AB71" s="126">
        <f t="shared" si="22"/>
        <v>0</v>
      </c>
      <c r="AC71" s="126">
        <f t="shared" si="22"/>
        <v>0</v>
      </c>
      <c r="AD71" s="126">
        <f t="shared" si="22"/>
        <v>0</v>
      </c>
      <c r="AE71" s="126">
        <f t="shared" si="22"/>
        <v>0</v>
      </c>
      <c r="AF71" s="167">
        <f t="shared" si="24"/>
        <v>9.9999999999994316E-2</v>
      </c>
      <c r="AG71" s="167">
        <f t="shared" si="25"/>
        <v>0.10000000000002274</v>
      </c>
      <c r="AH71">
        <f t="shared" si="26"/>
        <v>7</v>
      </c>
      <c r="AI71" s="172" t="str">
        <f>INDEX(D61:P61,1,AH71)</f>
        <v>E.Vegetables</v>
      </c>
    </row>
    <row r="72" spans="3:35" x14ac:dyDescent="0.35">
      <c r="C72" s="141" t="str">
        <f t="shared" si="20"/>
        <v>"April 2023"</v>
      </c>
      <c r="D72" s="126">
        <v>173.8</v>
      </c>
      <c r="E72" s="126">
        <v>209.3</v>
      </c>
      <c r="F72" s="126">
        <v>169.6</v>
      </c>
      <c r="G72" s="126">
        <v>178.4</v>
      </c>
      <c r="H72" s="126">
        <v>174.9</v>
      </c>
      <c r="I72" s="126">
        <v>176.3</v>
      </c>
      <c r="J72" s="126">
        <v>155.4</v>
      </c>
      <c r="K72" s="126">
        <v>173.4</v>
      </c>
      <c r="L72" s="126">
        <v>121.3</v>
      </c>
      <c r="M72" s="126">
        <v>212.9</v>
      </c>
      <c r="N72" s="126">
        <v>172.9</v>
      </c>
      <c r="O72" s="126">
        <v>193.5</v>
      </c>
      <c r="P72" s="126">
        <v>177.9</v>
      </c>
      <c r="Q72" s="167">
        <f t="shared" si="21"/>
        <v>2289.6000000000004</v>
      </c>
      <c r="R72" s="136">
        <f t="shared" si="23"/>
        <v>10.400000000000546</v>
      </c>
      <c r="S72" s="126">
        <f t="shared" si="22"/>
        <v>-0.59999999999999432</v>
      </c>
      <c r="T72" s="126">
        <f t="shared" si="22"/>
        <v>1.6000000000000227</v>
      </c>
      <c r="U72" s="126">
        <f t="shared" si="22"/>
        <v>-5.5999999999999943</v>
      </c>
      <c r="V72" s="126">
        <f t="shared" si="22"/>
        <v>1.0999999999999943</v>
      </c>
      <c r="W72" s="126">
        <f t="shared" si="22"/>
        <v>-4.2999999999999829</v>
      </c>
      <c r="X72" s="126">
        <f t="shared" si="22"/>
        <v>6.8000000000000114</v>
      </c>
      <c r="Y72" s="126">
        <f t="shared" si="22"/>
        <v>2.5999999999999943</v>
      </c>
      <c r="Z72" s="126">
        <f t="shared" si="22"/>
        <v>2.3000000000000114</v>
      </c>
      <c r="AA72" s="126">
        <f t="shared" si="22"/>
        <v>1.2999999999999972</v>
      </c>
      <c r="AB72" s="126">
        <f t="shared" si="22"/>
        <v>3.2000000000000171</v>
      </c>
      <c r="AC72" s="126">
        <f t="shared" si="22"/>
        <v>0.59999999999999432</v>
      </c>
      <c r="AD72" s="126">
        <f t="shared" si="22"/>
        <v>0.5</v>
      </c>
      <c r="AE72" s="126">
        <f t="shared" si="22"/>
        <v>0.90000000000000568</v>
      </c>
      <c r="AF72" s="167">
        <f t="shared" si="24"/>
        <v>10.400000000000077</v>
      </c>
      <c r="AG72" s="167">
        <f t="shared" si="25"/>
        <v>6.8000000000000114</v>
      </c>
      <c r="AH72">
        <f t="shared" si="26"/>
        <v>6</v>
      </c>
      <c r="AI72" s="172" t="str">
        <f>INDEX(D61:P61,1,AH72)</f>
        <v>E.Fruits</v>
      </c>
    </row>
    <row r="73" spans="3:35" x14ac:dyDescent="0.35">
      <c r="C73" s="141" t="str">
        <f t="shared" si="20"/>
        <v>"May 2023"</v>
      </c>
      <c r="D73" s="126">
        <v>173.7</v>
      </c>
      <c r="E73" s="126">
        <v>214.3</v>
      </c>
      <c r="F73" s="126">
        <v>173.2</v>
      </c>
      <c r="G73" s="126">
        <v>179.5</v>
      </c>
      <c r="H73" s="126">
        <v>170</v>
      </c>
      <c r="I73" s="126">
        <v>172.2</v>
      </c>
      <c r="J73" s="126">
        <v>161</v>
      </c>
      <c r="K73" s="126">
        <v>175.6</v>
      </c>
      <c r="L73" s="126">
        <v>122.7</v>
      </c>
      <c r="M73" s="126">
        <v>218</v>
      </c>
      <c r="N73" s="126">
        <v>173.4</v>
      </c>
      <c r="O73" s="126">
        <v>194.2</v>
      </c>
      <c r="P73" s="126">
        <v>179.1</v>
      </c>
      <c r="Q73" s="167">
        <f t="shared" si="21"/>
        <v>2306.9</v>
      </c>
      <c r="R73" s="136">
        <f t="shared" si="23"/>
        <v>17.299999999999727</v>
      </c>
      <c r="S73" s="126">
        <f t="shared" si="22"/>
        <v>-0.10000000000002274</v>
      </c>
      <c r="T73" s="126">
        <f t="shared" si="22"/>
        <v>5</v>
      </c>
      <c r="U73" s="126">
        <f t="shared" si="22"/>
        <v>3.5999999999999943</v>
      </c>
      <c r="V73" s="126">
        <f t="shared" si="22"/>
        <v>1.0999999999999943</v>
      </c>
      <c r="W73" s="126">
        <f t="shared" si="22"/>
        <v>-4.9000000000000057</v>
      </c>
      <c r="X73" s="126">
        <f t="shared" si="22"/>
        <v>-4.1000000000000227</v>
      </c>
      <c r="Y73" s="126">
        <f t="shared" si="22"/>
        <v>5.5999999999999943</v>
      </c>
      <c r="Z73" s="126">
        <f t="shared" si="22"/>
        <v>2.1999999999999886</v>
      </c>
      <c r="AA73" s="126">
        <f t="shared" si="22"/>
        <v>1.4000000000000057</v>
      </c>
      <c r="AB73" s="126">
        <f t="shared" si="22"/>
        <v>5.0999999999999943</v>
      </c>
      <c r="AC73" s="126">
        <f t="shared" si="22"/>
        <v>0.5</v>
      </c>
      <c r="AD73" s="126">
        <f t="shared" si="22"/>
        <v>0.69999999999998863</v>
      </c>
      <c r="AE73" s="126">
        <f t="shared" si="22"/>
        <v>1.1999999999999886</v>
      </c>
      <c r="AF73" s="167">
        <f t="shared" si="24"/>
        <v>17.299999999999898</v>
      </c>
      <c r="AG73" s="167">
        <f t="shared" si="25"/>
        <v>5.5999999999999943</v>
      </c>
      <c r="AH73">
        <f t="shared" si="26"/>
        <v>7</v>
      </c>
      <c r="AI73" s="172" t="str">
        <f>INDEX(D61:P61,1,AH73)</f>
        <v>E.Vegetables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Original Data</vt:lpstr>
      <vt:lpstr>Working Data</vt:lpstr>
      <vt:lpstr>Analysis 1</vt:lpstr>
      <vt:lpstr>Analysis 2</vt:lpstr>
      <vt:lpstr>Analysis 3</vt:lpstr>
      <vt:lpstr>Objective 1</vt:lpstr>
      <vt:lpstr>Objective 2</vt:lpstr>
      <vt:lpstr>R+U+UR for objective 3</vt:lpstr>
      <vt:lpstr>Objective 3</vt:lpstr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2025-08-06T02:02:21Z</dcterms:created>
  <dcterms:modified xsi:type="dcterms:W3CDTF">2025-08-08T16:36:31Z</dcterms:modified>
</cp:coreProperties>
</file>