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791792_polimi_it/Documents/Desktop/PhD/Economic_model_crosswindAWE/"/>
    </mc:Choice>
  </mc:AlternateContent>
  <xr:revisionPtr revIDLastSave="302" documentId="8_{F2A7C16F-0142-4B99-936E-E53C04FF2B0C}" xr6:coauthVersionLast="47" xr6:coauthVersionMax="47" xr10:uidLastSave="{9BE55B29-B095-44FE-AA8F-90DBB99636BA}"/>
  <bookViews>
    <workbookView minimized="1" xWindow="2415" yWindow="5580" windowWidth="13410" windowHeight="8550" xr2:uid="{057808E2-FFD9-4532-868D-DCC3AE724A38}"/>
  </bookViews>
  <sheets>
    <sheet name="Ampyx Power" sheetId="1" r:id="rId1"/>
    <sheet name="Kite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C22" i="1"/>
  <c r="G17" i="1"/>
  <c r="G16" i="1"/>
  <c r="G22" i="1" s="1"/>
  <c r="G28" i="1"/>
  <c r="G24" i="1"/>
  <c r="G31" i="1" l="1"/>
  <c r="G30" i="1"/>
  <c r="G29" i="1"/>
  <c r="G25" i="1"/>
  <c r="G21" i="1"/>
  <c r="G20" i="1"/>
  <c r="G19" i="1"/>
  <c r="G36" i="1"/>
  <c r="G32" i="1" l="1"/>
  <c r="G37" i="1"/>
  <c r="G26" i="1"/>
</calcChain>
</file>

<file path=xl/sharedStrings.xml><?xml version="1.0" encoding="utf-8"?>
<sst xmlns="http://schemas.openxmlformats.org/spreadsheetml/2006/main" count="103" uniqueCount="57">
  <si>
    <t>Kite</t>
  </si>
  <si>
    <t>Structure</t>
  </si>
  <si>
    <t>Actuators</t>
  </si>
  <si>
    <t>Avionics</t>
  </si>
  <si>
    <t>Propulsion</t>
  </si>
  <si>
    <t>Landing gear</t>
  </si>
  <si>
    <t>Integration</t>
  </si>
  <si>
    <t>Mass</t>
  </si>
  <si>
    <t>Tether</t>
  </si>
  <si>
    <t>Cost driver</t>
  </si>
  <si>
    <t>WA</t>
  </si>
  <si>
    <t>Spec</t>
  </si>
  <si>
    <t>Value</t>
  </si>
  <si>
    <t>Unit</t>
  </si>
  <si>
    <t>TT</t>
  </si>
  <si>
    <t>Rated power</t>
  </si>
  <si>
    <t>kN</t>
  </si>
  <si>
    <t>m^2</t>
  </si>
  <si>
    <t>Kite mass</t>
  </si>
  <si>
    <t>kg</t>
  </si>
  <si>
    <t>CL max, airfoil</t>
  </si>
  <si>
    <t>-</t>
  </si>
  <si>
    <t>CD, tether</t>
  </si>
  <si>
    <t>Aspect ratio</t>
  </si>
  <si>
    <t>Lower half</t>
  </si>
  <si>
    <t>Upper half</t>
  </si>
  <si>
    <t>WA and TT</t>
  </si>
  <si>
    <t>Comments</t>
  </si>
  <si>
    <t>Price k€/kg</t>
  </si>
  <si>
    <t>k€/kg</t>
  </si>
  <si>
    <t>Price k€/m2</t>
  </si>
  <si>
    <t>k€/m2</t>
  </si>
  <si>
    <t>TT, WA, Km</t>
  </si>
  <si>
    <t>Mass (kg)</t>
  </si>
  <si>
    <t>Rated Power</t>
  </si>
  <si>
    <t>Ground station</t>
  </si>
  <si>
    <t>Launch and land</t>
  </si>
  <si>
    <t>Mass driver</t>
  </si>
  <si>
    <t>WA and mass</t>
  </si>
  <si>
    <t>Price in cells B11 and B12</t>
  </si>
  <si>
    <t>Rate (k€/driver)</t>
  </si>
  <si>
    <t>kW</t>
  </si>
  <si>
    <t>Cost (k€)</t>
  </si>
  <si>
    <t>Fixed assumption</t>
  </si>
  <si>
    <t>Tether length</t>
  </si>
  <si>
    <t>m</t>
  </si>
  <si>
    <t>Generator/Motor</t>
  </si>
  <si>
    <t>Winch</t>
  </si>
  <si>
    <t>Storage</t>
  </si>
  <si>
    <t>Electronics</t>
  </si>
  <si>
    <t>Mechanisms (catapult, shifter, rotation, etc.)</t>
  </si>
  <si>
    <t>Steelwork (deck, structure)</t>
  </si>
  <si>
    <t>Kite mass + half tether</t>
  </si>
  <si>
    <t>k€</t>
  </si>
  <si>
    <t>KCU</t>
  </si>
  <si>
    <t>TT, Tether length, dia</t>
  </si>
  <si>
    <t>And some 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</si>
</sst>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0251-36BD-498E-81F8-D389E6B83F83}">
  <dimension ref="A1:H37"/>
  <sheetViews>
    <sheetView tabSelected="1" workbookViewId="0">
      <selection activeCell="E9" sqref="E9"/>
    </sheetView>
  </sheetViews>
  <sheetFormatPr defaultRowHeight="15" x14ac:dyDescent="0.25"/>
  <cols>
    <col min="1" max="1" width="19.5703125" customWidth="1"/>
    <col min="2" max="2" width="40.140625" customWidth="1"/>
    <col min="3" max="3" width="9.42578125" bestFit="1" customWidth="1"/>
    <col min="4" max="4" width="12.28515625" customWidth="1"/>
    <col min="5" max="5" width="21" bestFit="1" customWidth="1"/>
    <col min="6" max="6" width="23.28515625" bestFit="1" customWidth="1"/>
    <col min="7" max="7" width="9" bestFit="1" customWidth="1"/>
    <col min="8" max="8" width="19.85546875" bestFit="1" customWidth="1"/>
  </cols>
  <sheetData>
    <row r="1" spans="1:8" x14ac:dyDescent="0.25">
      <c r="A1" s="1" t="s">
        <v>11</v>
      </c>
      <c r="B1" s="1" t="s">
        <v>12</v>
      </c>
      <c r="C1" s="1" t="s">
        <v>13</v>
      </c>
    </row>
    <row r="2" spans="1:8" x14ac:dyDescent="0.25">
      <c r="A2" t="s">
        <v>10</v>
      </c>
      <c r="B2">
        <v>100</v>
      </c>
      <c r="C2" t="s">
        <v>17</v>
      </c>
    </row>
    <row r="3" spans="1:8" x14ac:dyDescent="0.25">
      <c r="A3" t="s">
        <v>14</v>
      </c>
      <c r="B3">
        <v>400</v>
      </c>
      <c r="C3" t="s">
        <v>16</v>
      </c>
    </row>
    <row r="4" spans="1:8" x14ac:dyDescent="0.25">
      <c r="A4" t="s">
        <v>15</v>
      </c>
      <c r="B4">
        <v>1500</v>
      </c>
      <c r="C4" t="s">
        <v>41</v>
      </c>
    </row>
    <row r="5" spans="1:8" x14ac:dyDescent="0.25">
      <c r="A5" t="s">
        <v>18</v>
      </c>
      <c r="B5">
        <v>3000</v>
      </c>
      <c r="C5" t="s">
        <v>19</v>
      </c>
    </row>
    <row r="6" spans="1:8" x14ac:dyDescent="0.25">
      <c r="A6" t="s">
        <v>20</v>
      </c>
      <c r="B6">
        <v>3</v>
      </c>
      <c r="C6" t="s">
        <v>21</v>
      </c>
    </row>
    <row r="7" spans="1:8" x14ac:dyDescent="0.25">
      <c r="A7" t="s">
        <v>22</v>
      </c>
      <c r="B7">
        <v>1.5</v>
      </c>
      <c r="C7" t="s">
        <v>21</v>
      </c>
    </row>
    <row r="8" spans="1:8" x14ac:dyDescent="0.25">
      <c r="A8" t="s">
        <v>23</v>
      </c>
      <c r="B8">
        <v>15</v>
      </c>
      <c r="C8" t="s">
        <v>21</v>
      </c>
    </row>
    <row r="9" spans="1:8" x14ac:dyDescent="0.25">
      <c r="A9" t="s">
        <v>44</v>
      </c>
      <c r="C9" t="s">
        <v>45</v>
      </c>
    </row>
    <row r="11" spans="1:8" x14ac:dyDescent="0.25">
      <c r="A11" t="s">
        <v>30</v>
      </c>
      <c r="B11">
        <v>0.5</v>
      </c>
      <c r="C11" t="s">
        <v>31</v>
      </c>
    </row>
    <row r="12" spans="1:8" x14ac:dyDescent="0.25">
      <c r="A12" t="s">
        <v>28</v>
      </c>
      <c r="B12">
        <v>0.5</v>
      </c>
      <c r="C12" t="s">
        <v>29</v>
      </c>
    </row>
    <row r="15" spans="1:8" x14ac:dyDescent="0.25">
      <c r="C15" s="1" t="s">
        <v>33</v>
      </c>
      <c r="D15" s="1" t="s">
        <v>37</v>
      </c>
      <c r="E15" s="1" t="s">
        <v>9</v>
      </c>
      <c r="F15" s="1" t="s">
        <v>40</v>
      </c>
      <c r="G15" s="1" t="s">
        <v>42</v>
      </c>
      <c r="H15" s="1" t="s">
        <v>27</v>
      </c>
    </row>
    <row r="16" spans="1:8" x14ac:dyDescent="0.25">
      <c r="B16" t="s">
        <v>1</v>
      </c>
      <c r="C16">
        <v>2000</v>
      </c>
      <c r="D16" t="s">
        <v>26</v>
      </c>
      <c r="E16" t="s">
        <v>38</v>
      </c>
      <c r="F16" t="s">
        <v>39</v>
      </c>
      <c r="G16">
        <f>B2*B11 + C16*B12</f>
        <v>1050</v>
      </c>
      <c r="H16" t="s">
        <v>56</v>
      </c>
    </row>
    <row r="17" spans="1:8" x14ac:dyDescent="0.25">
      <c r="B17" t="s">
        <v>2</v>
      </c>
      <c r="C17">
        <v>200</v>
      </c>
      <c r="D17" t="s">
        <v>34</v>
      </c>
      <c r="E17" t="s">
        <v>34</v>
      </c>
      <c r="F17">
        <v>0.2</v>
      </c>
      <c r="G17">
        <f>F17*B4</f>
        <v>300</v>
      </c>
    </row>
    <row r="18" spans="1:8" x14ac:dyDescent="0.25">
      <c r="B18" t="s">
        <v>3</v>
      </c>
      <c r="C18">
        <v>100</v>
      </c>
      <c r="D18" t="s">
        <v>32</v>
      </c>
      <c r="G18">
        <v>100</v>
      </c>
      <c r="H18" t="s">
        <v>43</v>
      </c>
    </row>
    <row r="19" spans="1:8" x14ac:dyDescent="0.25">
      <c r="B19" t="s">
        <v>4</v>
      </c>
      <c r="C19">
        <v>300</v>
      </c>
      <c r="D19" t="s">
        <v>18</v>
      </c>
      <c r="E19" t="s">
        <v>7</v>
      </c>
      <c r="F19">
        <v>0.5</v>
      </c>
      <c r="G19">
        <f>F19*C19</f>
        <v>150</v>
      </c>
    </row>
    <row r="20" spans="1:8" x14ac:dyDescent="0.25">
      <c r="B20" t="s">
        <v>5</v>
      </c>
      <c r="C20">
        <v>300</v>
      </c>
      <c r="D20" t="s">
        <v>34</v>
      </c>
      <c r="E20" t="s">
        <v>7</v>
      </c>
      <c r="F20">
        <v>0.2</v>
      </c>
      <c r="G20">
        <f>F20*C20</f>
        <v>60</v>
      </c>
    </row>
    <row r="21" spans="1:8" x14ac:dyDescent="0.25">
      <c r="B21" t="s">
        <v>6</v>
      </c>
      <c r="C21">
        <v>100</v>
      </c>
      <c r="D21" t="s">
        <v>34</v>
      </c>
      <c r="E21" t="s">
        <v>10</v>
      </c>
      <c r="F21">
        <v>0.2</v>
      </c>
      <c r="G21">
        <f>F21*B2</f>
        <v>20</v>
      </c>
    </row>
    <row r="22" spans="1:8" x14ac:dyDescent="0.25">
      <c r="A22" s="2" t="s">
        <v>0</v>
      </c>
      <c r="C22">
        <f>SUM(C16:C21)</f>
        <v>3000</v>
      </c>
      <c r="G22">
        <f>SUM(G16:G21)</f>
        <v>1680</v>
      </c>
    </row>
    <row r="24" spans="1:8" x14ac:dyDescent="0.25">
      <c r="B24" t="s">
        <v>25</v>
      </c>
      <c r="C24">
        <v>100</v>
      </c>
      <c r="D24" t="s">
        <v>55</v>
      </c>
      <c r="E24" t="s">
        <v>7</v>
      </c>
      <c r="F24">
        <v>0.05</v>
      </c>
      <c r="G24">
        <f>F24*C24</f>
        <v>5</v>
      </c>
    </row>
    <row r="25" spans="1:8" x14ac:dyDescent="0.25">
      <c r="B25" t="s">
        <v>24</v>
      </c>
      <c r="C25">
        <v>100</v>
      </c>
      <c r="D25" t="s">
        <v>55</v>
      </c>
      <c r="E25" t="s">
        <v>7</v>
      </c>
      <c r="F25">
        <v>0.05</v>
      </c>
      <c r="G25">
        <f>F25*C25</f>
        <v>5</v>
      </c>
    </row>
    <row r="26" spans="1:8" x14ac:dyDescent="0.25">
      <c r="A26" s="2" t="s">
        <v>8</v>
      </c>
      <c r="G26">
        <f>SUM(G24:G25)</f>
        <v>10</v>
      </c>
    </row>
    <row r="28" spans="1:8" x14ac:dyDescent="0.25">
      <c r="B28" t="s">
        <v>47</v>
      </c>
      <c r="E28" t="s">
        <v>14</v>
      </c>
      <c r="F28">
        <v>0.5</v>
      </c>
      <c r="G28">
        <f>F28*B3</f>
        <v>200</v>
      </c>
    </row>
    <row r="29" spans="1:8" x14ac:dyDescent="0.25">
      <c r="B29" t="s">
        <v>46</v>
      </c>
      <c r="C29">
        <v>30000</v>
      </c>
      <c r="E29" t="s">
        <v>34</v>
      </c>
      <c r="F29">
        <v>0.2</v>
      </c>
      <c r="G29">
        <f>F29*B4</f>
        <v>300</v>
      </c>
    </row>
    <row r="30" spans="1:8" x14ac:dyDescent="0.25">
      <c r="B30" t="s">
        <v>48</v>
      </c>
      <c r="E30" t="s">
        <v>34</v>
      </c>
      <c r="F30">
        <v>0.1</v>
      </c>
      <c r="G30">
        <f>F30*B4</f>
        <v>150</v>
      </c>
    </row>
    <row r="31" spans="1:8" x14ac:dyDescent="0.25">
      <c r="B31" t="s">
        <v>49</v>
      </c>
      <c r="C31">
        <v>15000</v>
      </c>
      <c r="E31" t="s">
        <v>34</v>
      </c>
      <c r="F31">
        <v>0.2</v>
      </c>
      <c r="G31">
        <f>F31*B4</f>
        <v>300</v>
      </c>
    </row>
    <row r="32" spans="1:8" x14ac:dyDescent="0.25">
      <c r="A32" s="2" t="s">
        <v>35</v>
      </c>
      <c r="G32">
        <f>SUM(G28:G31)</f>
        <v>950</v>
      </c>
    </row>
    <row r="34" spans="1:8" x14ac:dyDescent="0.25">
      <c r="B34" t="s">
        <v>49</v>
      </c>
      <c r="E34" t="s">
        <v>18</v>
      </c>
      <c r="G34">
        <v>20</v>
      </c>
      <c r="H34" t="s">
        <v>43</v>
      </c>
    </row>
    <row r="35" spans="1:8" x14ac:dyDescent="0.25">
      <c r="B35" t="s">
        <v>50</v>
      </c>
      <c r="C35">
        <v>40000</v>
      </c>
      <c r="E35" t="s">
        <v>52</v>
      </c>
      <c r="F35">
        <v>0.03</v>
      </c>
      <c r="G35">
        <f>F35*(C22+C25)</f>
        <v>93</v>
      </c>
    </row>
    <row r="36" spans="1:8" x14ac:dyDescent="0.25">
      <c r="B36" t="s">
        <v>51</v>
      </c>
      <c r="C36">
        <v>80000</v>
      </c>
      <c r="E36" t="s">
        <v>52</v>
      </c>
      <c r="F36">
        <v>0.08</v>
      </c>
      <c r="G36">
        <f>F36*(C22+C25)</f>
        <v>248</v>
      </c>
    </row>
    <row r="37" spans="1:8" x14ac:dyDescent="0.25">
      <c r="A37" s="2" t="s">
        <v>36</v>
      </c>
      <c r="G37">
        <f>SUM(G34:G36)</f>
        <v>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E4D2-BC0E-4BAC-8774-FFDC3872D3DA}">
  <dimension ref="A1:C16"/>
  <sheetViews>
    <sheetView workbookViewId="0">
      <selection activeCell="B16" sqref="B16"/>
    </sheetView>
  </sheetViews>
  <sheetFormatPr defaultRowHeight="15" x14ac:dyDescent="0.25"/>
  <cols>
    <col min="1" max="1" width="13.5703125" bestFit="1" customWidth="1"/>
    <col min="2" max="2" width="9.85546875" bestFit="1" customWidth="1"/>
    <col min="3" max="3" width="4.85546875" bestFit="1" customWidth="1"/>
  </cols>
  <sheetData>
    <row r="1" spans="1:3" x14ac:dyDescent="0.25">
      <c r="A1" s="1" t="s">
        <v>11</v>
      </c>
      <c r="B1" s="1" t="s">
        <v>12</v>
      </c>
      <c r="C1" s="1" t="s">
        <v>13</v>
      </c>
    </row>
    <row r="2" spans="1:3" x14ac:dyDescent="0.25">
      <c r="A2" t="s">
        <v>10</v>
      </c>
      <c r="B2">
        <v>60</v>
      </c>
      <c r="C2" t="s">
        <v>17</v>
      </c>
    </row>
    <row r="3" spans="1:3" x14ac:dyDescent="0.25">
      <c r="A3" t="s">
        <v>14</v>
      </c>
      <c r="C3" t="s">
        <v>16</v>
      </c>
    </row>
    <row r="4" spans="1:3" x14ac:dyDescent="0.25">
      <c r="A4" t="s">
        <v>15</v>
      </c>
      <c r="B4">
        <v>100</v>
      </c>
      <c r="C4" t="s">
        <v>41</v>
      </c>
    </row>
    <row r="5" spans="1:3" x14ac:dyDescent="0.25">
      <c r="A5" t="s">
        <v>18</v>
      </c>
      <c r="B5">
        <v>23</v>
      </c>
      <c r="C5" t="s">
        <v>19</v>
      </c>
    </row>
    <row r="6" spans="1:3" x14ac:dyDescent="0.25">
      <c r="A6" t="s">
        <v>20</v>
      </c>
      <c r="C6" t="s">
        <v>21</v>
      </c>
    </row>
    <row r="7" spans="1:3" x14ac:dyDescent="0.25">
      <c r="A7" t="s">
        <v>22</v>
      </c>
      <c r="C7" t="s">
        <v>21</v>
      </c>
    </row>
    <row r="8" spans="1:3" x14ac:dyDescent="0.25">
      <c r="A8" t="s">
        <v>23</v>
      </c>
      <c r="C8" t="s">
        <v>21</v>
      </c>
    </row>
    <row r="9" spans="1:3" x14ac:dyDescent="0.25">
      <c r="A9" t="s">
        <v>44</v>
      </c>
      <c r="C9" t="s">
        <v>45</v>
      </c>
    </row>
    <row r="12" spans="1:3" x14ac:dyDescent="0.25">
      <c r="B12" t="s">
        <v>12</v>
      </c>
      <c r="C12" t="s">
        <v>13</v>
      </c>
    </row>
    <row r="13" spans="1:3" x14ac:dyDescent="0.25">
      <c r="A13" t="s">
        <v>0</v>
      </c>
      <c r="B13">
        <v>12</v>
      </c>
      <c r="C13" t="s">
        <v>53</v>
      </c>
    </row>
    <row r="14" spans="1:3" x14ac:dyDescent="0.25">
      <c r="A14" t="s">
        <v>54</v>
      </c>
      <c r="B14">
        <v>20</v>
      </c>
      <c r="C14" t="s">
        <v>53</v>
      </c>
    </row>
    <row r="15" spans="1:3" x14ac:dyDescent="0.25">
      <c r="A15" t="s">
        <v>8</v>
      </c>
      <c r="B15">
        <v>5</v>
      </c>
      <c r="C15" t="s">
        <v>53</v>
      </c>
    </row>
    <row r="16" spans="1:3" x14ac:dyDescent="0.25">
      <c r="A16" t="s">
        <v>35</v>
      </c>
      <c r="B16">
        <v>150</v>
      </c>
      <c r="C1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Ampyx Power</vt:lpstr>
      <vt:lpstr>Kitepower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Joshi</dc:creator>
  <cp:lastModifiedBy>Filippo Trevisi</cp:lastModifiedBy>
  <dcterms:created xsi:type="dcterms:W3CDTF">2022-04-29T11:23:06Z</dcterms:created>
  <dcterms:modified xsi:type="dcterms:W3CDTF">2022-05-10T13:51:52Z</dcterms:modified>
</cp:coreProperties>
</file>