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ublic\gitrepos\thg_bilanz\data\roh\"/>
    </mc:Choice>
  </mc:AlternateContent>
  <xr:revisionPtr revIDLastSave="0" documentId="13_ncr:1_{B3E71FFA-1829-4205-99B4-469E8B0EAA5D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feinereDifferenzierung" sheetId="5" r:id="rId1"/>
    <sheet name="Absenkpfad" sheetId="6" r:id="rId2"/>
  </sheets>
  <definedNames>
    <definedName name="_xlnm._FilterDatabase" localSheetId="0" hidden="1">feinereDifferenzierung!$A$1:$AO$69</definedName>
    <definedName name="emis">#REF!</definedName>
    <definedName name="input_fein">feinereDifferenzierung!$A$1:$AO$70</definedName>
    <definedName name="thg_2040">Absenkpfad!$B$5:$BA$11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4" i="6" l="1"/>
  <c r="AX15" i="6"/>
  <c r="AZ15" i="6"/>
  <c r="AR16" i="6"/>
  <c r="AS16" i="6"/>
  <c r="AT16" i="6"/>
  <c r="AU16" i="6"/>
  <c r="AV16" i="6"/>
  <c r="AW16" i="6"/>
  <c r="AR13" i="6"/>
  <c r="AJ14" i="6"/>
  <c r="AK14" i="6"/>
  <c r="AL14" i="6"/>
  <c r="AM14" i="6"/>
  <c r="AO16" i="6"/>
  <c r="AJ17" i="6"/>
  <c r="AK17" i="6"/>
  <c r="AL17" i="6"/>
  <c r="AM17" i="6"/>
  <c r="AN17" i="6"/>
  <c r="AO17" i="6"/>
  <c r="AP17" i="6"/>
  <c r="BA14" i="6"/>
  <c r="BA15" i="6"/>
  <c r="BA16" i="6"/>
  <c r="BA17" i="6"/>
  <c r="BA13" i="6"/>
  <c r="AQ17" i="6"/>
  <c r="AR17" i="6" s="1"/>
  <c r="AQ14" i="6"/>
  <c r="AR14" i="6" s="1"/>
  <c r="AQ15" i="6"/>
  <c r="AJ15" i="6" s="1"/>
  <c r="AQ16" i="6"/>
  <c r="AX16" i="6" s="1"/>
  <c r="AQ13" i="6"/>
  <c r="AK13" i="6" s="1"/>
  <c r="AX13" i="6" l="1"/>
  <c r="AU13" i="6"/>
  <c r="AV15" i="6"/>
  <c r="AW13" i="6"/>
  <c r="AM16" i="6"/>
  <c r="AT13" i="6"/>
  <c r="AK16" i="6"/>
  <c r="AS13" i="6"/>
  <c r="AJ16" i="6"/>
  <c r="BA18" i="6"/>
  <c r="BA20" i="6" s="1"/>
  <c r="AX17" i="6"/>
  <c r="AY14" i="6"/>
  <c r="AQ20" i="6"/>
  <c r="AV13" i="6"/>
  <c r="AZ17" i="6"/>
  <c r="AT15" i="6"/>
  <c r="AY17" i="6"/>
  <c r="AO15" i="6"/>
  <c r="AR15" i="6"/>
  <c r="AP13" i="6"/>
  <c r="AX14" i="6"/>
  <c r="AV14" i="6"/>
  <c r="AZ13" i="6"/>
  <c r="AU14" i="6"/>
  <c r="AN16" i="6"/>
  <c r="AT14" i="6"/>
  <c r="AY13" i="6"/>
  <c r="AP16" i="6"/>
  <c r="AY15" i="6"/>
  <c r="AW15" i="6"/>
  <c r="AL16" i="6"/>
  <c r="AU15" i="6"/>
  <c r="AP15" i="6"/>
  <c r="AS15" i="6"/>
  <c r="AN15" i="6"/>
  <c r="AW17" i="6"/>
  <c r="AZ14" i="6"/>
  <c r="AJ13" i="6"/>
  <c r="AM15" i="6"/>
  <c r="AV17" i="6"/>
  <c r="AL15" i="6"/>
  <c r="AU17" i="6"/>
  <c r="AO13" i="6"/>
  <c r="AK15" i="6"/>
  <c r="AT17" i="6"/>
  <c r="AN13" i="6"/>
  <c r="AS17" i="6"/>
  <c r="AM13" i="6"/>
  <c r="AP14" i="6"/>
  <c r="AL13" i="6"/>
  <c r="AO14" i="6"/>
  <c r="AZ16" i="6"/>
  <c r="AN14" i="6"/>
  <c r="AY16" i="6"/>
  <c r="AS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tc={CAD680EE-5B94-4503-9FC3-1C8B8B8E3FEF}</author>
  </authors>
  <commentList>
    <comment ref="E69" authorId="0" shapeId="0" xr:uid="{CAD680EE-5B94-4503-9FC3-1C8B8B8E3FE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Region -&gt; flüchtige Emissionen nichtenergetisch</t>
      </text>
    </comment>
  </commentList>
</comments>
</file>

<file path=xl/sharedStrings.xml><?xml version="1.0" encoding="utf-8"?>
<sst xmlns="http://schemas.openxmlformats.org/spreadsheetml/2006/main" count="427" uniqueCount="78">
  <si>
    <t>InBilanz</t>
  </si>
  <si>
    <t>Abwasser und Abfall</t>
  </si>
  <si>
    <t>Abfalldeponie</t>
  </si>
  <si>
    <t>Abfallverbrennung</t>
  </si>
  <si>
    <t>Abwasserbehandlung</t>
  </si>
  <si>
    <t>KVA</t>
  </si>
  <si>
    <t>Gebäude</t>
  </si>
  <si>
    <t xml:space="preserve">Heizkessel Dienstleistungen Gas </t>
  </si>
  <si>
    <t>Heizkessel Dienstleistungen Heizöl</t>
  </si>
  <si>
    <t>Heizkessel Haushalte Gas</t>
  </si>
  <si>
    <t xml:space="preserve">Heizkessel Haushalte Heizöl </t>
  </si>
  <si>
    <t>Industrie</t>
  </si>
  <si>
    <t>Industrielle Fahrzeuge und Baumaschinen</t>
  </si>
  <si>
    <t>Industrielle Prozesse energetisch</t>
  </si>
  <si>
    <t>Industrielle Prozesse nichtenergetisch</t>
  </si>
  <si>
    <t>Landwirtschaft</t>
  </si>
  <si>
    <t>Fermentation bei der Verdauung</t>
  </si>
  <si>
    <t>Land- und forstwirtschaftliche Maschinen</t>
  </si>
  <si>
    <t>Landwirtschaftliche Böden</t>
  </si>
  <si>
    <t>Wirtschaftsdünger-Management</t>
  </si>
  <si>
    <t>Verkehr</t>
  </si>
  <si>
    <t>Lastkraftwagen</t>
  </si>
  <si>
    <t>Linien-/Omnibusse</t>
  </si>
  <si>
    <t>Motorräder</t>
  </si>
  <si>
    <t>Personenwagen</t>
  </si>
  <si>
    <t>Reisebusse</t>
  </si>
  <si>
    <t>Sattelzugmaschinen</t>
  </si>
  <si>
    <t>Schiene</t>
  </si>
  <si>
    <t>Schiff</t>
  </si>
  <si>
    <t>Quelle</t>
  </si>
  <si>
    <t>NFR</t>
  </si>
  <si>
    <t>Hauptgruppe</t>
  </si>
  <si>
    <t>Untergruppe</t>
  </si>
  <si>
    <t>Treibhausgase</t>
  </si>
  <si>
    <r>
      <t xml:space="preserve">Einheit </t>
    </r>
    <r>
      <rPr>
        <b/>
        <sz val="10"/>
        <color rgb="FFFF0000"/>
        <rFont val="Arial"/>
        <family val="2"/>
      </rPr>
      <t>in [t/a]</t>
    </r>
  </si>
  <si>
    <t>Region</t>
  </si>
  <si>
    <t>5A</t>
  </si>
  <si>
    <t>CO2</t>
  </si>
  <si>
    <t>CO2eq</t>
  </si>
  <si>
    <t>CH4</t>
  </si>
  <si>
    <t>N2O</t>
  </si>
  <si>
    <t>HFC</t>
  </si>
  <si>
    <t>PFC</t>
  </si>
  <si>
    <t>SF6</t>
  </si>
  <si>
    <t>5D</t>
  </si>
  <si>
    <t>5C</t>
  </si>
  <si>
    <t>3A</t>
  </si>
  <si>
    <t>3B</t>
  </si>
  <si>
    <t>3D</t>
  </si>
  <si>
    <t>3F</t>
  </si>
  <si>
    <t>Verbrennen von Ernterückständen auf der Fläche</t>
  </si>
  <si>
    <t>1A3biv</t>
  </si>
  <si>
    <t>1A3bi</t>
  </si>
  <si>
    <t>1A3biii</t>
  </si>
  <si>
    <t>1A4cii</t>
  </si>
  <si>
    <t>1A45b</t>
  </si>
  <si>
    <t>Militär</t>
  </si>
  <si>
    <t>1A2gviii</t>
  </si>
  <si>
    <t>1A3aii</t>
  </si>
  <si>
    <t>Flugverkehr national</t>
  </si>
  <si>
    <t>1A3c</t>
  </si>
  <si>
    <t>1A3dii</t>
  </si>
  <si>
    <t>Immo</t>
  </si>
  <si>
    <t>1A4ai</t>
  </si>
  <si>
    <t>1A4bi</t>
  </si>
  <si>
    <t>BottomUp</t>
  </si>
  <si>
    <t>1A1A</t>
  </si>
  <si>
    <t>EMIS</t>
  </si>
  <si>
    <t>1A1/1A2</t>
  </si>
  <si>
    <t>1B2</t>
  </si>
  <si>
    <t>exklusive Flugverkehr</t>
  </si>
  <si>
    <t>CO2-eq [kt/a]</t>
  </si>
  <si>
    <t>Hauptgruppen</t>
  </si>
  <si>
    <r>
      <t>THG-Emissionen ZH - Aktualisierung</t>
    </r>
    <r>
      <rPr>
        <b/>
        <sz val="11"/>
        <color rgb="FFFF0000"/>
        <rFont val="Calibri"/>
        <family val="2"/>
      </rPr>
      <t xml:space="preserve"> 2024</t>
    </r>
  </si>
  <si>
    <t>Total</t>
  </si>
  <si>
    <t>proz_2030</t>
  </si>
  <si>
    <t>proz_2040</t>
  </si>
  <si>
    <t>Negative Emissionen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</si>
</sst>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#,##0_ ;\-#,##0\ "/>
  </numFmts>
  <fonts count="12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10"/>
      <color theme="0" tint="-0.499984740745262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i/>
      <sz val="11"/>
      <color theme="1"/>
      <name val="Calibri"/>
      <family val="2"/>
    </font>
    <font>
      <b/>
      <sz val="11"/>
      <color indexed="8"/>
      <name val="Aptos Narrow"/>
      <family val="2"/>
      <scheme val="minor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1" applyNumberFormat="1" applyFont="1"/>
    <xf numFmtId="43" fontId="2" fillId="0" borderId="0" xfId="0" applyNumberFormat="1" applyFont="1"/>
    <xf numFmtId="0" fontId="4" fillId="2" borderId="0" xfId="0" applyFont="1" applyFill="1" applyAlignment="1">
      <alignment horizontal="center"/>
    </xf>
    <xf numFmtId="164" fontId="0" fillId="0" borderId="0" xfId="0" applyNumberFormat="1"/>
    <xf numFmtId="0" fontId="5" fillId="3" borderId="0" xfId="0" applyFont="1" applyFill="1"/>
    <xf numFmtId="0" fontId="5" fillId="0" borderId="0" xfId="0" applyFont="1"/>
    <xf numFmtId="0" fontId="7" fillId="4" borderId="0" xfId="0" applyFont="1" applyFill="1"/>
    <xf numFmtId="0" fontId="8" fillId="0" borderId="0" xfId="0" applyFont="1"/>
    <xf numFmtId="0" fontId="5" fillId="6" borderId="1" xfId="0" applyFont="1" applyFill="1" applyBorder="1"/>
    <xf numFmtId="0" fontId="5" fillId="5" borderId="0" xfId="0" applyFont="1" applyFill="1"/>
    <xf numFmtId="164" fontId="5" fillId="0" borderId="0" xfId="1" applyNumberFormat="1" applyFont="1"/>
    <xf numFmtId="164" fontId="5" fillId="0" borderId="0" xfId="0" applyNumberFormat="1" applyFont="1"/>
    <xf numFmtId="165" fontId="0" fillId="0" borderId="0" xfId="0" applyNumberFormat="1"/>
    <xf numFmtId="164" fontId="9" fillId="0" borderId="0" xfId="0" applyNumberFormat="1" applyFont="1"/>
    <xf numFmtId="164" fontId="10" fillId="0" borderId="0" xfId="1" applyNumberFormat="1" applyFont="1"/>
    <xf numFmtId="1" fontId="10" fillId="0" borderId="0" xfId="0" applyNumberFormat="1" applyFont="1"/>
    <xf numFmtId="1" fontId="11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an-Marco Alt" id="{D8A812AF-D575-4D8B-B8CD-7082ECB50DBB}" userId="Gian-Marco Al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9" dT="2024-06-28T15:54:03.24" personId="{D8A812AF-D575-4D8B-B8CD-7082ECB50DBB}" id="{CAD680EE-5B94-4503-9FC3-1C8B8B8E3FEF}">
    <text>Aus Region -&gt; flüchtige Emissionen nichtenergetisch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A06B-6AC1-4B82-A76B-4043AC8D7E7E}">
  <dimension ref="A1:AO71"/>
  <sheetViews>
    <sheetView zoomScale="110" zoomScaleNormal="110" workbookViewId="0">
      <pane xSplit="7" ySplit="1" topLeftCell="AD26" activePane="bottomRight" state="frozen"/>
      <selection pane="topRight" activeCell="H1" sqref="H1"/>
      <selection pane="bottomLeft" activeCell="A2" sqref="A2"/>
      <selection pane="bottomRight" activeCell="E52" sqref="E52"/>
    </sheetView>
  </sheetViews>
  <sheetFormatPr baseColWidth="10" defaultColWidth="11.42578125" defaultRowHeight="12.75" x14ac:dyDescent="0.2"/>
  <cols>
    <col min="1" max="2" width="11.42578125" style="1"/>
    <col min="3" max="3" width="8.140625" style="1" customWidth="1"/>
    <col min="4" max="4" width="18" style="1" bestFit="1" customWidth="1"/>
    <col min="5" max="5" width="42" style="1" bestFit="1" customWidth="1"/>
    <col min="6" max="7" width="13" style="1" bestFit="1" customWidth="1"/>
    <col min="8" max="9" width="10.140625" style="1" bestFit="1" customWidth="1"/>
    <col min="10" max="26" width="9.85546875" style="1" customWidth="1"/>
    <col min="27" max="27" width="11" style="1" bestFit="1" customWidth="1"/>
    <col min="28" max="41" width="9.85546875" style="1" customWidth="1"/>
    <col min="42" max="16384" width="11.42578125" style="1"/>
  </cols>
  <sheetData>
    <row r="1" spans="1:41" x14ac:dyDescent="0.2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4">
        <v>1990</v>
      </c>
      <c r="I1" s="4">
        <v>1991</v>
      </c>
      <c r="J1" s="4">
        <v>1992</v>
      </c>
      <c r="K1" s="4">
        <v>1993</v>
      </c>
      <c r="L1" s="4">
        <v>1994</v>
      </c>
      <c r="M1" s="4">
        <v>1995</v>
      </c>
      <c r="N1" s="4">
        <v>1996</v>
      </c>
      <c r="O1" s="4">
        <v>1997</v>
      </c>
      <c r="P1" s="4">
        <v>1998</v>
      </c>
      <c r="Q1" s="4">
        <v>1999</v>
      </c>
      <c r="R1" s="4">
        <v>2000</v>
      </c>
      <c r="S1" s="4">
        <v>2001</v>
      </c>
      <c r="T1" s="4">
        <v>2002</v>
      </c>
      <c r="U1" s="4">
        <v>2003</v>
      </c>
      <c r="V1" s="4">
        <v>2004</v>
      </c>
      <c r="W1" s="4">
        <v>2005</v>
      </c>
      <c r="X1" s="4">
        <v>2006</v>
      </c>
      <c r="Y1" s="4">
        <v>2007</v>
      </c>
      <c r="Z1" s="4">
        <v>2008</v>
      </c>
      <c r="AA1" s="4">
        <v>2009</v>
      </c>
      <c r="AB1" s="4">
        <v>2010</v>
      </c>
      <c r="AC1" s="4">
        <v>2011</v>
      </c>
      <c r="AD1" s="4">
        <v>2012</v>
      </c>
      <c r="AE1" s="4">
        <v>2013</v>
      </c>
      <c r="AF1" s="4">
        <v>2014</v>
      </c>
      <c r="AG1" s="4">
        <v>2015</v>
      </c>
      <c r="AH1" s="4">
        <v>2016</v>
      </c>
      <c r="AI1" s="4">
        <v>2017</v>
      </c>
      <c r="AJ1" s="4">
        <v>2018</v>
      </c>
      <c r="AK1" s="4">
        <v>2019</v>
      </c>
      <c r="AL1" s="4">
        <v>2020</v>
      </c>
      <c r="AM1" s="4">
        <v>2021</v>
      </c>
      <c r="AN1" s="4">
        <v>2022</v>
      </c>
      <c r="AO1" s="4">
        <v>2023</v>
      </c>
    </row>
    <row r="2" spans="1:41" x14ac:dyDescent="0.2">
      <c r="A2" s="1">
        <v>1</v>
      </c>
      <c r="B2" s="1" t="s">
        <v>35</v>
      </c>
      <c r="C2" s="1" t="s">
        <v>36</v>
      </c>
      <c r="D2" s="1" t="s">
        <v>1</v>
      </c>
      <c r="E2" s="1" t="s">
        <v>2</v>
      </c>
      <c r="F2" s="1" t="s">
        <v>37</v>
      </c>
      <c r="G2" s="1" t="s">
        <v>38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</row>
    <row r="3" spans="1:41" x14ac:dyDescent="0.2">
      <c r="A3" s="1">
        <v>1</v>
      </c>
      <c r="B3" s="1" t="s">
        <v>35</v>
      </c>
      <c r="C3" s="1" t="s">
        <v>36</v>
      </c>
      <c r="D3" s="1" t="s">
        <v>1</v>
      </c>
      <c r="E3" s="1" t="s">
        <v>2</v>
      </c>
      <c r="F3" s="1" t="s">
        <v>39</v>
      </c>
      <c r="G3" s="1" t="s">
        <v>38</v>
      </c>
      <c r="H3" s="2">
        <v>61740</v>
      </c>
      <c r="I3" s="2">
        <v>54348</v>
      </c>
      <c r="J3" s="2">
        <v>54488</v>
      </c>
      <c r="K3" s="2">
        <v>50792</v>
      </c>
      <c r="L3" s="2">
        <v>46200</v>
      </c>
      <c r="M3" s="2">
        <v>46312</v>
      </c>
      <c r="N3" s="2">
        <v>45472</v>
      </c>
      <c r="O3" s="2">
        <v>44352</v>
      </c>
      <c r="P3" s="2">
        <v>43036</v>
      </c>
      <c r="Q3" s="2">
        <v>42112</v>
      </c>
      <c r="R3" s="2">
        <v>42112</v>
      </c>
      <c r="S3" s="2">
        <v>43316</v>
      </c>
      <c r="T3" s="2">
        <v>44240</v>
      </c>
      <c r="U3" s="2">
        <v>42028</v>
      </c>
      <c r="V3" s="2">
        <v>43120</v>
      </c>
      <c r="W3" s="2">
        <v>42476</v>
      </c>
      <c r="X3" s="2">
        <v>42000</v>
      </c>
      <c r="Y3" s="2">
        <v>40460</v>
      </c>
      <c r="Z3" s="2">
        <v>38584</v>
      </c>
      <c r="AA3" s="2">
        <v>36708</v>
      </c>
      <c r="AB3" s="2">
        <v>35196</v>
      </c>
      <c r="AC3" s="2">
        <v>33600</v>
      </c>
      <c r="AD3" s="2">
        <v>32116</v>
      </c>
      <c r="AE3" s="2">
        <v>30744</v>
      </c>
      <c r="AF3" s="2">
        <v>29568</v>
      </c>
      <c r="AG3" s="2">
        <v>28196</v>
      </c>
      <c r="AH3" s="2">
        <v>26908</v>
      </c>
      <c r="AI3" s="2">
        <v>25648</v>
      </c>
      <c r="AJ3" s="2">
        <v>24276</v>
      </c>
      <c r="AK3" s="2">
        <v>22876</v>
      </c>
      <c r="AL3" s="2">
        <v>21812</v>
      </c>
      <c r="AM3" s="2">
        <v>20720</v>
      </c>
      <c r="AN3" s="2">
        <v>19712</v>
      </c>
      <c r="AO3" s="2">
        <v>19712</v>
      </c>
    </row>
    <row r="4" spans="1:41" x14ac:dyDescent="0.2">
      <c r="A4" s="1">
        <v>1</v>
      </c>
      <c r="B4" s="1" t="s">
        <v>35</v>
      </c>
      <c r="C4" s="1" t="s">
        <v>36</v>
      </c>
      <c r="D4" s="1" t="s">
        <v>1</v>
      </c>
      <c r="E4" s="1" t="s">
        <v>2</v>
      </c>
      <c r="F4" s="1" t="s">
        <v>40</v>
      </c>
      <c r="G4" s="1" t="s">
        <v>38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</row>
    <row r="5" spans="1:41" x14ac:dyDescent="0.2">
      <c r="A5" s="1">
        <v>1</v>
      </c>
      <c r="B5" s="1" t="s">
        <v>35</v>
      </c>
      <c r="C5" s="1" t="s">
        <v>36</v>
      </c>
      <c r="D5" s="1" t="s">
        <v>1</v>
      </c>
      <c r="E5" s="1" t="s">
        <v>2</v>
      </c>
      <c r="F5" s="1" t="s">
        <v>41</v>
      </c>
      <c r="G5" s="1" t="s">
        <v>38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</row>
    <row r="6" spans="1:41" x14ac:dyDescent="0.2">
      <c r="A6" s="1">
        <v>1</v>
      </c>
      <c r="B6" s="1" t="s">
        <v>35</v>
      </c>
      <c r="C6" s="1" t="s">
        <v>36</v>
      </c>
      <c r="D6" s="1" t="s">
        <v>1</v>
      </c>
      <c r="E6" s="1" t="s">
        <v>2</v>
      </c>
      <c r="F6" s="1" t="s">
        <v>42</v>
      </c>
      <c r="G6" s="1" t="s">
        <v>38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1:41" x14ac:dyDescent="0.2">
      <c r="A7" s="1">
        <v>1</v>
      </c>
      <c r="B7" s="1" t="s">
        <v>35</v>
      </c>
      <c r="C7" s="1" t="s">
        <v>36</v>
      </c>
      <c r="D7" s="1" t="s">
        <v>1</v>
      </c>
      <c r="E7" s="1" t="s">
        <v>2</v>
      </c>
      <c r="F7" s="1" t="s">
        <v>43</v>
      </c>
      <c r="G7" s="1" t="s">
        <v>38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1:41" x14ac:dyDescent="0.2">
      <c r="A8" s="1">
        <v>1</v>
      </c>
      <c r="B8" s="1" t="s">
        <v>35</v>
      </c>
      <c r="C8" s="1" t="s">
        <v>44</v>
      </c>
      <c r="D8" s="1" t="s">
        <v>1</v>
      </c>
      <c r="E8" s="1" t="s">
        <v>4</v>
      </c>
      <c r="F8" s="1" t="s">
        <v>37</v>
      </c>
      <c r="G8" s="1" t="s">
        <v>38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1:41" x14ac:dyDescent="0.2">
      <c r="A9" s="1">
        <v>1</v>
      </c>
      <c r="B9" s="1" t="s">
        <v>35</v>
      </c>
      <c r="C9" s="1" t="s">
        <v>44</v>
      </c>
      <c r="D9" s="1" t="s">
        <v>1</v>
      </c>
      <c r="E9" s="1" t="s">
        <v>4</v>
      </c>
      <c r="F9" s="1" t="s">
        <v>39</v>
      </c>
      <c r="G9" s="1" t="s">
        <v>38</v>
      </c>
      <c r="H9" s="2">
        <v>35637.289375491615</v>
      </c>
      <c r="I9" s="2">
        <v>34171.268941504379</v>
      </c>
      <c r="J9" s="2">
        <v>33888.311217321934</v>
      </c>
      <c r="K9" s="2">
        <v>33481.640623136285</v>
      </c>
      <c r="L9" s="2">
        <v>32383.435692414107</v>
      </c>
      <c r="M9" s="2">
        <v>31710.818640221602</v>
      </c>
      <c r="N9" s="2">
        <v>31584.165629458126</v>
      </c>
      <c r="O9" s="2">
        <v>31057.289507909984</v>
      </c>
      <c r="P9" s="2">
        <v>30486.205405935842</v>
      </c>
      <c r="Q9" s="2">
        <v>30362.930054860026</v>
      </c>
      <c r="R9" s="2">
        <v>30397.627602308756</v>
      </c>
      <c r="S9" s="2">
        <v>30241.898932427554</v>
      </c>
      <c r="T9" s="2">
        <v>30290.253295817682</v>
      </c>
      <c r="U9" s="2">
        <v>30273.650818872193</v>
      </c>
      <c r="V9" s="2">
        <v>30086.22021065334</v>
      </c>
      <c r="W9" s="2">
        <v>30139.253674437019</v>
      </c>
      <c r="X9" s="2">
        <v>30493.283523804457</v>
      </c>
      <c r="Y9" s="2">
        <v>30586.055552556958</v>
      </c>
      <c r="Z9" s="2">
        <v>31091.534711187745</v>
      </c>
      <c r="AA9" s="2">
        <v>31570.857076443775</v>
      </c>
      <c r="AB9" s="2">
        <v>32682.73640245515</v>
      </c>
      <c r="AC9" s="2">
        <v>33170.696599677322</v>
      </c>
      <c r="AD9" s="2">
        <v>33391.845622830282</v>
      </c>
      <c r="AE9" s="2">
        <v>34010.297228652067</v>
      </c>
      <c r="AF9" s="2">
        <v>34936.465851753441</v>
      </c>
      <c r="AG9" s="2">
        <v>35659.184605609764</v>
      </c>
      <c r="AH9" s="2">
        <v>36506.426789120509</v>
      </c>
      <c r="AI9" s="2">
        <v>37241.426043825348</v>
      </c>
      <c r="AJ9" s="2">
        <v>37809.543311092115</v>
      </c>
      <c r="AK9" s="2">
        <v>38383.601271282605</v>
      </c>
      <c r="AL9" s="2">
        <v>38658.088570299893</v>
      </c>
      <c r="AM9" s="2">
        <v>38853.698223010935</v>
      </c>
      <c r="AN9" s="2">
        <v>38892.862841858179</v>
      </c>
      <c r="AO9" s="2">
        <v>38892.862841858179</v>
      </c>
    </row>
    <row r="10" spans="1:41" x14ac:dyDescent="0.2">
      <c r="A10" s="1">
        <v>1</v>
      </c>
      <c r="B10" s="1" t="s">
        <v>35</v>
      </c>
      <c r="C10" s="1" t="s">
        <v>44</v>
      </c>
      <c r="D10" s="1" t="s">
        <v>1</v>
      </c>
      <c r="E10" s="1" t="s">
        <v>4</v>
      </c>
      <c r="F10" s="1" t="s">
        <v>40</v>
      </c>
      <c r="G10" s="1" t="s">
        <v>38</v>
      </c>
      <c r="H10" s="2">
        <v>183120.86982975417</v>
      </c>
      <c r="I10" s="2">
        <v>177699.64188029405</v>
      </c>
      <c r="J10" s="2">
        <v>174914.51857745176</v>
      </c>
      <c r="K10" s="2">
        <v>171565.77662761573</v>
      </c>
      <c r="L10" s="2">
        <v>168044.1616881339</v>
      </c>
      <c r="M10" s="2">
        <v>164695.65560552431</v>
      </c>
      <c r="N10" s="2">
        <v>161461.19838353593</v>
      </c>
      <c r="O10" s="2">
        <v>157238.8743862175</v>
      </c>
      <c r="P10" s="2">
        <v>152752.84132735181</v>
      </c>
      <c r="Q10" s="2">
        <v>148639.11074661801</v>
      </c>
      <c r="R10" s="2">
        <v>145278.51586900753</v>
      </c>
      <c r="S10" s="2">
        <v>141715.57322392039</v>
      </c>
      <c r="T10" s="2">
        <v>138970.6338117384</v>
      </c>
      <c r="U10" s="2">
        <v>135887.12652343794</v>
      </c>
      <c r="V10" s="2">
        <v>132049.72321766306</v>
      </c>
      <c r="W10" s="2">
        <v>128593.96659125155</v>
      </c>
      <c r="X10" s="2">
        <v>124910.19661099168</v>
      </c>
      <c r="Y10" s="2">
        <v>121030.39700648209</v>
      </c>
      <c r="Z10" s="2">
        <v>118338.84301400626</v>
      </c>
      <c r="AA10" s="2">
        <v>116039.55555432383</v>
      </c>
      <c r="AB10" s="2">
        <v>114692.50023149782</v>
      </c>
      <c r="AC10" s="2">
        <v>113312.00782052893</v>
      </c>
      <c r="AD10" s="2">
        <v>111646.0985179558</v>
      </c>
      <c r="AE10" s="2">
        <v>109884.77247196723</v>
      </c>
      <c r="AF10" s="2">
        <v>108523.87008403036</v>
      </c>
      <c r="AG10" s="2">
        <v>107078.84505966598</v>
      </c>
      <c r="AH10" s="2">
        <v>105630.088429298</v>
      </c>
      <c r="AI10" s="2">
        <v>103970.57576292822</v>
      </c>
      <c r="AJ10" s="2">
        <v>102138.71212174978</v>
      </c>
      <c r="AK10" s="2">
        <v>100365.95329755484</v>
      </c>
      <c r="AL10" s="2">
        <v>98291.023911390119</v>
      </c>
      <c r="AM10" s="2">
        <v>95375.726215849005</v>
      </c>
      <c r="AN10" s="2">
        <v>95471.865171350291</v>
      </c>
      <c r="AO10" s="2">
        <v>95471.865171350291</v>
      </c>
    </row>
    <row r="11" spans="1:41" x14ac:dyDescent="0.2">
      <c r="A11" s="1">
        <v>1</v>
      </c>
      <c r="B11" s="1" t="s">
        <v>35</v>
      </c>
      <c r="C11" s="1" t="s">
        <v>44</v>
      </c>
      <c r="D11" s="1" t="s">
        <v>1</v>
      </c>
      <c r="E11" s="1" t="s">
        <v>4</v>
      </c>
      <c r="F11" s="1" t="s">
        <v>41</v>
      </c>
      <c r="G11" s="1" t="s">
        <v>38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1:41" x14ac:dyDescent="0.2">
      <c r="A12" s="1">
        <v>1</v>
      </c>
      <c r="B12" s="1" t="s">
        <v>35</v>
      </c>
      <c r="C12" s="1" t="s">
        <v>44</v>
      </c>
      <c r="D12" s="1" t="s">
        <v>1</v>
      </c>
      <c r="E12" s="1" t="s">
        <v>4</v>
      </c>
      <c r="F12" s="1" t="s">
        <v>42</v>
      </c>
      <c r="G12" s="1" t="s">
        <v>38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1:41" x14ac:dyDescent="0.2">
      <c r="A13" s="1">
        <v>1</v>
      </c>
      <c r="B13" s="1" t="s">
        <v>35</v>
      </c>
      <c r="C13" s="1" t="s">
        <v>44</v>
      </c>
      <c r="D13" s="1" t="s">
        <v>1</v>
      </c>
      <c r="E13" s="1" t="s">
        <v>4</v>
      </c>
      <c r="F13" s="1" t="s">
        <v>43</v>
      </c>
      <c r="G13" s="1" t="s">
        <v>38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1" x14ac:dyDescent="0.2">
      <c r="A14" s="1">
        <v>1</v>
      </c>
      <c r="B14" s="1" t="s">
        <v>35</v>
      </c>
      <c r="C14" s="1" t="s">
        <v>45</v>
      </c>
      <c r="D14" s="1" t="s">
        <v>1</v>
      </c>
      <c r="E14" s="1" t="s">
        <v>3</v>
      </c>
      <c r="F14" s="1" t="s">
        <v>37</v>
      </c>
      <c r="G14" s="1" t="s">
        <v>38</v>
      </c>
      <c r="H14" s="2">
        <v>6857.0644195021168</v>
      </c>
      <c r="I14" s="2">
        <v>6166.6399305120085</v>
      </c>
      <c r="J14" s="2">
        <v>5606.9379493792594</v>
      </c>
      <c r="K14" s="2">
        <v>5004.8967403783854</v>
      </c>
      <c r="L14" s="2">
        <v>4300.657558473813</v>
      </c>
      <c r="M14" s="2">
        <v>3700.1028445345278</v>
      </c>
      <c r="N14" s="2">
        <v>3428.6319031473681</v>
      </c>
      <c r="O14" s="2">
        <v>3265.0086414114066</v>
      </c>
      <c r="P14" s="2">
        <v>3097.2316574968304</v>
      </c>
      <c r="Q14" s="2">
        <v>2963.0190974542475</v>
      </c>
      <c r="R14" s="2">
        <v>2770.8463323359692</v>
      </c>
      <c r="S14" s="2">
        <v>2521.5559525024692</v>
      </c>
      <c r="T14" s="2">
        <v>2297.3438931332912</v>
      </c>
      <c r="U14" s="2">
        <v>2214.0101054312327</v>
      </c>
      <c r="V14" s="2">
        <v>2133.5544031968675</v>
      </c>
      <c r="W14" s="2">
        <v>2057.7049150326957</v>
      </c>
      <c r="X14" s="2">
        <v>2120.2371415623852</v>
      </c>
      <c r="Y14" s="2">
        <v>2030.1576708565519</v>
      </c>
      <c r="Z14" s="2">
        <v>2027.1056101843506</v>
      </c>
      <c r="AA14" s="2">
        <v>1852.8909503241152</v>
      </c>
      <c r="AB14" s="2">
        <v>1916.6800930205254</v>
      </c>
      <c r="AC14" s="2">
        <v>1847.8695895106036</v>
      </c>
      <c r="AD14" s="2">
        <v>1810.294683105363</v>
      </c>
      <c r="AE14" s="2">
        <v>1764.7950140845205</v>
      </c>
      <c r="AF14" s="2">
        <v>1736.6566902336415</v>
      </c>
      <c r="AG14" s="2">
        <v>1751.3180301698328</v>
      </c>
      <c r="AH14" s="2">
        <v>1747.2363605676071</v>
      </c>
      <c r="AI14" s="2">
        <v>1694.503680165273</v>
      </c>
      <c r="AJ14" s="2">
        <v>1665.1288236437665</v>
      </c>
      <c r="AK14" s="2">
        <v>1619.885410133217</v>
      </c>
      <c r="AL14" s="2">
        <v>1593.896958518852</v>
      </c>
      <c r="AM14" s="2">
        <v>1554.4660647741089</v>
      </c>
      <c r="AN14" s="2">
        <v>1556.0329702096844</v>
      </c>
      <c r="AO14" s="2">
        <v>1556.0329702096844</v>
      </c>
    </row>
    <row r="15" spans="1:41" x14ac:dyDescent="0.2">
      <c r="A15" s="1">
        <v>1</v>
      </c>
      <c r="B15" s="1" t="s">
        <v>35</v>
      </c>
      <c r="C15" s="1" t="s">
        <v>45</v>
      </c>
      <c r="D15" s="1" t="s">
        <v>1</v>
      </c>
      <c r="E15" s="1" t="s">
        <v>3</v>
      </c>
      <c r="F15" s="1" t="s">
        <v>39</v>
      </c>
      <c r="G15" s="1" t="s">
        <v>38</v>
      </c>
      <c r="H15" s="2">
        <v>1697.0601787579608</v>
      </c>
      <c r="I15" s="2">
        <v>1627.8199899480696</v>
      </c>
      <c r="J15" s="2">
        <v>1586.0253158652404</v>
      </c>
      <c r="K15" s="2">
        <v>1526.0401835592654</v>
      </c>
      <c r="L15" s="2">
        <v>1435.1856216549368</v>
      </c>
      <c r="M15" s="2">
        <v>1390.8018182633461</v>
      </c>
      <c r="N15" s="2">
        <v>1348.5389071827087</v>
      </c>
      <c r="O15" s="2">
        <v>1323.6740758073583</v>
      </c>
      <c r="P15" s="2">
        <v>1295.748435210093</v>
      </c>
      <c r="Q15" s="2">
        <v>1303.4249346378176</v>
      </c>
      <c r="R15" s="2">
        <v>1286.0211326237315</v>
      </c>
      <c r="S15" s="2">
        <v>1252.0928783862241</v>
      </c>
      <c r="T15" s="2">
        <v>1236.8528431610021</v>
      </c>
      <c r="U15" s="2">
        <v>1206.305960739448</v>
      </c>
      <c r="V15" s="2">
        <v>1178.2962111302252</v>
      </c>
      <c r="W15" s="2">
        <v>1148.7165182294848</v>
      </c>
      <c r="X15" s="2">
        <v>1159.7284435591027</v>
      </c>
      <c r="Y15" s="2">
        <v>1126.8157961389356</v>
      </c>
      <c r="Z15" s="2">
        <v>1123.7066684589618</v>
      </c>
      <c r="AA15" s="2">
        <v>1067.8017904566566</v>
      </c>
      <c r="AB15" s="2">
        <v>1080.525326643042</v>
      </c>
      <c r="AC15" s="2">
        <v>1056.1311988740556</v>
      </c>
      <c r="AD15" s="2">
        <v>1049.3646502020965</v>
      </c>
      <c r="AE15" s="2">
        <v>1041.344165389459</v>
      </c>
      <c r="AF15" s="2">
        <v>1021.6146170838224</v>
      </c>
      <c r="AG15" s="2">
        <v>1022.4989471251056</v>
      </c>
      <c r="AH15" s="2">
        <v>1013.9239375833807</v>
      </c>
      <c r="AI15" s="2">
        <v>993.34358817877899</v>
      </c>
      <c r="AJ15" s="2">
        <v>979.02058854532311</v>
      </c>
      <c r="AK15" s="2">
        <v>962.51946551630954</v>
      </c>
      <c r="AL15" s="2">
        <v>949.37534346758696</v>
      </c>
      <c r="AM15" s="2">
        <v>939.233425092272</v>
      </c>
      <c r="AN15" s="2">
        <v>940.18017458549127</v>
      </c>
      <c r="AO15" s="2">
        <v>940.18017458549127</v>
      </c>
    </row>
    <row r="16" spans="1:41" x14ac:dyDescent="0.2">
      <c r="A16" s="1">
        <v>1</v>
      </c>
      <c r="B16" s="1" t="s">
        <v>35</v>
      </c>
      <c r="C16" s="1" t="s">
        <v>45</v>
      </c>
      <c r="D16" s="1" t="s">
        <v>1</v>
      </c>
      <c r="E16" s="1" t="s">
        <v>3</v>
      </c>
      <c r="F16" s="1" t="s">
        <v>40</v>
      </c>
      <c r="G16" s="1" t="s">
        <v>38</v>
      </c>
      <c r="H16" s="2">
        <v>10997.758969867866</v>
      </c>
      <c r="I16" s="2">
        <v>10197.948275432989</v>
      </c>
      <c r="J16" s="2">
        <v>9594.0868732709514</v>
      </c>
      <c r="K16" s="2">
        <v>8978.6112839014022</v>
      </c>
      <c r="L16" s="2">
        <v>8355.3281506503245</v>
      </c>
      <c r="M16" s="2">
        <v>9378.7097546994701</v>
      </c>
      <c r="N16" s="2">
        <v>10439.651681820143</v>
      </c>
      <c r="O16" s="2">
        <v>11087.391243800637</v>
      </c>
      <c r="P16" s="2">
        <v>11710.163837401069</v>
      </c>
      <c r="Q16" s="2">
        <v>11800.194660503936</v>
      </c>
      <c r="R16" s="2">
        <v>11934.517661868846</v>
      </c>
      <c r="S16" s="2">
        <v>13006.590480955878</v>
      </c>
      <c r="T16" s="2">
        <v>14144.182747954255</v>
      </c>
      <c r="U16" s="2">
        <v>16125.259041601112</v>
      </c>
      <c r="V16" s="2">
        <v>18040.178984258233</v>
      </c>
      <c r="W16" s="2">
        <v>17702.091530386511</v>
      </c>
      <c r="X16" s="2">
        <v>17342.119022581635</v>
      </c>
      <c r="Y16" s="2">
        <v>17163.552146670845</v>
      </c>
      <c r="Z16" s="2">
        <v>17097.350304767286</v>
      </c>
      <c r="AA16" s="2">
        <v>17089.10377545761</v>
      </c>
      <c r="AB16" s="2">
        <v>17279.397039976015</v>
      </c>
      <c r="AC16" s="2">
        <v>16053.039919370127</v>
      </c>
      <c r="AD16" s="2">
        <v>14610.139168823387</v>
      </c>
      <c r="AE16" s="2">
        <v>18064.816194960807</v>
      </c>
      <c r="AF16" s="2">
        <v>17940.972619689437</v>
      </c>
      <c r="AG16" s="2">
        <v>15222.348511836037</v>
      </c>
      <c r="AH16" s="2">
        <v>12222.650085490375</v>
      </c>
      <c r="AI16" s="2">
        <v>9095.1455860217739</v>
      </c>
      <c r="AJ16" s="2">
        <v>8773.2977425880308</v>
      </c>
      <c r="AK16" s="2">
        <v>9025.0060083397075</v>
      </c>
      <c r="AL16" s="2">
        <v>8776.8746275799749</v>
      </c>
      <c r="AM16" s="2">
        <v>8678.2780032808423</v>
      </c>
      <c r="AN16" s="2">
        <v>8687.0257278423014</v>
      </c>
      <c r="AO16" s="2">
        <v>8687.0257278423014</v>
      </c>
    </row>
    <row r="17" spans="1:41" x14ac:dyDescent="0.2">
      <c r="A17" s="1">
        <v>1</v>
      </c>
      <c r="B17" s="1" t="s">
        <v>35</v>
      </c>
      <c r="C17" s="1" t="s">
        <v>45</v>
      </c>
      <c r="D17" s="1" t="s">
        <v>1</v>
      </c>
      <c r="E17" s="1" t="s">
        <v>3</v>
      </c>
      <c r="F17" s="1" t="s">
        <v>41</v>
      </c>
      <c r="G17" s="1" t="s">
        <v>38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</row>
    <row r="18" spans="1:41" x14ac:dyDescent="0.2">
      <c r="A18" s="1">
        <v>1</v>
      </c>
      <c r="B18" s="1" t="s">
        <v>35</v>
      </c>
      <c r="C18" s="1" t="s">
        <v>45</v>
      </c>
      <c r="D18" s="1" t="s">
        <v>1</v>
      </c>
      <c r="E18" s="1" t="s">
        <v>3</v>
      </c>
      <c r="F18" s="1" t="s">
        <v>42</v>
      </c>
      <c r="G18" s="1" t="s">
        <v>38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1" x14ac:dyDescent="0.2">
      <c r="A19" s="1">
        <v>1</v>
      </c>
      <c r="B19" s="1" t="s">
        <v>35</v>
      </c>
      <c r="C19" s="1" t="s">
        <v>45</v>
      </c>
      <c r="D19" s="1" t="s">
        <v>1</v>
      </c>
      <c r="E19" s="1" t="s">
        <v>3</v>
      </c>
      <c r="F19" s="1" t="s">
        <v>43</v>
      </c>
      <c r="G19" s="1" t="s">
        <v>38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1:41" x14ac:dyDescent="0.2">
      <c r="A20" s="1">
        <v>1</v>
      </c>
      <c r="B20" s="1" t="s">
        <v>35</v>
      </c>
      <c r="C20" s="1" t="s">
        <v>46</v>
      </c>
      <c r="D20" s="1" t="s">
        <v>15</v>
      </c>
      <c r="E20" s="1" t="s">
        <v>16</v>
      </c>
      <c r="F20" s="1" t="s">
        <v>37</v>
      </c>
      <c r="G20" s="1" t="s">
        <v>38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1:41" x14ac:dyDescent="0.2">
      <c r="A21" s="1">
        <v>1</v>
      </c>
      <c r="B21" s="1" t="s">
        <v>35</v>
      </c>
      <c r="C21" s="1" t="s">
        <v>46</v>
      </c>
      <c r="D21" s="1" t="s">
        <v>15</v>
      </c>
      <c r="E21" s="1" t="s">
        <v>16</v>
      </c>
      <c r="F21" s="1" t="s">
        <v>39</v>
      </c>
      <c r="G21" s="1" t="s">
        <v>38</v>
      </c>
      <c r="H21" s="2">
        <v>261961.87062074526</v>
      </c>
      <c r="I21" s="2">
        <v>261081.39886795377</v>
      </c>
      <c r="J21" s="2">
        <v>258871.16338116507</v>
      </c>
      <c r="K21" s="2">
        <v>257358.16350521793</v>
      </c>
      <c r="L21" s="2">
        <v>254218.91787173896</v>
      </c>
      <c r="M21" s="2">
        <v>253414.49072294027</v>
      </c>
      <c r="N21" s="2">
        <v>249107.45400840224</v>
      </c>
      <c r="O21" s="2">
        <v>243458.91406435828</v>
      </c>
      <c r="P21" s="2">
        <v>238653.9472669673</v>
      </c>
      <c r="Q21" s="2">
        <v>223696.13815149362</v>
      </c>
      <c r="R21" s="2">
        <v>223951.55482156525</v>
      </c>
      <c r="S21" s="2">
        <v>223747.9077874464</v>
      </c>
      <c r="T21" s="2">
        <v>219468.21410591129</v>
      </c>
      <c r="U21" s="2">
        <v>217193.64485667544</v>
      </c>
      <c r="V21" s="2">
        <v>214711.80953331466</v>
      </c>
      <c r="W21" s="2">
        <v>216962.5954472546</v>
      </c>
      <c r="X21" s="2">
        <v>218347.95227475415</v>
      </c>
      <c r="Y21" s="2">
        <v>218273.39925756407</v>
      </c>
      <c r="Z21" s="2">
        <v>226065.43191479807</v>
      </c>
      <c r="AA21" s="2">
        <v>222743.9965069372</v>
      </c>
      <c r="AB21" s="2">
        <v>222924.22984675207</v>
      </c>
      <c r="AC21" s="2">
        <v>223139.78012395604</v>
      </c>
      <c r="AD21" s="2">
        <v>224419.48667077531</v>
      </c>
      <c r="AE21" s="2">
        <v>221050.45441872298</v>
      </c>
      <c r="AF21" s="2">
        <v>225647.84665315368</v>
      </c>
      <c r="AG21" s="2">
        <v>223063.33578877529</v>
      </c>
      <c r="AH21" s="2">
        <v>223068.52097644316</v>
      </c>
      <c r="AI21" s="2">
        <v>219991.32686837116</v>
      </c>
      <c r="AJ21" s="2">
        <v>218600.21754027624</v>
      </c>
      <c r="AK21" s="2">
        <v>214360.61188749844</v>
      </c>
      <c r="AL21" s="2">
        <v>212770.77939715391</v>
      </c>
      <c r="AM21" s="2">
        <v>211695.94652486566</v>
      </c>
      <c r="AN21" s="2">
        <v>211507.57073764555</v>
      </c>
      <c r="AO21" s="2">
        <v>211507.57073764555</v>
      </c>
    </row>
    <row r="22" spans="1:41" x14ac:dyDescent="0.2">
      <c r="A22" s="1">
        <v>1</v>
      </c>
      <c r="B22" s="1" t="s">
        <v>35</v>
      </c>
      <c r="C22" s="1" t="s">
        <v>46</v>
      </c>
      <c r="D22" s="1" t="s">
        <v>15</v>
      </c>
      <c r="E22" s="1" t="s">
        <v>16</v>
      </c>
      <c r="F22" s="1" t="s">
        <v>40</v>
      </c>
      <c r="G22" s="1" t="s">
        <v>38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1" x14ac:dyDescent="0.2">
      <c r="A23" s="1">
        <v>1</v>
      </c>
      <c r="B23" s="1" t="s">
        <v>35</v>
      </c>
      <c r="C23" s="1" t="s">
        <v>46</v>
      </c>
      <c r="D23" s="1" t="s">
        <v>15</v>
      </c>
      <c r="E23" s="1" t="s">
        <v>16</v>
      </c>
      <c r="F23" s="1" t="s">
        <v>41</v>
      </c>
      <c r="G23" s="1" t="s">
        <v>38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1:41" x14ac:dyDescent="0.2">
      <c r="A24" s="1">
        <v>1</v>
      </c>
      <c r="B24" s="1" t="s">
        <v>35</v>
      </c>
      <c r="C24" s="1" t="s">
        <v>46</v>
      </c>
      <c r="D24" s="1" t="s">
        <v>15</v>
      </c>
      <c r="E24" s="1" t="s">
        <v>16</v>
      </c>
      <c r="F24" s="1" t="s">
        <v>42</v>
      </c>
      <c r="G24" s="1" t="s">
        <v>38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1:41" x14ac:dyDescent="0.2">
      <c r="A25" s="1">
        <v>1</v>
      </c>
      <c r="B25" s="1" t="s">
        <v>35</v>
      </c>
      <c r="C25" s="1" t="s">
        <v>46</v>
      </c>
      <c r="D25" s="1" t="s">
        <v>15</v>
      </c>
      <c r="E25" s="1" t="s">
        <v>16</v>
      </c>
      <c r="F25" s="1" t="s">
        <v>43</v>
      </c>
      <c r="G25" s="1" t="s">
        <v>38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1:41" x14ac:dyDescent="0.2">
      <c r="A26" s="1">
        <v>1</v>
      </c>
      <c r="B26" s="1" t="s">
        <v>35</v>
      </c>
      <c r="C26" s="1" t="s">
        <v>47</v>
      </c>
      <c r="D26" s="1" t="s">
        <v>15</v>
      </c>
      <c r="E26" s="1" t="s">
        <v>19</v>
      </c>
      <c r="F26" s="1" t="s">
        <v>37</v>
      </c>
      <c r="G26" s="1" t="s">
        <v>38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1:41" x14ac:dyDescent="0.2">
      <c r="A27" s="1">
        <v>1</v>
      </c>
      <c r="B27" s="1" t="s">
        <v>35</v>
      </c>
      <c r="C27" s="1" t="s">
        <v>47</v>
      </c>
      <c r="D27" s="1" t="s">
        <v>15</v>
      </c>
      <c r="E27" s="1" t="s">
        <v>19</v>
      </c>
      <c r="F27" s="1" t="s">
        <v>39</v>
      </c>
      <c r="G27" s="1" t="s">
        <v>38</v>
      </c>
      <c r="H27" s="2">
        <v>40224.768330446175</v>
      </c>
      <c r="I27" s="2">
        <v>40087.010089259988</v>
      </c>
      <c r="J27" s="2">
        <v>39732.745280146279</v>
      </c>
      <c r="K27" s="2">
        <v>39747.007586027394</v>
      </c>
      <c r="L27" s="2">
        <v>39395.646955936092</v>
      </c>
      <c r="M27" s="2">
        <v>39394.069235822462</v>
      </c>
      <c r="N27" s="2">
        <v>37941.95661732884</v>
      </c>
      <c r="O27" s="2">
        <v>36708.156156291181</v>
      </c>
      <c r="P27" s="2">
        <v>36033.571140749009</v>
      </c>
      <c r="Q27" s="2">
        <v>33907.632363971912</v>
      </c>
      <c r="R27" s="2">
        <v>33439.717231239498</v>
      </c>
      <c r="S27" s="2">
        <v>33108.557592374062</v>
      </c>
      <c r="T27" s="2">
        <v>31855.866730369646</v>
      </c>
      <c r="U27" s="2">
        <v>31774.851757074408</v>
      </c>
      <c r="V27" s="2">
        <v>31417.972347599178</v>
      </c>
      <c r="W27" s="2">
        <v>32130.660475336059</v>
      </c>
      <c r="X27" s="2">
        <v>32591.623398291555</v>
      </c>
      <c r="Y27" s="2">
        <v>32596.341872181692</v>
      </c>
      <c r="Z27" s="2">
        <v>33580.117601850696</v>
      </c>
      <c r="AA27" s="2">
        <v>32841.220836959321</v>
      </c>
      <c r="AB27" s="2">
        <v>32777.682457929543</v>
      </c>
      <c r="AC27" s="2">
        <v>33620.152133676202</v>
      </c>
      <c r="AD27" s="2">
        <v>33844.94854771495</v>
      </c>
      <c r="AE27" s="2">
        <v>33289.37797374111</v>
      </c>
      <c r="AF27" s="2">
        <v>34393.345778802272</v>
      </c>
      <c r="AG27" s="2">
        <v>34148.183918725575</v>
      </c>
      <c r="AH27" s="2">
        <v>33665.241685169225</v>
      </c>
      <c r="AI27" s="2">
        <v>32642.672848688726</v>
      </c>
      <c r="AJ27" s="2">
        <v>32416.996247456944</v>
      </c>
      <c r="AK27" s="2">
        <v>30975.71335997295</v>
      </c>
      <c r="AL27" s="2">
        <v>30512.580561496849</v>
      </c>
      <c r="AM27" s="2">
        <v>30241.403588810535</v>
      </c>
      <c r="AN27" s="2">
        <v>30199.978366583178</v>
      </c>
      <c r="AO27" s="2">
        <v>30199.978366583178</v>
      </c>
    </row>
    <row r="28" spans="1:41" x14ac:dyDescent="0.2">
      <c r="A28" s="1">
        <v>1</v>
      </c>
      <c r="B28" s="1" t="s">
        <v>35</v>
      </c>
      <c r="C28" s="1" t="s">
        <v>47</v>
      </c>
      <c r="D28" s="1" t="s">
        <v>15</v>
      </c>
      <c r="E28" s="1" t="s">
        <v>19</v>
      </c>
      <c r="F28" s="1" t="s">
        <v>40</v>
      </c>
      <c r="G28" s="1" t="s">
        <v>38</v>
      </c>
      <c r="H28" s="2">
        <v>18048.99814349283</v>
      </c>
      <c r="I28" s="2">
        <v>17729.442192848099</v>
      </c>
      <c r="J28" s="2">
        <v>17153.49821764855</v>
      </c>
      <c r="K28" s="2">
        <v>16678.734834567451</v>
      </c>
      <c r="L28" s="2">
        <v>16735.275355925711</v>
      </c>
      <c r="M28" s="2">
        <v>16380.600664916621</v>
      </c>
      <c r="N28" s="2">
        <v>16204.235397249951</v>
      </c>
      <c r="O28" s="2">
        <v>15273.784082535871</v>
      </c>
      <c r="P28" s="2">
        <v>14276.204113103606</v>
      </c>
      <c r="Q28" s="2">
        <v>13095.287871768594</v>
      </c>
      <c r="R28" s="2">
        <v>12864.947674008397</v>
      </c>
      <c r="S28" s="2">
        <v>12365.95476204322</v>
      </c>
      <c r="T28" s="2">
        <v>11707.503196101954</v>
      </c>
      <c r="U28" s="2">
        <v>11580.637332679486</v>
      </c>
      <c r="V28" s="2">
        <v>11005.08769068889</v>
      </c>
      <c r="W28" s="2">
        <v>10977.048541481605</v>
      </c>
      <c r="X28" s="2">
        <v>10785.437976586303</v>
      </c>
      <c r="Y28" s="2">
        <v>10819.688869184891</v>
      </c>
      <c r="Z28" s="2">
        <v>11460.933119888576</v>
      </c>
      <c r="AA28" s="2">
        <v>11476.859938059612</v>
      </c>
      <c r="AB28" s="2">
        <v>11521.379544269075</v>
      </c>
      <c r="AC28" s="2">
        <v>11820.379023669351</v>
      </c>
      <c r="AD28" s="2">
        <v>11936.234934231967</v>
      </c>
      <c r="AE28" s="2">
        <v>11831.343710180437</v>
      </c>
      <c r="AF28" s="2">
        <v>12154.198868439858</v>
      </c>
      <c r="AG28" s="2">
        <v>12003.780370627099</v>
      </c>
      <c r="AH28" s="2">
        <v>12042.321905766041</v>
      </c>
      <c r="AI28" s="2">
        <v>11811.945941131962</v>
      </c>
      <c r="AJ28" s="2">
        <v>12074.426076159754</v>
      </c>
      <c r="AK28" s="2">
        <v>11946.374074241568</v>
      </c>
      <c r="AL28" s="2">
        <v>11923.585221541309</v>
      </c>
      <c r="AM28" s="2">
        <v>11894.690160709966</v>
      </c>
      <c r="AN28" s="2">
        <v>11967.075123194647</v>
      </c>
      <c r="AO28" s="2">
        <v>11967.075123194647</v>
      </c>
    </row>
    <row r="29" spans="1:41" x14ac:dyDescent="0.2">
      <c r="A29" s="1">
        <v>1</v>
      </c>
      <c r="B29" s="1" t="s">
        <v>35</v>
      </c>
      <c r="C29" s="1" t="s">
        <v>47</v>
      </c>
      <c r="D29" s="1" t="s">
        <v>15</v>
      </c>
      <c r="E29" s="1" t="s">
        <v>19</v>
      </c>
      <c r="F29" s="1" t="s">
        <v>41</v>
      </c>
      <c r="G29" s="1" t="s">
        <v>38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</row>
    <row r="30" spans="1:41" x14ac:dyDescent="0.2">
      <c r="A30" s="1">
        <v>1</v>
      </c>
      <c r="B30" s="1" t="s">
        <v>35</v>
      </c>
      <c r="C30" s="1" t="s">
        <v>47</v>
      </c>
      <c r="D30" s="1" t="s">
        <v>15</v>
      </c>
      <c r="E30" s="1" t="s">
        <v>19</v>
      </c>
      <c r="F30" s="1" t="s">
        <v>42</v>
      </c>
      <c r="G30" s="1" t="s">
        <v>38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</row>
    <row r="31" spans="1:41" x14ac:dyDescent="0.2">
      <c r="A31" s="1">
        <v>1</v>
      </c>
      <c r="B31" s="1" t="s">
        <v>35</v>
      </c>
      <c r="C31" s="1" t="s">
        <v>47</v>
      </c>
      <c r="D31" s="1" t="s">
        <v>15</v>
      </c>
      <c r="E31" s="1" t="s">
        <v>19</v>
      </c>
      <c r="F31" s="1" t="s">
        <v>43</v>
      </c>
      <c r="G31" s="1" t="s">
        <v>38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1:41" x14ac:dyDescent="0.2">
      <c r="A32" s="1">
        <v>1</v>
      </c>
      <c r="B32" s="1" t="s">
        <v>35</v>
      </c>
      <c r="C32" s="1" t="s">
        <v>48</v>
      </c>
      <c r="D32" s="1" t="s">
        <v>15</v>
      </c>
      <c r="E32" s="1" t="s">
        <v>18</v>
      </c>
      <c r="F32" s="1" t="s">
        <v>37</v>
      </c>
      <c r="G32" s="1" t="s">
        <v>38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1:41" x14ac:dyDescent="0.2">
      <c r="A33" s="1">
        <v>1</v>
      </c>
      <c r="B33" s="1" t="s">
        <v>35</v>
      </c>
      <c r="C33" s="1" t="s">
        <v>48</v>
      </c>
      <c r="D33" s="1" t="s">
        <v>15</v>
      </c>
      <c r="E33" s="1" t="s">
        <v>18</v>
      </c>
      <c r="F33" s="1" t="s">
        <v>39</v>
      </c>
      <c r="G33" s="1" t="s">
        <v>38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1:41" x14ac:dyDescent="0.2">
      <c r="A34" s="1">
        <v>1</v>
      </c>
      <c r="B34" s="1" t="s">
        <v>35</v>
      </c>
      <c r="C34" s="1" t="s">
        <v>48</v>
      </c>
      <c r="D34" s="1" t="s">
        <v>15</v>
      </c>
      <c r="E34" s="1" t="s">
        <v>18</v>
      </c>
      <c r="F34" s="1" t="s">
        <v>40</v>
      </c>
      <c r="G34" s="1" t="s">
        <v>38</v>
      </c>
      <c r="H34" s="2">
        <v>69886.223996487417</v>
      </c>
      <c r="I34" s="2">
        <v>69115.173125805901</v>
      </c>
      <c r="J34" s="2">
        <v>68803.157844585759</v>
      </c>
      <c r="K34" s="2">
        <v>67308.13679165706</v>
      </c>
      <c r="L34" s="2">
        <v>66201.493603222596</v>
      </c>
      <c r="M34" s="2">
        <v>65986.659930919326</v>
      </c>
      <c r="N34" s="2">
        <v>63637.884347084269</v>
      </c>
      <c r="O34" s="2">
        <v>59339.394713506619</v>
      </c>
      <c r="P34" s="2">
        <v>58647.594152483893</v>
      </c>
      <c r="Q34" s="2">
        <v>58555.38510700695</v>
      </c>
      <c r="R34" s="2">
        <v>58099.383445745174</v>
      </c>
      <c r="S34" s="2">
        <v>57685.63779327058</v>
      </c>
      <c r="T34" s="2">
        <v>56027.300150103234</v>
      </c>
      <c r="U34" s="2">
        <v>54492.754339552775</v>
      </c>
      <c r="V34" s="2">
        <v>54279.304146068316</v>
      </c>
      <c r="W34" s="2">
        <v>54428.297378325624</v>
      </c>
      <c r="X34" s="2">
        <v>54440.076832289618</v>
      </c>
      <c r="Y34" s="2">
        <v>55914.760420167629</v>
      </c>
      <c r="Z34" s="2">
        <v>55063.719769478485</v>
      </c>
      <c r="AA34" s="2">
        <v>54169.950754065721</v>
      </c>
      <c r="AB34" s="2">
        <v>55555.928969269524</v>
      </c>
      <c r="AC34" s="2">
        <v>54818.949039392552</v>
      </c>
      <c r="AD34" s="2">
        <v>54622.158772603841</v>
      </c>
      <c r="AE34" s="2">
        <v>53466.565118599319</v>
      </c>
      <c r="AF34" s="2">
        <v>57631.267554794184</v>
      </c>
      <c r="AG34" s="2">
        <v>54107.95894100875</v>
      </c>
      <c r="AH34" s="2">
        <v>54824.826465616134</v>
      </c>
      <c r="AI34" s="2">
        <v>55072.843948527639</v>
      </c>
      <c r="AJ34" s="2">
        <v>53222.929097270971</v>
      </c>
      <c r="AK34" s="2">
        <v>52049.564687567094</v>
      </c>
      <c r="AL34" s="2">
        <v>52014.368230355089</v>
      </c>
      <c r="AM34" s="2">
        <v>52903.073725716502</v>
      </c>
      <c r="AN34" s="2">
        <v>52903.073725716502</v>
      </c>
      <c r="AO34" s="2">
        <v>52903.073725716502</v>
      </c>
    </row>
    <row r="35" spans="1:41" x14ac:dyDescent="0.2">
      <c r="A35" s="1">
        <v>1</v>
      </c>
      <c r="B35" s="1" t="s">
        <v>35</v>
      </c>
      <c r="C35" s="1" t="s">
        <v>48</v>
      </c>
      <c r="D35" s="1" t="s">
        <v>15</v>
      </c>
      <c r="E35" s="1" t="s">
        <v>18</v>
      </c>
      <c r="F35" s="1" t="s">
        <v>41</v>
      </c>
      <c r="G35" s="1" t="s">
        <v>38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1:41" x14ac:dyDescent="0.2">
      <c r="A36" s="1">
        <v>1</v>
      </c>
      <c r="B36" s="1" t="s">
        <v>35</v>
      </c>
      <c r="C36" s="1" t="s">
        <v>48</v>
      </c>
      <c r="D36" s="1" t="s">
        <v>15</v>
      </c>
      <c r="E36" s="1" t="s">
        <v>18</v>
      </c>
      <c r="F36" s="1" t="s">
        <v>42</v>
      </c>
      <c r="G36" s="1" t="s">
        <v>38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1:41" x14ac:dyDescent="0.2">
      <c r="A37" s="1">
        <v>1</v>
      </c>
      <c r="B37" s="1" t="s">
        <v>35</v>
      </c>
      <c r="C37" s="1" t="s">
        <v>48</v>
      </c>
      <c r="D37" s="1" t="s">
        <v>15</v>
      </c>
      <c r="E37" s="1" t="s">
        <v>18</v>
      </c>
      <c r="F37" s="1" t="s">
        <v>43</v>
      </c>
      <c r="G37" s="1" t="s">
        <v>38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1:41" x14ac:dyDescent="0.2">
      <c r="A38" s="1">
        <v>0</v>
      </c>
      <c r="B38" s="1" t="s">
        <v>35</v>
      </c>
      <c r="C38" s="1" t="s">
        <v>49</v>
      </c>
      <c r="D38" s="1" t="s">
        <v>15</v>
      </c>
      <c r="E38" s="1" t="s">
        <v>50</v>
      </c>
      <c r="F38" s="1" t="s">
        <v>37</v>
      </c>
      <c r="G38" s="1" t="s">
        <v>38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1:41" x14ac:dyDescent="0.2">
      <c r="A39" s="1">
        <v>0</v>
      </c>
      <c r="B39" s="1" t="s">
        <v>35</v>
      </c>
      <c r="C39" s="1" t="s">
        <v>49</v>
      </c>
      <c r="D39" s="1" t="s">
        <v>15</v>
      </c>
      <c r="E39" s="1" t="s">
        <v>50</v>
      </c>
      <c r="F39" s="1" t="s">
        <v>39</v>
      </c>
      <c r="G39" s="1" t="s">
        <v>38</v>
      </c>
      <c r="H39" s="2">
        <v>1039.624563487045</v>
      </c>
      <c r="I39" s="2">
        <v>439.66429126136705</v>
      </c>
      <c r="J39" s="2">
        <v>404.01285214403811</v>
      </c>
      <c r="K39" s="2">
        <v>387.98495013273129</v>
      </c>
      <c r="L39" s="2">
        <v>505.1485152860414</v>
      </c>
      <c r="M39" s="2">
        <v>565.26271001388977</v>
      </c>
      <c r="N39" s="2">
        <v>478.84965111982052</v>
      </c>
      <c r="O39" s="2">
        <v>1139.2676677641282</v>
      </c>
      <c r="P39" s="2">
        <v>438.31141994555844</v>
      </c>
      <c r="Q39" s="2">
        <v>319.32619075667861</v>
      </c>
      <c r="R39" s="2">
        <v>329.27529525171707</v>
      </c>
      <c r="S39" s="2">
        <v>298.3400071900146</v>
      </c>
      <c r="T39" s="2">
        <v>527.00891797177121</v>
      </c>
      <c r="U39" s="2">
        <v>574.48674525620174</v>
      </c>
      <c r="V39" s="2">
        <v>272.45856000288717</v>
      </c>
      <c r="W39" s="2">
        <v>271.64413381165406</v>
      </c>
      <c r="X39" s="2">
        <v>301.20731131620272</v>
      </c>
      <c r="Y39" s="2">
        <v>365.11421203616607</v>
      </c>
      <c r="Z39" s="2">
        <v>238.06625335252289</v>
      </c>
      <c r="AA39" s="2">
        <v>233.1385837007731</v>
      </c>
      <c r="AB39" s="2">
        <v>208.44659145545069</v>
      </c>
      <c r="AC39" s="2">
        <v>291.23870374714488</v>
      </c>
      <c r="AD39" s="2">
        <v>204.86243468488064</v>
      </c>
      <c r="AE39" s="2">
        <v>201.65381531988791</v>
      </c>
      <c r="AF39" s="2">
        <v>210.53502141430693</v>
      </c>
      <c r="AG39" s="2">
        <v>208.46332104813334</v>
      </c>
      <c r="AH39" s="2">
        <v>334.90865890358504</v>
      </c>
      <c r="AI39" s="2">
        <v>241.49827941162658</v>
      </c>
      <c r="AJ39" s="2">
        <v>210.62828143049896</v>
      </c>
      <c r="AK39" s="2">
        <v>185.80734195025292</v>
      </c>
      <c r="AL39" s="2">
        <v>181.26005601122139</v>
      </c>
      <c r="AM39" s="2">
        <v>188.94028612898146</v>
      </c>
      <c r="AN39" s="2">
        <v>188.94028612898146</v>
      </c>
      <c r="AO39" s="2">
        <v>188.94028612898146</v>
      </c>
    </row>
    <row r="40" spans="1:41" x14ac:dyDescent="0.2">
      <c r="A40" s="1">
        <v>0</v>
      </c>
      <c r="B40" s="1" t="s">
        <v>35</v>
      </c>
      <c r="C40" s="1" t="s">
        <v>49</v>
      </c>
      <c r="D40" s="1" t="s">
        <v>15</v>
      </c>
      <c r="E40" s="1" t="s">
        <v>50</v>
      </c>
      <c r="F40" s="1" t="s">
        <v>40</v>
      </c>
      <c r="G40" s="1" t="s">
        <v>38</v>
      </c>
      <c r="H40" s="2">
        <v>439.67623474614328</v>
      </c>
      <c r="I40" s="2">
        <v>121.58445436486471</v>
      </c>
      <c r="J40" s="2">
        <v>105.68384696175264</v>
      </c>
      <c r="K40" s="2">
        <v>100.38614055124707</v>
      </c>
      <c r="L40" s="2">
        <v>166.42956381295338</v>
      </c>
      <c r="M40" s="2">
        <v>199.80857108893639</v>
      </c>
      <c r="N40" s="2">
        <v>157.07314309184639</v>
      </c>
      <c r="O40" s="2">
        <v>509.49590407463</v>
      </c>
      <c r="P40" s="2">
        <v>142.07519296700312</v>
      </c>
      <c r="Q40" s="2">
        <v>82.131056132937474</v>
      </c>
      <c r="R40" s="2">
        <v>90.319881465664295</v>
      </c>
      <c r="S40" s="2">
        <v>76.910427722424402</v>
      </c>
      <c r="T40" s="2">
        <v>202.39378157504549</v>
      </c>
      <c r="U40" s="2">
        <v>228.85568836091633</v>
      </c>
      <c r="V40" s="2">
        <v>72.16922134503136</v>
      </c>
      <c r="W40" s="2">
        <v>74.862929519651161</v>
      </c>
      <c r="X40" s="2">
        <v>93.230563059524656</v>
      </c>
      <c r="Y40" s="2">
        <v>130.57866539459863</v>
      </c>
      <c r="Z40" s="2">
        <v>66.237034157232074</v>
      </c>
      <c r="AA40" s="2">
        <v>66.321128070521695</v>
      </c>
      <c r="AB40" s="2">
        <v>56.312317813809521</v>
      </c>
      <c r="AC40" s="2">
        <v>100.91202406827364</v>
      </c>
      <c r="AD40" s="2">
        <v>55.631107277127761</v>
      </c>
      <c r="AE40" s="2">
        <v>54.366773215795433</v>
      </c>
      <c r="AF40" s="2">
        <v>59.533679292057009</v>
      </c>
      <c r="AG40" s="2">
        <v>59.037945407394716</v>
      </c>
      <c r="AH40" s="2">
        <v>128.06960316126106</v>
      </c>
      <c r="AI40" s="2">
        <v>77.731008746887071</v>
      </c>
      <c r="AJ40" s="2">
        <v>61.990047992093743</v>
      </c>
      <c r="AK40" s="2">
        <v>49.382452443523334</v>
      </c>
      <c r="AL40" s="2">
        <v>47.688412924154385</v>
      </c>
      <c r="AM40" s="2">
        <v>51.477308282128831</v>
      </c>
      <c r="AN40" s="2">
        <v>51.477308282128831</v>
      </c>
      <c r="AO40" s="2">
        <v>51.477308282128831</v>
      </c>
    </row>
    <row r="41" spans="1:41" x14ac:dyDescent="0.2">
      <c r="A41" s="1">
        <v>0</v>
      </c>
      <c r="B41" s="1" t="s">
        <v>35</v>
      </c>
      <c r="C41" s="1" t="s">
        <v>49</v>
      </c>
      <c r="D41" s="1" t="s">
        <v>15</v>
      </c>
      <c r="E41" s="1" t="s">
        <v>50</v>
      </c>
      <c r="F41" s="1" t="s">
        <v>41</v>
      </c>
      <c r="G41" s="1" t="s">
        <v>38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1:41" x14ac:dyDescent="0.2">
      <c r="A42" s="1">
        <v>0</v>
      </c>
      <c r="B42" s="1" t="s">
        <v>35</v>
      </c>
      <c r="C42" s="1" t="s">
        <v>49</v>
      </c>
      <c r="D42" s="1" t="s">
        <v>15</v>
      </c>
      <c r="E42" s="1" t="s">
        <v>50</v>
      </c>
      <c r="F42" s="1" t="s">
        <v>42</v>
      </c>
      <c r="G42" s="1" t="s">
        <v>38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</row>
    <row r="43" spans="1:41" x14ac:dyDescent="0.2">
      <c r="A43" s="1">
        <v>0</v>
      </c>
      <c r="B43" s="1" t="s">
        <v>35</v>
      </c>
      <c r="C43" s="1" t="s">
        <v>49</v>
      </c>
      <c r="D43" s="1" t="s">
        <v>15</v>
      </c>
      <c r="E43" s="1" t="s">
        <v>50</v>
      </c>
      <c r="F43" s="1" t="s">
        <v>43</v>
      </c>
      <c r="G43" s="1" t="s">
        <v>38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</row>
    <row r="44" spans="1:41" x14ac:dyDescent="0.2">
      <c r="A44" s="1">
        <v>1</v>
      </c>
      <c r="B44" s="1" t="s">
        <v>35</v>
      </c>
      <c r="C44" s="1" t="s">
        <v>51</v>
      </c>
      <c r="D44" s="1" t="s">
        <v>20</v>
      </c>
      <c r="E44" s="1" t="s">
        <v>23</v>
      </c>
      <c r="F44" s="1" t="s">
        <v>37</v>
      </c>
      <c r="G44" s="1" t="s">
        <v>38</v>
      </c>
      <c r="H44" s="2">
        <v>32401.464961620379</v>
      </c>
      <c r="I44" s="2">
        <v>31915.020308184092</v>
      </c>
      <c r="J44" s="2">
        <v>31954.439443317067</v>
      </c>
      <c r="K44" s="2">
        <v>31094.603950431334</v>
      </c>
      <c r="L44" s="2">
        <v>25602.315868336842</v>
      </c>
      <c r="M44" s="2">
        <v>25505.335113336012</v>
      </c>
      <c r="N44" s="2">
        <v>24401.234673748815</v>
      </c>
      <c r="O44" s="2">
        <v>23773.13601131559</v>
      </c>
      <c r="P44" s="2">
        <v>23954.963607926431</v>
      </c>
      <c r="Q44" s="2">
        <v>24622.270546413401</v>
      </c>
      <c r="R44" s="2">
        <v>24567.878193913577</v>
      </c>
      <c r="S44" s="2">
        <v>26089.630106206558</v>
      </c>
      <c r="T44" s="2">
        <v>27542.433749582447</v>
      </c>
      <c r="U44" s="2">
        <v>29762.281444322052</v>
      </c>
      <c r="V44" s="2">
        <v>30978.297489890105</v>
      </c>
      <c r="W44" s="2">
        <v>31025.72917902582</v>
      </c>
      <c r="X44" s="2">
        <v>29705.389483922616</v>
      </c>
      <c r="Y44" s="2">
        <v>28311.319357621436</v>
      </c>
      <c r="Z44" s="2">
        <v>27394.862430198806</v>
      </c>
      <c r="AA44" s="2">
        <v>26506.050025281813</v>
      </c>
      <c r="AB44" s="2">
        <v>25490.100163142415</v>
      </c>
      <c r="AC44" s="2">
        <v>27141.563479615932</v>
      </c>
      <c r="AD44" s="2">
        <v>28722.140445155008</v>
      </c>
      <c r="AE44" s="2">
        <v>29558.564939058419</v>
      </c>
      <c r="AF44" s="2">
        <v>32038.124755882141</v>
      </c>
      <c r="AG44" s="2">
        <v>34617.048950230834</v>
      </c>
      <c r="AH44" s="2">
        <v>34532.568015960656</v>
      </c>
      <c r="AI44" s="2">
        <v>34961.831235065569</v>
      </c>
      <c r="AJ44" s="2">
        <v>36175.664893385314</v>
      </c>
      <c r="AK44" s="2">
        <v>36289.613344285601</v>
      </c>
      <c r="AL44" s="2">
        <v>37633.123491253646</v>
      </c>
      <c r="AM44" s="2">
        <v>37615.633905899318</v>
      </c>
      <c r="AN44" s="2">
        <v>37624.431161032742</v>
      </c>
      <c r="AO44" s="2">
        <v>37624.431161032742</v>
      </c>
    </row>
    <row r="45" spans="1:41" x14ac:dyDescent="0.2">
      <c r="A45" s="1">
        <v>1</v>
      </c>
      <c r="B45" s="1" t="s">
        <v>35</v>
      </c>
      <c r="C45" s="1" t="s">
        <v>52</v>
      </c>
      <c r="D45" s="1" t="s">
        <v>20</v>
      </c>
      <c r="E45" s="1" t="s">
        <v>24</v>
      </c>
      <c r="F45" s="1" t="s">
        <v>37</v>
      </c>
      <c r="G45" s="1" t="s">
        <v>38</v>
      </c>
      <c r="H45" s="2">
        <v>1499157.9055010069</v>
      </c>
      <c r="I45" s="2">
        <v>1552325.3482923675</v>
      </c>
      <c r="J45" s="2">
        <v>1547691.1893061157</v>
      </c>
      <c r="K45" s="2">
        <v>1529930.150983636</v>
      </c>
      <c r="L45" s="2">
        <v>1507164.8921146118</v>
      </c>
      <c r="M45" s="2">
        <v>1516053.0702335306</v>
      </c>
      <c r="N45" s="2">
        <v>1525681.946086637</v>
      </c>
      <c r="O45" s="2">
        <v>1576924.3432654249</v>
      </c>
      <c r="P45" s="2">
        <v>1631512.8317291401</v>
      </c>
      <c r="Q45" s="2">
        <v>1680294.1730680573</v>
      </c>
      <c r="R45" s="2">
        <v>1734281.5375900099</v>
      </c>
      <c r="S45" s="2">
        <v>1757741.2875832173</v>
      </c>
      <c r="T45" s="2">
        <v>1771965.9835748428</v>
      </c>
      <c r="U45" s="2">
        <v>1776588.676949525</v>
      </c>
      <c r="V45" s="2">
        <v>1780089.4882277423</v>
      </c>
      <c r="W45" s="2">
        <v>1771982.4470178562</v>
      </c>
      <c r="X45" s="2">
        <v>1756864.1020499917</v>
      </c>
      <c r="Y45" s="2">
        <v>1749394.9827224521</v>
      </c>
      <c r="Z45" s="2">
        <v>1761857.3304506487</v>
      </c>
      <c r="AA45" s="2">
        <v>1777876.4377802764</v>
      </c>
      <c r="AB45" s="2">
        <v>1772714.4771263264</v>
      </c>
      <c r="AC45" s="2">
        <v>1767648.8987428534</v>
      </c>
      <c r="AD45" s="2">
        <v>1770001.8422146125</v>
      </c>
      <c r="AE45" s="2">
        <v>1773156.6307572552</v>
      </c>
      <c r="AF45" s="2">
        <v>1772294.4367601315</v>
      </c>
      <c r="AG45" s="2">
        <v>1763588.1332237809</v>
      </c>
      <c r="AH45" s="2">
        <v>1754487.8448741105</v>
      </c>
      <c r="AI45" s="2">
        <v>1741882.5390446752</v>
      </c>
      <c r="AJ45" s="2">
        <v>1704334.2808171525</v>
      </c>
      <c r="AK45" s="2">
        <v>1682182.9544389287</v>
      </c>
      <c r="AL45" s="2">
        <v>1473609.1072500923</v>
      </c>
      <c r="AM45" s="2">
        <v>1627111.6830828914</v>
      </c>
      <c r="AN45" s="2">
        <v>1614882.7774546724</v>
      </c>
      <c r="AO45" s="2">
        <v>1614882.7774546724</v>
      </c>
    </row>
    <row r="46" spans="1:41" x14ac:dyDescent="0.2">
      <c r="A46" s="1">
        <v>1</v>
      </c>
      <c r="B46" s="1" t="s">
        <v>35</v>
      </c>
      <c r="C46" s="1" t="s">
        <v>53</v>
      </c>
      <c r="D46" s="1" t="s">
        <v>20</v>
      </c>
      <c r="E46" s="1" t="s">
        <v>22</v>
      </c>
      <c r="F46" s="1" t="s">
        <v>37</v>
      </c>
      <c r="G46" s="1" t="s">
        <v>38</v>
      </c>
      <c r="H46" s="2">
        <v>27122.663675598025</v>
      </c>
      <c r="I46" s="2">
        <v>30981.798154282209</v>
      </c>
      <c r="J46" s="2">
        <v>31835.436864987525</v>
      </c>
      <c r="K46" s="2">
        <v>32468.1720663124</v>
      </c>
      <c r="L46" s="2">
        <v>32472.509728645524</v>
      </c>
      <c r="M46" s="2">
        <v>33317.650409065755</v>
      </c>
      <c r="N46" s="2">
        <v>32130.228661056553</v>
      </c>
      <c r="O46" s="2">
        <v>32157.988013379356</v>
      </c>
      <c r="P46" s="2">
        <v>33621.351635496205</v>
      </c>
      <c r="Q46" s="2">
        <v>34096.351389405485</v>
      </c>
      <c r="R46" s="2">
        <v>35059.142679236735</v>
      </c>
      <c r="S46" s="2">
        <v>35160.874907351354</v>
      </c>
      <c r="T46" s="2">
        <v>36221.612243044743</v>
      </c>
      <c r="U46" s="2">
        <v>37910.247023677111</v>
      </c>
      <c r="V46" s="2">
        <v>38305.330725795859</v>
      </c>
      <c r="W46" s="2">
        <v>39578.373644792075</v>
      </c>
      <c r="X46" s="2">
        <v>40355.496787858618</v>
      </c>
      <c r="Y46" s="2">
        <v>38749.631982619256</v>
      </c>
      <c r="Z46" s="2">
        <v>40974.29396423039</v>
      </c>
      <c r="AA46" s="2">
        <v>43399.859632618187</v>
      </c>
      <c r="AB46" s="2">
        <v>44425.595467887055</v>
      </c>
      <c r="AC46" s="2">
        <v>46387.745870321487</v>
      </c>
      <c r="AD46" s="2">
        <v>46862.315927825854</v>
      </c>
      <c r="AE46" s="2">
        <v>48680.689459974921</v>
      </c>
      <c r="AF46" s="2">
        <v>49268.11990571014</v>
      </c>
      <c r="AG46" s="2">
        <v>49526.299372311383</v>
      </c>
      <c r="AH46" s="2">
        <v>51044.515180010159</v>
      </c>
      <c r="AI46" s="2">
        <v>50357.564807093768</v>
      </c>
      <c r="AJ46" s="2">
        <v>52537.905270940988</v>
      </c>
      <c r="AK46" s="2">
        <v>55154.567706735274</v>
      </c>
      <c r="AL46" s="2">
        <v>54179.139347258722</v>
      </c>
      <c r="AM46" s="2">
        <v>54618.05799259444</v>
      </c>
      <c r="AN46" s="2">
        <v>49111.876173576151</v>
      </c>
      <c r="AO46" s="2">
        <v>49111.876173576151</v>
      </c>
    </row>
    <row r="47" spans="1:41" x14ac:dyDescent="0.2">
      <c r="A47" s="1">
        <v>1</v>
      </c>
      <c r="B47" s="1" t="s">
        <v>35</v>
      </c>
      <c r="C47" s="1" t="s">
        <v>53</v>
      </c>
      <c r="D47" s="1" t="s">
        <v>20</v>
      </c>
      <c r="E47" s="1" t="s">
        <v>25</v>
      </c>
      <c r="F47" s="1" t="s">
        <v>37</v>
      </c>
      <c r="G47" s="1" t="s">
        <v>38</v>
      </c>
      <c r="H47" s="2">
        <v>14666.359201128455</v>
      </c>
      <c r="I47" s="2">
        <v>14784.234052109094</v>
      </c>
      <c r="J47" s="2">
        <v>14858.443469467407</v>
      </c>
      <c r="K47" s="2">
        <v>14888.544866468574</v>
      </c>
      <c r="L47" s="2">
        <v>15004.942732869415</v>
      </c>
      <c r="M47" s="2">
        <v>14958.466567091935</v>
      </c>
      <c r="N47" s="2">
        <v>14789.375763513668</v>
      </c>
      <c r="O47" s="2">
        <v>14582.676551444751</v>
      </c>
      <c r="P47" s="2">
        <v>13644.105629278858</v>
      </c>
      <c r="Q47" s="2">
        <v>13115.252875198734</v>
      </c>
      <c r="R47" s="2">
        <v>13196.168645307682</v>
      </c>
      <c r="S47" s="2">
        <v>12529.930820921996</v>
      </c>
      <c r="T47" s="2">
        <v>12214.360823771327</v>
      </c>
      <c r="U47" s="2">
        <v>12414.673017765888</v>
      </c>
      <c r="V47" s="2">
        <v>12765.153014823578</v>
      </c>
      <c r="W47" s="2">
        <v>13763.721415969958</v>
      </c>
      <c r="X47" s="2">
        <v>15161.914590574681</v>
      </c>
      <c r="Y47" s="2">
        <v>15406.025983125346</v>
      </c>
      <c r="Z47" s="2">
        <v>14445.867685063009</v>
      </c>
      <c r="AA47" s="2">
        <v>14574.006274274749</v>
      </c>
      <c r="AB47" s="2">
        <v>14620.556586876746</v>
      </c>
      <c r="AC47" s="2">
        <v>15309.682995906849</v>
      </c>
      <c r="AD47" s="2">
        <v>14200.032479774527</v>
      </c>
      <c r="AE47" s="2">
        <v>14192.579369723051</v>
      </c>
      <c r="AF47" s="2">
        <v>14421.393958152621</v>
      </c>
      <c r="AG47" s="2">
        <v>14628.990447177692</v>
      </c>
      <c r="AH47" s="2">
        <v>14805.600409144734</v>
      </c>
      <c r="AI47" s="2">
        <v>14954.665585091632</v>
      </c>
      <c r="AJ47" s="2">
        <v>15318.870357797197</v>
      </c>
      <c r="AK47" s="2">
        <v>14799.819660079687</v>
      </c>
      <c r="AL47" s="2">
        <v>13395.09363085611</v>
      </c>
      <c r="AM47" s="2">
        <v>13972.163300995904</v>
      </c>
      <c r="AN47" s="2">
        <v>13972.163300995902</v>
      </c>
      <c r="AO47" s="2">
        <v>13972.163300995902</v>
      </c>
    </row>
    <row r="48" spans="1:41" x14ac:dyDescent="0.2">
      <c r="A48" s="1">
        <v>1</v>
      </c>
      <c r="B48" s="1" t="s">
        <v>35</v>
      </c>
      <c r="C48" s="1" t="s">
        <v>53</v>
      </c>
      <c r="D48" s="1" t="s">
        <v>20</v>
      </c>
      <c r="E48" s="1" t="s">
        <v>21</v>
      </c>
      <c r="F48" s="1" t="s">
        <v>37</v>
      </c>
      <c r="G48" s="1" t="s">
        <v>38</v>
      </c>
      <c r="H48" s="2">
        <v>187981.40619175779</v>
      </c>
      <c r="I48" s="2">
        <v>190903.43709770963</v>
      </c>
      <c r="J48" s="2">
        <v>190552.78611273473</v>
      </c>
      <c r="K48" s="2">
        <v>187727.32702226916</v>
      </c>
      <c r="L48" s="2">
        <v>192979.5888298963</v>
      </c>
      <c r="M48" s="2">
        <v>193639.91809778885</v>
      </c>
      <c r="N48" s="2">
        <v>190774.22103917153</v>
      </c>
      <c r="O48" s="2">
        <v>187837.81186900398</v>
      </c>
      <c r="P48" s="2">
        <v>184248.02911274155</v>
      </c>
      <c r="Q48" s="2">
        <v>192537.9794431637</v>
      </c>
      <c r="R48" s="2">
        <v>195422.00779486395</v>
      </c>
      <c r="S48" s="2">
        <v>190117.7831013657</v>
      </c>
      <c r="T48" s="2">
        <v>185642.08212236935</v>
      </c>
      <c r="U48" s="2">
        <v>183142.72959837384</v>
      </c>
      <c r="V48" s="2">
        <v>186414.51666541208</v>
      </c>
      <c r="W48" s="2">
        <v>185609.70365158399</v>
      </c>
      <c r="X48" s="2">
        <v>186143.02192449063</v>
      </c>
      <c r="Y48" s="2">
        <v>184212.36703208095</v>
      </c>
      <c r="Z48" s="2">
        <v>180454.32829866148</v>
      </c>
      <c r="AA48" s="2">
        <v>179032.03301264445</v>
      </c>
      <c r="AB48" s="2">
        <v>182832.50026921529</v>
      </c>
      <c r="AC48" s="2">
        <v>187739.28418311602</v>
      </c>
      <c r="AD48" s="2">
        <v>199812.44083107761</v>
      </c>
      <c r="AE48" s="2">
        <v>204945.08471408719</v>
      </c>
      <c r="AF48" s="2">
        <v>207384.84463097382</v>
      </c>
      <c r="AG48" s="2">
        <v>216700.66960967728</v>
      </c>
      <c r="AH48" s="2">
        <v>231862.79882027555</v>
      </c>
      <c r="AI48" s="2">
        <v>241357.23727981964</v>
      </c>
      <c r="AJ48" s="2">
        <v>238336.97001633255</v>
      </c>
      <c r="AK48" s="2">
        <v>234349.27496343665</v>
      </c>
      <c r="AL48" s="2">
        <v>231554.98996852129</v>
      </c>
      <c r="AM48" s="2">
        <v>231040.80537086612</v>
      </c>
      <c r="AN48" s="2">
        <v>238468.61061610788</v>
      </c>
      <c r="AO48" s="2">
        <v>238468.61061610788</v>
      </c>
    </row>
    <row r="49" spans="1:41" x14ac:dyDescent="0.2">
      <c r="A49" s="1">
        <v>1</v>
      </c>
      <c r="B49" s="1" t="s">
        <v>35</v>
      </c>
      <c r="C49" s="1" t="s">
        <v>53</v>
      </c>
      <c r="D49" s="1" t="s">
        <v>20</v>
      </c>
      <c r="E49" s="1" t="s">
        <v>26</v>
      </c>
      <c r="F49" s="1" t="s">
        <v>37</v>
      </c>
      <c r="G49" s="1" t="s">
        <v>38</v>
      </c>
      <c r="H49" s="2">
        <v>138406.3643355224</v>
      </c>
      <c r="I49" s="2">
        <v>141020.8242213112</v>
      </c>
      <c r="J49" s="2">
        <v>143356.7757017971</v>
      </c>
      <c r="K49" s="2">
        <v>143422.30735250827</v>
      </c>
      <c r="L49" s="2">
        <v>152334.29204703815</v>
      </c>
      <c r="M49" s="2">
        <v>159467.28185423635</v>
      </c>
      <c r="N49" s="2">
        <v>164104.01128877114</v>
      </c>
      <c r="O49" s="2">
        <v>165043.20156019021</v>
      </c>
      <c r="P49" s="2">
        <v>171864.98102677063</v>
      </c>
      <c r="Q49" s="2">
        <v>183171.54363748897</v>
      </c>
      <c r="R49" s="2">
        <v>195265.4765339701</v>
      </c>
      <c r="S49" s="2">
        <v>181078.44286907752</v>
      </c>
      <c r="T49" s="2">
        <v>170082.34686953886</v>
      </c>
      <c r="U49" s="2">
        <v>172127.9246195278</v>
      </c>
      <c r="V49" s="2">
        <v>167718.47652690893</v>
      </c>
      <c r="W49" s="2">
        <v>170684.87012722247</v>
      </c>
      <c r="X49" s="2">
        <v>174059.20427044693</v>
      </c>
      <c r="Y49" s="2">
        <v>182475.30135624079</v>
      </c>
      <c r="Z49" s="2">
        <v>193900.31615191753</v>
      </c>
      <c r="AA49" s="2">
        <v>187332.46825281676</v>
      </c>
      <c r="AB49" s="2">
        <v>186739.88098466181</v>
      </c>
      <c r="AC49" s="2">
        <v>195314.58896723983</v>
      </c>
      <c r="AD49" s="2">
        <v>192999.87634013657</v>
      </c>
      <c r="AE49" s="2">
        <v>196487.65830525485</v>
      </c>
      <c r="AF49" s="2">
        <v>197911.07780226265</v>
      </c>
      <c r="AG49" s="2">
        <v>203486.51248935936</v>
      </c>
      <c r="AH49" s="2">
        <v>206973.3933203535</v>
      </c>
      <c r="AI49" s="2">
        <v>199041.96526516473</v>
      </c>
      <c r="AJ49" s="2">
        <v>199683.31468474746</v>
      </c>
      <c r="AK49" s="2">
        <v>195318.50932107295</v>
      </c>
      <c r="AL49" s="2">
        <v>198119.44447673173</v>
      </c>
      <c r="AM49" s="2">
        <v>204915.61672473254</v>
      </c>
      <c r="AN49" s="2">
        <v>201123.94689551814</v>
      </c>
      <c r="AO49" s="2">
        <v>201123.94689551814</v>
      </c>
    </row>
    <row r="50" spans="1:41" x14ac:dyDescent="0.2">
      <c r="A50" s="1">
        <v>1</v>
      </c>
      <c r="B50" s="1" t="s">
        <v>35</v>
      </c>
      <c r="C50" s="1" t="s">
        <v>54</v>
      </c>
      <c r="D50" s="1" t="s">
        <v>15</v>
      </c>
      <c r="E50" s="1" t="s">
        <v>17</v>
      </c>
      <c r="F50" s="1" t="s">
        <v>37</v>
      </c>
      <c r="G50" s="1" t="s">
        <v>38</v>
      </c>
      <c r="H50" s="2">
        <v>32966.356827289659</v>
      </c>
      <c r="I50" s="2">
        <v>33773.338703480069</v>
      </c>
      <c r="J50" s="2">
        <v>33540.043537481797</v>
      </c>
      <c r="K50" s="2">
        <v>35585.319257978103</v>
      </c>
      <c r="L50" s="2">
        <v>35507.999139091255</v>
      </c>
      <c r="M50" s="2">
        <v>35686.778929010499</v>
      </c>
      <c r="N50" s="2">
        <v>36005.223603421007</v>
      </c>
      <c r="O50" s="2">
        <v>35898.113397238267</v>
      </c>
      <c r="P50" s="2">
        <v>35941.831850195784</v>
      </c>
      <c r="Q50" s="2">
        <v>36144.038453571877</v>
      </c>
      <c r="R50" s="2">
        <v>36329.065435546792</v>
      </c>
      <c r="S50" s="2">
        <v>35869.899805379304</v>
      </c>
      <c r="T50" s="2">
        <v>35666.244074494585</v>
      </c>
      <c r="U50" s="2">
        <v>35384.475348954191</v>
      </c>
      <c r="V50" s="2">
        <v>34995.250776006345</v>
      </c>
      <c r="W50" s="2">
        <v>34588.143322928787</v>
      </c>
      <c r="X50" s="2">
        <v>34325.100006346329</v>
      </c>
      <c r="Y50" s="2">
        <v>34486.080823188677</v>
      </c>
      <c r="Z50" s="2">
        <v>34108.432862323527</v>
      </c>
      <c r="AA50" s="2">
        <v>34075.39721136992</v>
      </c>
      <c r="AB50" s="2">
        <v>34145.637693014323</v>
      </c>
      <c r="AC50" s="2">
        <v>33967.662932329833</v>
      </c>
      <c r="AD50" s="2">
        <v>33860.901568157708</v>
      </c>
      <c r="AE50" s="2">
        <v>33853.145441625893</v>
      </c>
      <c r="AF50" s="2">
        <v>33539.331442320072</v>
      </c>
      <c r="AG50" s="2">
        <v>33259.926168691476</v>
      </c>
      <c r="AH50" s="2">
        <v>33062.539347690778</v>
      </c>
      <c r="AI50" s="2">
        <v>32785.705503605903</v>
      </c>
      <c r="AJ50" s="2">
        <v>32630.322695876206</v>
      </c>
      <c r="AK50" s="2">
        <v>32484.905993606397</v>
      </c>
      <c r="AL50" s="2">
        <v>32145.77728989087</v>
      </c>
      <c r="AM50" s="2">
        <v>31907.290161857469</v>
      </c>
      <c r="AN50" s="2">
        <v>31515.781277309317</v>
      </c>
      <c r="AO50" s="2">
        <v>31515.781277309317</v>
      </c>
    </row>
    <row r="51" spans="1:41" x14ac:dyDescent="0.2">
      <c r="A51" s="1">
        <v>0</v>
      </c>
      <c r="B51" s="1" t="s">
        <v>35</v>
      </c>
      <c r="C51" s="1" t="s">
        <v>55</v>
      </c>
      <c r="D51" s="1" t="s">
        <v>56</v>
      </c>
      <c r="E51" s="1" t="s">
        <v>56</v>
      </c>
      <c r="F51" s="1" t="s">
        <v>37</v>
      </c>
      <c r="G51" s="1" t="s">
        <v>38</v>
      </c>
      <c r="H51" s="2">
        <v>42867.060447378215</v>
      </c>
      <c r="I51" s="2">
        <v>39319.668870615205</v>
      </c>
      <c r="J51" s="2">
        <v>37571.32944068966</v>
      </c>
      <c r="K51" s="2">
        <v>35821.417786036014</v>
      </c>
      <c r="L51" s="2">
        <v>34693.42199077738</v>
      </c>
      <c r="M51" s="2">
        <v>31201.52714024849</v>
      </c>
      <c r="N51" s="2">
        <v>29244.700355004203</v>
      </c>
      <c r="O51" s="2">
        <v>31333.899843028499</v>
      </c>
      <c r="P51" s="2">
        <v>31317.365973128584</v>
      </c>
      <c r="Q51" s="2">
        <v>28715.897673508742</v>
      </c>
      <c r="R51" s="2">
        <v>29793.310859945545</v>
      </c>
      <c r="S51" s="2">
        <v>29453.263476337852</v>
      </c>
      <c r="T51" s="2">
        <v>29445.572419527718</v>
      </c>
      <c r="U51" s="2">
        <v>25652.040890810087</v>
      </c>
      <c r="V51" s="2">
        <v>22687.242610500889</v>
      </c>
      <c r="W51" s="2">
        <v>23515.7056500707</v>
      </c>
      <c r="X51" s="2">
        <v>24315.986515593773</v>
      </c>
      <c r="Y51" s="2">
        <v>23204.366445652096</v>
      </c>
      <c r="Z51" s="2">
        <v>22431.299607400309</v>
      </c>
      <c r="AA51" s="2">
        <v>23985.061046881812</v>
      </c>
      <c r="AB51" s="2">
        <v>26092.560189188036</v>
      </c>
      <c r="AC51" s="2">
        <v>24774.829079071264</v>
      </c>
      <c r="AD51" s="2">
        <v>26287.134075093549</v>
      </c>
      <c r="AE51" s="2">
        <v>26440.243736943925</v>
      </c>
      <c r="AF51" s="2">
        <v>27545.627293106729</v>
      </c>
      <c r="AG51" s="2">
        <v>26950.963726018665</v>
      </c>
      <c r="AH51" s="2">
        <v>27945.880277308173</v>
      </c>
      <c r="AI51" s="2">
        <v>25590.380675628432</v>
      </c>
      <c r="AJ51" s="2">
        <v>25559.254465884296</v>
      </c>
      <c r="AK51" s="2">
        <v>23344.923182847797</v>
      </c>
      <c r="AL51" s="2">
        <v>24281.256428081226</v>
      </c>
      <c r="AM51" s="2">
        <v>23329.441419146366</v>
      </c>
      <c r="AN51" s="2">
        <v>23329.441419146366</v>
      </c>
      <c r="AO51" s="2">
        <v>23329.441419146366</v>
      </c>
    </row>
    <row r="52" spans="1:41" x14ac:dyDescent="0.2">
      <c r="A52" s="1">
        <v>1</v>
      </c>
      <c r="B52" s="1" t="s">
        <v>35</v>
      </c>
      <c r="C52" s="1" t="s">
        <v>57</v>
      </c>
      <c r="D52" s="1" t="s">
        <v>11</v>
      </c>
      <c r="E52" s="1" t="s">
        <v>12</v>
      </c>
      <c r="F52" s="1" t="s">
        <v>37</v>
      </c>
      <c r="G52" s="1" t="s">
        <v>38</v>
      </c>
      <c r="H52" s="2">
        <v>87370.97856077303</v>
      </c>
      <c r="I52" s="2">
        <v>90489.435643365665</v>
      </c>
      <c r="J52" s="2">
        <v>93571.475549063733</v>
      </c>
      <c r="K52" s="2">
        <v>96615.460908269801</v>
      </c>
      <c r="L52" s="2">
        <v>100017.39242933971</v>
      </c>
      <c r="M52" s="2">
        <v>102991.88035969032</v>
      </c>
      <c r="N52" s="2">
        <v>105829.48215692908</v>
      </c>
      <c r="O52" s="2">
        <v>108793.60480359015</v>
      </c>
      <c r="P52" s="2">
        <v>111795.63716160822</v>
      </c>
      <c r="Q52" s="2">
        <v>114805.24652600577</v>
      </c>
      <c r="R52" s="2">
        <v>118050.6111914761</v>
      </c>
      <c r="S52" s="2">
        <v>120332.93804800681</v>
      </c>
      <c r="T52" s="2">
        <v>116923.57743890684</v>
      </c>
      <c r="U52" s="2">
        <v>113711.7484837957</v>
      </c>
      <c r="V52" s="2">
        <v>110679.02865530115</v>
      </c>
      <c r="W52" s="2">
        <v>107809.21722507122</v>
      </c>
      <c r="X52" s="2">
        <v>109761.90090427094</v>
      </c>
      <c r="Y52" s="2">
        <v>111704.6485685206</v>
      </c>
      <c r="Z52" s="2">
        <v>113638.15164564097</v>
      </c>
      <c r="AA52" s="2">
        <v>121194.44779647583</v>
      </c>
      <c r="AB52" s="2">
        <v>128819.41503382368</v>
      </c>
      <c r="AC52" s="2">
        <v>134885.42522545744</v>
      </c>
      <c r="AD52" s="2">
        <v>134712.06824927562</v>
      </c>
      <c r="AE52" s="2">
        <v>134562.58031112861</v>
      </c>
      <c r="AF52" s="2">
        <v>134887.55245073137</v>
      </c>
      <c r="AG52" s="2">
        <v>135489.33513116479</v>
      </c>
      <c r="AH52" s="2">
        <v>135700.17394003362</v>
      </c>
      <c r="AI52" s="2">
        <v>135209.42331486617</v>
      </c>
      <c r="AJ52" s="2">
        <v>135847.48291432124</v>
      </c>
      <c r="AK52" s="2">
        <v>135883.74733133681</v>
      </c>
      <c r="AL52" s="2">
        <v>135803.31385080543</v>
      </c>
      <c r="AM52" s="2">
        <v>135509.07975995718</v>
      </c>
      <c r="AN52" s="2">
        <v>135509.07975995718</v>
      </c>
      <c r="AO52" s="2">
        <v>135509.07975995718</v>
      </c>
    </row>
    <row r="53" spans="1:41" x14ac:dyDescent="0.2">
      <c r="A53" s="1">
        <v>0</v>
      </c>
      <c r="B53" s="1" t="s">
        <v>35</v>
      </c>
      <c r="C53" s="1" t="s">
        <v>58</v>
      </c>
      <c r="D53" s="1" t="s">
        <v>20</v>
      </c>
      <c r="E53" s="1" t="s">
        <v>59</v>
      </c>
      <c r="F53" s="1" t="s">
        <v>37</v>
      </c>
      <c r="G53" s="1" t="s">
        <v>38</v>
      </c>
      <c r="H53" s="2">
        <v>43423.462755775239</v>
      </c>
      <c r="I53" s="2">
        <v>39410.566914549432</v>
      </c>
      <c r="J53" s="2">
        <v>39611.97479520263</v>
      </c>
      <c r="K53" s="2">
        <v>38844.203975238641</v>
      </c>
      <c r="L53" s="2">
        <v>37614.829686639881</v>
      </c>
      <c r="M53" s="2">
        <v>37566.353086414703</v>
      </c>
      <c r="N53" s="2">
        <v>36427.827808835522</v>
      </c>
      <c r="O53" s="2">
        <v>34965.204806195397</v>
      </c>
      <c r="P53" s="2">
        <v>33595.738628505096</v>
      </c>
      <c r="Q53" s="2">
        <v>32695.336010877149</v>
      </c>
      <c r="R53" s="2">
        <v>31054.713822598635</v>
      </c>
      <c r="S53" s="2">
        <v>28153.144487911435</v>
      </c>
      <c r="T53" s="2">
        <v>25022.203540531671</v>
      </c>
      <c r="U53" s="2">
        <v>24199.995690647913</v>
      </c>
      <c r="V53" s="2">
        <v>24360.704622413479</v>
      </c>
      <c r="W53" s="2">
        <v>21159.337433052293</v>
      </c>
      <c r="X53" s="2">
        <v>20694.367537681344</v>
      </c>
      <c r="Y53" s="2">
        <v>23558.544077806313</v>
      </c>
      <c r="Z53" s="2">
        <v>20250.350409964107</v>
      </c>
      <c r="AA53" s="2">
        <v>21505.690002639825</v>
      </c>
      <c r="AB53" s="2">
        <v>21722.364779008236</v>
      </c>
      <c r="AC53" s="2">
        <v>23349.362154986331</v>
      </c>
      <c r="AD53" s="2">
        <v>24134.335183490133</v>
      </c>
      <c r="AE53" s="2">
        <v>23378.68565841594</v>
      </c>
      <c r="AF53" s="2">
        <v>24773.535927382083</v>
      </c>
      <c r="AG53" s="2">
        <v>24412.745678593725</v>
      </c>
      <c r="AH53" s="2">
        <v>25076.588138897841</v>
      </c>
      <c r="AI53" s="2">
        <v>21374.776874612893</v>
      </c>
      <c r="AJ53" s="2">
        <v>20653.496441042214</v>
      </c>
      <c r="AK53" s="2">
        <v>20635.096500748103</v>
      </c>
      <c r="AL53" s="2">
        <v>13903.307081779189</v>
      </c>
      <c r="AM53" s="2">
        <v>10667.989585699106</v>
      </c>
      <c r="AN53" s="2">
        <v>10678.742944197753</v>
      </c>
      <c r="AO53" s="2">
        <v>10678.742944197753</v>
      </c>
    </row>
    <row r="54" spans="1:41" x14ac:dyDescent="0.2">
      <c r="A54" s="1">
        <v>1</v>
      </c>
      <c r="B54" s="1" t="s">
        <v>35</v>
      </c>
      <c r="C54" s="1" t="s">
        <v>60</v>
      </c>
      <c r="D54" s="1" t="s">
        <v>20</v>
      </c>
      <c r="E54" s="1" t="s">
        <v>27</v>
      </c>
      <c r="F54" s="1" t="s">
        <v>37</v>
      </c>
      <c r="G54" s="1" t="s">
        <v>38</v>
      </c>
      <c r="H54" s="2">
        <v>8408.4232886286081</v>
      </c>
      <c r="I54" s="2">
        <v>8333.7601205272513</v>
      </c>
      <c r="J54" s="2">
        <v>8258.4993708295224</v>
      </c>
      <c r="K54" s="2">
        <v>8182.614171391835</v>
      </c>
      <c r="L54" s="2">
        <v>8138.9156346045293</v>
      </c>
      <c r="M54" s="2">
        <v>8061.3814221830489</v>
      </c>
      <c r="N54" s="2">
        <v>8216.5734530801401</v>
      </c>
      <c r="O54" s="2">
        <v>8380.9507423894247</v>
      </c>
      <c r="P54" s="2">
        <v>8547.5551219462595</v>
      </c>
      <c r="Q54" s="2">
        <v>8713.5804277519583</v>
      </c>
      <c r="R54" s="2">
        <v>8897.2148131427166</v>
      </c>
      <c r="S54" s="2">
        <v>8889.3537569735363</v>
      </c>
      <c r="T54" s="2">
        <v>8518.9990828076134</v>
      </c>
      <c r="U54" s="2">
        <v>8006.6070729850971</v>
      </c>
      <c r="V54" s="2">
        <v>9198.243119089997</v>
      </c>
      <c r="W54" s="2">
        <v>8467.7611162460289</v>
      </c>
      <c r="X54" s="2">
        <v>8433.3222388813356</v>
      </c>
      <c r="Y54" s="2">
        <v>8486.5016812501963</v>
      </c>
      <c r="Z54" s="2">
        <v>7147.2498971512523</v>
      </c>
      <c r="AA54" s="2">
        <v>6907.7289195988888</v>
      </c>
      <c r="AB54" s="2">
        <v>7652.6544561051105</v>
      </c>
      <c r="AC54" s="2">
        <v>6910.6255003009119</v>
      </c>
      <c r="AD54" s="2">
        <v>6869.4067904607482</v>
      </c>
      <c r="AE54" s="2">
        <v>7078.6496476206321</v>
      </c>
      <c r="AF54" s="2">
        <v>7461.1280539312356</v>
      </c>
      <c r="AG54" s="2">
        <v>7532.2040923219583</v>
      </c>
      <c r="AH54" s="2">
        <v>8077.4149859788058</v>
      </c>
      <c r="AI54" s="2">
        <v>8641.119329611849</v>
      </c>
      <c r="AJ54" s="2">
        <v>9063.1696732381733</v>
      </c>
      <c r="AK54" s="2">
        <v>9332.5425835716433</v>
      </c>
      <c r="AL54" s="2">
        <v>9657.460936543217</v>
      </c>
      <c r="AM54" s="2">
        <v>8981.1423391133085</v>
      </c>
      <c r="AN54" s="2">
        <v>9120.7012466770429</v>
      </c>
      <c r="AO54" s="2">
        <v>9120.7012466770429</v>
      </c>
    </row>
    <row r="55" spans="1:41" x14ac:dyDescent="0.2">
      <c r="A55" s="1">
        <v>1</v>
      </c>
      <c r="B55" s="1" t="s">
        <v>35</v>
      </c>
      <c r="C55" s="1" t="s">
        <v>61</v>
      </c>
      <c r="D55" s="1" t="s">
        <v>20</v>
      </c>
      <c r="E55" s="1" t="s">
        <v>28</v>
      </c>
      <c r="F55" s="1" t="s">
        <v>37</v>
      </c>
      <c r="G55" s="1" t="s">
        <v>38</v>
      </c>
      <c r="H55" s="2">
        <v>22380.662241033489</v>
      </c>
      <c r="I55" s="2">
        <v>22203.205872016821</v>
      </c>
      <c r="J55" s="2">
        <v>22023.993899010289</v>
      </c>
      <c r="K55" s="2">
        <v>21842.947387487846</v>
      </c>
      <c r="L55" s="2">
        <v>21722.212534893621</v>
      </c>
      <c r="M55" s="2">
        <v>21536.960821489854</v>
      </c>
      <c r="N55" s="2">
        <v>21740.324815898668</v>
      </c>
      <c r="O55" s="2">
        <v>21965.962232322123</v>
      </c>
      <c r="P55" s="2">
        <v>22195.212770806458</v>
      </c>
      <c r="Q55" s="2">
        <v>22445.149608325162</v>
      </c>
      <c r="R55" s="2">
        <v>22713.432059595958</v>
      </c>
      <c r="S55" s="2">
        <v>22742.210736541885</v>
      </c>
      <c r="T55" s="2">
        <v>21709.04273516273</v>
      </c>
      <c r="U55" s="2">
        <v>20743.846839202393</v>
      </c>
      <c r="V55" s="2">
        <v>19840.283720521118</v>
      </c>
      <c r="W55" s="2">
        <v>18992.778588480694</v>
      </c>
      <c r="X55" s="2">
        <v>19192.521750370222</v>
      </c>
      <c r="Y55" s="2">
        <v>19389.332285659111</v>
      </c>
      <c r="Z55" s="2">
        <v>19583.414270088982</v>
      </c>
      <c r="AA55" s="2">
        <v>20738.590519575278</v>
      </c>
      <c r="AB55" s="2">
        <v>21891.118592852898</v>
      </c>
      <c r="AC55" s="2">
        <v>22855.221501309716</v>
      </c>
      <c r="AD55" s="2">
        <v>22759.274165188377</v>
      </c>
      <c r="AE55" s="2">
        <v>22667.593131369926</v>
      </c>
      <c r="AF55" s="2">
        <v>22655.824322727305</v>
      </c>
      <c r="AG55" s="2">
        <v>22690.16626846679</v>
      </c>
      <c r="AH55" s="2">
        <v>22702.203044690596</v>
      </c>
      <c r="AI55" s="2">
        <v>22590.724528753111</v>
      </c>
      <c r="AJ55" s="2">
        <v>22643.494339565059</v>
      </c>
      <c r="AK55" s="2">
        <v>22626.445182918269</v>
      </c>
      <c r="AL55" s="2">
        <v>22565.018693395621</v>
      </c>
      <c r="AM55" s="2">
        <v>22462.904976150847</v>
      </c>
      <c r="AN55" s="2">
        <v>22462.904976150847</v>
      </c>
      <c r="AO55" s="2">
        <v>22462.904976150847</v>
      </c>
    </row>
    <row r="56" spans="1:41" x14ac:dyDescent="0.2">
      <c r="A56" s="1">
        <v>1</v>
      </c>
      <c r="B56" s="1" t="s">
        <v>62</v>
      </c>
      <c r="C56" s="1" t="s">
        <v>63</v>
      </c>
      <c r="D56" s="1" t="s">
        <v>6</v>
      </c>
      <c r="E56" s="1" t="s">
        <v>8</v>
      </c>
      <c r="F56" s="1" t="s">
        <v>37</v>
      </c>
      <c r="G56" s="1" t="s">
        <v>38</v>
      </c>
      <c r="H56" s="2">
        <v>606911.91481554997</v>
      </c>
      <c r="I56" s="2">
        <v>698637.50510873366</v>
      </c>
      <c r="J56" s="2">
        <v>696500.01268739416</v>
      </c>
      <c r="K56" s="2">
        <v>697939.54331356892</v>
      </c>
      <c r="L56" s="2">
        <v>605918.83299406653</v>
      </c>
      <c r="M56" s="2">
        <v>622977.22248891543</v>
      </c>
      <c r="N56" s="2">
        <v>682186.68818628369</v>
      </c>
      <c r="O56" s="2">
        <v>593935.11909607309</v>
      </c>
      <c r="P56" s="2">
        <v>651338.31094200094</v>
      </c>
      <c r="Q56" s="2">
        <v>596806.95154315885</v>
      </c>
      <c r="R56" s="2">
        <v>558798.73854161426</v>
      </c>
      <c r="S56" s="2">
        <v>668421.04235422204</v>
      </c>
      <c r="T56" s="2">
        <v>564938.82620465825</v>
      </c>
      <c r="U56" s="2">
        <v>611240.91070253844</v>
      </c>
      <c r="V56" s="2">
        <v>581485.78435933741</v>
      </c>
      <c r="W56" s="2">
        <v>586527.77120752062</v>
      </c>
      <c r="X56" s="2">
        <v>553895.79687306518</v>
      </c>
      <c r="Y56" s="2">
        <v>491323.28539242927</v>
      </c>
      <c r="Z56" s="2">
        <v>516860.0526950722</v>
      </c>
      <c r="AA56" s="2">
        <v>495265.17913310282</v>
      </c>
      <c r="AB56" s="2">
        <v>533000.94412638305</v>
      </c>
      <c r="AC56" s="2">
        <v>424889.98815054691</v>
      </c>
      <c r="AD56" s="2">
        <v>455379.5679450985</v>
      </c>
      <c r="AE56" s="2">
        <v>489483.63350745791</v>
      </c>
      <c r="AF56" s="2">
        <v>377969.0675476098</v>
      </c>
      <c r="AG56" s="2">
        <v>402718.84154807933</v>
      </c>
      <c r="AH56" s="2">
        <v>438360.02158365888</v>
      </c>
      <c r="AI56" s="2">
        <v>407700.47438733879</v>
      </c>
      <c r="AJ56" s="2">
        <v>356320.31366112799</v>
      </c>
      <c r="AK56" s="2">
        <v>350779.72222748958</v>
      </c>
      <c r="AL56" s="2">
        <v>305444.52138049848</v>
      </c>
      <c r="AM56" s="2">
        <v>341959.20609070442</v>
      </c>
      <c r="AN56" s="2">
        <v>267586.60228473583</v>
      </c>
      <c r="AO56" s="2">
        <v>267586.60228473583</v>
      </c>
    </row>
    <row r="57" spans="1:41" x14ac:dyDescent="0.2">
      <c r="A57" s="1">
        <v>1</v>
      </c>
      <c r="B57" s="1" t="s">
        <v>62</v>
      </c>
      <c r="C57" s="1" t="s">
        <v>64</v>
      </c>
      <c r="D57" s="1" t="s">
        <v>6</v>
      </c>
      <c r="E57" s="1" t="s">
        <v>10</v>
      </c>
      <c r="F57" s="1" t="s">
        <v>37</v>
      </c>
      <c r="G57" s="1" t="s">
        <v>38</v>
      </c>
      <c r="H57" s="2">
        <v>1717094.296006365</v>
      </c>
      <c r="I57" s="2">
        <v>1793373.5297732695</v>
      </c>
      <c r="J57" s="2">
        <v>1783812.1452485919</v>
      </c>
      <c r="K57" s="2">
        <v>1668881.4801358993</v>
      </c>
      <c r="L57" s="2">
        <v>1573781.9319650144</v>
      </c>
      <c r="M57" s="2">
        <v>1675211.7964221609</v>
      </c>
      <c r="N57" s="2">
        <v>1701494.5961923096</v>
      </c>
      <c r="O57" s="2">
        <v>1600301.0267054597</v>
      </c>
      <c r="P57" s="2">
        <v>1653279.8846002079</v>
      </c>
      <c r="Q57" s="2">
        <v>1594567.2069578434</v>
      </c>
      <c r="R57" s="2">
        <v>1458788.4316158604</v>
      </c>
      <c r="S57" s="2">
        <v>1538805.2306039727</v>
      </c>
      <c r="T57" s="2">
        <v>1475421.5298074775</v>
      </c>
      <c r="U57" s="2">
        <v>1556180.1528587311</v>
      </c>
      <c r="V57" s="2">
        <v>1540577.2144867084</v>
      </c>
      <c r="W57" s="2">
        <v>1555740.3507957305</v>
      </c>
      <c r="X57" s="2">
        <v>1491279.6625486678</v>
      </c>
      <c r="Y57" s="2">
        <v>1288613.653479032</v>
      </c>
      <c r="Z57" s="2">
        <v>1363706.99895484</v>
      </c>
      <c r="AA57" s="2">
        <v>1320816.7662768597</v>
      </c>
      <c r="AB57" s="2">
        <v>1401543.2215108071</v>
      </c>
      <c r="AC57" s="2">
        <v>1091174.7824272448</v>
      </c>
      <c r="AD57" s="2">
        <v>1180417.6965571395</v>
      </c>
      <c r="AE57" s="2">
        <v>1246519.2965930724</v>
      </c>
      <c r="AF57" s="2">
        <v>942495.55476902181</v>
      </c>
      <c r="AG57" s="2">
        <v>996060.54086883133</v>
      </c>
      <c r="AH57" s="2">
        <v>1016282.7367153007</v>
      </c>
      <c r="AI57" s="2">
        <v>949311.73947455757</v>
      </c>
      <c r="AJ57" s="2">
        <v>847308.48159232934</v>
      </c>
      <c r="AK57" s="2">
        <v>834079.53067470167</v>
      </c>
      <c r="AL57" s="2">
        <v>741922.95092209219</v>
      </c>
      <c r="AM57" s="2">
        <v>829822.96304759802</v>
      </c>
      <c r="AN57" s="2">
        <v>657620.92897579004</v>
      </c>
      <c r="AO57" s="2">
        <v>657620.92897579004</v>
      </c>
    </row>
    <row r="58" spans="1:41" x14ac:dyDescent="0.2">
      <c r="A58" s="1">
        <v>1</v>
      </c>
      <c r="B58" s="1" t="s">
        <v>62</v>
      </c>
      <c r="C58" s="1" t="s">
        <v>63</v>
      </c>
      <c r="D58" s="1" t="s">
        <v>6</v>
      </c>
      <c r="E58" s="1" t="s">
        <v>7</v>
      </c>
      <c r="F58" s="1" t="s">
        <v>37</v>
      </c>
      <c r="G58" s="1" t="s">
        <v>38</v>
      </c>
      <c r="H58" s="2">
        <v>234048.06042019071</v>
      </c>
      <c r="I58" s="2">
        <v>256837.38512522192</v>
      </c>
      <c r="J58" s="2">
        <v>272084.6301060465</v>
      </c>
      <c r="K58" s="2">
        <v>286578.92034695181</v>
      </c>
      <c r="L58" s="2">
        <v>285159.22905991477</v>
      </c>
      <c r="M58" s="2">
        <v>309521.10500797885</v>
      </c>
      <c r="N58" s="2">
        <v>335103.78226906859</v>
      </c>
      <c r="O58" s="2">
        <v>324828.228249543</v>
      </c>
      <c r="P58" s="2">
        <v>338866.80962714856</v>
      </c>
      <c r="Q58" s="2">
        <v>318929.96386038238</v>
      </c>
      <c r="R58" s="2">
        <v>336730.92619990703</v>
      </c>
      <c r="S58" s="2">
        <v>356404.53391858831</v>
      </c>
      <c r="T58" s="2">
        <v>339958.15463134652</v>
      </c>
      <c r="U58" s="2">
        <v>359940.77600864333</v>
      </c>
      <c r="V58" s="2">
        <v>371740.66064726101</v>
      </c>
      <c r="W58" s="2">
        <v>383550.56615666696</v>
      </c>
      <c r="X58" s="2">
        <v>344135.96764044923</v>
      </c>
      <c r="Y58" s="2">
        <v>318227.12168076064</v>
      </c>
      <c r="Z58" s="2">
        <v>337325.33242624003</v>
      </c>
      <c r="AA58" s="2">
        <v>329845.59054517542</v>
      </c>
      <c r="AB58" s="2">
        <v>363749.83385916025</v>
      </c>
      <c r="AC58" s="2">
        <v>314723.39402666176</v>
      </c>
      <c r="AD58" s="2">
        <v>355500.64287569583</v>
      </c>
      <c r="AE58" s="2">
        <v>378092.78465888189</v>
      </c>
      <c r="AF58" s="2">
        <v>291027.57339566381</v>
      </c>
      <c r="AG58" s="2">
        <v>331620.88849129592</v>
      </c>
      <c r="AH58" s="2">
        <v>359322.54717259982</v>
      </c>
      <c r="AI58" s="2">
        <v>343442.82090294495</v>
      </c>
      <c r="AJ58" s="2">
        <v>308811.1214424335</v>
      </c>
      <c r="AK58" s="2">
        <v>313060.77313326136</v>
      </c>
      <c r="AL58" s="2">
        <v>281073.40705103433</v>
      </c>
      <c r="AM58" s="2">
        <v>324749.9461969423</v>
      </c>
      <c r="AN58" s="2">
        <v>262738.63499284314</v>
      </c>
      <c r="AO58" s="2">
        <v>262738.63499284314</v>
      </c>
    </row>
    <row r="59" spans="1:41" x14ac:dyDescent="0.2">
      <c r="A59" s="1">
        <v>1</v>
      </c>
      <c r="B59" s="1" t="s">
        <v>62</v>
      </c>
      <c r="C59" s="1" t="s">
        <v>64</v>
      </c>
      <c r="D59" s="1" t="s">
        <v>6</v>
      </c>
      <c r="E59" s="1" t="s">
        <v>9</v>
      </c>
      <c r="F59" s="1" t="s">
        <v>37</v>
      </c>
      <c r="G59" s="1" t="s">
        <v>38</v>
      </c>
      <c r="H59" s="2">
        <v>311517.33196139237</v>
      </c>
      <c r="I59" s="2">
        <v>355891.95148803259</v>
      </c>
      <c r="J59" s="2">
        <v>371905.02549520205</v>
      </c>
      <c r="K59" s="2">
        <v>375618.82622519817</v>
      </c>
      <c r="L59" s="2">
        <v>355730.11349595903</v>
      </c>
      <c r="M59" s="2">
        <v>407644.02431541006</v>
      </c>
      <c r="N59" s="2">
        <v>457184.75194642175</v>
      </c>
      <c r="O59" s="2">
        <v>415202.43346239539</v>
      </c>
      <c r="P59" s="2">
        <v>434027.07356628019</v>
      </c>
      <c r="Q59" s="2">
        <v>458898.40766945638</v>
      </c>
      <c r="R59" s="2">
        <v>437522.37447661656</v>
      </c>
      <c r="S59" s="2">
        <v>457883.86582171189</v>
      </c>
      <c r="T59" s="2">
        <v>454589.74886369973</v>
      </c>
      <c r="U59" s="2">
        <v>485629.39717375388</v>
      </c>
      <c r="V59" s="2">
        <v>502190.91719710617</v>
      </c>
      <c r="W59" s="2">
        <v>516231.43948240014</v>
      </c>
      <c r="X59" s="2">
        <v>495965.04233499698</v>
      </c>
      <c r="Y59" s="2">
        <v>475004.50121466891</v>
      </c>
      <c r="Z59" s="2">
        <v>514187.03461730661</v>
      </c>
      <c r="AA59" s="2">
        <v>515161.36945132178</v>
      </c>
      <c r="AB59" s="2">
        <v>585034.73752227041</v>
      </c>
      <c r="AC59" s="2">
        <v>497133.81525473425</v>
      </c>
      <c r="AD59" s="2">
        <v>570644.73954907572</v>
      </c>
      <c r="AE59" s="2">
        <v>617278.22269157867</v>
      </c>
      <c r="AF59" s="2">
        <v>514041.04920090776</v>
      </c>
      <c r="AG59" s="2">
        <v>558290.25583259342</v>
      </c>
      <c r="AH59" s="2">
        <v>639782.89494130318</v>
      </c>
      <c r="AI59" s="2">
        <v>614162.0975062995</v>
      </c>
      <c r="AJ59" s="2">
        <v>564376.49748432077</v>
      </c>
      <c r="AK59" s="2">
        <v>572272.61930884747</v>
      </c>
      <c r="AL59" s="2">
        <v>525024.21848169446</v>
      </c>
      <c r="AM59" s="2">
        <v>604632.11759466445</v>
      </c>
      <c r="AN59" s="2">
        <v>495314.78773283958</v>
      </c>
      <c r="AO59" s="2">
        <v>495314.78773283958</v>
      </c>
    </row>
    <row r="60" spans="1:41" x14ac:dyDescent="0.2">
      <c r="A60" s="1">
        <v>1</v>
      </c>
      <c r="B60" s="1" t="s">
        <v>65</v>
      </c>
      <c r="C60" s="1" t="s">
        <v>66</v>
      </c>
      <c r="D60" s="1" t="s">
        <v>1</v>
      </c>
      <c r="E60" s="1" t="s">
        <v>5</v>
      </c>
      <c r="F60" s="1" t="s">
        <v>37</v>
      </c>
      <c r="G60" s="1" t="s">
        <v>38</v>
      </c>
      <c r="H60" s="2">
        <v>282107.02769361663</v>
      </c>
      <c r="I60" s="2">
        <v>267893.18407029624</v>
      </c>
      <c r="J60" s="2">
        <v>266656.71847248991</v>
      </c>
      <c r="K60" s="2">
        <v>270454.7589910347</v>
      </c>
      <c r="L60" s="2">
        <v>267150.54910086724</v>
      </c>
      <c r="M60" s="2">
        <v>270607.07813805901</v>
      </c>
      <c r="N60" s="2">
        <v>274450.20271954633</v>
      </c>
      <c r="O60" s="2">
        <v>287032.20747621852</v>
      </c>
      <c r="P60" s="2">
        <v>304733.04431540478</v>
      </c>
      <c r="Q60" s="2">
        <v>321278.55315443757</v>
      </c>
      <c r="R60" s="2">
        <v>348330.59497612395</v>
      </c>
      <c r="S60" s="2">
        <v>366389.18275166932</v>
      </c>
      <c r="T60" s="2">
        <v>374015.01547316852</v>
      </c>
      <c r="U60" s="2">
        <v>368663.51333844929</v>
      </c>
      <c r="V60" s="2">
        <v>381733.63097693305</v>
      </c>
      <c r="W60" s="2">
        <v>396364.82898501097</v>
      </c>
      <c r="X60" s="2">
        <v>432843.28210245736</v>
      </c>
      <c r="Y60" s="2">
        <v>417039.8862387946</v>
      </c>
      <c r="Z60" s="2">
        <v>412651.30037979881</v>
      </c>
      <c r="AA60" s="2">
        <v>403386.84021992766</v>
      </c>
      <c r="AB60" s="2">
        <v>424908.83612742397</v>
      </c>
      <c r="AC60" s="2">
        <v>444228.28984153416</v>
      </c>
      <c r="AD60" s="2">
        <v>451312.58006347984</v>
      </c>
      <c r="AE60" s="2">
        <v>459705.14391240833</v>
      </c>
      <c r="AF60" s="2">
        <v>460238.71866176534</v>
      </c>
      <c r="AG60" s="2">
        <v>465052.11677973613</v>
      </c>
      <c r="AH60" s="2">
        <v>470153.45420759474</v>
      </c>
      <c r="AI60" s="2">
        <v>473111.59873727162</v>
      </c>
      <c r="AJ60" s="2">
        <v>470952.87463684287</v>
      </c>
      <c r="AK60" s="2">
        <v>471607.33396407438</v>
      </c>
      <c r="AL60" s="2">
        <v>473222.72298070614</v>
      </c>
      <c r="AM60" s="2">
        <v>420356.28108588577</v>
      </c>
      <c r="AN60" s="2">
        <v>374645.18159734079</v>
      </c>
      <c r="AO60" s="2">
        <v>374645.18159734079</v>
      </c>
    </row>
    <row r="61" spans="1:41" x14ac:dyDescent="0.2">
      <c r="A61" s="1">
        <v>1</v>
      </c>
      <c r="B61" s="1" t="s">
        <v>67</v>
      </c>
      <c r="C61" s="1">
        <v>2</v>
      </c>
      <c r="D61" s="1" t="s">
        <v>11</v>
      </c>
      <c r="E61" s="1" t="s">
        <v>14</v>
      </c>
      <c r="F61" s="1" t="s">
        <v>37</v>
      </c>
      <c r="G61" s="1" t="s">
        <v>38</v>
      </c>
      <c r="H61" s="2">
        <v>22816.301195134529</v>
      </c>
      <c r="I61" s="2">
        <v>23094.223619224464</v>
      </c>
      <c r="J61" s="2">
        <v>23613.004333927653</v>
      </c>
      <c r="K61" s="2">
        <v>23612.74529299264</v>
      </c>
      <c r="L61" s="2">
        <v>23961.773719037112</v>
      </c>
      <c r="M61" s="2">
        <v>23926.103882549392</v>
      </c>
      <c r="N61" s="2">
        <v>23258.403450077931</v>
      </c>
      <c r="O61" s="2">
        <v>22740.456497535648</v>
      </c>
      <c r="P61" s="2">
        <v>22538.528867727855</v>
      </c>
      <c r="Q61" s="2">
        <v>21942.542507369952</v>
      </c>
      <c r="R61" s="2">
        <v>22308.107036455076</v>
      </c>
      <c r="S61" s="2">
        <v>22172.524219631792</v>
      </c>
      <c r="T61" s="2">
        <v>20236.424941380294</v>
      </c>
      <c r="U61" s="2">
        <v>20467.310063987188</v>
      </c>
      <c r="V61" s="2">
        <v>22976.017396463219</v>
      </c>
      <c r="W61" s="2">
        <v>23058.230872383625</v>
      </c>
      <c r="X61" s="2">
        <v>22010.169387430033</v>
      </c>
      <c r="Y61" s="2">
        <v>21635.922333157683</v>
      </c>
      <c r="Z61" s="2">
        <v>19740.017744859528</v>
      </c>
      <c r="AA61" s="2">
        <v>17655.925799889017</v>
      </c>
      <c r="AB61" s="2">
        <v>19997.905553688954</v>
      </c>
      <c r="AC61" s="2">
        <v>20576.625543894257</v>
      </c>
      <c r="AD61" s="2">
        <v>20911.396649306338</v>
      </c>
      <c r="AE61" s="2">
        <v>18447.492246118123</v>
      </c>
      <c r="AF61" s="2">
        <v>18573.68376512278</v>
      </c>
      <c r="AG61" s="2">
        <v>17557.481040365834</v>
      </c>
      <c r="AH61" s="2">
        <v>17631.892169935487</v>
      </c>
      <c r="AI61" s="2">
        <v>17488.970190037769</v>
      </c>
      <c r="AJ61" s="2">
        <v>18161.723919668719</v>
      </c>
      <c r="AK61" s="2">
        <v>17210.777312064663</v>
      </c>
      <c r="AL61" s="2">
        <v>15945.67403586509</v>
      </c>
      <c r="AM61" s="2">
        <v>16401.593417903263</v>
      </c>
      <c r="AN61" s="2">
        <v>15515.199636066985</v>
      </c>
      <c r="AO61" s="2">
        <v>15515.199636066985</v>
      </c>
    </row>
    <row r="62" spans="1:41" x14ac:dyDescent="0.2">
      <c r="A62" s="1">
        <v>1</v>
      </c>
      <c r="B62" s="1" t="s">
        <v>67</v>
      </c>
      <c r="C62" s="1">
        <v>2</v>
      </c>
      <c r="D62" s="1" t="s">
        <v>11</v>
      </c>
      <c r="E62" s="1" t="s">
        <v>14</v>
      </c>
      <c r="F62" s="1" t="s">
        <v>39</v>
      </c>
      <c r="G62" s="1" t="s">
        <v>38</v>
      </c>
      <c r="H62" s="2">
        <v>440.11488570897598</v>
      </c>
      <c r="I62" s="2">
        <v>577.29355138450114</v>
      </c>
      <c r="J62" s="2">
        <v>512.51473703772535</v>
      </c>
      <c r="K62" s="2">
        <v>626.83029176732941</v>
      </c>
      <c r="L62" s="2">
        <v>630.64081025831626</v>
      </c>
      <c r="M62" s="2">
        <v>738.00788451960602</v>
      </c>
      <c r="N62" s="2">
        <v>685.10449568932779</v>
      </c>
      <c r="O62" s="2">
        <v>634.71822015142698</v>
      </c>
      <c r="P62" s="2">
        <v>676.81119618745049</v>
      </c>
      <c r="Q62" s="2">
        <v>428.78548871615101</v>
      </c>
      <c r="R62" s="2">
        <v>598.93214532591173</v>
      </c>
      <c r="S62" s="2">
        <v>554.62255858871174</v>
      </c>
      <c r="T62" s="2">
        <v>570.8926050532923</v>
      </c>
      <c r="U62" s="2">
        <v>591.32839731897593</v>
      </c>
      <c r="V62" s="2">
        <v>664.11193223970531</v>
      </c>
      <c r="W62" s="2">
        <v>673.77972202698095</v>
      </c>
      <c r="X62" s="2">
        <v>606.95840887544125</v>
      </c>
      <c r="Y62" s="2">
        <v>656.32551251938844</v>
      </c>
      <c r="Z62" s="2">
        <v>601.34620728487698</v>
      </c>
      <c r="AA62" s="2">
        <v>405.22748587391141</v>
      </c>
      <c r="AB62" s="2">
        <v>683.73411031385217</v>
      </c>
      <c r="AC62" s="2">
        <v>717.5586895135134</v>
      </c>
      <c r="AD62" s="2">
        <v>730.13836425244756</v>
      </c>
      <c r="AE62" s="2">
        <v>528.82440417225098</v>
      </c>
      <c r="AF62" s="2">
        <v>546.48192748538008</v>
      </c>
      <c r="AG62" s="2">
        <v>529.98660058309031</v>
      </c>
      <c r="AH62" s="2">
        <v>649.23109388646287</v>
      </c>
      <c r="AI62" s="2">
        <v>647.25874123316453</v>
      </c>
      <c r="AJ62" s="2">
        <v>724.39400470238832</v>
      </c>
      <c r="AK62" s="2">
        <v>681.21090863516736</v>
      </c>
      <c r="AL62" s="2">
        <v>622.37625184996818</v>
      </c>
      <c r="AM62" s="2">
        <v>597.71726666666666</v>
      </c>
      <c r="AN62" s="2">
        <v>609.12398730158804</v>
      </c>
      <c r="AO62" s="2">
        <v>609.12398730158804</v>
      </c>
    </row>
    <row r="63" spans="1:41" x14ac:dyDescent="0.2">
      <c r="A63" s="1">
        <v>1</v>
      </c>
      <c r="B63" s="1" t="s">
        <v>67</v>
      </c>
      <c r="C63" s="1">
        <v>2</v>
      </c>
      <c r="D63" s="1" t="s">
        <v>11</v>
      </c>
      <c r="E63" s="1" t="s">
        <v>14</v>
      </c>
      <c r="F63" s="1" t="s">
        <v>40</v>
      </c>
      <c r="G63" s="1" t="s">
        <v>38</v>
      </c>
      <c r="H63" s="2">
        <v>16492.3527247741</v>
      </c>
      <c r="I63" s="2">
        <v>15859.983646007462</v>
      </c>
      <c r="J63" s="2">
        <v>15200.422734955291</v>
      </c>
      <c r="K63" s="2">
        <v>14493.454539599004</v>
      </c>
      <c r="L63" s="2">
        <v>13767.688020860591</v>
      </c>
      <c r="M63" s="2">
        <v>13015.807444447497</v>
      </c>
      <c r="N63" s="2">
        <v>12246.958770079758</v>
      </c>
      <c r="O63" s="2">
        <v>11443.921031457428</v>
      </c>
      <c r="P63" s="2">
        <v>10641.958551517071</v>
      </c>
      <c r="Q63" s="2">
        <v>9856.2213832944781</v>
      </c>
      <c r="R63" s="2">
        <v>9072.6799603505442</v>
      </c>
      <c r="S63" s="2">
        <v>8280.0802221229023</v>
      </c>
      <c r="T63" s="2">
        <v>8169.6202591570836</v>
      </c>
      <c r="U63" s="2">
        <v>8183.9604905057331</v>
      </c>
      <c r="V63" s="2">
        <v>7957.1636265669631</v>
      </c>
      <c r="W63" s="2">
        <v>8037.9663848314904</v>
      </c>
      <c r="X63" s="2">
        <v>7293.9473325147083</v>
      </c>
      <c r="Y63" s="2">
        <v>6952.5046539522118</v>
      </c>
      <c r="Z63" s="2">
        <v>6972.3081241448463</v>
      </c>
      <c r="AA63" s="2">
        <v>6723.4563647011109</v>
      </c>
      <c r="AB63" s="2">
        <v>6742.7621898013831</v>
      </c>
      <c r="AC63" s="2">
        <v>6743.2932186769003</v>
      </c>
      <c r="AD63" s="2">
        <v>6524.9759478678452</v>
      </c>
      <c r="AE63" s="2">
        <v>5616.4851763926026</v>
      </c>
      <c r="AF63" s="2">
        <v>5705.8057775663556</v>
      </c>
      <c r="AG63" s="2">
        <v>5452.8227233989501</v>
      </c>
      <c r="AH63" s="2">
        <v>5070.7571575479569</v>
      </c>
      <c r="AI63" s="2">
        <v>4921.6821052728856</v>
      </c>
      <c r="AJ63" s="2">
        <v>4943.7974578998865</v>
      </c>
      <c r="AK63" s="2">
        <v>4979.7529330128027</v>
      </c>
      <c r="AL63" s="2">
        <v>5016.6079299377316</v>
      </c>
      <c r="AM63" s="2">
        <v>5055.6315009283471</v>
      </c>
      <c r="AN63" s="2">
        <v>5114.7291597337135</v>
      </c>
      <c r="AO63" s="2">
        <v>5114.7291597337135</v>
      </c>
    </row>
    <row r="64" spans="1:41" x14ac:dyDescent="0.2">
      <c r="A64" s="1">
        <v>1</v>
      </c>
      <c r="B64" s="1" t="s">
        <v>67</v>
      </c>
      <c r="C64" s="1">
        <v>2</v>
      </c>
      <c r="D64" s="1" t="s">
        <v>11</v>
      </c>
      <c r="E64" s="1" t="s">
        <v>14</v>
      </c>
      <c r="F64" s="1" t="s">
        <v>41</v>
      </c>
      <c r="G64" s="1" t="s">
        <v>38</v>
      </c>
      <c r="H64" s="2">
        <v>3.4223866656622737</v>
      </c>
      <c r="I64" s="2">
        <v>208.3638206623896</v>
      </c>
      <c r="J64" s="2">
        <v>2210.7598341542162</v>
      </c>
      <c r="K64" s="2">
        <v>4670.9380418614501</v>
      </c>
      <c r="L64" s="2">
        <v>11486.674006680689</v>
      </c>
      <c r="M64" s="2">
        <v>34548.565813113615</v>
      </c>
      <c r="N64" s="2">
        <v>41912.727724996803</v>
      </c>
      <c r="O64" s="2">
        <v>50608.367778557331</v>
      </c>
      <c r="P64" s="2">
        <v>63668.064022387531</v>
      </c>
      <c r="Q64" s="2">
        <v>74331.520888201281</v>
      </c>
      <c r="R64" s="2">
        <v>88254.173265033343</v>
      </c>
      <c r="S64" s="2">
        <v>101200.36988906657</v>
      </c>
      <c r="T64" s="2">
        <v>112844.41466454069</v>
      </c>
      <c r="U64" s="2">
        <v>122885.87517850225</v>
      </c>
      <c r="V64" s="2">
        <v>134533.94642415474</v>
      </c>
      <c r="W64" s="2">
        <v>137822.02877589042</v>
      </c>
      <c r="X64" s="2">
        <v>150709.37068480338</v>
      </c>
      <c r="Y64" s="2">
        <v>161345.52438097264</v>
      </c>
      <c r="Z64" s="2">
        <v>162377.4406264282</v>
      </c>
      <c r="AA64" s="2">
        <v>161661.88175038769</v>
      </c>
      <c r="AB64" s="2">
        <v>166205.15992445932</v>
      </c>
      <c r="AC64" s="2">
        <v>174881.5322140487</v>
      </c>
      <c r="AD64" s="2">
        <v>182654.85686247403</v>
      </c>
      <c r="AE64" s="2">
        <v>179744.179683058</v>
      </c>
      <c r="AF64" s="2">
        <v>183685.9394991748</v>
      </c>
      <c r="AG64" s="2">
        <v>187003.74585037687</v>
      </c>
      <c r="AH64" s="2">
        <v>180874.92910982308</v>
      </c>
      <c r="AI64" s="2">
        <v>179299.94603529834</v>
      </c>
      <c r="AJ64" s="2">
        <v>182678.02229002473</v>
      </c>
      <c r="AK64" s="2">
        <v>173037.60836344105</v>
      </c>
      <c r="AL64" s="2">
        <v>170515.40768549847</v>
      </c>
      <c r="AM64" s="2">
        <v>159193.29174746125</v>
      </c>
      <c r="AN64" s="2">
        <v>163218.8576941698</v>
      </c>
      <c r="AO64" s="2">
        <v>163218.8576941698</v>
      </c>
    </row>
    <row r="65" spans="1:41" x14ac:dyDescent="0.2">
      <c r="A65" s="1">
        <v>1</v>
      </c>
      <c r="B65" s="1" t="s">
        <v>67</v>
      </c>
      <c r="C65" s="1">
        <v>2</v>
      </c>
      <c r="D65" s="1" t="s">
        <v>11</v>
      </c>
      <c r="E65" s="1" t="s">
        <v>14</v>
      </c>
      <c r="F65" s="1" t="s">
        <v>42</v>
      </c>
      <c r="G65" s="1" t="s">
        <v>38</v>
      </c>
      <c r="H65" s="2">
        <v>15915.703597482065</v>
      </c>
      <c r="I65" s="2">
        <v>13458.147937597138</v>
      </c>
      <c r="J65" s="2">
        <v>11018.342138190184</v>
      </c>
      <c r="K65" s="2">
        <v>4755.4773688422738</v>
      </c>
      <c r="L65" s="2">
        <v>2880.1996171151559</v>
      </c>
      <c r="M65" s="2">
        <v>2427.4114004880184</v>
      </c>
      <c r="N65" s="2">
        <v>2810.2411479598763</v>
      </c>
      <c r="O65" s="2">
        <v>2865.1490780379359</v>
      </c>
      <c r="P65" s="2">
        <v>3196.1976693179877</v>
      </c>
      <c r="Q65" s="2">
        <v>4245.1384910872512</v>
      </c>
      <c r="R65" s="2">
        <v>7941.2163304116757</v>
      </c>
      <c r="S65" s="2">
        <v>4778.9057496113319</v>
      </c>
      <c r="T65" s="2">
        <v>4609.6881797056385</v>
      </c>
      <c r="U65" s="2">
        <v>9105.7713775010852</v>
      </c>
      <c r="V65" s="2">
        <v>9256.7111345975991</v>
      </c>
      <c r="W65" s="2">
        <v>6306.567310051988</v>
      </c>
      <c r="X65" s="2">
        <v>7898.2403115606294</v>
      </c>
      <c r="Y65" s="2">
        <v>6618.6383077988485</v>
      </c>
      <c r="Z65" s="2">
        <v>5623.2196051126402</v>
      </c>
      <c r="AA65" s="2">
        <v>4497.9636749121764</v>
      </c>
      <c r="AB65" s="2">
        <v>4763.6949686230555</v>
      </c>
      <c r="AC65" s="2">
        <v>4497.850794225109</v>
      </c>
      <c r="AD65" s="2">
        <v>4875.0624469504528</v>
      </c>
      <c r="AE65" s="2">
        <v>3436.4203823947846</v>
      </c>
      <c r="AF65" s="2">
        <v>2729.3086695609122</v>
      </c>
      <c r="AG65" s="2">
        <v>3094.1245974708813</v>
      </c>
      <c r="AH65" s="2">
        <v>2373.9966336464126</v>
      </c>
      <c r="AI65" s="2">
        <v>3760.6617591420218</v>
      </c>
      <c r="AJ65" s="2">
        <v>4208.0027639481541</v>
      </c>
      <c r="AK65" s="2">
        <v>3689.8791477422569</v>
      </c>
      <c r="AL65" s="2">
        <v>4439.3305544613822</v>
      </c>
      <c r="AM65" s="2">
        <v>3637.3257366153425</v>
      </c>
      <c r="AN65" s="2">
        <v>3293.3496071695995</v>
      </c>
      <c r="AO65" s="2">
        <v>3293.3496071695995</v>
      </c>
    </row>
    <row r="66" spans="1:41" x14ac:dyDescent="0.2">
      <c r="A66" s="1">
        <v>1</v>
      </c>
      <c r="B66" s="1" t="s">
        <v>67</v>
      </c>
      <c r="C66" s="1">
        <v>2</v>
      </c>
      <c r="D66" s="1" t="s">
        <v>11</v>
      </c>
      <c r="E66" s="1" t="s">
        <v>14</v>
      </c>
      <c r="F66" s="1" t="s">
        <v>43</v>
      </c>
      <c r="G66" s="1" t="s">
        <v>38</v>
      </c>
      <c r="H66" s="2">
        <v>21452.256374860539</v>
      </c>
      <c r="I66" s="2">
        <v>21796.737113162566</v>
      </c>
      <c r="J66" s="2">
        <v>22139.056456824834</v>
      </c>
      <c r="K66" s="2">
        <v>18873.185360660013</v>
      </c>
      <c r="L66" s="2">
        <v>16736.173462901916</v>
      </c>
      <c r="M66" s="2">
        <v>14598.495897869045</v>
      </c>
      <c r="N66" s="2">
        <v>14001.713537131342</v>
      </c>
      <c r="O66" s="2">
        <v>19233.420254823275</v>
      </c>
      <c r="P66" s="2">
        <v>23395.634080194352</v>
      </c>
      <c r="Q66" s="2">
        <v>21281.213548792421</v>
      </c>
      <c r="R66" s="2">
        <v>22913.200568936169</v>
      </c>
      <c r="S66" s="2">
        <v>22553.836165069217</v>
      </c>
      <c r="T66" s="2">
        <v>23752.68971137812</v>
      </c>
      <c r="U66" s="2">
        <v>24233.644906970145</v>
      </c>
      <c r="V66" s="2">
        <v>26859.814685031808</v>
      </c>
      <c r="W66" s="2">
        <v>29074.292665041823</v>
      </c>
      <c r="X66" s="2">
        <v>27861.35023775648</v>
      </c>
      <c r="Y66" s="2">
        <v>25145.893443262063</v>
      </c>
      <c r="Z66" s="2">
        <v>32827.706757353109</v>
      </c>
      <c r="AA66" s="2">
        <v>26339.073138855441</v>
      </c>
      <c r="AB66" s="2">
        <v>22257.36945678886</v>
      </c>
      <c r="AC66" s="2">
        <v>23569.80631922865</v>
      </c>
      <c r="AD66" s="2">
        <v>29946.526879322828</v>
      </c>
      <c r="AE66" s="2">
        <v>35888.804805498847</v>
      </c>
      <c r="AF66" s="2">
        <v>35782.14036087547</v>
      </c>
      <c r="AG66" s="2">
        <v>36938.546203078397</v>
      </c>
      <c r="AH66" s="2">
        <v>33040.445554254475</v>
      </c>
      <c r="AI66" s="2">
        <v>30959.097558087484</v>
      </c>
      <c r="AJ66" s="2">
        <v>23754.842920514293</v>
      </c>
      <c r="AK66" s="2">
        <v>22957.232628024543</v>
      </c>
      <c r="AL66" s="2">
        <v>20139.290494970559</v>
      </c>
      <c r="AM66" s="2">
        <v>16592.459609902711</v>
      </c>
      <c r="AN66" s="2">
        <v>7188.4701179080857</v>
      </c>
      <c r="AO66" s="2">
        <v>7188.4701179080857</v>
      </c>
    </row>
    <row r="67" spans="1:41" x14ac:dyDescent="0.2">
      <c r="A67" s="1">
        <v>1</v>
      </c>
      <c r="B67" s="1" t="s">
        <v>67</v>
      </c>
      <c r="C67" s="1" t="s">
        <v>68</v>
      </c>
      <c r="D67" s="1" t="s">
        <v>11</v>
      </c>
      <c r="E67" s="1" t="s">
        <v>13</v>
      </c>
      <c r="F67" s="1" t="s">
        <v>37</v>
      </c>
      <c r="G67" s="1" t="s">
        <v>38</v>
      </c>
      <c r="H67" s="2">
        <v>606399.68098519766</v>
      </c>
      <c r="I67" s="2">
        <v>692918.43617054808</v>
      </c>
      <c r="J67" s="2">
        <v>677248.34896090836</v>
      </c>
      <c r="K67" s="2">
        <v>612446.75529865513</v>
      </c>
      <c r="L67" s="2">
        <v>578692.31362751441</v>
      </c>
      <c r="M67" s="2">
        <v>617063.80338020821</v>
      </c>
      <c r="N67" s="2">
        <v>626792.20461416862</v>
      </c>
      <c r="O67" s="2">
        <v>611848.30975550995</v>
      </c>
      <c r="P67" s="2">
        <v>666305.72582504642</v>
      </c>
      <c r="Q67" s="2">
        <v>631706.86076385004</v>
      </c>
      <c r="R67" s="2">
        <v>578201.22667880112</v>
      </c>
      <c r="S67" s="2">
        <v>612105.95262213598</v>
      </c>
      <c r="T67" s="2">
        <v>565992.76885918295</v>
      </c>
      <c r="U67" s="2">
        <v>577904.74655212497</v>
      </c>
      <c r="V67" s="2">
        <v>576952.42334970552</v>
      </c>
      <c r="W67" s="2">
        <v>572682.6451275514</v>
      </c>
      <c r="X67" s="2">
        <v>569642.30914807913</v>
      </c>
      <c r="Y67" s="2">
        <v>522456.35775018873</v>
      </c>
      <c r="Z67" s="2">
        <v>525433.3923661093</v>
      </c>
      <c r="AA67" s="2">
        <v>508907.21498353727</v>
      </c>
      <c r="AB67" s="2">
        <v>527478.36063420598</v>
      </c>
      <c r="AC67" s="2">
        <v>442344.05877720087</v>
      </c>
      <c r="AD67" s="2">
        <v>451747.5615040207</v>
      </c>
      <c r="AE67" s="2">
        <v>462105.47241234855</v>
      </c>
      <c r="AF67" s="2">
        <v>385563.25106648559</v>
      </c>
      <c r="AG67" s="2">
        <v>393530.0674101609</v>
      </c>
      <c r="AH67" s="2">
        <v>395655.66981449391</v>
      </c>
      <c r="AI67" s="2">
        <v>381284.25289855816</v>
      </c>
      <c r="AJ67" s="2">
        <v>366058.77668918372</v>
      </c>
      <c r="AK67" s="2">
        <v>371504.98599077319</v>
      </c>
      <c r="AL67" s="2">
        <v>343542.1680572211</v>
      </c>
      <c r="AM67" s="2">
        <v>361379.12660420692</v>
      </c>
      <c r="AN67" s="2">
        <v>308549.27078828501</v>
      </c>
      <c r="AO67" s="2">
        <v>308549.27078828501</v>
      </c>
    </row>
    <row r="68" spans="1:41" x14ac:dyDescent="0.2">
      <c r="A68" s="1">
        <v>1</v>
      </c>
      <c r="B68" s="1" t="s">
        <v>67</v>
      </c>
      <c r="C68" s="1" t="s">
        <v>69</v>
      </c>
      <c r="D68" s="1" t="s">
        <v>11</v>
      </c>
      <c r="E68" s="1" t="s">
        <v>13</v>
      </c>
      <c r="F68" s="1" t="s">
        <v>39</v>
      </c>
      <c r="G68" s="1" t="s">
        <v>38</v>
      </c>
      <c r="H68" s="2">
        <v>63576.497179634855</v>
      </c>
      <c r="I68" s="2">
        <v>67899.836422031527</v>
      </c>
      <c r="J68" s="2">
        <v>70988.349457431337</v>
      </c>
      <c r="K68" s="2">
        <v>72904.663719051707</v>
      </c>
      <c r="L68" s="2">
        <v>73788.446542457634</v>
      </c>
      <c r="M68" s="2">
        <v>73640.123478799855</v>
      </c>
      <c r="N68" s="2">
        <v>72428.049681831384</v>
      </c>
      <c r="O68" s="2">
        <v>70093.110903176232</v>
      </c>
      <c r="P68" s="2">
        <v>66802.799305351946</v>
      </c>
      <c r="Q68" s="2">
        <v>63346.201916340156</v>
      </c>
      <c r="R68" s="2">
        <v>60120.936226189951</v>
      </c>
      <c r="S68" s="2">
        <v>57200.66553587449</v>
      </c>
      <c r="T68" s="2">
        <v>54461.372708665214</v>
      </c>
      <c r="U68" s="2">
        <v>51995.640021271422</v>
      </c>
      <c r="V68" s="2">
        <v>49762.847230427644</v>
      </c>
      <c r="W68" s="2">
        <v>47775.074904237736</v>
      </c>
      <c r="X68" s="2">
        <v>46010.611599635442</v>
      </c>
      <c r="Y68" s="2">
        <v>44474.365662497083</v>
      </c>
      <c r="Z68" s="2">
        <v>43186.302270768443</v>
      </c>
      <c r="AA68" s="2">
        <v>43617.492314567549</v>
      </c>
      <c r="AB68" s="2">
        <v>40675.331629614753</v>
      </c>
      <c r="AC68" s="2">
        <v>42377.072228221827</v>
      </c>
      <c r="AD68" s="2">
        <v>39316.282080398181</v>
      </c>
      <c r="AE68" s="2">
        <v>37967.327851020782</v>
      </c>
      <c r="AF68" s="2">
        <v>36714.974862367584</v>
      </c>
      <c r="AG68" s="2">
        <v>37123.943210518461</v>
      </c>
      <c r="AH68" s="2">
        <v>36422.99638640794</v>
      </c>
      <c r="AI68" s="2">
        <v>36949.540910822332</v>
      </c>
      <c r="AJ68" s="2">
        <v>38309.573969731493</v>
      </c>
      <c r="AK68" s="2">
        <v>39242.109178781531</v>
      </c>
      <c r="AL68" s="2">
        <v>38662.555815149339</v>
      </c>
      <c r="AM68" s="2">
        <v>39019.151829955066</v>
      </c>
      <c r="AN68" s="2">
        <v>39505.428815332336</v>
      </c>
      <c r="AO68" s="2">
        <v>39505.428815332336</v>
      </c>
    </row>
    <row r="69" spans="1:41" x14ac:dyDescent="0.2">
      <c r="A69" s="1">
        <v>1</v>
      </c>
      <c r="B69" s="1" t="s">
        <v>35</v>
      </c>
      <c r="C69" s="1">
        <v>2</v>
      </c>
      <c r="D69" s="1" t="s">
        <v>11</v>
      </c>
      <c r="E69" s="1" t="s">
        <v>14</v>
      </c>
      <c r="F69" s="1" t="s">
        <v>37</v>
      </c>
      <c r="G69" s="1" t="s">
        <v>38</v>
      </c>
      <c r="H69" s="2">
        <v>621.89181953200614</v>
      </c>
      <c r="I69" s="2">
        <v>1021.4389949667591</v>
      </c>
      <c r="J69" s="2">
        <v>1519.5877152699416</v>
      </c>
      <c r="K69" s="2">
        <v>1741.8863330604131</v>
      </c>
      <c r="L69" s="2">
        <v>1880.1007060541206</v>
      </c>
      <c r="M69" s="2">
        <v>1902.5512636399412</v>
      </c>
      <c r="N69" s="2">
        <v>1971.7130207739744</v>
      </c>
      <c r="O69" s="2">
        <v>2007.5429876283577</v>
      </c>
      <c r="P69" s="2">
        <v>2218.8484118477359</v>
      </c>
      <c r="Q69" s="2">
        <v>2463.1915697613322</v>
      </c>
      <c r="R69" s="2">
        <v>2522.4939536212887</v>
      </c>
      <c r="S69" s="2">
        <v>2656.1428809897111</v>
      </c>
      <c r="T69" s="2">
        <v>2881.9154880680057</v>
      </c>
      <c r="U69" s="2">
        <v>2985.2606593909918</v>
      </c>
      <c r="V69" s="2">
        <v>3204.6307818761488</v>
      </c>
      <c r="W69" s="2">
        <v>3470.4500478489008</v>
      </c>
      <c r="X69" s="2">
        <v>3813.84226382319</v>
      </c>
      <c r="Y69" s="2">
        <v>3920.6478882659112</v>
      </c>
      <c r="Z69" s="2">
        <v>4151.1988559870078</v>
      </c>
      <c r="AA69" s="2">
        <v>4378.1172606060436</v>
      </c>
      <c r="AB69" s="2">
        <v>3918.0360752367646</v>
      </c>
      <c r="AC69" s="2">
        <v>4075.4329522209587</v>
      </c>
      <c r="AD69" s="2">
        <v>4033.6865829988742</v>
      </c>
      <c r="AE69" s="2">
        <v>4141.51967678037</v>
      </c>
      <c r="AF69" s="2">
        <v>4050.416256644819</v>
      </c>
      <c r="AG69" s="2">
        <v>3791.8578534127892</v>
      </c>
      <c r="AH69" s="2">
        <v>4233.8552980626182</v>
      </c>
      <c r="AI69" s="2">
        <v>4329.6102583964303</v>
      </c>
      <c r="AJ69" s="2">
        <v>4451.180195763649</v>
      </c>
      <c r="AK69" s="2">
        <v>4399.2655759052477</v>
      </c>
      <c r="AL69" s="2">
        <v>4418.6034401639427</v>
      </c>
      <c r="AM69" s="2">
        <v>4489.5303258514941</v>
      </c>
      <c r="AN69" s="2">
        <v>4494.0557829394111</v>
      </c>
      <c r="AO69" s="2">
        <v>4494.0557829394111</v>
      </c>
    </row>
    <row r="70" spans="1:41" x14ac:dyDescent="0.2"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41" x14ac:dyDescent="0.2"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</sheetData>
  <autoFilter ref="A1:AO69" xr:uid="{B143A06B-6AC1-4B82-A76B-4043AC8D7E7E}"/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2DF3-9185-4E00-8036-C699A73C4688}">
  <dimension ref="A1:BD20"/>
  <sheetViews>
    <sheetView tabSelected="1" zoomScale="60" zoomScaleNormal="60" workbookViewId="0"/>
  </sheetViews>
  <sheetFormatPr baseColWidth="10" defaultRowHeight="15" x14ac:dyDescent="0.25"/>
  <cols>
    <col min="1" max="1" width="3.7109375" customWidth="1"/>
    <col min="2" max="2" width="21.85546875" bestFit="1" customWidth="1"/>
    <col min="3" max="53" width="8.7109375" customWidth="1"/>
    <col min="54" max="151" width="16.140625" bestFit="1" customWidth="1"/>
    <col min="152" max="155" width="24.28515625" bestFit="1" customWidth="1"/>
  </cols>
  <sheetData>
    <row r="1" spans="1:56" s="7" customFormat="1" x14ac:dyDescent="0.25">
      <c r="A1" s="6" t="s">
        <v>73</v>
      </c>
      <c r="B1" s="6"/>
      <c r="C1" s="6"/>
    </row>
    <row r="2" spans="1:56" s="7" customFormat="1" x14ac:dyDescent="0.25">
      <c r="B2" s="8" t="s">
        <v>70</v>
      </c>
    </row>
    <row r="3" spans="1:56" s="7" customFormat="1" x14ac:dyDescent="0.25"/>
    <row r="4" spans="1:56" s="7" customFormat="1" x14ac:dyDescent="0.25">
      <c r="B4" s="9" t="s">
        <v>71</v>
      </c>
      <c r="BC4" s="7" t="s">
        <v>75</v>
      </c>
      <c r="BD4" s="7" t="s">
        <v>76</v>
      </c>
    </row>
    <row r="5" spans="1:56" s="7" customFormat="1" x14ac:dyDescent="0.25">
      <c r="B5" s="10" t="s">
        <v>72</v>
      </c>
      <c r="C5" s="11">
        <v>1990</v>
      </c>
      <c r="D5" s="11">
        <v>1991</v>
      </c>
      <c r="E5" s="11">
        <v>1992</v>
      </c>
      <c r="F5" s="11">
        <v>1993</v>
      </c>
      <c r="G5" s="11">
        <v>1994</v>
      </c>
      <c r="H5" s="11">
        <v>1995</v>
      </c>
      <c r="I5" s="11">
        <v>1996</v>
      </c>
      <c r="J5" s="11">
        <v>1997</v>
      </c>
      <c r="K5" s="11">
        <v>1998</v>
      </c>
      <c r="L5" s="11">
        <v>1999</v>
      </c>
      <c r="M5" s="11">
        <v>2000</v>
      </c>
      <c r="N5" s="11">
        <v>2001</v>
      </c>
      <c r="O5" s="11">
        <v>2002</v>
      </c>
      <c r="P5" s="11">
        <v>2003</v>
      </c>
      <c r="Q5" s="11">
        <v>2004</v>
      </c>
      <c r="R5" s="11">
        <v>2005</v>
      </c>
      <c r="S5" s="11">
        <v>2006</v>
      </c>
      <c r="T5" s="11">
        <v>2007</v>
      </c>
      <c r="U5" s="11">
        <v>2008</v>
      </c>
      <c r="V5" s="11">
        <v>2009</v>
      </c>
      <c r="W5" s="11">
        <v>2010</v>
      </c>
      <c r="X5" s="11">
        <v>2011</v>
      </c>
      <c r="Y5" s="11">
        <v>2012</v>
      </c>
      <c r="Z5" s="11">
        <v>2013</v>
      </c>
      <c r="AA5" s="11">
        <v>2014</v>
      </c>
      <c r="AB5" s="11">
        <v>2015</v>
      </c>
      <c r="AC5" s="11">
        <v>2016</v>
      </c>
      <c r="AD5" s="11">
        <v>2017</v>
      </c>
      <c r="AE5" s="11">
        <v>2018</v>
      </c>
      <c r="AF5" s="11">
        <v>2019</v>
      </c>
      <c r="AG5" s="11">
        <v>2020</v>
      </c>
      <c r="AH5" s="11">
        <v>2021</v>
      </c>
      <c r="AI5" s="11">
        <v>2022</v>
      </c>
      <c r="AJ5" s="11">
        <v>2023</v>
      </c>
      <c r="AK5" s="11">
        <v>2024</v>
      </c>
      <c r="AL5" s="11">
        <v>2025</v>
      </c>
      <c r="AM5" s="11">
        <v>2026</v>
      </c>
      <c r="AN5" s="11">
        <v>2027</v>
      </c>
      <c r="AO5" s="11">
        <v>2028</v>
      </c>
      <c r="AP5" s="11">
        <v>2029</v>
      </c>
      <c r="AQ5" s="11">
        <v>2030</v>
      </c>
      <c r="AR5" s="11">
        <v>2031</v>
      </c>
      <c r="AS5" s="11">
        <v>2032</v>
      </c>
      <c r="AT5" s="11">
        <v>2033</v>
      </c>
      <c r="AU5" s="11">
        <v>2034</v>
      </c>
      <c r="AV5" s="11">
        <v>2035</v>
      </c>
      <c r="AW5" s="11">
        <v>2036</v>
      </c>
      <c r="AX5" s="11">
        <v>2037</v>
      </c>
      <c r="AY5" s="11">
        <v>2038</v>
      </c>
      <c r="AZ5" s="11">
        <v>2039</v>
      </c>
      <c r="BA5" s="11">
        <v>2040</v>
      </c>
      <c r="BC5">
        <v>-0.65</v>
      </c>
      <c r="BD5">
        <v>-0.95</v>
      </c>
    </row>
    <row r="6" spans="1:56" s="7" customFormat="1" x14ac:dyDescent="0.25">
      <c r="B6" s="7" t="s">
        <v>6</v>
      </c>
      <c r="C6" s="12">
        <v>2869.5716032034984</v>
      </c>
      <c r="D6" s="12">
        <v>3104.7403714952575</v>
      </c>
      <c r="E6" s="12">
        <v>3124.3018135372345</v>
      </c>
      <c r="F6" s="12">
        <v>3029.0187700216188</v>
      </c>
      <c r="G6" s="12">
        <v>2820.5901075149545</v>
      </c>
      <c r="H6" s="12">
        <v>3015.3541482344654</v>
      </c>
      <c r="I6" s="12">
        <v>3175.9698185940838</v>
      </c>
      <c r="J6" s="12">
        <v>2934.2668075134711</v>
      </c>
      <c r="K6" s="12">
        <v>3077.5120787356373</v>
      </c>
      <c r="L6" s="12">
        <v>2969.2025300308405</v>
      </c>
      <c r="M6" s="12">
        <v>2791.8404708339986</v>
      </c>
      <c r="N6" s="12">
        <v>3021.5146726984949</v>
      </c>
      <c r="O6" s="12">
        <v>2834.9082595071823</v>
      </c>
      <c r="P6" s="12">
        <v>3012.9912367436668</v>
      </c>
      <c r="Q6" s="12">
        <v>2995.9945766904129</v>
      </c>
      <c r="R6" s="12">
        <v>3042.0501276423188</v>
      </c>
      <c r="S6" s="12">
        <v>2885.2764693971794</v>
      </c>
      <c r="T6" s="12">
        <v>2573.1685617668909</v>
      </c>
      <c r="U6" s="12">
        <v>2732.079418693459</v>
      </c>
      <c r="V6" s="12">
        <v>2661.0889054064596</v>
      </c>
      <c r="W6" s="12">
        <v>2883.3287370186208</v>
      </c>
      <c r="X6" s="12">
        <v>2327.9219798591876</v>
      </c>
      <c r="Y6" s="12">
        <v>2561.9426469270093</v>
      </c>
      <c r="Z6" s="12">
        <v>2731.373937450991</v>
      </c>
      <c r="AA6" s="12">
        <v>2125.5332449132034</v>
      </c>
      <c r="AB6" s="12">
        <v>2288.6905267408001</v>
      </c>
      <c r="AC6" s="12">
        <v>2453.7482004128628</v>
      </c>
      <c r="AD6" s="12">
        <v>2314.6171322711407</v>
      </c>
      <c r="AE6" s="12">
        <v>2076.8164141802113</v>
      </c>
      <c r="AF6" s="12">
        <v>2070.1926453442998</v>
      </c>
      <c r="AG6" s="12">
        <v>1853.4650978353195</v>
      </c>
      <c r="AH6" s="12">
        <v>2101.1642329299098</v>
      </c>
      <c r="AI6" s="12">
        <v>1683.2609539862085</v>
      </c>
      <c r="AJ6" s="17">
        <v>1598.3970923780855</v>
      </c>
      <c r="AK6" s="17">
        <v>1513.5332307699625</v>
      </c>
      <c r="AL6" s="17">
        <v>1428.6693691618395</v>
      </c>
      <c r="AM6" s="17">
        <v>1343.8055075537163</v>
      </c>
      <c r="AN6" s="17">
        <v>1258.9416459455933</v>
      </c>
      <c r="AO6" s="17">
        <v>1174.0777843374703</v>
      </c>
      <c r="AP6" s="17">
        <v>1089.2139227293474</v>
      </c>
      <c r="AQ6" s="18">
        <v>1004.3500611212244</v>
      </c>
      <c r="AR6" s="17">
        <v>918.26291302511947</v>
      </c>
      <c r="AS6" s="17">
        <v>832.17576492901458</v>
      </c>
      <c r="AT6" s="17">
        <v>746.08861683290957</v>
      </c>
      <c r="AU6" s="17">
        <v>660.00146873680467</v>
      </c>
      <c r="AV6" s="17">
        <v>573.91432064069977</v>
      </c>
      <c r="AW6" s="17">
        <v>487.82717254459476</v>
      </c>
      <c r="AX6" s="17">
        <v>401.74002444848986</v>
      </c>
      <c r="AY6" s="17">
        <v>315.65287635238496</v>
      </c>
      <c r="AZ6" s="17">
        <v>229.56572825628007</v>
      </c>
      <c r="BA6" s="18">
        <v>143.47858016017506</v>
      </c>
      <c r="BC6">
        <v>-0.4</v>
      </c>
      <c r="BD6">
        <v>-0.95</v>
      </c>
    </row>
    <row r="7" spans="1:56" s="7" customFormat="1" x14ac:dyDescent="0.25">
      <c r="B7" s="7" t="s">
        <v>20</v>
      </c>
      <c r="C7" s="12">
        <v>1930.5252493962962</v>
      </c>
      <c r="D7" s="12">
        <v>1992.4676281185077</v>
      </c>
      <c r="E7" s="12">
        <v>1990.5315641682594</v>
      </c>
      <c r="F7" s="12">
        <v>1969.5566678005052</v>
      </c>
      <c r="G7" s="12">
        <v>1955.4196694908965</v>
      </c>
      <c r="H7" s="12">
        <v>1972.5400645187221</v>
      </c>
      <c r="I7" s="12">
        <v>1981.8379157818774</v>
      </c>
      <c r="J7" s="12">
        <v>2030.6660702454701</v>
      </c>
      <c r="K7" s="12">
        <v>2089.5890306341062</v>
      </c>
      <c r="L7" s="12">
        <v>2158.9963009958046</v>
      </c>
      <c r="M7" s="12">
        <v>2229.4028583100403</v>
      </c>
      <c r="N7" s="12">
        <v>2234.3495138816561</v>
      </c>
      <c r="O7" s="12">
        <v>2233.8968612011195</v>
      </c>
      <c r="P7" s="12">
        <v>2240.69698656538</v>
      </c>
      <c r="Q7" s="12">
        <v>2245.3097894901839</v>
      </c>
      <c r="R7" s="12">
        <v>2240.1053847411772</v>
      </c>
      <c r="S7" s="12">
        <v>2229.9149730965364</v>
      </c>
      <c r="T7" s="12">
        <v>2226.4254624010487</v>
      </c>
      <c r="U7" s="12">
        <v>2245.7576631479601</v>
      </c>
      <c r="V7" s="12">
        <v>2256.3671744170865</v>
      </c>
      <c r="W7" s="12">
        <v>2256.3668836470674</v>
      </c>
      <c r="X7" s="12">
        <v>2269.3076112406638</v>
      </c>
      <c r="Y7" s="12">
        <v>2282.2273291942315</v>
      </c>
      <c r="Z7" s="12">
        <v>2296.7674503243438</v>
      </c>
      <c r="AA7" s="12">
        <v>2303.4349501897714</v>
      </c>
      <c r="AB7" s="12">
        <v>2312.7700244533266</v>
      </c>
      <c r="AC7" s="12">
        <v>2324.4863386505249</v>
      </c>
      <c r="AD7" s="12">
        <v>2313.7876470752753</v>
      </c>
      <c r="AE7" s="12">
        <v>2278.0936700531593</v>
      </c>
      <c r="AF7" s="12">
        <v>2250.0537272010288</v>
      </c>
      <c r="AG7" s="12">
        <v>2040.7133777946528</v>
      </c>
      <c r="AH7" s="12">
        <v>2200.7180076932436</v>
      </c>
      <c r="AI7" s="12">
        <v>2186.767411824731</v>
      </c>
      <c r="AJ7" s="17">
        <v>2058.2108790513616</v>
      </c>
      <c r="AK7" s="17">
        <v>1929.6543462779928</v>
      </c>
      <c r="AL7" s="17">
        <v>1801.0978135046234</v>
      </c>
      <c r="AM7" s="17">
        <v>1672.5412807312543</v>
      </c>
      <c r="AN7" s="17">
        <v>1543.9847479578852</v>
      </c>
      <c r="AO7" s="17">
        <v>1415.4282151845159</v>
      </c>
      <c r="AP7" s="17">
        <v>1286.8716824111468</v>
      </c>
      <c r="AQ7" s="18">
        <v>1158.3151496377777</v>
      </c>
      <c r="AR7" s="17">
        <v>1052.1362609209814</v>
      </c>
      <c r="AS7" s="17">
        <v>945.95737220418516</v>
      </c>
      <c r="AT7" s="17">
        <v>839.77848348738883</v>
      </c>
      <c r="AU7" s="17">
        <v>733.5995947705926</v>
      </c>
      <c r="AV7" s="17">
        <v>627.42070605379627</v>
      </c>
      <c r="AW7" s="17">
        <v>521.24181733699993</v>
      </c>
      <c r="AX7" s="17">
        <v>415.06292862020371</v>
      </c>
      <c r="AY7" s="17">
        <v>308.88403990340737</v>
      </c>
      <c r="AZ7" s="17">
        <v>202.70515118661103</v>
      </c>
      <c r="BA7" s="18">
        <v>96.526262469814895</v>
      </c>
      <c r="BC7">
        <v>-0.2</v>
      </c>
      <c r="BD7">
        <v>-0.75</v>
      </c>
    </row>
    <row r="8" spans="1:56" s="7" customFormat="1" x14ac:dyDescent="0.25">
      <c r="B8" s="7" t="s">
        <v>11</v>
      </c>
      <c r="C8" s="12">
        <v>835.08919970976353</v>
      </c>
      <c r="D8" s="12">
        <v>927.3238969189506</v>
      </c>
      <c r="E8" s="12">
        <v>918.0218619177632</v>
      </c>
      <c r="F8" s="12">
        <v>850.74139715475974</v>
      </c>
      <c r="G8" s="12">
        <v>823.84140294221959</v>
      </c>
      <c r="H8" s="12">
        <v>884.85275080532551</v>
      </c>
      <c r="I8" s="12">
        <v>901.93659859963793</v>
      </c>
      <c r="J8" s="12">
        <v>900.26860131046772</v>
      </c>
      <c r="K8" s="12">
        <v>971.24020509118645</v>
      </c>
      <c r="L8" s="12">
        <v>944.40692308341886</v>
      </c>
      <c r="M8" s="12">
        <v>909.98357735660124</v>
      </c>
      <c r="N8" s="12">
        <v>951.8360378910977</v>
      </c>
      <c r="O8" s="12">
        <v>910.44336485603799</v>
      </c>
      <c r="P8" s="12">
        <v>932.06528613136823</v>
      </c>
      <c r="Q8" s="12">
        <v>942.84669521636442</v>
      </c>
      <c r="R8" s="12">
        <v>936.71025303493559</v>
      </c>
      <c r="S8" s="12">
        <v>945.60870027874932</v>
      </c>
      <c r="T8" s="12">
        <v>904.91082850113514</v>
      </c>
      <c r="U8" s="12">
        <v>914.55108420368902</v>
      </c>
      <c r="V8" s="12">
        <v>895.3808005698063</v>
      </c>
      <c r="W8" s="12">
        <v>921.5417695765567</v>
      </c>
      <c r="X8" s="12">
        <v>854.66865596268815</v>
      </c>
      <c r="Y8" s="12">
        <v>875.4525555668672</v>
      </c>
      <c r="Z8" s="12">
        <v>882.43910694891292</v>
      </c>
      <c r="AA8" s="12">
        <v>808.23955463601521</v>
      </c>
      <c r="AB8" s="12">
        <v>820.5119106205309</v>
      </c>
      <c r="AC8" s="12">
        <v>811.65394715809202</v>
      </c>
      <c r="AD8" s="12">
        <v>794.85044377171471</v>
      </c>
      <c r="AE8" s="12">
        <v>779.1377971257582</v>
      </c>
      <c r="AF8" s="12">
        <v>773.58656936971727</v>
      </c>
      <c r="AG8" s="12">
        <v>739.10532811592293</v>
      </c>
      <c r="AH8" s="12">
        <v>741.87490779944824</v>
      </c>
      <c r="AI8" s="12">
        <v>682.99756534886387</v>
      </c>
      <c r="AJ8" s="17">
        <v>681.13178965123222</v>
      </c>
      <c r="AK8" s="17">
        <v>679.26601395360058</v>
      </c>
      <c r="AL8" s="17">
        <v>677.40023825596904</v>
      </c>
      <c r="AM8" s="17">
        <v>675.5344625583374</v>
      </c>
      <c r="AN8" s="17">
        <v>673.66868686070575</v>
      </c>
      <c r="AO8" s="17">
        <v>671.80291116307421</v>
      </c>
      <c r="AP8" s="17">
        <v>669.93713546544257</v>
      </c>
      <c r="AQ8" s="18">
        <v>668.07135976781092</v>
      </c>
      <c r="AR8" s="17">
        <v>622.14145378377395</v>
      </c>
      <c r="AS8" s="17">
        <v>576.21154779973688</v>
      </c>
      <c r="AT8" s="17">
        <v>530.28164181569991</v>
      </c>
      <c r="AU8" s="17">
        <v>484.35173583166289</v>
      </c>
      <c r="AV8" s="17">
        <v>438.42182984762587</v>
      </c>
      <c r="AW8" s="17">
        <v>392.49192386358891</v>
      </c>
      <c r="AX8" s="17">
        <v>346.56201787955189</v>
      </c>
      <c r="AY8" s="17">
        <v>300.63211189551487</v>
      </c>
      <c r="AZ8" s="17">
        <v>254.70220591147785</v>
      </c>
      <c r="BA8" s="18">
        <v>208.77229992744088</v>
      </c>
      <c r="BC8">
        <v>-0.3</v>
      </c>
      <c r="BD8">
        <v>-0.85</v>
      </c>
    </row>
    <row r="9" spans="1:56" s="7" customFormat="1" x14ac:dyDescent="0.25">
      <c r="B9" s="7" t="s">
        <v>1</v>
      </c>
      <c r="C9" s="12">
        <v>582.15707046699038</v>
      </c>
      <c r="D9" s="12">
        <v>552.10450308798761</v>
      </c>
      <c r="E9" s="12">
        <v>546.73459840577914</v>
      </c>
      <c r="F9" s="12">
        <v>541.80372444962575</v>
      </c>
      <c r="G9" s="12">
        <v>527.86931781219437</v>
      </c>
      <c r="H9" s="12">
        <v>527.79516680130223</v>
      </c>
      <c r="I9" s="12">
        <v>528.18438922469056</v>
      </c>
      <c r="J9" s="12">
        <v>535.35644533136531</v>
      </c>
      <c r="K9" s="12">
        <v>547.11123497880044</v>
      </c>
      <c r="L9" s="12">
        <v>558.4592326485116</v>
      </c>
      <c r="M9" s="12">
        <v>582.11012357426875</v>
      </c>
      <c r="N9" s="12">
        <v>598.44289421986184</v>
      </c>
      <c r="O9" s="12">
        <v>605.19428206497309</v>
      </c>
      <c r="P9" s="12">
        <v>596.39786578853125</v>
      </c>
      <c r="Q9" s="12">
        <v>608.34160400383473</v>
      </c>
      <c r="R9" s="12">
        <v>618.48256221434826</v>
      </c>
      <c r="S9" s="12">
        <v>650.86884684495658</v>
      </c>
      <c r="T9" s="12">
        <v>629.43686441149998</v>
      </c>
      <c r="U9" s="12">
        <v>620.91384068840341</v>
      </c>
      <c r="V9" s="12">
        <v>607.71504936693361</v>
      </c>
      <c r="W9" s="12">
        <v>627.75667522101651</v>
      </c>
      <c r="X9" s="12">
        <v>643.26803496949515</v>
      </c>
      <c r="Y9" s="12">
        <v>645.93632270639682</v>
      </c>
      <c r="Z9" s="12">
        <v>655.21516898746245</v>
      </c>
      <c r="AA9" s="12">
        <v>653.96629852455612</v>
      </c>
      <c r="AB9" s="12">
        <v>653.98231193414279</v>
      </c>
      <c r="AC9" s="12">
        <v>654.18177980965459</v>
      </c>
      <c r="AD9" s="12">
        <v>651.75459339839108</v>
      </c>
      <c r="AE9" s="12">
        <v>646.59457722446177</v>
      </c>
      <c r="AF9" s="12">
        <v>644.84029941690108</v>
      </c>
      <c r="AG9" s="12">
        <v>643.30398239196256</v>
      </c>
      <c r="AH9" s="12">
        <v>586.47768301789301</v>
      </c>
      <c r="AI9" s="12">
        <v>539.90514848318674</v>
      </c>
      <c r="AJ9" s="17">
        <v>523.35574858865004</v>
      </c>
      <c r="AK9" s="17">
        <v>506.80634869411335</v>
      </c>
      <c r="AL9" s="17">
        <v>490.25694879957666</v>
      </c>
      <c r="AM9" s="17">
        <v>473.70754890503997</v>
      </c>
      <c r="AN9" s="17">
        <v>457.15814901050328</v>
      </c>
      <c r="AO9" s="17">
        <v>440.60874911596665</v>
      </c>
      <c r="AP9" s="17">
        <v>424.05934922142995</v>
      </c>
      <c r="AQ9" s="18">
        <v>407.50994932689326</v>
      </c>
      <c r="AR9" s="17">
        <v>375.49131045120879</v>
      </c>
      <c r="AS9" s="17">
        <v>343.47267157552432</v>
      </c>
      <c r="AT9" s="17">
        <v>311.4540326998399</v>
      </c>
      <c r="AU9" s="17">
        <v>279.43539382415543</v>
      </c>
      <c r="AV9" s="17">
        <v>247.41675494847092</v>
      </c>
      <c r="AW9" s="17">
        <v>215.39811607278648</v>
      </c>
      <c r="AX9" s="17">
        <v>183.37947719710201</v>
      </c>
      <c r="AY9" s="17">
        <v>151.36083832141753</v>
      </c>
      <c r="AZ9" s="17">
        <v>119.34219944573306</v>
      </c>
      <c r="BA9" s="18">
        <v>87.323560570048571</v>
      </c>
      <c r="BC9">
        <v>-0.3</v>
      </c>
      <c r="BD9">
        <v>-0.45</v>
      </c>
    </row>
    <row r="10" spans="1:56" s="7" customFormat="1" x14ac:dyDescent="0.25">
      <c r="B10" s="7" t="s">
        <v>15</v>
      </c>
      <c r="C10" s="12">
        <v>423.0882179184614</v>
      </c>
      <c r="D10" s="12">
        <v>421.78636297934781</v>
      </c>
      <c r="E10" s="12">
        <v>418.1006082610275</v>
      </c>
      <c r="F10" s="12">
        <v>416.67736197544798</v>
      </c>
      <c r="G10" s="12">
        <v>412.05933292591459</v>
      </c>
      <c r="H10" s="12">
        <v>410.86259948360919</v>
      </c>
      <c r="I10" s="12">
        <v>402.89675397348628</v>
      </c>
      <c r="J10" s="12">
        <v>390.67836241393024</v>
      </c>
      <c r="K10" s="12">
        <v>383.5531485234996</v>
      </c>
      <c r="L10" s="12">
        <v>365.39848194781297</v>
      </c>
      <c r="M10" s="12">
        <v>364.68466860810508</v>
      </c>
      <c r="N10" s="12">
        <v>362.77795774051361</v>
      </c>
      <c r="O10" s="12">
        <v>354.72512825698067</v>
      </c>
      <c r="P10" s="12">
        <v>350.42636363493637</v>
      </c>
      <c r="Q10" s="12">
        <v>346.40942449367742</v>
      </c>
      <c r="R10" s="12">
        <v>349.0867451653267</v>
      </c>
      <c r="S10" s="12">
        <v>350.4901904882679</v>
      </c>
      <c r="T10" s="12">
        <v>352.09027124228703</v>
      </c>
      <c r="U10" s="12">
        <v>360.27863526833937</v>
      </c>
      <c r="V10" s="12">
        <v>355.30742524739173</v>
      </c>
      <c r="W10" s="12">
        <v>356.9248585112345</v>
      </c>
      <c r="X10" s="12">
        <v>357.36692325302397</v>
      </c>
      <c r="Y10" s="12">
        <v>358.68373049348378</v>
      </c>
      <c r="Z10" s="12">
        <v>353.4908866628698</v>
      </c>
      <c r="AA10" s="12">
        <v>363.36599029751011</v>
      </c>
      <c r="AB10" s="12">
        <v>356.58318518782824</v>
      </c>
      <c r="AC10" s="12">
        <v>356.66345038068533</v>
      </c>
      <c r="AD10" s="12">
        <v>352.30449511032538</v>
      </c>
      <c r="AE10" s="12">
        <v>348.94489165704005</v>
      </c>
      <c r="AF10" s="12">
        <v>341.81717000288637</v>
      </c>
      <c r="AG10" s="12">
        <v>339.36709070043804</v>
      </c>
      <c r="AH10" s="12">
        <v>338.64240416196014</v>
      </c>
      <c r="AI10" s="12">
        <v>338.09347923044919</v>
      </c>
      <c r="AJ10" s="17">
        <v>332.85201339450839</v>
      </c>
      <c r="AK10" s="17">
        <v>327.61054755856765</v>
      </c>
      <c r="AL10" s="17">
        <v>322.36908172262685</v>
      </c>
      <c r="AM10" s="17">
        <v>317.12761588668604</v>
      </c>
      <c r="AN10" s="17">
        <v>311.8861500507453</v>
      </c>
      <c r="AO10" s="17">
        <v>306.6446842148045</v>
      </c>
      <c r="AP10" s="17">
        <v>301.40321837886376</v>
      </c>
      <c r="AQ10" s="18">
        <v>296.16175254292295</v>
      </c>
      <c r="AR10" s="17">
        <v>289.81542927414603</v>
      </c>
      <c r="AS10" s="17">
        <v>283.4691060053691</v>
      </c>
      <c r="AT10" s="17">
        <v>277.12278273659223</v>
      </c>
      <c r="AU10" s="17">
        <v>270.7764594678153</v>
      </c>
      <c r="AV10" s="17">
        <v>264.43013619903837</v>
      </c>
      <c r="AW10" s="17">
        <v>258.08381293026144</v>
      </c>
      <c r="AX10" s="17">
        <v>251.73748966148455</v>
      </c>
      <c r="AY10" s="17">
        <v>245.39116639270762</v>
      </c>
      <c r="AZ10" s="17">
        <v>239.04484312393072</v>
      </c>
      <c r="BA10" s="18">
        <v>232.69851985515379</v>
      </c>
    </row>
    <row r="11" spans="1:56" s="7" customFormat="1" x14ac:dyDescent="0.25">
      <c r="B11" s="7" t="s">
        <v>77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>
        <v>-100</v>
      </c>
      <c r="AY11" s="17">
        <v>-300</v>
      </c>
      <c r="AZ11" s="17">
        <v>-500</v>
      </c>
      <c r="BA11" s="18">
        <v>-768.79922298263318</v>
      </c>
    </row>
    <row r="12" spans="1:56" s="7" customForma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8"/>
    </row>
    <row r="13" spans="1:56" x14ac:dyDescent="0.25">
      <c r="B13" s="7" t="s">
        <v>6</v>
      </c>
      <c r="AJ13" s="16">
        <f t="shared" ref="AJ13:AP13" si="0">$AI6-($AI6-$AQ13)/($AQ$5-$AI$5)*(AJ$5-$AI$5)</f>
        <v>1598.3970923780855</v>
      </c>
      <c r="AK13" s="16">
        <f t="shared" si="0"/>
        <v>1513.5332307699625</v>
      </c>
      <c r="AL13" s="16">
        <f t="shared" si="0"/>
        <v>1428.6693691618395</v>
      </c>
      <c r="AM13" s="16">
        <f t="shared" si="0"/>
        <v>1343.8055075537163</v>
      </c>
      <c r="AN13" s="16">
        <f t="shared" si="0"/>
        <v>1258.9416459455933</v>
      </c>
      <c r="AO13" s="16">
        <f t="shared" si="0"/>
        <v>1174.0777843374703</v>
      </c>
      <c r="AP13" s="16">
        <f t="shared" si="0"/>
        <v>1089.2139227293474</v>
      </c>
      <c r="AQ13" s="15">
        <f>(1+BC5)*C6</f>
        <v>1004.3500611212244</v>
      </c>
      <c r="AR13" s="16">
        <f>$AQ13-($AQ13-$BA13)/($BA$5-$AQ$5)*(AR$5-$AQ$5)</f>
        <v>918.26291302511947</v>
      </c>
      <c r="AS13" s="16">
        <f t="shared" ref="AS13:AZ17" si="1">$AQ13-($AQ13-$BA13)/($BA$5-$AQ$5)*(AS$5-$AQ$5)</f>
        <v>832.17576492901458</v>
      </c>
      <c r="AT13" s="16">
        <f t="shared" si="1"/>
        <v>746.08861683290957</v>
      </c>
      <c r="AU13" s="16">
        <f t="shared" si="1"/>
        <v>660.00146873680467</v>
      </c>
      <c r="AV13" s="16">
        <f t="shared" si="1"/>
        <v>573.91432064069977</v>
      </c>
      <c r="AW13" s="16">
        <f t="shared" si="1"/>
        <v>487.82717254459476</v>
      </c>
      <c r="AX13" s="16">
        <f t="shared" si="1"/>
        <v>401.74002444848986</v>
      </c>
      <c r="AY13" s="16">
        <f t="shared" si="1"/>
        <v>315.65287635238496</v>
      </c>
      <c r="AZ13" s="16">
        <f t="shared" si="1"/>
        <v>229.56572825628007</v>
      </c>
      <c r="BA13" s="15">
        <f>(1+BD5)*C6</f>
        <v>143.47858016017506</v>
      </c>
    </row>
    <row r="14" spans="1:56" x14ac:dyDescent="0.25">
      <c r="B14" s="7" t="s">
        <v>20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16">
        <f t="shared" ref="AJ14:AP14" si="2">$AI7-($AI7-$AQ14)/($AQ$5-$AI$5)*(AJ$5-$AI$5)</f>
        <v>2058.2108790513616</v>
      </c>
      <c r="AK14" s="16">
        <f t="shared" si="2"/>
        <v>1929.6543462779928</v>
      </c>
      <c r="AL14" s="16">
        <f t="shared" si="2"/>
        <v>1801.0978135046234</v>
      </c>
      <c r="AM14" s="16">
        <f t="shared" si="2"/>
        <v>1672.5412807312543</v>
      </c>
      <c r="AN14" s="16">
        <f t="shared" si="2"/>
        <v>1543.9847479578852</v>
      </c>
      <c r="AO14" s="16">
        <f t="shared" si="2"/>
        <v>1415.4282151845159</v>
      </c>
      <c r="AP14" s="16">
        <f t="shared" si="2"/>
        <v>1286.8716824111468</v>
      </c>
      <c r="AQ14" s="15">
        <f t="shared" ref="AQ14:AQ17" si="3">(1+BC6)*C7</f>
        <v>1158.3151496377777</v>
      </c>
      <c r="AR14" s="16">
        <f t="shared" ref="AR14:AR17" si="4">$AQ14-($AQ14-$BA14)/($BA$5-$AQ$5)*(AR$5-$AQ$5)</f>
        <v>1052.1362609209814</v>
      </c>
      <c r="AS14" s="16">
        <f t="shared" si="1"/>
        <v>945.95737220418516</v>
      </c>
      <c r="AT14" s="16">
        <f t="shared" si="1"/>
        <v>839.77848348738883</v>
      </c>
      <c r="AU14" s="16">
        <f t="shared" si="1"/>
        <v>733.5995947705926</v>
      </c>
      <c r="AV14" s="16">
        <f t="shared" si="1"/>
        <v>627.42070605379627</v>
      </c>
      <c r="AW14" s="16">
        <f t="shared" si="1"/>
        <v>521.24181733699993</v>
      </c>
      <c r="AX14" s="16">
        <f t="shared" si="1"/>
        <v>415.06292862020371</v>
      </c>
      <c r="AY14" s="16">
        <f t="shared" si="1"/>
        <v>308.88403990340737</v>
      </c>
      <c r="AZ14" s="16">
        <f t="shared" si="1"/>
        <v>202.70515118661103</v>
      </c>
      <c r="BA14" s="15">
        <f t="shared" ref="BA14:BA17" si="5">(1+BD6)*C7</f>
        <v>96.526262469814895</v>
      </c>
    </row>
    <row r="15" spans="1:56" x14ac:dyDescent="0.25">
      <c r="B15" s="7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16">
        <f t="shared" ref="AJ15:AP15" si="6">$AI8-($AI8-$AQ15)/($AQ$5-$AI$5)*(AJ$5-$AI$5)</f>
        <v>681.13178965123222</v>
      </c>
      <c r="AK15" s="16">
        <f t="shared" si="6"/>
        <v>679.26601395360058</v>
      </c>
      <c r="AL15" s="16">
        <f t="shared" si="6"/>
        <v>677.40023825596904</v>
      </c>
      <c r="AM15" s="16">
        <f t="shared" si="6"/>
        <v>675.5344625583374</v>
      </c>
      <c r="AN15" s="16">
        <f t="shared" si="6"/>
        <v>673.66868686070575</v>
      </c>
      <c r="AO15" s="16">
        <f t="shared" si="6"/>
        <v>671.80291116307421</v>
      </c>
      <c r="AP15" s="16">
        <f t="shared" si="6"/>
        <v>669.93713546544257</v>
      </c>
      <c r="AQ15" s="15">
        <f t="shared" si="3"/>
        <v>668.07135976781092</v>
      </c>
      <c r="AR15" s="16">
        <f t="shared" si="4"/>
        <v>622.14145378377395</v>
      </c>
      <c r="AS15" s="16">
        <f t="shared" si="1"/>
        <v>576.21154779973688</v>
      </c>
      <c r="AT15" s="16">
        <f t="shared" si="1"/>
        <v>530.28164181569991</v>
      </c>
      <c r="AU15" s="16">
        <f t="shared" si="1"/>
        <v>484.35173583166289</v>
      </c>
      <c r="AV15" s="16">
        <f t="shared" si="1"/>
        <v>438.42182984762587</v>
      </c>
      <c r="AW15" s="16">
        <f t="shared" si="1"/>
        <v>392.49192386358891</v>
      </c>
      <c r="AX15" s="16">
        <f t="shared" si="1"/>
        <v>346.56201787955189</v>
      </c>
      <c r="AY15" s="16">
        <f t="shared" si="1"/>
        <v>300.63211189551487</v>
      </c>
      <c r="AZ15" s="16">
        <f t="shared" si="1"/>
        <v>254.70220591147785</v>
      </c>
      <c r="BA15" s="15">
        <f t="shared" si="5"/>
        <v>208.77229992744088</v>
      </c>
    </row>
    <row r="16" spans="1:56" x14ac:dyDescent="0.25">
      <c r="B16" s="7" t="s">
        <v>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16">
        <f t="shared" ref="AJ16:AP16" si="7">$AI9-($AI9-$AQ16)/($AQ$5-$AI$5)*(AJ$5-$AI$5)</f>
        <v>523.35574858865004</v>
      </c>
      <c r="AK16" s="16">
        <f t="shared" si="7"/>
        <v>506.80634869411335</v>
      </c>
      <c r="AL16" s="16">
        <f t="shared" si="7"/>
        <v>490.25694879957666</v>
      </c>
      <c r="AM16" s="16">
        <f t="shared" si="7"/>
        <v>473.70754890503997</v>
      </c>
      <c r="AN16" s="16">
        <f t="shared" si="7"/>
        <v>457.15814901050328</v>
      </c>
      <c r="AO16" s="16">
        <f t="shared" si="7"/>
        <v>440.60874911596665</v>
      </c>
      <c r="AP16" s="16">
        <f t="shared" si="7"/>
        <v>424.05934922142995</v>
      </c>
      <c r="AQ16" s="15">
        <f t="shared" si="3"/>
        <v>407.50994932689326</v>
      </c>
      <c r="AR16" s="16">
        <f t="shared" si="4"/>
        <v>375.49131045120879</v>
      </c>
      <c r="AS16" s="16">
        <f t="shared" si="1"/>
        <v>343.47267157552432</v>
      </c>
      <c r="AT16" s="16">
        <f t="shared" si="1"/>
        <v>311.4540326998399</v>
      </c>
      <c r="AU16" s="16">
        <f t="shared" si="1"/>
        <v>279.43539382415543</v>
      </c>
      <c r="AV16" s="16">
        <f t="shared" si="1"/>
        <v>247.41675494847092</v>
      </c>
      <c r="AW16" s="16">
        <f t="shared" si="1"/>
        <v>215.39811607278648</v>
      </c>
      <c r="AX16" s="16">
        <f t="shared" si="1"/>
        <v>183.37947719710201</v>
      </c>
      <c r="AY16" s="16">
        <f t="shared" si="1"/>
        <v>151.36083832141753</v>
      </c>
      <c r="AZ16" s="16">
        <f t="shared" si="1"/>
        <v>119.34219944573306</v>
      </c>
      <c r="BA16" s="15">
        <f t="shared" si="5"/>
        <v>87.323560570048571</v>
      </c>
    </row>
    <row r="17" spans="2:53" x14ac:dyDescent="0.25">
      <c r="B17" s="7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16">
        <f t="shared" ref="AJ17:AP17" si="8">$AI10-($AI10-$AQ17)/($AQ$5-$AI$5)*(AJ$5-$AI$5)</f>
        <v>332.85201339450839</v>
      </c>
      <c r="AK17" s="16">
        <f t="shared" si="8"/>
        <v>327.61054755856765</v>
      </c>
      <c r="AL17" s="16">
        <f t="shared" si="8"/>
        <v>322.36908172262685</v>
      </c>
      <c r="AM17" s="16">
        <f t="shared" si="8"/>
        <v>317.12761588668604</v>
      </c>
      <c r="AN17" s="16">
        <f t="shared" si="8"/>
        <v>311.8861500507453</v>
      </c>
      <c r="AO17" s="16">
        <f t="shared" si="8"/>
        <v>306.6446842148045</v>
      </c>
      <c r="AP17" s="16">
        <f t="shared" si="8"/>
        <v>301.40321837886376</v>
      </c>
      <c r="AQ17" s="15">
        <f t="shared" si="3"/>
        <v>296.16175254292295</v>
      </c>
      <c r="AR17" s="16">
        <f t="shared" si="4"/>
        <v>289.81542927414603</v>
      </c>
      <c r="AS17" s="16">
        <f t="shared" si="1"/>
        <v>283.4691060053691</v>
      </c>
      <c r="AT17" s="16">
        <f t="shared" si="1"/>
        <v>277.12278273659223</v>
      </c>
      <c r="AU17" s="16">
        <f t="shared" si="1"/>
        <v>270.7764594678153</v>
      </c>
      <c r="AV17" s="16">
        <f t="shared" si="1"/>
        <v>264.43013619903837</v>
      </c>
      <c r="AW17" s="16">
        <f t="shared" si="1"/>
        <v>258.08381293026144</v>
      </c>
      <c r="AX17" s="16">
        <f t="shared" si="1"/>
        <v>251.73748966148455</v>
      </c>
      <c r="AY17" s="16">
        <f t="shared" si="1"/>
        <v>245.39116639270762</v>
      </c>
      <c r="AZ17" s="16">
        <f t="shared" si="1"/>
        <v>239.04484312393072</v>
      </c>
      <c r="BA17" s="15">
        <f t="shared" si="5"/>
        <v>232.69851985515379</v>
      </c>
    </row>
    <row r="18" spans="2:53" x14ac:dyDescent="0.25">
      <c r="B18" s="7" t="s">
        <v>77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X18">
        <v>-100</v>
      </c>
      <c r="AY18">
        <v>-300</v>
      </c>
      <c r="AZ18">
        <v>-500</v>
      </c>
      <c r="BA18" s="15">
        <f>SUM(BA13:BA17)*-1</f>
        <v>-768.79922298263318</v>
      </c>
    </row>
    <row r="20" spans="2:53" x14ac:dyDescent="0.25">
      <c r="B20" s="10" t="s">
        <v>74</v>
      </c>
      <c r="C20" s="5">
        <v>6640.4313406950096</v>
      </c>
      <c r="D20" s="5">
        <v>6998.422762600052</v>
      </c>
      <c r="E20" s="5">
        <v>6997.6904462900638</v>
      </c>
      <c r="F20" s="5">
        <v>6807.797921401957</v>
      </c>
      <c r="G20" s="5">
        <v>6539.7798306861796</v>
      </c>
      <c r="H20" s="5">
        <v>6811.4047298434243</v>
      </c>
      <c r="I20" s="5">
        <v>6990.8254761737771</v>
      </c>
      <c r="J20" s="5">
        <v>6791.2362868147047</v>
      </c>
      <c r="K20" s="5">
        <v>7069.0056979632291</v>
      </c>
      <c r="L20" s="5">
        <v>6996.4634687063881</v>
      </c>
      <c r="M20" s="5">
        <v>6878.0216986830146</v>
      </c>
      <c r="N20" s="5">
        <v>7168.921076431624</v>
      </c>
      <c r="O20" s="5">
        <v>6939.1678958862931</v>
      </c>
      <c r="P20" s="5">
        <v>7132.5777388638826</v>
      </c>
      <c r="Q20" s="5">
        <v>7138.9020898944736</v>
      </c>
      <c r="R20" s="5">
        <v>7186.4350727981064</v>
      </c>
      <c r="S20" s="5">
        <v>7062.1591801056893</v>
      </c>
      <c r="T20" s="5">
        <v>6686.0319883228622</v>
      </c>
      <c r="U20" s="5">
        <v>6873.5806420018507</v>
      </c>
      <c r="V20" s="5">
        <v>6775.8593550076776</v>
      </c>
      <c r="W20" s="5">
        <v>7045.9189239744965</v>
      </c>
      <c r="X20" s="5">
        <v>6452.5332052850581</v>
      </c>
      <c r="Y20" s="5">
        <v>6724.2425848879875</v>
      </c>
      <c r="Z20" s="5">
        <v>6919.2865503745797</v>
      </c>
      <c r="AA20" s="5">
        <v>6254.5400385610556</v>
      </c>
      <c r="AB20" s="5">
        <v>6432.5379589366285</v>
      </c>
      <c r="AC20" s="5">
        <v>6600.7337164118189</v>
      </c>
      <c r="AD20" s="5">
        <v>6427.3143116268475</v>
      </c>
      <c r="AE20" s="5">
        <v>6129.5873502406303</v>
      </c>
      <c r="AF20" s="5">
        <v>6080.490411334833</v>
      </c>
      <c r="AG20" s="5">
        <v>5615.9548768382956</v>
      </c>
      <c r="AH20" s="5">
        <v>5968.8772356024556</v>
      </c>
      <c r="AI20" s="5">
        <v>5431.0245588734388</v>
      </c>
      <c r="AQ20" s="5">
        <f>SUM(AQ13:AQ17)</f>
        <v>3534.4082723966289</v>
      </c>
      <c r="BA20" s="14">
        <f>SUM(BA13:BA18)</f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1FEF388CAAE594B9FE54ACB5AE42C97" ma:contentTypeVersion="14" ma:contentTypeDescription="Ein neues Dokument erstellen." ma:contentTypeScope="" ma:versionID="3707bb337d0dd9a233a762a78426fbc8">
  <xsd:schema xmlns:xsd="http://www.w3.org/2001/XMLSchema" xmlns:xs="http://www.w3.org/2001/XMLSchema" xmlns:p="http://schemas.microsoft.com/office/2006/metadata/properties" xmlns:ns2="cf9c7b98-32f8-43f6-9aa8-3c6a9b4069ea" xmlns:ns3="00a5e877-00af-45ab-9e27-c2663a2e0a96" targetNamespace="http://schemas.microsoft.com/office/2006/metadata/properties" ma:root="true" ma:fieldsID="a2bec75d5f5b19100030588437556f3f" ns2:_="" ns3:_="">
    <xsd:import namespace="cf9c7b98-32f8-43f6-9aa8-3c6a9b4069ea"/>
    <xsd:import namespace="00a5e877-00af-45ab-9e27-c2663a2e0a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Kommentar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c7b98-32f8-43f6-9aa8-3c6a9b406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Kommentare" ma:index="10" nillable="true" ma:displayName="Kommentare" ma:format="Dropdown" ma:internalName="Kommentare">
      <xsd:simpleType>
        <xsd:restriction base="dms:Note">
          <xsd:maxLength value="255"/>
        </xsd:restriction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0319013d-3902-4503-8c69-d95b42d8b0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5e877-00af-45ab-9e27-c2663a2e0a9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53918d5-f0b7-42bb-989a-a1b582c82152}" ma:internalName="TaxCatchAll" ma:showField="CatchAllData" ma:web="00a5e877-00af-45ab-9e27-c2663a2e0a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B4E2E-E98B-4ED4-8887-8C9BFCD9B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c7b98-32f8-43f6-9aa8-3c6a9b4069ea"/>
    <ds:schemaRef ds:uri="00a5e877-00af-45ab-9e27-c2663a2e0a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8F8D0B-2A8D-44A3-A9F6-48B827DEC4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feinereDifferenzierung</vt:lpstr>
      <vt:lpstr>Absenkpfad</vt:lpstr>
      <vt:lpstr>input_fein</vt:lpstr>
      <vt:lpstr>thg_2040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Gian-Marco Alt</cp:lastModifiedBy>
  <cp:revision/>
  <dcterms:created xsi:type="dcterms:W3CDTF">2024-06-14T07:54:38Z</dcterms:created>
  <dcterms:modified xsi:type="dcterms:W3CDTF">2024-09-18T06:48:19Z</dcterms:modified>
  <cp:category/>
  <cp:contentStatus/>
</cp:coreProperties>
</file>