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4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ab3d16bff533088/Documents/"/>
    </mc:Choice>
  </mc:AlternateContent>
  <xr:revisionPtr revIDLastSave="2123" documentId="13_ncr:40009_{239B44AC-2C44-3647-8A8E-0CE5B16EDB00}" xr6:coauthVersionLast="45" xr6:coauthVersionMax="45" xr10:uidLastSave="{C7BC6D56-F49E-2F4C-9D52-C641CD59385F}"/>
  <workbookProtection lockStructure="1"/>
  <bookViews>
    <workbookView xWindow="1200" yWindow="460" windowWidth="26840" windowHeight="15780" xr2:uid="{00000000-000D-0000-FFFF-FFFF00000000}"/>
  </bookViews>
  <sheets>
    <sheet name="User Intructions &amp; Objective" sheetId="4" r:id="rId1"/>
    <sheet name="Raw Data" sheetId="1" r:id="rId2"/>
    <sheet name="Rankings" sheetId="42" r:id="rId3"/>
    <sheet name="Lot Area " sheetId="39" r:id="rId4"/>
    <sheet name="Year Remodeled Added" sheetId="46" r:id="rId5"/>
    <sheet name="Condition Finish" sheetId="47" r:id="rId6"/>
    <sheet name="Quality vs. Condition" sheetId="48" r:id="rId7"/>
    <sheet name="Condition 2" sheetId="36" state="hidden" r:id="rId8"/>
    <sheet name="Year Remodel Added" sheetId="34" state="hidden" r:id="rId9"/>
    <sheet name="Home Type" sheetId="7" r:id="rId10"/>
    <sheet name="Garage Type" sheetId="9" r:id="rId11"/>
    <sheet name="# of Fireplaces" sheetId="10" r:id="rId12"/>
    <sheet name="Addition Built Year" sheetId="11" state="hidden" r:id="rId13"/>
    <sheet name="Year Built" sheetId="12" r:id="rId14"/>
    <sheet name="Kitchen Type" sheetId="17" state="hidden" r:id="rId15"/>
    <sheet name="Neighborhood" sheetId="15" r:id="rId16"/>
    <sheet name="Quality" sheetId="8" r:id="rId17"/>
    <sheet name="Condition" sheetId="16" state="hidden" r:id="rId18"/>
    <sheet name="Month Sold" sheetId="28" r:id="rId19"/>
    <sheet name="Lot Area" sheetId="29" state="hidden" r:id="rId20"/>
    <sheet name="Lot Area 2" sheetId="31" state="hidden" r:id="rId21"/>
    <sheet name="Lot Area 3" sheetId="41" state="hidden" r:id="rId22"/>
    <sheet name="Year Remoldel Added 2" sheetId="37" state="hidden" r:id="rId23"/>
    <sheet name="Total Avrg.Sales Price Overview" sheetId="2" r:id="rId24"/>
  </sheets>
  <calcPr calcId="191029"/>
  <pivotCaches>
    <pivotCache cacheId="9" r:id="rId25"/>
    <pivotCache cacheId="10" r:id="rId2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1" i="47" l="1"/>
  <c r="G21" i="47" s="1"/>
  <c r="F20" i="47"/>
  <c r="G20" i="47" s="1"/>
  <c r="F27" i="47"/>
  <c r="G27" i="47" s="1"/>
  <c r="F22" i="47"/>
  <c r="G22" i="47" s="1"/>
  <c r="K9" i="47"/>
  <c r="J9" i="47"/>
  <c r="K8" i="47"/>
  <c r="K11" i="47" s="1"/>
  <c r="J8" i="47"/>
  <c r="J12" i="47" s="1"/>
  <c r="K7" i="47"/>
  <c r="J7" i="47"/>
  <c r="E17" i="37"/>
  <c r="D17" i="37"/>
  <c r="B23" i="37"/>
  <c r="A23" i="37"/>
  <c r="B22" i="37"/>
  <c r="A22" i="37"/>
  <c r="K9" i="46"/>
  <c r="J9" i="46"/>
  <c r="F27" i="46"/>
  <c r="F22" i="46"/>
  <c r="G22" i="46" s="1"/>
  <c r="F21" i="46"/>
  <c r="F24" i="46" s="1"/>
  <c r="N25" i="34"/>
  <c r="N24" i="34"/>
  <c r="N23" i="34"/>
  <c r="N22" i="34"/>
  <c r="C10" i="46"/>
  <c r="G20" i="46"/>
  <c r="K8" i="46"/>
  <c r="K12" i="46" s="1"/>
  <c r="J8" i="46"/>
  <c r="J12" i="46" s="1"/>
  <c r="K7" i="46"/>
  <c r="J7" i="46"/>
  <c r="G27" i="46"/>
  <c r="I6" i="28"/>
  <c r="I7" i="28"/>
  <c r="I8" i="28"/>
  <c r="I9" i="28"/>
  <c r="I10" i="28"/>
  <c r="I11" i="28"/>
  <c r="I12" i="28"/>
  <c r="I13" i="28"/>
  <c r="I14" i="28"/>
  <c r="I15" i="28"/>
  <c r="I16" i="28"/>
  <c r="I5" i="28"/>
  <c r="I6" i="8"/>
  <c r="I7" i="8"/>
  <c r="I8" i="8"/>
  <c r="I9" i="8"/>
  <c r="I10" i="8"/>
  <c r="I11" i="8"/>
  <c r="I12" i="8"/>
  <c r="I13" i="8"/>
  <c r="I14" i="8"/>
  <c r="I5" i="8"/>
  <c r="I23" i="15"/>
  <c r="I28" i="15"/>
  <c r="I27" i="15"/>
  <c r="I12" i="15"/>
  <c r="I14" i="15"/>
  <c r="I13" i="15"/>
  <c r="I26" i="15"/>
  <c r="I16" i="15"/>
  <c r="I29" i="15"/>
  <c r="I30" i="15"/>
  <c r="I19" i="15"/>
  <c r="I20" i="15"/>
  <c r="I6" i="15"/>
  <c r="I21" i="15"/>
  <c r="I7" i="15"/>
  <c r="I17" i="15"/>
  <c r="I25" i="15"/>
  <c r="I24" i="15"/>
  <c r="I18" i="15"/>
  <c r="I11" i="15"/>
  <c r="I8" i="15"/>
  <c r="I22" i="15"/>
  <c r="I9" i="15"/>
  <c r="I10" i="15"/>
  <c r="I15" i="15"/>
  <c r="I7" i="10"/>
  <c r="I8" i="10"/>
  <c r="I9" i="10"/>
  <c r="I6" i="10"/>
  <c r="I6" i="9"/>
  <c r="I7" i="9"/>
  <c r="I8" i="9"/>
  <c r="I9" i="9"/>
  <c r="I10" i="9"/>
  <c r="J7" i="7"/>
  <c r="J8" i="7"/>
  <c r="J9" i="7"/>
  <c r="J10" i="7"/>
  <c r="J11" i="7"/>
  <c r="J6" i="7"/>
  <c r="F28" i="46" l="1"/>
  <c r="G28" i="46" s="1"/>
  <c r="J11" i="47"/>
  <c r="F28" i="47"/>
  <c r="G28" i="47" s="1"/>
  <c r="K10" i="47"/>
  <c r="K12" i="47"/>
  <c r="F24" i="47"/>
  <c r="G24" i="47" s="1"/>
  <c r="F26" i="47"/>
  <c r="G26" i="47" s="1"/>
  <c r="J10" i="47"/>
  <c r="G21" i="46"/>
  <c r="G24" i="46"/>
  <c r="J11" i="46"/>
  <c r="K11" i="46"/>
  <c r="J10" i="46"/>
  <c r="K10" i="46"/>
  <c r="F25" i="47" l="1"/>
  <c r="G25" i="47" s="1"/>
  <c r="F25" i="46"/>
  <c r="G25" i="46" s="1"/>
  <c r="F26" i="46"/>
  <c r="G26" i="46" s="1"/>
  <c r="T23" i="31" l="1"/>
  <c r="S23" i="31" l="1"/>
  <c r="T21" i="31"/>
  <c r="S21" i="31"/>
  <c r="T20" i="31"/>
  <c r="S20" i="31"/>
  <c r="F26" i="39"/>
  <c r="G26" i="39" s="1"/>
  <c r="F19" i="39"/>
  <c r="G19" i="39" s="1"/>
  <c r="G22" i="39"/>
  <c r="F21" i="39"/>
  <c r="F20" i="39"/>
  <c r="K7" i="39"/>
  <c r="K9" i="39" s="1"/>
  <c r="J7" i="39"/>
  <c r="J9" i="39" s="1"/>
  <c r="K6" i="39"/>
  <c r="J6" i="39"/>
  <c r="J11" i="39" l="1"/>
  <c r="J10" i="39"/>
  <c r="K11" i="39"/>
  <c r="K10" i="39"/>
  <c r="F23" i="39"/>
  <c r="F25" i="39" s="1"/>
  <c r="G25" i="39" s="1"/>
  <c r="G21" i="39"/>
  <c r="G20" i="39"/>
  <c r="F27" i="39"/>
  <c r="G27" i="39" s="1"/>
  <c r="F24" i="39" l="1"/>
  <c r="G24" i="39" s="1"/>
  <c r="G23" i="39"/>
  <c r="J1077" i="31"/>
  <c r="J1078" i="31"/>
  <c r="J1079" i="31"/>
  <c r="J1080" i="31"/>
  <c r="J1081" i="31"/>
  <c r="J1082" i="31"/>
  <c r="J1083" i="31"/>
  <c r="J1084" i="31"/>
  <c r="J1085" i="31"/>
  <c r="J1086" i="31"/>
  <c r="J1087" i="31"/>
  <c r="J1088" i="31"/>
  <c r="J1089" i="31"/>
  <c r="J1090" i="31"/>
  <c r="J1091" i="31"/>
  <c r="J1092" i="31"/>
  <c r="J1093" i="31"/>
  <c r="J1094" i="31"/>
  <c r="J1095" i="31"/>
  <c r="J1096" i="31"/>
  <c r="J1097" i="31"/>
  <c r="J1098" i="31"/>
  <c r="J1099" i="31"/>
  <c r="J1100" i="31"/>
  <c r="J1101" i="31"/>
  <c r="J1102" i="31"/>
  <c r="J1103" i="31"/>
  <c r="J1104" i="31"/>
  <c r="J1105" i="31"/>
  <c r="J1106" i="31"/>
  <c r="J1107" i="31"/>
  <c r="J1108" i="31"/>
  <c r="J1109" i="31"/>
  <c r="J1110" i="31"/>
  <c r="J1111" i="31"/>
  <c r="J1112" i="31"/>
  <c r="J1113" i="31"/>
  <c r="J1114" i="31"/>
  <c r="J1115" i="31"/>
  <c r="J1116" i="31"/>
  <c r="J1117" i="31"/>
  <c r="J1118" i="31"/>
  <c r="J1119" i="31"/>
  <c r="J1120" i="31"/>
  <c r="J1121" i="31"/>
  <c r="J1122" i="31"/>
  <c r="J1123" i="31"/>
  <c r="J1124" i="31"/>
  <c r="J1125" i="31"/>
  <c r="J1126" i="31"/>
  <c r="J1127" i="31"/>
  <c r="J1128" i="31"/>
  <c r="J1129" i="31"/>
  <c r="J1130" i="31"/>
  <c r="J1131" i="31"/>
  <c r="J1132" i="31"/>
  <c r="J1133" i="31"/>
  <c r="J1134" i="31"/>
  <c r="J1135" i="31"/>
  <c r="J1136" i="31"/>
  <c r="J1137" i="31"/>
  <c r="J1138" i="31"/>
  <c r="J1139" i="31"/>
  <c r="J1140" i="31"/>
  <c r="J1141" i="31"/>
  <c r="J1142" i="31"/>
  <c r="J1143" i="31"/>
  <c r="J1144" i="31"/>
  <c r="J1145" i="31"/>
  <c r="J1146" i="31"/>
  <c r="J1147" i="31"/>
  <c r="J1148" i="31"/>
  <c r="J1149" i="31"/>
  <c r="J1150" i="31"/>
  <c r="J1151" i="31"/>
  <c r="J1152" i="31"/>
  <c r="J1153" i="31"/>
  <c r="J1154" i="31"/>
  <c r="J1155" i="31"/>
  <c r="J1156" i="31"/>
  <c r="J1157" i="31"/>
  <c r="J1158" i="31"/>
  <c r="J1159" i="31"/>
  <c r="J1160" i="31"/>
  <c r="J1161" i="31"/>
  <c r="J1162" i="31"/>
  <c r="J1163" i="31"/>
  <c r="J1164" i="31"/>
  <c r="J1165" i="31"/>
  <c r="J1166" i="31"/>
  <c r="J1167" i="31"/>
  <c r="J1168" i="31"/>
  <c r="J1169" i="31"/>
  <c r="J1170" i="31"/>
  <c r="J1171" i="31"/>
  <c r="J1172" i="31"/>
  <c r="J1173" i="31"/>
  <c r="J1174" i="31"/>
  <c r="J1175" i="31"/>
  <c r="J1176" i="31"/>
  <c r="J1177" i="31"/>
  <c r="J1178" i="31"/>
  <c r="J1179" i="31"/>
  <c r="J1180" i="31"/>
  <c r="J1181" i="31"/>
  <c r="J1182" i="31"/>
  <c r="J1183" i="31"/>
  <c r="J1184" i="31"/>
  <c r="J1185" i="31"/>
  <c r="J1186" i="31"/>
  <c r="J1187" i="31"/>
  <c r="J1188" i="31"/>
  <c r="J1189" i="31"/>
  <c r="J1190" i="31"/>
  <c r="J1191" i="31"/>
  <c r="J1192" i="31"/>
  <c r="J1193" i="31"/>
  <c r="J1194" i="31"/>
  <c r="J1195" i="31"/>
  <c r="J1196" i="31"/>
  <c r="J1197" i="31"/>
  <c r="J1198" i="31"/>
  <c r="J1199" i="31"/>
  <c r="J1200" i="31"/>
  <c r="J1201" i="31"/>
  <c r="J1202" i="31"/>
  <c r="J1203" i="31"/>
  <c r="J1204" i="31"/>
  <c r="J1205" i="31"/>
  <c r="J1206" i="31"/>
  <c r="J1207" i="31"/>
  <c r="J1208" i="31"/>
  <c r="J1209" i="31"/>
  <c r="J1210" i="31"/>
  <c r="J1211" i="31"/>
  <c r="J1212" i="31"/>
  <c r="J1213" i="31"/>
  <c r="J1214" i="31"/>
  <c r="J1215" i="31"/>
  <c r="J1216" i="31"/>
  <c r="J1217" i="31"/>
  <c r="J1218" i="31"/>
  <c r="J1219" i="31"/>
  <c r="J1220" i="31"/>
  <c r="J1221" i="31"/>
  <c r="J1222" i="31"/>
  <c r="J1223" i="31"/>
  <c r="J1224" i="31"/>
  <c r="J1225" i="31"/>
  <c r="J1226" i="31"/>
  <c r="J1227" i="31"/>
  <c r="J1228" i="31"/>
  <c r="J1229" i="31"/>
  <c r="J1230" i="31"/>
  <c r="J1231" i="31"/>
  <c r="J1232" i="31"/>
  <c r="J1233" i="31"/>
  <c r="J1234" i="31"/>
  <c r="J1235" i="31"/>
  <c r="J1236" i="31"/>
  <c r="J1237" i="31"/>
  <c r="J1238" i="31"/>
  <c r="J1239" i="31"/>
  <c r="J1240" i="31"/>
  <c r="J1241" i="31"/>
  <c r="J1242" i="31"/>
  <c r="J1243" i="31"/>
  <c r="J1244" i="31"/>
  <c r="J1245" i="31"/>
  <c r="J1246" i="31"/>
  <c r="J1247" i="31"/>
  <c r="J1248" i="31"/>
  <c r="J1249" i="31"/>
  <c r="J1250" i="31"/>
  <c r="J1251" i="31"/>
  <c r="J1252" i="31"/>
  <c r="J1253" i="31"/>
  <c r="J1254" i="31"/>
  <c r="J1255" i="31"/>
  <c r="J1256" i="31"/>
  <c r="J1257" i="31"/>
  <c r="J1258" i="31"/>
  <c r="J1259" i="31"/>
  <c r="J1260" i="31"/>
  <c r="J1261" i="31"/>
  <c r="J1262" i="31"/>
  <c r="J1263" i="31"/>
  <c r="J1264" i="31"/>
  <c r="J1265" i="31"/>
  <c r="J1266" i="31"/>
  <c r="J1267" i="31"/>
  <c r="J1268" i="31"/>
  <c r="J1269" i="31"/>
  <c r="J1270" i="31"/>
  <c r="J1271" i="31"/>
  <c r="J1272" i="31"/>
  <c r="J1273" i="31"/>
  <c r="J1274" i="31"/>
  <c r="J1275" i="31"/>
  <c r="J1276" i="31"/>
  <c r="J1277" i="31"/>
  <c r="J1278" i="31"/>
  <c r="J1279" i="31"/>
  <c r="J1280" i="31"/>
  <c r="J1281" i="31"/>
  <c r="J1282" i="31"/>
  <c r="J1283" i="31"/>
  <c r="J1284" i="31"/>
  <c r="J1285" i="31"/>
  <c r="J1286" i="31"/>
  <c r="J1287" i="31"/>
  <c r="J1288" i="31"/>
  <c r="J1289" i="31"/>
  <c r="J1290" i="31"/>
  <c r="J1291" i="31"/>
  <c r="J1292" i="31"/>
  <c r="J1293" i="31"/>
  <c r="J1294" i="31"/>
  <c r="J1295" i="31"/>
  <c r="J1296" i="31"/>
  <c r="J1297" i="31"/>
  <c r="J1298" i="31"/>
  <c r="J1299" i="31"/>
  <c r="J1300" i="31"/>
  <c r="J1301" i="31"/>
  <c r="J1302" i="31"/>
  <c r="J1303" i="31"/>
  <c r="J1304" i="31"/>
  <c r="J1305" i="31"/>
  <c r="J1306" i="31"/>
  <c r="J1307" i="31"/>
  <c r="J1308" i="31"/>
  <c r="J1309" i="31"/>
  <c r="J1310" i="31"/>
  <c r="J1311" i="31"/>
  <c r="J1312" i="31"/>
  <c r="J1313" i="31"/>
  <c r="J1314" i="31"/>
  <c r="J1315" i="31"/>
  <c r="J1316" i="31"/>
  <c r="J1317" i="31"/>
  <c r="J1318" i="31"/>
  <c r="J1319" i="31"/>
  <c r="J1320" i="31"/>
  <c r="J1321" i="31"/>
  <c r="J1322" i="31"/>
  <c r="J1323" i="31"/>
  <c r="J1324" i="31"/>
  <c r="J1325" i="31"/>
  <c r="J1326" i="31"/>
  <c r="J1327" i="31"/>
  <c r="J1328" i="31"/>
  <c r="J1329" i="31"/>
  <c r="J1330" i="31"/>
  <c r="J1331" i="31"/>
  <c r="J1332" i="31"/>
  <c r="J1333" i="31"/>
  <c r="J1334" i="31"/>
  <c r="J1335" i="31"/>
  <c r="J1336" i="31"/>
  <c r="J1337" i="31"/>
  <c r="J1338" i="31"/>
  <c r="J1339" i="31"/>
  <c r="J1340" i="31"/>
  <c r="J1341" i="31"/>
  <c r="J1342" i="31"/>
  <c r="J1343" i="31"/>
  <c r="J1344" i="31"/>
  <c r="J1345" i="31"/>
  <c r="J1346" i="31"/>
  <c r="J1347" i="31"/>
  <c r="J1348" i="31"/>
  <c r="J1349" i="31"/>
  <c r="J1350" i="31"/>
  <c r="J1351" i="31"/>
  <c r="J1352" i="31"/>
  <c r="J1353" i="31"/>
  <c r="J1354" i="31"/>
  <c r="J1355" i="31"/>
  <c r="J1356" i="31"/>
  <c r="J1357" i="31"/>
  <c r="J1358" i="31"/>
  <c r="J1359" i="31"/>
  <c r="J1360" i="31"/>
  <c r="J1361" i="31"/>
  <c r="J1362" i="31"/>
  <c r="J1363" i="31"/>
  <c r="J1364" i="31"/>
  <c r="J1365" i="31"/>
  <c r="J1366" i="31"/>
  <c r="J1367" i="31"/>
  <c r="J1368" i="31"/>
  <c r="J1369" i="31"/>
  <c r="J1370" i="31"/>
  <c r="J1371" i="31"/>
  <c r="J1372" i="31"/>
  <c r="J1373" i="31"/>
  <c r="J1374" i="31"/>
  <c r="J1375" i="31"/>
  <c r="J1376" i="31"/>
  <c r="J1377" i="31"/>
  <c r="J1378" i="31"/>
  <c r="J1379" i="31"/>
  <c r="J1380" i="31"/>
  <c r="J1381" i="31"/>
  <c r="J1382" i="31"/>
  <c r="J1383" i="31"/>
  <c r="J1384" i="31"/>
  <c r="J1385" i="31"/>
  <c r="J1386" i="31"/>
  <c r="J1387" i="31"/>
  <c r="J1388" i="31"/>
  <c r="J1389" i="31"/>
  <c r="J1390" i="31"/>
  <c r="J1391" i="31"/>
  <c r="J1392" i="31"/>
  <c r="J1393" i="31"/>
  <c r="J1394" i="31"/>
  <c r="J1395" i="31"/>
  <c r="J1396" i="31"/>
  <c r="J1397" i="31"/>
  <c r="J1398" i="31"/>
  <c r="J1399" i="31"/>
  <c r="J1400" i="31"/>
  <c r="J1401" i="31"/>
  <c r="J1402" i="31"/>
  <c r="J1403" i="31"/>
  <c r="J1404" i="31"/>
  <c r="J1405" i="31"/>
  <c r="J1406" i="31"/>
  <c r="J1407" i="31"/>
  <c r="J1408" i="31"/>
  <c r="J1409" i="31"/>
  <c r="J1410" i="31"/>
  <c r="J1411" i="31"/>
  <c r="J1412" i="31"/>
  <c r="J1413" i="31"/>
  <c r="J1414" i="31"/>
  <c r="J1415" i="31"/>
  <c r="J1416" i="31"/>
  <c r="J1417" i="31"/>
  <c r="J1418" i="31"/>
  <c r="J1419" i="31"/>
  <c r="J1420" i="31"/>
  <c r="J1421" i="31"/>
  <c r="J1422" i="31"/>
  <c r="J1423" i="31"/>
  <c r="J1424" i="31"/>
  <c r="J1425" i="31"/>
  <c r="J1426" i="31"/>
  <c r="J1427" i="31"/>
  <c r="J1428" i="31"/>
  <c r="J1429" i="31"/>
  <c r="J1430" i="31"/>
  <c r="J1431" i="31"/>
  <c r="J1432" i="31"/>
  <c r="J1433" i="31"/>
  <c r="J1434" i="31"/>
  <c r="J1435" i="31"/>
  <c r="J1436" i="31"/>
  <c r="J1437" i="31"/>
  <c r="J1438" i="31"/>
  <c r="J1439" i="31"/>
  <c r="J1440" i="31"/>
  <c r="J1441" i="31"/>
  <c r="J1442" i="31"/>
  <c r="J1443" i="31"/>
  <c r="J1444" i="31"/>
  <c r="J1445" i="31"/>
  <c r="J1446" i="31"/>
  <c r="J1447" i="31"/>
  <c r="J1448" i="31"/>
  <c r="J1449" i="31"/>
  <c r="J1450" i="31"/>
  <c r="J1451" i="31"/>
  <c r="J1452" i="31"/>
  <c r="J1453" i="31"/>
  <c r="J1454" i="31"/>
  <c r="J1455" i="31"/>
  <c r="J1456" i="31"/>
  <c r="J1457" i="31"/>
  <c r="J1458" i="31"/>
  <c r="J1459" i="31"/>
  <c r="J1460" i="31"/>
  <c r="J1461" i="31"/>
  <c r="J1462" i="31"/>
  <c r="J1463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J102" i="31"/>
  <c r="J103" i="31"/>
  <c r="J104" i="31"/>
  <c r="J105" i="31"/>
  <c r="J106" i="31"/>
  <c r="J107" i="31"/>
  <c r="J108" i="31"/>
  <c r="J109" i="31"/>
  <c r="J110" i="31"/>
  <c r="J111" i="31"/>
  <c r="J112" i="31"/>
  <c r="J113" i="31"/>
  <c r="J114" i="31"/>
  <c r="J115" i="31"/>
  <c r="J116" i="31"/>
  <c r="J117" i="31"/>
  <c r="J118" i="31"/>
  <c r="J119" i="31"/>
  <c r="J120" i="31"/>
  <c r="J121" i="31"/>
  <c r="J122" i="31"/>
  <c r="J123" i="31"/>
  <c r="J124" i="31"/>
  <c r="J125" i="31"/>
  <c r="J126" i="31"/>
  <c r="J127" i="31"/>
  <c r="J128" i="31"/>
  <c r="J129" i="31"/>
  <c r="J130" i="31"/>
  <c r="J131" i="31"/>
  <c r="J132" i="31"/>
  <c r="J133" i="31"/>
  <c r="J134" i="31"/>
  <c r="J135" i="31"/>
  <c r="J136" i="31"/>
  <c r="J137" i="31"/>
  <c r="J138" i="31"/>
  <c r="J139" i="31"/>
  <c r="J140" i="31"/>
  <c r="J141" i="31"/>
  <c r="J142" i="31"/>
  <c r="J143" i="31"/>
  <c r="J144" i="31"/>
  <c r="J145" i="31"/>
  <c r="J146" i="31"/>
  <c r="J147" i="31"/>
  <c r="J148" i="31"/>
  <c r="J149" i="31"/>
  <c r="J150" i="31"/>
  <c r="J151" i="31"/>
  <c r="J152" i="31"/>
  <c r="J153" i="31"/>
  <c r="J154" i="31"/>
  <c r="J155" i="31"/>
  <c r="J156" i="31"/>
  <c r="J157" i="31"/>
  <c r="J158" i="31"/>
  <c r="J159" i="31"/>
  <c r="J160" i="31"/>
  <c r="J161" i="31"/>
  <c r="J162" i="31"/>
  <c r="J163" i="31"/>
  <c r="J164" i="31"/>
  <c r="J165" i="31"/>
  <c r="J166" i="31"/>
  <c r="J167" i="31"/>
  <c r="J168" i="31"/>
  <c r="J169" i="31"/>
  <c r="J170" i="31"/>
  <c r="J171" i="31"/>
  <c r="J172" i="31"/>
  <c r="J173" i="31"/>
  <c r="J174" i="31"/>
  <c r="J175" i="31"/>
  <c r="J176" i="31"/>
  <c r="J177" i="31"/>
  <c r="J178" i="31"/>
  <c r="J179" i="31"/>
  <c r="J180" i="31"/>
  <c r="J181" i="31"/>
  <c r="J182" i="31"/>
  <c r="J183" i="31"/>
  <c r="J184" i="31"/>
  <c r="J185" i="31"/>
  <c r="J186" i="31"/>
  <c r="J187" i="31"/>
  <c r="J188" i="31"/>
  <c r="J189" i="31"/>
  <c r="J190" i="31"/>
  <c r="J191" i="31"/>
  <c r="J192" i="31"/>
  <c r="J193" i="31"/>
  <c r="J194" i="31"/>
  <c r="J195" i="31"/>
  <c r="J196" i="31"/>
  <c r="J197" i="31"/>
  <c r="J198" i="31"/>
  <c r="J199" i="31"/>
  <c r="J200" i="31"/>
  <c r="J201" i="31"/>
  <c r="J202" i="31"/>
  <c r="J203" i="31"/>
  <c r="J204" i="31"/>
  <c r="J205" i="31"/>
  <c r="J206" i="31"/>
  <c r="J207" i="31"/>
  <c r="J208" i="31"/>
  <c r="J209" i="31"/>
  <c r="J210" i="31"/>
  <c r="J211" i="31"/>
  <c r="J212" i="31"/>
  <c r="J213" i="31"/>
  <c r="J214" i="31"/>
  <c r="J215" i="31"/>
  <c r="J216" i="31"/>
  <c r="J217" i="31"/>
  <c r="J218" i="31"/>
  <c r="J219" i="31"/>
  <c r="J220" i="31"/>
  <c r="J221" i="31"/>
  <c r="J222" i="31"/>
  <c r="J223" i="31"/>
  <c r="J224" i="31"/>
  <c r="J225" i="31"/>
  <c r="J226" i="31"/>
  <c r="J227" i="31"/>
  <c r="J228" i="31"/>
  <c r="J229" i="31"/>
  <c r="J230" i="31"/>
  <c r="J231" i="31"/>
  <c r="J232" i="31"/>
  <c r="J233" i="31"/>
  <c r="J234" i="31"/>
  <c r="J235" i="31"/>
  <c r="J236" i="31"/>
  <c r="J237" i="31"/>
  <c r="J238" i="31"/>
  <c r="J239" i="31"/>
  <c r="J240" i="31"/>
  <c r="J241" i="31"/>
  <c r="J242" i="31"/>
  <c r="J243" i="31"/>
  <c r="J244" i="31"/>
  <c r="J245" i="31"/>
  <c r="J246" i="31"/>
  <c r="J247" i="31"/>
  <c r="J248" i="31"/>
  <c r="J249" i="31"/>
  <c r="J250" i="31"/>
  <c r="J251" i="31"/>
  <c r="J252" i="31"/>
  <c r="J253" i="31"/>
  <c r="J254" i="31"/>
  <c r="J255" i="31"/>
  <c r="J256" i="31"/>
  <c r="J257" i="31"/>
  <c r="J258" i="31"/>
  <c r="J259" i="31"/>
  <c r="J260" i="31"/>
  <c r="J261" i="31"/>
  <c r="J262" i="31"/>
  <c r="J263" i="31"/>
  <c r="J264" i="31"/>
  <c r="J265" i="31"/>
  <c r="J266" i="31"/>
  <c r="J267" i="31"/>
  <c r="J268" i="31"/>
  <c r="J269" i="31"/>
  <c r="J270" i="31"/>
  <c r="J271" i="31"/>
  <c r="J272" i="31"/>
  <c r="J273" i="31"/>
  <c r="J274" i="31"/>
  <c r="J275" i="31"/>
  <c r="J276" i="31"/>
  <c r="J277" i="31"/>
  <c r="J278" i="31"/>
  <c r="J279" i="31"/>
  <c r="J280" i="31"/>
  <c r="J281" i="31"/>
  <c r="J282" i="31"/>
  <c r="J283" i="31"/>
  <c r="J284" i="31"/>
  <c r="J285" i="31"/>
  <c r="J286" i="31"/>
  <c r="J287" i="31"/>
  <c r="J288" i="31"/>
  <c r="J289" i="31"/>
  <c r="J290" i="31"/>
  <c r="J291" i="31"/>
  <c r="J292" i="31"/>
  <c r="J293" i="31"/>
  <c r="J294" i="31"/>
  <c r="J295" i="31"/>
  <c r="J296" i="31"/>
  <c r="J297" i="31"/>
  <c r="J298" i="31"/>
  <c r="J299" i="31"/>
  <c r="J300" i="31"/>
  <c r="J301" i="31"/>
  <c r="J302" i="31"/>
  <c r="J303" i="31"/>
  <c r="J304" i="31"/>
  <c r="J305" i="31"/>
  <c r="J306" i="31"/>
  <c r="J307" i="31"/>
  <c r="J308" i="31"/>
  <c r="J309" i="31"/>
  <c r="J310" i="31"/>
  <c r="J311" i="31"/>
  <c r="J312" i="31"/>
  <c r="J313" i="31"/>
  <c r="J314" i="31"/>
  <c r="J315" i="31"/>
  <c r="J316" i="31"/>
  <c r="J317" i="31"/>
  <c r="J318" i="31"/>
  <c r="J319" i="31"/>
  <c r="J320" i="31"/>
  <c r="J321" i="31"/>
  <c r="J322" i="31"/>
  <c r="J323" i="31"/>
  <c r="J324" i="31"/>
  <c r="J325" i="31"/>
  <c r="J326" i="31"/>
  <c r="J327" i="31"/>
  <c r="J328" i="31"/>
  <c r="J329" i="31"/>
  <c r="J330" i="31"/>
  <c r="J331" i="31"/>
  <c r="J332" i="31"/>
  <c r="J333" i="31"/>
  <c r="J334" i="31"/>
  <c r="J335" i="31"/>
  <c r="J336" i="31"/>
  <c r="J337" i="31"/>
  <c r="J338" i="31"/>
  <c r="J339" i="31"/>
  <c r="J340" i="31"/>
  <c r="J341" i="31"/>
  <c r="J342" i="31"/>
  <c r="J343" i="31"/>
  <c r="J344" i="31"/>
  <c r="J345" i="31"/>
  <c r="J346" i="31"/>
  <c r="J347" i="31"/>
  <c r="J348" i="31"/>
  <c r="J349" i="31"/>
  <c r="J350" i="31"/>
  <c r="J351" i="31"/>
  <c r="J352" i="31"/>
  <c r="J353" i="31"/>
  <c r="J354" i="31"/>
  <c r="J355" i="31"/>
  <c r="J356" i="31"/>
  <c r="J357" i="31"/>
  <c r="J358" i="31"/>
  <c r="J359" i="31"/>
  <c r="J360" i="31"/>
  <c r="J361" i="31"/>
  <c r="J362" i="31"/>
  <c r="J363" i="31"/>
  <c r="J364" i="31"/>
  <c r="J365" i="31"/>
  <c r="J366" i="31"/>
  <c r="J367" i="31"/>
  <c r="J368" i="31"/>
  <c r="J369" i="31"/>
  <c r="J370" i="31"/>
  <c r="J371" i="31"/>
  <c r="J372" i="31"/>
  <c r="J373" i="31"/>
  <c r="J374" i="31"/>
  <c r="J375" i="31"/>
  <c r="J376" i="31"/>
  <c r="J377" i="31"/>
  <c r="J378" i="31"/>
  <c r="J379" i="31"/>
  <c r="J380" i="31"/>
  <c r="J381" i="31"/>
  <c r="J382" i="31"/>
  <c r="J383" i="31"/>
  <c r="J384" i="31"/>
  <c r="J385" i="31"/>
  <c r="J386" i="31"/>
  <c r="J387" i="31"/>
  <c r="J388" i="31"/>
  <c r="J389" i="31"/>
  <c r="J390" i="31"/>
  <c r="J391" i="31"/>
  <c r="J392" i="31"/>
  <c r="J393" i="31"/>
  <c r="J394" i="31"/>
  <c r="J395" i="31"/>
  <c r="J396" i="31"/>
  <c r="J397" i="31"/>
  <c r="J398" i="31"/>
  <c r="J399" i="31"/>
  <c r="J400" i="31"/>
  <c r="J401" i="31"/>
  <c r="J402" i="31"/>
  <c r="J403" i="31"/>
  <c r="J404" i="31"/>
  <c r="J405" i="31"/>
  <c r="J406" i="31"/>
  <c r="J407" i="31"/>
  <c r="J408" i="31"/>
  <c r="J409" i="31"/>
  <c r="J410" i="31"/>
  <c r="J411" i="31"/>
  <c r="J412" i="31"/>
  <c r="J413" i="31"/>
  <c r="J414" i="31"/>
  <c r="J415" i="31"/>
  <c r="J416" i="31"/>
  <c r="J417" i="31"/>
  <c r="J418" i="31"/>
  <c r="J419" i="31"/>
  <c r="J420" i="31"/>
  <c r="J421" i="31"/>
  <c r="J422" i="31"/>
  <c r="J423" i="31"/>
  <c r="J424" i="31"/>
  <c r="J425" i="31"/>
  <c r="J426" i="31"/>
  <c r="J427" i="31"/>
  <c r="J428" i="31"/>
  <c r="J429" i="31"/>
  <c r="J430" i="31"/>
  <c r="J431" i="31"/>
  <c r="J432" i="31"/>
  <c r="J433" i="31"/>
  <c r="J434" i="31"/>
  <c r="J435" i="31"/>
  <c r="J436" i="31"/>
  <c r="J437" i="31"/>
  <c r="J438" i="31"/>
  <c r="J439" i="31"/>
  <c r="J440" i="31"/>
  <c r="J441" i="31"/>
  <c r="J442" i="31"/>
  <c r="J443" i="31"/>
  <c r="J444" i="31"/>
  <c r="J445" i="31"/>
  <c r="J446" i="31"/>
  <c r="J447" i="31"/>
  <c r="J448" i="31"/>
  <c r="J449" i="31"/>
  <c r="J450" i="31"/>
  <c r="J451" i="31"/>
  <c r="J452" i="31"/>
  <c r="J453" i="31"/>
  <c r="J454" i="31"/>
  <c r="J455" i="31"/>
  <c r="J456" i="31"/>
  <c r="J457" i="31"/>
  <c r="J458" i="31"/>
  <c r="J459" i="31"/>
  <c r="J460" i="31"/>
  <c r="J461" i="31"/>
  <c r="J462" i="31"/>
  <c r="J463" i="31"/>
  <c r="J464" i="31"/>
  <c r="J465" i="31"/>
  <c r="J466" i="31"/>
  <c r="J467" i="31"/>
  <c r="J468" i="31"/>
  <c r="J469" i="31"/>
  <c r="J470" i="31"/>
  <c r="J471" i="31"/>
  <c r="J472" i="31"/>
  <c r="J473" i="31"/>
  <c r="J474" i="31"/>
  <c r="J475" i="31"/>
  <c r="J476" i="31"/>
  <c r="J477" i="31"/>
  <c r="J478" i="31"/>
  <c r="J479" i="31"/>
  <c r="J480" i="31"/>
  <c r="J481" i="31"/>
  <c r="J482" i="31"/>
  <c r="J483" i="31"/>
  <c r="J484" i="31"/>
  <c r="J485" i="31"/>
  <c r="J486" i="31"/>
  <c r="J487" i="31"/>
  <c r="J488" i="31"/>
  <c r="J489" i="31"/>
  <c r="J490" i="31"/>
  <c r="J491" i="31"/>
  <c r="J492" i="31"/>
  <c r="J493" i="31"/>
  <c r="J494" i="31"/>
  <c r="J495" i="31"/>
  <c r="J496" i="31"/>
  <c r="J497" i="31"/>
  <c r="J498" i="31"/>
  <c r="J499" i="31"/>
  <c r="J500" i="31"/>
  <c r="J501" i="31"/>
  <c r="J502" i="31"/>
  <c r="J503" i="31"/>
  <c r="J504" i="31"/>
  <c r="J505" i="31"/>
  <c r="J506" i="31"/>
  <c r="J507" i="31"/>
  <c r="J508" i="31"/>
  <c r="J509" i="31"/>
  <c r="J510" i="31"/>
  <c r="J511" i="31"/>
  <c r="J512" i="31"/>
  <c r="J513" i="31"/>
  <c r="J514" i="31"/>
  <c r="J515" i="31"/>
  <c r="J516" i="31"/>
  <c r="J517" i="31"/>
  <c r="J518" i="31"/>
  <c r="J519" i="31"/>
  <c r="J520" i="31"/>
  <c r="J521" i="31"/>
  <c r="J522" i="31"/>
  <c r="J523" i="31"/>
  <c r="J524" i="31"/>
  <c r="J525" i="31"/>
  <c r="J526" i="31"/>
  <c r="J527" i="31"/>
  <c r="J528" i="31"/>
  <c r="J529" i="31"/>
  <c r="J530" i="31"/>
  <c r="J531" i="31"/>
  <c r="J532" i="31"/>
  <c r="J533" i="31"/>
  <c r="J534" i="31"/>
  <c r="J535" i="31"/>
  <c r="J536" i="31"/>
  <c r="J537" i="31"/>
  <c r="J538" i="31"/>
  <c r="J539" i="31"/>
  <c r="J540" i="31"/>
  <c r="J541" i="31"/>
  <c r="J542" i="31"/>
  <c r="J543" i="31"/>
  <c r="J544" i="31"/>
  <c r="J545" i="31"/>
  <c r="J546" i="31"/>
  <c r="J547" i="31"/>
  <c r="J548" i="31"/>
  <c r="J549" i="31"/>
  <c r="J550" i="31"/>
  <c r="J551" i="31"/>
  <c r="J552" i="31"/>
  <c r="J553" i="31"/>
  <c r="J554" i="31"/>
  <c r="J555" i="31"/>
  <c r="J556" i="31"/>
  <c r="J557" i="31"/>
  <c r="J558" i="31"/>
  <c r="J559" i="31"/>
  <c r="J560" i="31"/>
  <c r="J561" i="31"/>
  <c r="J562" i="31"/>
  <c r="J563" i="31"/>
  <c r="J564" i="31"/>
  <c r="J565" i="31"/>
  <c r="J566" i="31"/>
  <c r="J567" i="31"/>
  <c r="J568" i="31"/>
  <c r="J569" i="31"/>
  <c r="J570" i="31"/>
  <c r="J571" i="31"/>
  <c r="J572" i="31"/>
  <c r="J573" i="31"/>
  <c r="J574" i="31"/>
  <c r="J575" i="31"/>
  <c r="J576" i="31"/>
  <c r="J577" i="31"/>
  <c r="J578" i="31"/>
  <c r="J579" i="31"/>
  <c r="J580" i="31"/>
  <c r="J581" i="31"/>
  <c r="J582" i="31"/>
  <c r="J583" i="31"/>
  <c r="J584" i="31"/>
  <c r="J585" i="31"/>
  <c r="J586" i="31"/>
  <c r="J587" i="31"/>
  <c r="J588" i="31"/>
  <c r="J589" i="31"/>
  <c r="J590" i="31"/>
  <c r="J591" i="31"/>
  <c r="J592" i="31"/>
  <c r="J593" i="31"/>
  <c r="J594" i="31"/>
  <c r="J595" i="31"/>
  <c r="J596" i="31"/>
  <c r="J597" i="31"/>
  <c r="J598" i="31"/>
  <c r="J599" i="31"/>
  <c r="J600" i="31"/>
  <c r="J601" i="31"/>
  <c r="J602" i="31"/>
  <c r="J603" i="31"/>
  <c r="J604" i="31"/>
  <c r="J605" i="31"/>
  <c r="J606" i="31"/>
  <c r="J607" i="31"/>
  <c r="J608" i="31"/>
  <c r="J609" i="31"/>
  <c r="J610" i="31"/>
  <c r="J611" i="31"/>
  <c r="J612" i="31"/>
  <c r="J613" i="31"/>
  <c r="J614" i="31"/>
  <c r="J615" i="31"/>
  <c r="J616" i="31"/>
  <c r="J617" i="31"/>
  <c r="J618" i="31"/>
  <c r="J619" i="31"/>
  <c r="J620" i="31"/>
  <c r="J621" i="31"/>
  <c r="J622" i="31"/>
  <c r="J623" i="31"/>
  <c r="J624" i="31"/>
  <c r="J625" i="31"/>
  <c r="J626" i="31"/>
  <c r="J627" i="31"/>
  <c r="J628" i="31"/>
  <c r="J629" i="31"/>
  <c r="J630" i="31"/>
  <c r="J631" i="31"/>
  <c r="J632" i="31"/>
  <c r="J633" i="31"/>
  <c r="J634" i="31"/>
  <c r="J635" i="31"/>
  <c r="J636" i="31"/>
  <c r="J637" i="31"/>
  <c r="J638" i="31"/>
  <c r="J639" i="31"/>
  <c r="J640" i="31"/>
  <c r="J641" i="31"/>
  <c r="J642" i="31"/>
  <c r="J643" i="31"/>
  <c r="J644" i="31"/>
  <c r="J645" i="31"/>
  <c r="J646" i="31"/>
  <c r="J647" i="31"/>
  <c r="J648" i="31"/>
  <c r="J649" i="31"/>
  <c r="J650" i="31"/>
  <c r="J651" i="31"/>
  <c r="J652" i="31"/>
  <c r="J653" i="31"/>
  <c r="J654" i="31"/>
  <c r="J655" i="31"/>
  <c r="J656" i="31"/>
  <c r="J657" i="31"/>
  <c r="J658" i="31"/>
  <c r="J659" i="31"/>
  <c r="J660" i="31"/>
  <c r="J661" i="31"/>
  <c r="J662" i="31"/>
  <c r="J663" i="31"/>
  <c r="J664" i="31"/>
  <c r="J665" i="31"/>
  <c r="J666" i="31"/>
  <c r="J667" i="31"/>
  <c r="J668" i="31"/>
  <c r="J669" i="31"/>
  <c r="J670" i="31"/>
  <c r="J671" i="31"/>
  <c r="J672" i="31"/>
  <c r="J673" i="31"/>
  <c r="J674" i="31"/>
  <c r="J675" i="31"/>
  <c r="J676" i="31"/>
  <c r="J677" i="31"/>
  <c r="J678" i="31"/>
  <c r="J679" i="31"/>
  <c r="J680" i="31"/>
  <c r="J681" i="31"/>
  <c r="J682" i="31"/>
  <c r="J683" i="31"/>
  <c r="J684" i="31"/>
  <c r="J685" i="31"/>
  <c r="J686" i="31"/>
  <c r="J687" i="31"/>
  <c r="J688" i="31"/>
  <c r="J689" i="31"/>
  <c r="J690" i="31"/>
  <c r="J691" i="31"/>
  <c r="J692" i="31"/>
  <c r="J693" i="31"/>
  <c r="J694" i="31"/>
  <c r="J695" i="31"/>
  <c r="J696" i="31"/>
  <c r="J697" i="31"/>
  <c r="J698" i="31"/>
  <c r="J699" i="31"/>
  <c r="J700" i="31"/>
  <c r="J701" i="31"/>
  <c r="J702" i="31"/>
  <c r="J703" i="31"/>
  <c r="J704" i="31"/>
  <c r="J705" i="31"/>
  <c r="J706" i="31"/>
  <c r="J707" i="31"/>
  <c r="J708" i="31"/>
  <c r="J709" i="31"/>
  <c r="J710" i="31"/>
  <c r="J711" i="31"/>
  <c r="J712" i="31"/>
  <c r="J713" i="31"/>
  <c r="J714" i="31"/>
  <c r="J715" i="31"/>
  <c r="J716" i="31"/>
  <c r="J717" i="31"/>
  <c r="J718" i="31"/>
  <c r="J719" i="31"/>
  <c r="J720" i="31"/>
  <c r="J721" i="31"/>
  <c r="J722" i="31"/>
  <c r="J723" i="31"/>
  <c r="J724" i="31"/>
  <c r="J725" i="31"/>
  <c r="J726" i="31"/>
  <c r="J727" i="31"/>
  <c r="J728" i="31"/>
  <c r="J729" i="31"/>
  <c r="J730" i="31"/>
  <c r="J731" i="31"/>
  <c r="J732" i="31"/>
  <c r="J733" i="31"/>
  <c r="J734" i="31"/>
  <c r="J735" i="31"/>
  <c r="J736" i="31"/>
  <c r="J737" i="31"/>
  <c r="J738" i="31"/>
  <c r="J739" i="31"/>
  <c r="J740" i="31"/>
  <c r="J741" i="31"/>
  <c r="J742" i="31"/>
  <c r="J743" i="31"/>
  <c r="J744" i="31"/>
  <c r="J745" i="31"/>
  <c r="J746" i="31"/>
  <c r="J747" i="31"/>
  <c r="J748" i="31"/>
  <c r="J749" i="31"/>
  <c r="J750" i="31"/>
  <c r="J751" i="31"/>
  <c r="J752" i="31"/>
  <c r="J753" i="31"/>
  <c r="J754" i="31"/>
  <c r="J755" i="31"/>
  <c r="J756" i="31"/>
  <c r="J757" i="31"/>
  <c r="J758" i="31"/>
  <c r="J759" i="31"/>
  <c r="J760" i="31"/>
  <c r="J761" i="31"/>
  <c r="J762" i="31"/>
  <c r="J763" i="31"/>
  <c r="J764" i="31"/>
  <c r="J765" i="31"/>
  <c r="J766" i="31"/>
  <c r="J767" i="31"/>
  <c r="J768" i="31"/>
  <c r="J769" i="31"/>
  <c r="J770" i="31"/>
  <c r="J771" i="31"/>
  <c r="J772" i="31"/>
  <c r="J773" i="31"/>
  <c r="J774" i="31"/>
  <c r="J775" i="31"/>
  <c r="J776" i="31"/>
  <c r="J777" i="31"/>
  <c r="J778" i="31"/>
  <c r="J779" i="31"/>
  <c r="J780" i="31"/>
  <c r="J781" i="31"/>
  <c r="J782" i="31"/>
  <c r="J783" i="31"/>
  <c r="J784" i="31"/>
  <c r="J785" i="31"/>
  <c r="J786" i="31"/>
  <c r="J787" i="31"/>
  <c r="J788" i="31"/>
  <c r="J789" i="31"/>
  <c r="J790" i="31"/>
  <c r="J791" i="31"/>
  <c r="J792" i="31"/>
  <c r="J793" i="31"/>
  <c r="J794" i="31"/>
  <c r="J795" i="31"/>
  <c r="J796" i="31"/>
  <c r="J797" i="31"/>
  <c r="J798" i="31"/>
  <c r="J799" i="31"/>
  <c r="J800" i="31"/>
  <c r="J801" i="31"/>
  <c r="J802" i="31"/>
  <c r="J803" i="31"/>
  <c r="J804" i="31"/>
  <c r="J805" i="31"/>
  <c r="J806" i="31"/>
  <c r="J807" i="31"/>
  <c r="J808" i="31"/>
  <c r="J809" i="31"/>
  <c r="J810" i="31"/>
  <c r="J811" i="31"/>
  <c r="J812" i="31"/>
  <c r="J813" i="31"/>
  <c r="J814" i="31"/>
  <c r="J815" i="31"/>
  <c r="J816" i="31"/>
  <c r="J817" i="31"/>
  <c r="J818" i="31"/>
  <c r="J819" i="31"/>
  <c r="J820" i="31"/>
  <c r="J821" i="31"/>
  <c r="J822" i="31"/>
  <c r="J823" i="31"/>
  <c r="J824" i="31"/>
  <c r="J825" i="31"/>
  <c r="J826" i="31"/>
  <c r="J827" i="31"/>
  <c r="J828" i="31"/>
  <c r="J829" i="31"/>
  <c r="J830" i="31"/>
  <c r="J831" i="31"/>
  <c r="J832" i="31"/>
  <c r="J833" i="31"/>
  <c r="J834" i="31"/>
  <c r="J835" i="31"/>
  <c r="J836" i="31"/>
  <c r="J837" i="31"/>
  <c r="J838" i="31"/>
  <c r="J839" i="31"/>
  <c r="J840" i="31"/>
  <c r="J841" i="31"/>
  <c r="J842" i="31"/>
  <c r="J843" i="31"/>
  <c r="J844" i="31"/>
  <c r="J845" i="31"/>
  <c r="J846" i="31"/>
  <c r="J847" i="31"/>
  <c r="J848" i="31"/>
  <c r="J849" i="31"/>
  <c r="J850" i="31"/>
  <c r="J851" i="31"/>
  <c r="J852" i="31"/>
  <c r="J853" i="31"/>
  <c r="J854" i="31"/>
  <c r="J855" i="31"/>
  <c r="J856" i="31"/>
  <c r="J857" i="31"/>
  <c r="J858" i="31"/>
  <c r="J859" i="31"/>
  <c r="J860" i="31"/>
  <c r="J861" i="31"/>
  <c r="J862" i="31"/>
  <c r="J863" i="31"/>
  <c r="J864" i="31"/>
  <c r="J865" i="31"/>
  <c r="J866" i="31"/>
  <c r="J867" i="31"/>
  <c r="J868" i="31"/>
  <c r="J869" i="31"/>
  <c r="J870" i="31"/>
  <c r="J871" i="31"/>
  <c r="J872" i="31"/>
  <c r="J873" i="31"/>
  <c r="J874" i="31"/>
  <c r="J875" i="31"/>
  <c r="J876" i="31"/>
  <c r="J877" i="31"/>
  <c r="J878" i="31"/>
  <c r="J879" i="31"/>
  <c r="J880" i="31"/>
  <c r="J881" i="31"/>
  <c r="J882" i="31"/>
  <c r="J883" i="31"/>
  <c r="J884" i="31"/>
  <c r="J885" i="31"/>
  <c r="J886" i="31"/>
  <c r="J887" i="31"/>
  <c r="J888" i="31"/>
  <c r="J889" i="31"/>
  <c r="J890" i="31"/>
  <c r="J891" i="31"/>
  <c r="J892" i="31"/>
  <c r="J893" i="31"/>
  <c r="J894" i="31"/>
  <c r="J895" i="31"/>
  <c r="J896" i="31"/>
  <c r="J897" i="31"/>
  <c r="J898" i="31"/>
  <c r="J899" i="31"/>
  <c r="J900" i="31"/>
  <c r="J901" i="31"/>
  <c r="J902" i="31"/>
  <c r="J903" i="31"/>
  <c r="J904" i="31"/>
  <c r="J905" i="31"/>
  <c r="J906" i="31"/>
  <c r="J907" i="31"/>
  <c r="J908" i="31"/>
  <c r="J909" i="31"/>
  <c r="J910" i="31"/>
  <c r="J911" i="31"/>
  <c r="J912" i="31"/>
  <c r="J913" i="31"/>
  <c r="J914" i="31"/>
  <c r="J915" i="31"/>
  <c r="J916" i="31"/>
  <c r="J917" i="31"/>
  <c r="J918" i="31"/>
  <c r="J919" i="31"/>
  <c r="J920" i="31"/>
  <c r="J921" i="31"/>
  <c r="J922" i="31"/>
  <c r="J923" i="31"/>
  <c r="J924" i="31"/>
  <c r="J925" i="31"/>
  <c r="J926" i="31"/>
  <c r="J927" i="31"/>
  <c r="J928" i="31"/>
  <c r="J929" i="31"/>
  <c r="J930" i="31"/>
  <c r="J931" i="31"/>
  <c r="J932" i="31"/>
  <c r="J933" i="31"/>
  <c r="J934" i="31"/>
  <c r="J935" i="31"/>
  <c r="J936" i="31"/>
  <c r="J937" i="31"/>
  <c r="J938" i="31"/>
  <c r="J939" i="31"/>
  <c r="J940" i="31"/>
  <c r="J941" i="31"/>
  <c r="J942" i="31"/>
  <c r="J943" i="31"/>
  <c r="J944" i="31"/>
  <c r="J945" i="31"/>
  <c r="J946" i="31"/>
  <c r="J947" i="31"/>
  <c r="J948" i="31"/>
  <c r="J949" i="31"/>
  <c r="J950" i="31"/>
  <c r="J951" i="31"/>
  <c r="J952" i="31"/>
  <c r="J953" i="31"/>
  <c r="J954" i="31"/>
  <c r="J955" i="31"/>
  <c r="J956" i="31"/>
  <c r="J957" i="31"/>
  <c r="J958" i="31"/>
  <c r="J959" i="31"/>
  <c r="J960" i="31"/>
  <c r="J961" i="31"/>
  <c r="J962" i="31"/>
  <c r="J963" i="31"/>
  <c r="J964" i="31"/>
  <c r="J965" i="31"/>
  <c r="J966" i="31"/>
  <c r="J967" i="31"/>
  <c r="J968" i="31"/>
  <c r="J969" i="31"/>
  <c r="J970" i="31"/>
  <c r="J971" i="31"/>
  <c r="J972" i="31"/>
  <c r="J973" i="31"/>
  <c r="J974" i="31"/>
  <c r="J975" i="31"/>
  <c r="J976" i="31"/>
  <c r="J977" i="31"/>
  <c r="J978" i="31"/>
  <c r="J979" i="31"/>
  <c r="J980" i="31"/>
  <c r="J981" i="31"/>
  <c r="J982" i="31"/>
  <c r="J983" i="31"/>
  <c r="J984" i="31"/>
  <c r="J985" i="31"/>
  <c r="J986" i="31"/>
  <c r="J987" i="31"/>
  <c r="J988" i="31"/>
  <c r="J989" i="31"/>
  <c r="J990" i="31"/>
  <c r="J991" i="31"/>
  <c r="J992" i="31"/>
  <c r="J993" i="31"/>
  <c r="J994" i="31"/>
  <c r="J995" i="31"/>
  <c r="J996" i="31"/>
  <c r="J997" i="31"/>
  <c r="J998" i="31"/>
  <c r="J999" i="31"/>
  <c r="J1000" i="31"/>
  <c r="J1001" i="31"/>
  <c r="J1002" i="31"/>
  <c r="J1003" i="31"/>
  <c r="J1004" i="31"/>
  <c r="J1005" i="31"/>
  <c r="J1006" i="31"/>
  <c r="J1007" i="31"/>
  <c r="J1008" i="31"/>
  <c r="J1009" i="31"/>
  <c r="J1010" i="31"/>
  <c r="J1011" i="31"/>
  <c r="J1012" i="31"/>
  <c r="J1013" i="31"/>
  <c r="J1014" i="31"/>
  <c r="J1015" i="31"/>
  <c r="J1016" i="31"/>
  <c r="J1017" i="31"/>
  <c r="J1018" i="31"/>
  <c r="J1019" i="31"/>
  <c r="J1020" i="31"/>
  <c r="J1021" i="31"/>
  <c r="J1022" i="31"/>
  <c r="J1023" i="31"/>
  <c r="J1024" i="31"/>
  <c r="J1025" i="31"/>
  <c r="J1026" i="31"/>
  <c r="J1027" i="31"/>
  <c r="J1028" i="31"/>
  <c r="J1029" i="31"/>
  <c r="J1030" i="31"/>
  <c r="J1031" i="31"/>
  <c r="J1032" i="31"/>
  <c r="J1033" i="31"/>
  <c r="J1034" i="31"/>
  <c r="J1035" i="31"/>
  <c r="J1036" i="31"/>
  <c r="J1037" i="31"/>
  <c r="J1038" i="31"/>
  <c r="J1039" i="31"/>
  <c r="J1040" i="31"/>
  <c r="J1041" i="31"/>
  <c r="J1042" i="31"/>
  <c r="J1043" i="31"/>
  <c r="J1044" i="31"/>
  <c r="J1045" i="31"/>
  <c r="J1046" i="31"/>
  <c r="J1047" i="31"/>
  <c r="J1048" i="31"/>
  <c r="J1049" i="31"/>
  <c r="J1050" i="31"/>
  <c r="J1051" i="31"/>
  <c r="J1052" i="31"/>
  <c r="J1053" i="31"/>
  <c r="J1054" i="31"/>
  <c r="J1055" i="31"/>
  <c r="J1056" i="31"/>
  <c r="J1057" i="31"/>
  <c r="J1058" i="31"/>
  <c r="J1059" i="31"/>
  <c r="J1060" i="31"/>
  <c r="J1061" i="31"/>
  <c r="J1062" i="31"/>
  <c r="J1063" i="31"/>
  <c r="J1064" i="31"/>
  <c r="J1065" i="31"/>
  <c r="J1066" i="31"/>
  <c r="J1067" i="31"/>
  <c r="J1068" i="31"/>
  <c r="J1069" i="31"/>
  <c r="J1070" i="31"/>
  <c r="J1071" i="31"/>
  <c r="J1072" i="31"/>
  <c r="J1073" i="31"/>
  <c r="J1074" i="31"/>
  <c r="J1075" i="31"/>
  <c r="J1076" i="31"/>
  <c r="J4" i="31"/>
  <c r="P17" i="29"/>
  <c r="P18" i="29" s="1"/>
  <c r="O17" i="29"/>
  <c r="O18" i="29" s="1"/>
  <c r="N17" i="29"/>
  <c r="N18" i="29" s="1"/>
  <c r="M17" i="29"/>
  <c r="M18" i="29" s="1"/>
  <c r="P16" i="29"/>
  <c r="O16" i="29"/>
  <c r="N16" i="29"/>
  <c r="M16" i="29"/>
  <c r="G4" i="37"/>
  <c r="G9" i="37"/>
  <c r="G12" i="37"/>
  <c r="G11" i="37"/>
  <c r="G10" i="37"/>
  <c r="G7" i="37"/>
  <c r="G8" i="37"/>
  <c r="G6" i="37"/>
  <c r="G5" i="37"/>
  <c r="G13" i="37"/>
  <c r="H5" i="36"/>
  <c r="H6" i="36"/>
  <c r="H7" i="36"/>
  <c r="H8" i="36"/>
  <c r="H9" i="36"/>
  <c r="H10" i="36"/>
  <c r="H11" i="36"/>
  <c r="H12" i="36"/>
  <c r="H4" i="36"/>
  <c r="M25" i="12" l="1"/>
  <c r="M24" i="12"/>
  <c r="M23" i="12"/>
  <c r="M21" i="12"/>
  <c r="M20" i="12"/>
  <c r="M19" i="12"/>
  <c r="L23" i="11"/>
  <c r="L22" i="11"/>
  <c r="L21" i="11"/>
  <c r="L19" i="11"/>
  <c r="L18" i="11"/>
  <c r="L17" i="11"/>
  <c r="K2" i="29" l="1"/>
  <c r="J2" i="29"/>
  <c r="I2" i="29"/>
  <c r="G2" i="29"/>
  <c r="G5" i="17" l="1"/>
  <c r="G6" i="17"/>
  <c r="G7" i="17"/>
  <c r="G4" i="17"/>
  <c r="F5" i="16"/>
  <c r="F6" i="16"/>
  <c r="F7" i="16"/>
  <c r="F8" i="16"/>
  <c r="F9" i="16"/>
  <c r="F10" i="16"/>
  <c r="F11" i="16"/>
  <c r="F12" i="16"/>
  <c r="F4" i="16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6" i="12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4" i="11"/>
  <c r="CD3" i="1" l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2" i="1"/>
</calcChain>
</file>

<file path=xl/sharedStrings.xml><?xml version="1.0" encoding="utf-8"?>
<sst xmlns="http://schemas.openxmlformats.org/spreadsheetml/2006/main" count="64308" uniqueCount="528">
  <si>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</si>
  <si>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</si>
  <si>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</si>
  <si>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</si>
  <si>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</si>
  <si>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</si>
  <si>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</si>
  <si>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</si>
  <si>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</si>
  <si>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</si>
  <si>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</si>
  <si>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</si>
  <si>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</si>
  <si>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</si>
  <si>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</si>
  <si>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</si>
  <si>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</si>
  <si>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</si>
  <si>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</si>
  <si>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</si>
  <si>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</si>
  <si>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</si>
  <si>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</si>
  <si>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</si>
  <si>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</si>
  <si>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</si>
  <si>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</si>
  <si>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</si>
  <si>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</si>
  <si>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</si>
  <si>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</si>
  <si>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</si>
  <si>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</si>
  <si>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</si>
  <si>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</si>
  <si>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</si>
  <si>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</si>
  <si>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</si>
  <si>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</si>
  <si>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</si>
  <si>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</si>
  <si>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</si>
  <si>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</si>
  <si>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</si>
  <si>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</si>
  <si>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</si>
  <si>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</si>
  <si>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</si>
  <si>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</si>
  <si>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</si>
  <si>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</si>
  <si>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</si>
  <si>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</si>
  <si>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</si>
  <si>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</si>
  <si>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</si>
  <si>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</si>
  <si>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</si>
  <si>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</si>
  <si>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</si>
  <si>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</si>
  <si>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</si>
  <si>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</si>
  <si>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</si>
  <si>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</si>
  <si>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</si>
  <si>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</si>
  <si>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</si>
  <si>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</si>
  <si>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</si>
  <si>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</si>
  <si>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</si>
  <si>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</si>
  <si>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</si>
  <si>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</si>
  <si>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</si>
  <si>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</si>
  <si>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</si>
  <si>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</si>
  <si>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</si>
  <si>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</si>
  <si>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</si>
  <si>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</si>
  <si>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</si>
  <si>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</si>
  <si>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</si>
  <si>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</si>
  <si>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</si>
  <si>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</si>
  <si>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</si>
  <si>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</si>
  <si>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</si>
  <si>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</si>
  <si>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</si>
  <si>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</si>
  <si>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</si>
  <si>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</si>
  <si>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</si>
  <si>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</si>
  <si>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</si>
  <si>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</si>
  <si>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</si>
  <si>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</si>
  <si>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</si>
  <si>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</si>
  <si>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</si>
  <si>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</si>
  <si>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</si>
  <si>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</si>
  <si>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</si>
  <si>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</si>
  <si>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</si>
  <si>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</si>
  <si>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</si>
  <si>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</si>
  <si>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</si>
  <si>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</si>
  <si>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</si>
  <si>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</si>
  <si>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</si>
  <si>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</si>
  <si>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</si>
  <si>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</si>
  <si>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</si>
  <si>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</si>
  <si>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</si>
  <si>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</si>
  <si>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</si>
  <si>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</si>
  <si>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</si>
  <si>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</si>
  <si>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</si>
  <si>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</si>
  <si>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</si>
  <si>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</si>
  <si>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</si>
  <si>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</si>
  <si>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</si>
  <si>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</si>
  <si>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</si>
  <si>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</si>
  <si>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</si>
  <si>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</si>
  <si>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</si>
  <si>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</si>
  <si>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</si>
  <si>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</si>
  <si>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</si>
  <si>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</si>
  <si>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</si>
  <si>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</si>
  <si>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</si>
  <si>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</si>
  <si>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</si>
  <si>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</si>
  <si>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</si>
  <si>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</si>
  <si>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</si>
  <si>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</si>
  <si>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</si>
  <si>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</si>
  <si>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</si>
  <si>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</si>
  <si>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</si>
  <si>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</si>
  <si>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</si>
  <si>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</si>
  <si>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</si>
  <si>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</si>
  <si>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</si>
  <si>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</si>
  <si>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</si>
  <si>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</si>
  <si>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</si>
  <si>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</si>
  <si>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</si>
  <si>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</si>
  <si>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</si>
  <si>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</si>
  <si>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</si>
  <si>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</si>
  <si>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</si>
  <si>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</si>
  <si>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</si>
  <si>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</si>
  <si>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</si>
  <si>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</si>
  <si>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</si>
  <si>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</si>
  <si>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</si>
  <si>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</si>
  <si>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</si>
  <si>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</si>
  <si>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</si>
  <si>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</si>
  <si>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</si>
  <si>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</si>
  <si>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</si>
  <si>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</si>
  <si>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</si>
  <si>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</si>
  <si>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</si>
  <si>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</si>
  <si>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</si>
  <si>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</si>
  <si>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</si>
  <si>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</si>
  <si>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</si>
  <si>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</si>
  <si>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</si>
  <si>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</si>
  <si>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</si>
  <si>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</si>
  <si>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</si>
  <si>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</si>
  <si>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</si>
  <si>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</si>
  <si>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</si>
  <si>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</si>
  <si>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</si>
  <si>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</si>
  <si>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</si>
  <si>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</si>
  <si>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</si>
  <si>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</si>
  <si>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</si>
  <si>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</si>
  <si>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</si>
  <si>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</si>
  <si>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</si>
  <si>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</si>
  <si>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</si>
  <si>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</si>
  <si>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</si>
  <si>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</si>
  <si>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</si>
  <si>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</si>
  <si>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</si>
  <si>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</si>
  <si>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</si>
  <si>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</si>
  <si>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</si>
  <si>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</si>
  <si>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</si>
  <si>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</si>
  <si>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</si>
  <si>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</si>
  <si>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</si>
  <si>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</si>
  <si>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</si>
  <si>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</si>
  <si>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</si>
  <si>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</si>
  <si>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</si>
  <si>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</si>
  <si>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</si>
  <si>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Sum of SalePrice</t>
  </si>
  <si>
    <t>Row Labels</t>
  </si>
  <si>
    <t>Grand Total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</si>
  <si>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</si>
  <si>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</si>
  <si>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</si>
  <si>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</si>
  <si>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</si>
  <si>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</si>
  <si>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</si>
  <si>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</si>
  <si>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</si>
  <si>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</si>
  <si>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</si>
  <si>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</si>
  <si>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</si>
  <si>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Descriptive Statistics</t>
  </si>
  <si>
    <t>Scenario:</t>
  </si>
  <si>
    <t>You’re working as an analyst at an investment bank.
The team you’re working with wants to understand how it should allocate dollars earmarked for investment into mortgage-backed securities. They’ve asked you to look into the factors that drive home prices in Ames, Iowa</t>
  </si>
  <si>
    <t>Dataset from Kaggle:</t>
  </si>
  <si>
    <t>https://www.kaggle.com/alphaepsilon/housing-prices-dataset</t>
  </si>
  <si>
    <t>1. Overall Quality</t>
  </si>
  <si>
    <t>Summary of findings:</t>
  </si>
  <si>
    <t>Average sale price differs significantly by month sold</t>
  </si>
  <si>
    <t>Sale Price</t>
  </si>
  <si>
    <t>Rand_Bucket</t>
  </si>
  <si>
    <t>(blank)</t>
  </si>
  <si>
    <t>Average of SalePrice</t>
  </si>
  <si>
    <t>Quality 1-10</t>
  </si>
  <si>
    <t>Average Sales Price</t>
  </si>
  <si>
    <t># of Car Garage</t>
  </si>
  <si>
    <t># of Fireplaces</t>
  </si>
  <si>
    <t>Avrg Sales Price</t>
  </si>
  <si>
    <t>Percentage of Total Sum</t>
  </si>
  <si>
    <t>Addition Year Built</t>
  </si>
  <si>
    <t>Average Price</t>
  </si>
  <si>
    <t>Year Built</t>
  </si>
  <si>
    <t>Percent of Total Sum</t>
  </si>
  <si>
    <t>Home Type</t>
  </si>
  <si>
    <t>Condition 1-10</t>
  </si>
  <si>
    <t>Average Sale Price</t>
  </si>
  <si>
    <t>Kitchen Type</t>
  </si>
  <si>
    <t>Condition 1-5</t>
  </si>
  <si>
    <t>Condition 5-10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</si>
  <si>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</si>
  <si>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</si>
  <si>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</si>
  <si>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</si>
  <si>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</si>
  <si>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</si>
  <si>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</si>
  <si>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</si>
  <si>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</si>
  <si>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</si>
  <si>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Sum SalesCondition 5-10</t>
  </si>
  <si>
    <t>Total Sum Sales Condition 1-5</t>
  </si>
  <si>
    <t>OverallCondition</t>
  </si>
  <si>
    <t>Sum of Condition 1-10</t>
  </si>
  <si>
    <t>Sum of Condition 1-5</t>
  </si>
  <si>
    <t>Sum ofCondition 5-10</t>
  </si>
  <si>
    <t>Sum of Sales Price</t>
  </si>
  <si>
    <t>1872-1954</t>
  </si>
  <si>
    <t>1955-2010</t>
  </si>
  <si>
    <t>1950-1980</t>
  </si>
  <si>
    <t>1981-2010</t>
  </si>
  <si>
    <t>AVERAGE SALE PRICE</t>
  </si>
  <si>
    <t>AVERAGE</t>
  </si>
  <si>
    <t>Average of SalePrice2</t>
  </si>
  <si>
    <t>SUM</t>
  </si>
  <si>
    <t>SUM SALES PRICE</t>
  </si>
  <si>
    <t>Month</t>
  </si>
  <si>
    <t>&lt; 2500</t>
  </si>
  <si>
    <t>&lt;5000</t>
  </si>
  <si>
    <t>&lt;7500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</si>
  <si>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</si>
  <si>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</si>
  <si>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</si>
  <si>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</si>
  <si>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</si>
  <si>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</si>
  <si>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</si>
  <si>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</si>
  <si>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</si>
  <si>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&lt;55000</t>
  </si>
  <si>
    <t>&lt;60000</t>
  </si>
  <si>
    <t># of Houses:</t>
  </si>
  <si>
    <t>&gt;60000</t>
  </si>
  <si>
    <t>Sum of LotArea</t>
  </si>
  <si>
    <t>0-15000</t>
  </si>
  <si>
    <t>45000+</t>
  </si>
  <si>
    <t>Sq. Ft</t>
  </si>
  <si>
    <t># of Houses</t>
  </si>
  <si>
    <t xml:space="preserve">Average Sales Price </t>
  </si>
  <si>
    <t>% of Total Sum</t>
  </si>
  <si>
    <t>15001-25000</t>
  </si>
  <si>
    <t>250001-45000</t>
  </si>
  <si>
    <t>total sample size</t>
  </si>
  <si>
    <t>mean difference</t>
  </si>
  <si>
    <t>standard error of difference</t>
  </si>
  <si>
    <t>margin of error</t>
  </si>
  <si>
    <t>c.i. lower</t>
  </si>
  <si>
    <t>c.i. upper</t>
  </si>
  <si>
    <t>Sum of Sales</t>
  </si>
  <si>
    <t>15001 +</t>
  </si>
  <si>
    <t>Sq. Feet</t>
  </si>
  <si>
    <t xml:space="preserve">Sum of Sales </t>
  </si>
  <si>
    <t>Lot Area</t>
  </si>
  <si>
    <t>ID</t>
  </si>
  <si>
    <t>Lot Area in SqFT</t>
  </si>
  <si>
    <t>Mean Sqft</t>
  </si>
  <si>
    <t>Minimum Sqft</t>
  </si>
  <si>
    <t>Maxmum Sqft</t>
  </si>
  <si>
    <t>Average Lot Sale Price</t>
  </si>
  <si>
    <t>Total Sample Size</t>
  </si>
  <si>
    <t>Lot Sq Ft</t>
  </si>
  <si>
    <t>Lot Price</t>
  </si>
  <si>
    <t>0-9999</t>
  </si>
  <si>
    <t>10000+</t>
  </si>
  <si>
    <t>Pooled Variance</t>
  </si>
  <si>
    <t>Standard error</t>
  </si>
  <si>
    <t>Actual</t>
  </si>
  <si>
    <t>Rounded</t>
  </si>
  <si>
    <t>confidence interval (standard error of difference * critical value)</t>
  </si>
  <si>
    <t>Lower limit</t>
  </si>
  <si>
    <t>Upper limit</t>
  </si>
  <si>
    <t>s pooled</t>
  </si>
  <si>
    <t>cohen's d</t>
  </si>
  <si>
    <t>t-Test: Two-Sample Assuming Equal Variances</t>
  </si>
  <si>
    <t>&lt;10000 Sq.ft Lot Price</t>
  </si>
  <si>
    <t>&gt;10000 Sq. ft. Lot Price</t>
  </si>
  <si>
    <t>&gt;10000</t>
  </si>
  <si>
    <t>&lt;10000 Lot Price</t>
  </si>
  <si>
    <t>&gt;10000 Lot Price</t>
  </si>
  <si>
    <t>Total Lot Area</t>
  </si>
  <si>
    <t>Hₐ: µ ≠ µ₀</t>
  </si>
  <si>
    <t>Most Expensive Home Types (By Avrg. Sales Price)</t>
  </si>
  <si>
    <t xml:space="preserve">Rank </t>
  </si>
  <si>
    <t xml:space="preserve">Home Type </t>
  </si>
  <si>
    <t>3 Car</t>
  </si>
  <si>
    <t>4 Car</t>
  </si>
  <si>
    <t>Garage Type</t>
  </si>
  <si>
    <t>2 Car</t>
  </si>
  <si>
    <t>1 Car</t>
  </si>
  <si>
    <t>0 Car</t>
  </si>
  <si>
    <t>Most Expensive Neighborhoods</t>
  </si>
  <si>
    <t>Rank</t>
  </si>
  <si>
    <t>Quality Rating</t>
  </si>
  <si>
    <t>Most Expensive Quality Rating (By Avrg. Sales Price)</t>
  </si>
  <si>
    <t>Condition Rating</t>
  </si>
  <si>
    <t>Most Expensive Condition Rating (By Avrg. Sales Price)</t>
  </si>
  <si>
    <t xml:space="preserve">What drives home prices? </t>
  </si>
  <si>
    <t>Ranking house features from most expensive to least expensive by average sales price:</t>
  </si>
  <si>
    <t xml:space="preserve">Average Sales Price of Houses: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</si>
  <si>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</si>
  <si>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</si>
  <si>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</si>
  <si>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</si>
  <si>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</si>
  <si>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</si>
  <si>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</si>
  <si>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</si>
  <si>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</si>
  <si>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</si>
  <si>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</si>
  <si>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</si>
  <si>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Most Expensive Month (By Avrg. Sales Price)</t>
  </si>
  <si>
    <t>Year</t>
  </si>
  <si>
    <t>Year Remodel Added (2001-2010)</t>
  </si>
  <si>
    <t>Quality Rating (1-10)</t>
  </si>
  <si>
    <t>Condition Rating (1-10)</t>
  </si>
  <si>
    <t>Number of Fireplaces</t>
  </si>
  <si>
    <t># of Fire Places(By Avrg. Sales Price)</t>
  </si>
  <si>
    <t>Sum od Sales</t>
  </si>
  <si>
    <t>Reject the null hypothesis that there is no difference in the average sales price of house with  &lt;10000 sqft and houses &gt;10000 sqft.</t>
  </si>
  <si>
    <t>2001-2005</t>
  </si>
  <si>
    <t>2006-2010</t>
  </si>
  <si>
    <t>Remoldel Year</t>
  </si>
  <si>
    <t>Remodel Year</t>
  </si>
  <si>
    <t xml:space="preserve"> Sales Price</t>
  </si>
  <si>
    <t>(Multiple Items)</t>
  </si>
  <si>
    <t># of Remoldels in Year</t>
  </si>
  <si>
    <t>Average</t>
  </si>
  <si>
    <t>Variable 1</t>
  </si>
  <si>
    <t>Variable 2</t>
  </si>
  <si>
    <t>Total</t>
  </si>
  <si>
    <t>Sales Price</t>
  </si>
  <si>
    <t>2001-2010</t>
  </si>
  <si>
    <t>2001-2010 Sales Price</t>
  </si>
  <si>
    <t>Column1</t>
  </si>
  <si>
    <t>2001-2005 Sales Price</t>
  </si>
  <si>
    <t>2006-2010 Sales Price</t>
  </si>
  <si>
    <t>2001-2010 Remodel</t>
  </si>
  <si>
    <t>Mean Sales Price</t>
  </si>
  <si>
    <t>Minimum Sales Price</t>
  </si>
  <si>
    <t>Maxmum Sales Price</t>
  </si>
  <si>
    <t>Max</t>
  </si>
  <si>
    <t>Min</t>
  </si>
  <si>
    <t>`</t>
  </si>
  <si>
    <t>Reject the null hypothesis that there is no difference in the average sales price of houses where remodels were added in between 2001-2005 and houses where remodels were added in 2006-2010</t>
  </si>
  <si>
    <t xml:space="preserve">Count </t>
  </si>
  <si>
    <t xml:space="preserve">Average Sales </t>
  </si>
  <si>
    <t>Total Sum</t>
  </si>
  <si>
    <t>C 1-5</t>
  </si>
  <si>
    <t>C- 6-10</t>
  </si>
  <si>
    <t>Condition 6-10</t>
  </si>
  <si>
    <t>Combind</t>
  </si>
  <si>
    <t>Condition Rating 1-5</t>
  </si>
  <si>
    <t>Condition Rating 6-10</t>
  </si>
  <si>
    <t>Condition</t>
  </si>
  <si>
    <t>Reject the null hypothesis that there is no difference in the average sales price of houses where condition is rated 1-5 and houses where condition was rated 6-10.</t>
  </si>
  <si>
    <t>Condition Sales Price</t>
  </si>
  <si>
    <t>Quality Average Sales Price</t>
  </si>
  <si>
    <t>Average Home Sales Price</t>
  </si>
  <si>
    <t>Overall Condition</t>
  </si>
  <si>
    <t>Overall Quality</t>
  </si>
  <si>
    <t>2. Year Remodel Added</t>
  </si>
  <si>
    <t>3. Neighborhood</t>
  </si>
  <si>
    <t>4. Garage Type</t>
  </si>
  <si>
    <t>5. Home Type</t>
  </si>
  <si>
    <t>6. Number of Fireplaces</t>
  </si>
  <si>
    <t>7. Condition</t>
  </si>
  <si>
    <t>8. Month</t>
  </si>
  <si>
    <t>Overall quality drive sale price, but overall condition has less obvious correlation</t>
  </si>
  <si>
    <t>Table of Contents</t>
  </si>
  <si>
    <t>Sheet #</t>
  </si>
  <si>
    <t xml:space="preserve">Title </t>
  </si>
  <si>
    <t>Description</t>
  </si>
  <si>
    <t>Sheet 1</t>
  </si>
  <si>
    <t>Sheet 2</t>
  </si>
  <si>
    <t>Sheet 3</t>
  </si>
  <si>
    <t>Sheet 4</t>
  </si>
  <si>
    <t>Sheet 5</t>
  </si>
  <si>
    <t>Sheet 6</t>
  </si>
  <si>
    <t>Sheet 7</t>
  </si>
  <si>
    <t>Sheet 8</t>
  </si>
  <si>
    <t>Sheet 9</t>
  </si>
  <si>
    <t>Sheet 10</t>
  </si>
  <si>
    <t>Sheet 11</t>
  </si>
  <si>
    <t>Sheet 12</t>
  </si>
  <si>
    <t>Sheet 13</t>
  </si>
  <si>
    <t>Sheet 14</t>
  </si>
  <si>
    <t>Sheet 15</t>
  </si>
  <si>
    <t xml:space="preserve"> Variables that Drive Home Prices the Most</t>
  </si>
  <si>
    <t>User Intructions &amp; Objective</t>
  </si>
  <si>
    <t>Raw Data</t>
  </si>
  <si>
    <t xml:space="preserve">Raw house pricing Dataset from Kaggle (https://www.kaggle.com/alphaepsilon/housing-prices-dataset)				</t>
  </si>
  <si>
    <t>Rankings</t>
  </si>
  <si>
    <t>Ranking house features from most expensive to least expensive by average sales price.</t>
  </si>
  <si>
    <t>This sheet contains my analytical findings from through analysis and t-tests of Year Remodel added to house from 2001-2010.</t>
  </si>
  <si>
    <t>This sheet contains my analytical findings from through analysis and t-tests of Overall Condition of House.</t>
  </si>
  <si>
    <t>Year Remodel Added</t>
  </si>
  <si>
    <t>Quality vs. Condition</t>
  </si>
  <si>
    <t># of Fire Places</t>
  </si>
  <si>
    <t xml:space="preserve">Quality </t>
  </si>
  <si>
    <t>Month Sold</t>
  </si>
  <si>
    <t>Total Avrg. Sales Price Overview</t>
  </si>
  <si>
    <t>This sheet contains my analytical findings from through analysis and t-tests of the houses with Total Lot Area &lt;10,000 and &gt;10,000.</t>
  </si>
  <si>
    <r>
      <rPr>
        <b/>
        <sz val="12"/>
        <color theme="1"/>
        <rFont val="Calibri"/>
        <family val="2"/>
        <scheme val="minor"/>
      </rPr>
      <t xml:space="preserve">User Intructions: </t>
    </r>
    <r>
      <rPr>
        <sz val="12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This data was collected and analyzed with the objective of analyzing the statistical relationships of home factors and home prices and identify the driving factors.                                                                       In the following sheets, I expirmented with t-tests, pivot tables, graphs, and organized tables to conculde what the best strategies would be for my objective. </t>
    </r>
  </si>
  <si>
    <t>Outline and Description of pages in excel file.</t>
  </si>
  <si>
    <t>This sheet contains my analytical findings from through analysis comparing Overall House Quality to Overall House Condition.</t>
  </si>
  <si>
    <t>This sheet contains all the summarized Home Type data I used in my analysis.</t>
  </si>
  <si>
    <t>This sheet contains all the summarized Garage Type data I used in my analysis.</t>
  </si>
  <si>
    <t>This sheet contains all the summarized # of Fireplaces data I used in my analysis.</t>
  </si>
  <si>
    <t>This sheet contains all the summarized Year Built data I used in my analysis.</t>
  </si>
  <si>
    <t>This sheet contains all the summarized Neighborhood data I used in my analysis.</t>
  </si>
  <si>
    <t>This sheet contains all the summarized Quality dara I used in my analysis.</t>
  </si>
  <si>
    <t>This sheet contains all the summarized Month Sold data I used in my analysis.</t>
  </si>
  <si>
    <t>This sheet contains all the descriptive statistics of the Home Price data as a whole.</t>
  </si>
  <si>
    <t>User Intructions</t>
  </si>
  <si>
    <t>Year Remodeled Added</t>
  </si>
  <si>
    <t>Quality</t>
  </si>
  <si>
    <t>Total Average Sales Price Overview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</si>
</sst>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%"/>
  </numFmts>
  <fonts count="3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Segoe UI Historic"/>
      <family val="2"/>
    </font>
    <font>
      <b/>
      <sz val="12"/>
      <color rgb="FF000000"/>
      <name val="Calibri"/>
      <family val="2"/>
      <scheme val="minor"/>
    </font>
    <font>
      <i/>
      <sz val="16"/>
      <color theme="1"/>
      <name val="Calibri (Body)"/>
    </font>
    <font>
      <i/>
      <sz val="12"/>
      <color rgb="FF373A36"/>
      <name val="Calibri Light"/>
      <family val="2"/>
      <scheme val="major"/>
    </font>
    <font>
      <b/>
      <sz val="24"/>
      <color theme="1"/>
      <name val="Calibri (Body)"/>
    </font>
    <font>
      <b/>
      <sz val="26"/>
      <color theme="1"/>
      <name val="Calibri (Body)"/>
    </font>
  </fonts>
  <fills count="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85FF"/>
        <bgColor indexed="64"/>
      </patternFill>
    </fill>
    <fill>
      <patternFill patternType="solid">
        <fgColor rgb="FFFF2F92"/>
        <bgColor indexed="64"/>
      </patternFill>
    </fill>
    <fill>
      <patternFill patternType="solid">
        <fgColor rgb="FF941651"/>
        <bgColor indexed="64"/>
      </patternFill>
    </fill>
    <fill>
      <patternFill patternType="solid">
        <fgColor rgb="FF00FDFF"/>
        <bgColor indexed="64"/>
      </patternFill>
    </fill>
    <fill>
      <patternFill patternType="solid">
        <fgColor rgb="FF9452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rgb="FF000000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34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0" fontId="0" fillId="0" borderId="0" xfId="0" applyBorder="1"/>
    <xf numFmtId="0" fontId="18" fillId="0" borderId="0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"/>
    </xf>
    <xf numFmtId="44" fontId="0" fillId="0" borderId="0" xfId="1" applyFont="1"/>
    <xf numFmtId="0" fontId="0" fillId="0" borderId="14" xfId="0" applyBorder="1" applyAlignment="1">
      <alignment horizontal="left"/>
    </xf>
    <xf numFmtId="44" fontId="0" fillId="0" borderId="0" xfId="1" applyFont="1" applyBorder="1"/>
    <xf numFmtId="164" fontId="0" fillId="0" borderId="15" xfId="2" applyNumberFormat="1" applyFont="1" applyBorder="1"/>
    <xf numFmtId="0" fontId="0" fillId="0" borderId="16" xfId="0" applyBorder="1" applyAlignment="1">
      <alignment horizontal="left"/>
    </xf>
    <xf numFmtId="44" fontId="0" fillId="0" borderId="11" xfId="1" applyFont="1" applyBorder="1"/>
    <xf numFmtId="164" fontId="0" fillId="0" borderId="17" xfId="2" applyNumberFormat="1" applyFont="1" applyBorder="1"/>
    <xf numFmtId="0" fontId="0" fillId="0" borderId="18" xfId="0" applyBorder="1"/>
    <xf numFmtId="0" fontId="0" fillId="0" borderId="20" xfId="0" applyBorder="1"/>
    <xf numFmtId="0" fontId="16" fillId="0" borderId="18" xfId="0" applyFont="1" applyBorder="1"/>
    <xf numFmtId="0" fontId="16" fillId="0" borderId="19" xfId="0" applyFont="1" applyBorder="1"/>
    <xf numFmtId="0" fontId="16" fillId="0" borderId="20" xfId="0" applyFont="1" applyBorder="1"/>
    <xf numFmtId="0" fontId="0" fillId="0" borderId="0" xfId="0" applyNumberFormat="1" applyBorder="1"/>
    <xf numFmtId="0" fontId="0" fillId="0" borderId="11" xfId="0" applyNumberFormat="1" applyBorder="1"/>
    <xf numFmtId="44" fontId="16" fillId="0" borderId="19" xfId="1" applyFont="1" applyBorder="1"/>
    <xf numFmtId="0" fontId="0" fillId="0" borderId="14" xfId="0" applyFill="1" applyBorder="1" applyAlignment="1"/>
    <xf numFmtId="0" fontId="0" fillId="0" borderId="15" xfId="0" applyFill="1" applyBorder="1" applyAlignment="1"/>
    <xf numFmtId="0" fontId="0" fillId="0" borderId="16" xfId="0" applyFill="1" applyBorder="1" applyAlignment="1"/>
    <xf numFmtId="0" fontId="0" fillId="0" borderId="17" xfId="0" applyFill="1" applyBorder="1" applyAlignment="1"/>
    <xf numFmtId="16" fontId="0" fillId="0" borderId="0" xfId="0" applyNumberFormat="1"/>
    <xf numFmtId="0" fontId="16" fillId="33" borderId="10" xfId="0" applyNumberFormat="1" applyFont="1" applyFill="1" applyBorder="1"/>
    <xf numFmtId="0" fontId="18" fillId="0" borderId="0" xfId="0" applyFont="1" applyFill="1" applyBorder="1" applyAlignment="1">
      <alignment horizontal="centerContinuous"/>
    </xf>
    <xf numFmtId="0" fontId="18" fillId="0" borderId="22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centerContinuous"/>
    </xf>
    <xf numFmtId="0" fontId="0" fillId="0" borderId="19" xfId="0" applyFill="1" applyBorder="1" applyAlignment="1"/>
    <xf numFmtId="0" fontId="18" fillId="0" borderId="19" xfId="0" applyFont="1" applyFill="1" applyBorder="1" applyAlignment="1">
      <alignment horizontal="center"/>
    </xf>
    <xf numFmtId="0" fontId="18" fillId="0" borderId="23" xfId="0" applyFont="1" applyFill="1" applyBorder="1" applyAlignment="1">
      <alignment horizontal="center"/>
    </xf>
    <xf numFmtId="0" fontId="0" fillId="0" borderId="24" xfId="0" applyFill="1" applyBorder="1" applyAlignment="1"/>
    <xf numFmtId="0" fontId="0" fillId="0" borderId="25" xfId="0" applyFill="1" applyBorder="1" applyAlignment="1"/>
    <xf numFmtId="0" fontId="0" fillId="0" borderId="26" xfId="0" applyFill="1" applyBorder="1" applyAlignment="1"/>
    <xf numFmtId="0" fontId="0" fillId="0" borderId="27" xfId="0" applyFill="1" applyBorder="1" applyAlignment="1"/>
    <xf numFmtId="0" fontId="0" fillId="0" borderId="28" xfId="0" applyFill="1" applyBorder="1" applyAlignment="1"/>
    <xf numFmtId="0" fontId="0" fillId="0" borderId="26" xfId="0" applyBorder="1"/>
    <xf numFmtId="0" fontId="18" fillId="0" borderId="21" xfId="0" applyFont="1" applyFill="1" applyBorder="1" applyAlignment="1">
      <alignment horizontal="center"/>
    </xf>
    <xf numFmtId="0" fontId="0" fillId="0" borderId="24" xfId="0" applyBorder="1"/>
    <xf numFmtId="0" fontId="0" fillId="0" borderId="14" xfId="0" applyFill="1" applyBorder="1" applyAlignment="1">
      <alignment horizontal="left"/>
    </xf>
    <xf numFmtId="0" fontId="0" fillId="0" borderId="16" xfId="0" applyFill="1" applyBorder="1" applyAlignment="1">
      <alignment horizontal="left"/>
    </xf>
    <xf numFmtId="164" fontId="0" fillId="34" borderId="15" xfId="2" applyNumberFormat="1" applyFont="1" applyFill="1" applyBorder="1"/>
    <xf numFmtId="164" fontId="0" fillId="34" borderId="17" xfId="2" applyNumberFormat="1" applyFont="1" applyFill="1" applyBorder="1"/>
    <xf numFmtId="0" fontId="18" fillId="0" borderId="12" xfId="0" applyFont="1" applyFill="1" applyBorder="1" applyAlignment="1">
      <alignment horizontal="center"/>
    </xf>
    <xf numFmtId="0" fontId="0" fillId="35" borderId="0" xfId="0" applyFill="1" applyAlignment="1">
      <alignment horizontal="left"/>
    </xf>
    <xf numFmtId="0" fontId="0" fillId="35" borderId="0" xfId="0" applyNumberFormat="1" applyFill="1"/>
    <xf numFmtId="0" fontId="0" fillId="36" borderId="0" xfId="0" applyNumberFormat="1" applyFill="1"/>
    <xf numFmtId="0" fontId="0" fillId="36" borderId="0" xfId="0" applyFill="1" applyAlignment="1">
      <alignment horizontal="left"/>
    </xf>
    <xf numFmtId="0" fontId="0" fillId="34" borderId="0" xfId="0" applyFill="1" applyAlignment="1">
      <alignment horizontal="left"/>
    </xf>
    <xf numFmtId="0" fontId="0" fillId="34" borderId="0" xfId="0" applyNumberFormat="1" applyFill="1"/>
    <xf numFmtId="0" fontId="0" fillId="35" borderId="0" xfId="0" applyFill="1"/>
    <xf numFmtId="0" fontId="0" fillId="36" borderId="0" xfId="0" applyFill="1"/>
    <xf numFmtId="0" fontId="0" fillId="34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37" borderId="0" xfId="0" applyFill="1" applyAlignment="1">
      <alignment horizontal="left"/>
    </xf>
    <xf numFmtId="0" fontId="0" fillId="37" borderId="0" xfId="0" applyNumberFormat="1" applyFill="1"/>
    <xf numFmtId="0" fontId="0" fillId="38" borderId="0" xfId="0" applyFill="1" applyAlignment="1">
      <alignment horizontal="left"/>
    </xf>
    <xf numFmtId="0" fontId="0" fillId="38" borderId="0" xfId="0" applyNumberFormat="1" applyFill="1"/>
    <xf numFmtId="0" fontId="0" fillId="39" borderId="0" xfId="0" applyFill="1" applyAlignment="1">
      <alignment horizontal="left"/>
    </xf>
    <xf numFmtId="0" fontId="0" fillId="39" borderId="0" xfId="0" applyNumberFormat="1" applyFill="1"/>
    <xf numFmtId="0" fontId="0" fillId="41" borderId="0" xfId="0" applyFill="1" applyAlignment="1">
      <alignment horizontal="left"/>
    </xf>
    <xf numFmtId="0" fontId="0" fillId="41" borderId="0" xfId="0" applyNumberFormat="1" applyFill="1"/>
    <xf numFmtId="0" fontId="0" fillId="40" borderId="0" xfId="0" applyFill="1" applyAlignment="1">
      <alignment horizontal="left"/>
    </xf>
    <xf numFmtId="0" fontId="0" fillId="40" borderId="0" xfId="0" applyNumberFormat="1" applyFill="1"/>
    <xf numFmtId="0" fontId="0" fillId="42" borderId="0" xfId="0" applyFill="1" applyAlignment="1">
      <alignment horizontal="left"/>
    </xf>
    <xf numFmtId="0" fontId="0" fillId="42" borderId="0" xfId="0" applyNumberFormat="1" applyFill="1"/>
    <xf numFmtId="0" fontId="0" fillId="0" borderId="0" xfId="0" applyNumberFormat="1" applyFill="1"/>
    <xf numFmtId="0" fontId="0" fillId="43" borderId="0" xfId="0" applyFill="1" applyAlignment="1">
      <alignment horizontal="left"/>
    </xf>
    <xf numFmtId="0" fontId="0" fillId="43" borderId="0" xfId="0" applyNumberFormat="1" applyFill="1"/>
    <xf numFmtId="0" fontId="0" fillId="44" borderId="0" xfId="0" applyFill="1" applyAlignment="1">
      <alignment horizontal="left"/>
    </xf>
    <xf numFmtId="0" fontId="0" fillId="44" borderId="0" xfId="0" applyNumberFormat="1" applyFill="1"/>
    <xf numFmtId="0" fontId="0" fillId="46" borderId="0" xfId="0" applyFill="1" applyAlignment="1">
      <alignment horizontal="left"/>
    </xf>
    <xf numFmtId="0" fontId="0" fillId="46" borderId="0" xfId="0" applyNumberFormat="1" applyFill="1"/>
    <xf numFmtId="0" fontId="0" fillId="45" borderId="0" xfId="0" applyFill="1" applyAlignment="1">
      <alignment horizontal="left"/>
    </xf>
    <xf numFmtId="0" fontId="0" fillId="45" borderId="0" xfId="0" applyNumberFormat="1" applyFill="1"/>
    <xf numFmtId="0" fontId="0" fillId="47" borderId="0" xfId="0" applyFill="1" applyAlignment="1">
      <alignment horizontal="left"/>
    </xf>
    <xf numFmtId="0" fontId="0" fillId="47" borderId="0" xfId="0" applyNumberFormat="1" applyFill="1"/>
    <xf numFmtId="0" fontId="0" fillId="48" borderId="0" xfId="0" applyFill="1" applyAlignment="1">
      <alignment horizontal="left"/>
    </xf>
    <xf numFmtId="0" fontId="0" fillId="48" borderId="0" xfId="0" applyNumberFormat="1" applyFill="1"/>
    <xf numFmtId="164" fontId="0" fillId="0" borderId="0" xfId="2" applyNumberFormat="1" applyFont="1"/>
    <xf numFmtId="0" fontId="18" fillId="0" borderId="12" xfId="0" applyFont="1" applyFill="1" applyBorder="1" applyAlignment="1">
      <alignment horizontal="centerContinuous"/>
    </xf>
    <xf numFmtId="0" fontId="0" fillId="0" borderId="0" xfId="0" applyAlignment="1">
      <alignment wrapText="1"/>
    </xf>
    <xf numFmtId="0" fontId="22" fillId="0" borderId="0" xfId="0" applyFont="1"/>
    <xf numFmtId="0" fontId="0" fillId="0" borderId="11" xfId="0" applyBorder="1"/>
    <xf numFmtId="0" fontId="0" fillId="0" borderId="17" xfId="0" applyBorder="1"/>
    <xf numFmtId="0" fontId="0" fillId="0" borderId="0" xfId="0" applyFill="1" applyBorder="1" applyAlignment="1">
      <alignment horizontal="lef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25" fillId="0" borderId="14" xfId="0" applyFont="1" applyBorder="1"/>
    <xf numFmtId="0" fontId="25" fillId="0" borderId="16" xfId="0" applyFont="1" applyBorder="1"/>
    <xf numFmtId="0" fontId="16" fillId="49" borderId="18" xfId="0" applyFont="1" applyFill="1" applyBorder="1"/>
    <xf numFmtId="0" fontId="16" fillId="49" borderId="19" xfId="0" applyFont="1" applyFill="1" applyBorder="1"/>
    <xf numFmtId="0" fontId="16" fillId="49" borderId="20" xfId="0" applyFont="1" applyFill="1" applyBorder="1"/>
    <xf numFmtId="44" fontId="0" fillId="0" borderId="15" xfId="1" applyFont="1" applyFill="1" applyBorder="1" applyAlignment="1"/>
    <xf numFmtId="0" fontId="16" fillId="0" borderId="15" xfId="0" applyFont="1" applyFill="1" applyBorder="1" applyAlignment="1"/>
    <xf numFmtId="0" fontId="0" fillId="0" borderId="0" xfId="0" applyBorder="1" applyAlignment="1">
      <alignment horizontal="left"/>
    </xf>
    <xf numFmtId="44" fontId="0" fillId="0" borderId="15" xfId="1" applyFont="1" applyBorder="1"/>
    <xf numFmtId="0" fontId="0" fillId="0" borderId="11" xfId="0" applyBorder="1" applyAlignment="1">
      <alignment horizontal="left"/>
    </xf>
    <xf numFmtId="44" fontId="0" fillId="0" borderId="17" xfId="1" applyFont="1" applyBorder="1"/>
    <xf numFmtId="0" fontId="0" fillId="0" borderId="32" xfId="0" applyFill="1" applyBorder="1" applyAlignment="1">
      <alignment horizontal="left"/>
    </xf>
    <xf numFmtId="0" fontId="0" fillId="0" borderId="33" xfId="0" applyBorder="1"/>
    <xf numFmtId="0" fontId="0" fillId="0" borderId="34" xfId="0" applyBorder="1"/>
    <xf numFmtId="164" fontId="0" fillId="0" borderId="15" xfId="2" applyNumberFormat="1" applyFont="1" applyFill="1" applyBorder="1"/>
    <xf numFmtId="0" fontId="22" fillId="0" borderId="32" xfId="0" applyFont="1" applyBorder="1" applyAlignment="1">
      <alignment horizontal="left"/>
    </xf>
    <xf numFmtId="0" fontId="22" fillId="0" borderId="33" xfId="0" applyFont="1" applyBorder="1"/>
    <xf numFmtId="0" fontId="22" fillId="0" borderId="34" xfId="0" applyFont="1" applyBorder="1"/>
    <xf numFmtId="0" fontId="22" fillId="0" borderId="14" xfId="0" applyFont="1" applyBorder="1"/>
    <xf numFmtId="0" fontId="22" fillId="0" borderId="16" xfId="0" applyFont="1" applyBorder="1"/>
    <xf numFmtId="0" fontId="22" fillId="0" borderId="11" xfId="0" applyFont="1" applyBorder="1" applyAlignment="1">
      <alignment horizontal="left"/>
    </xf>
    <xf numFmtId="0" fontId="22" fillId="0" borderId="0" xfId="0" applyFont="1" applyBorder="1" applyAlignment="1">
      <alignment horizontal="left"/>
    </xf>
    <xf numFmtId="0" fontId="22" fillId="0" borderId="0" xfId="0" applyFont="1" applyBorder="1"/>
    <xf numFmtId="44" fontId="22" fillId="0" borderId="0" xfId="0" applyNumberFormat="1" applyFont="1" applyBorder="1"/>
    <xf numFmtId="0" fontId="22" fillId="51" borderId="0" xfId="0" applyFont="1" applyFill="1" applyBorder="1" applyAlignment="1">
      <alignment horizontal="left"/>
    </xf>
    <xf numFmtId="0" fontId="0" fillId="0" borderId="32" xfId="0" applyBorder="1"/>
    <xf numFmtId="0" fontId="0" fillId="0" borderId="14" xfId="0" applyBorder="1" applyAlignment="1">
      <alignment horizontal="left" vertical="top"/>
    </xf>
    <xf numFmtId="0" fontId="0" fillId="0" borderId="14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top"/>
    </xf>
    <xf numFmtId="0" fontId="0" fillId="0" borderId="16" xfId="0" applyFill="1" applyBorder="1" applyAlignment="1">
      <alignment horizontal="left" vertical="top"/>
    </xf>
    <xf numFmtId="0" fontId="0" fillId="0" borderId="10" xfId="0" applyNumberFormat="1" applyFont="1" applyFill="1" applyBorder="1"/>
    <xf numFmtId="0" fontId="16" fillId="33" borderId="0" xfId="0" applyNumberFormat="1" applyFont="1" applyFill="1" applyBorder="1"/>
    <xf numFmtId="0" fontId="0" fillId="0" borderId="39" xfId="0" applyNumberFormat="1" applyBorder="1"/>
    <xf numFmtId="16" fontId="0" fillId="0" borderId="29" xfId="0" applyNumberFormat="1" applyBorder="1"/>
    <xf numFmtId="0" fontId="0" fillId="0" borderId="15" xfId="1" applyNumberFormat="1" applyFont="1" applyFill="1" applyBorder="1"/>
    <xf numFmtId="0" fontId="0" fillId="0" borderId="15" xfId="0" applyNumberFormat="1" applyBorder="1"/>
    <xf numFmtId="0" fontId="0" fillId="0" borderId="17" xfId="0" applyNumberFormat="1" applyBorder="1"/>
    <xf numFmtId="0" fontId="0" fillId="51" borderId="0" xfId="0" applyFill="1"/>
    <xf numFmtId="0" fontId="0" fillId="51" borderId="0" xfId="0" applyFill="1" applyBorder="1"/>
    <xf numFmtId="0" fontId="18" fillId="51" borderId="0" xfId="0" applyFont="1" applyFill="1" applyBorder="1" applyAlignment="1">
      <alignment horizontal="centerContinuous"/>
    </xf>
    <xf numFmtId="0" fontId="0" fillId="51" borderId="14" xfId="0" applyFill="1" applyBorder="1"/>
    <xf numFmtId="0" fontId="0" fillId="51" borderId="15" xfId="0" applyFill="1" applyBorder="1" applyAlignment="1"/>
    <xf numFmtId="0" fontId="0" fillId="51" borderId="0" xfId="0" applyFill="1" applyBorder="1" applyAlignment="1"/>
    <xf numFmtId="0" fontId="25" fillId="51" borderId="14" xfId="0" applyFont="1" applyFill="1" applyBorder="1"/>
    <xf numFmtId="0" fontId="25" fillId="51" borderId="0" xfId="0" applyFont="1" applyFill="1"/>
    <xf numFmtId="0" fontId="25" fillId="51" borderId="15" xfId="0" applyFont="1" applyFill="1" applyBorder="1"/>
    <xf numFmtId="44" fontId="0" fillId="51" borderId="15" xfId="1" applyFont="1" applyFill="1" applyBorder="1" applyAlignment="1"/>
    <xf numFmtId="0" fontId="0" fillId="51" borderId="15" xfId="0" applyFill="1" applyBorder="1"/>
    <xf numFmtId="0" fontId="26" fillId="51" borderId="0" xfId="0" applyFont="1" applyFill="1"/>
    <xf numFmtId="0" fontId="26" fillId="51" borderId="15" xfId="0" applyFont="1" applyFill="1" applyBorder="1"/>
    <xf numFmtId="0" fontId="0" fillId="51" borderId="16" xfId="0" applyFill="1" applyBorder="1"/>
    <xf numFmtId="0" fontId="0" fillId="51" borderId="17" xfId="0" applyFill="1" applyBorder="1"/>
    <xf numFmtId="0" fontId="25" fillId="51" borderId="16" xfId="0" applyFont="1" applyFill="1" applyBorder="1"/>
    <xf numFmtId="0" fontId="26" fillId="51" borderId="11" xfId="0" applyFont="1" applyFill="1" applyBorder="1"/>
    <xf numFmtId="0" fontId="26" fillId="51" borderId="17" xfId="0" applyFont="1" applyFill="1" applyBorder="1"/>
    <xf numFmtId="0" fontId="16" fillId="51" borderId="14" xfId="0" applyFont="1" applyFill="1" applyBorder="1"/>
    <xf numFmtId="0" fontId="16" fillId="51" borderId="0" xfId="0" applyFont="1" applyFill="1" applyBorder="1" applyAlignment="1"/>
    <xf numFmtId="0" fontId="16" fillId="51" borderId="16" xfId="0" applyFont="1" applyFill="1" applyBorder="1"/>
    <xf numFmtId="0" fontId="16" fillId="51" borderId="11" xfId="0" applyFont="1" applyFill="1" applyBorder="1" applyAlignment="1"/>
    <xf numFmtId="0" fontId="16" fillId="51" borderId="0" xfId="0" applyFont="1" applyFill="1" applyBorder="1"/>
    <xf numFmtId="0" fontId="16" fillId="51" borderId="15" xfId="0" applyFont="1" applyFill="1" applyBorder="1" applyAlignment="1"/>
    <xf numFmtId="0" fontId="0" fillId="51" borderId="14" xfId="0" applyFill="1" applyBorder="1" applyAlignment="1">
      <alignment wrapText="1"/>
    </xf>
    <xf numFmtId="0" fontId="16" fillId="51" borderId="0" xfId="0" applyFont="1" applyFill="1"/>
    <xf numFmtId="0" fontId="16" fillId="51" borderId="15" xfId="0" applyFont="1" applyFill="1" applyBorder="1"/>
    <xf numFmtId="0" fontId="16" fillId="51" borderId="11" xfId="0" applyFont="1" applyFill="1" applyBorder="1"/>
    <xf numFmtId="0" fontId="16" fillId="51" borderId="17" xfId="0" applyFont="1" applyFill="1" applyBorder="1"/>
    <xf numFmtId="0" fontId="0" fillId="51" borderId="11" xfId="0" applyFill="1" applyBorder="1" applyAlignment="1"/>
    <xf numFmtId="0" fontId="0" fillId="51" borderId="17" xfId="0" applyFill="1" applyBorder="1" applyAlignment="1"/>
    <xf numFmtId="0" fontId="18" fillId="51" borderId="0" xfId="0" applyFont="1" applyFill="1" applyBorder="1" applyAlignment="1">
      <alignment horizontal="center"/>
    </xf>
    <xf numFmtId="0" fontId="23" fillId="52" borderId="18" xfId="0" applyFont="1" applyFill="1" applyBorder="1" applyAlignment="1">
      <alignment horizontal="center"/>
    </xf>
    <xf numFmtId="0" fontId="23" fillId="52" borderId="19" xfId="0" applyFont="1" applyFill="1" applyBorder="1" applyAlignment="1">
      <alignment horizontal="center"/>
    </xf>
    <xf numFmtId="0" fontId="23" fillId="52" borderId="20" xfId="0" applyFont="1" applyFill="1" applyBorder="1" applyAlignment="1">
      <alignment horizontal="center"/>
    </xf>
    <xf numFmtId="0" fontId="23" fillId="52" borderId="21" xfId="0" applyFont="1" applyFill="1" applyBorder="1" applyAlignment="1">
      <alignment horizontal="center"/>
    </xf>
    <xf numFmtId="0" fontId="23" fillId="52" borderId="12" xfId="0" applyFont="1" applyFill="1" applyBorder="1" applyAlignment="1">
      <alignment horizontal="center"/>
    </xf>
    <xf numFmtId="0" fontId="23" fillId="52" borderId="22" xfId="0" applyFont="1" applyFill="1" applyBorder="1" applyAlignment="1">
      <alignment horizontal="center"/>
    </xf>
    <xf numFmtId="0" fontId="20" fillId="52" borderId="18" xfId="0" applyFont="1" applyFill="1" applyBorder="1"/>
    <xf numFmtId="0" fontId="24" fillId="52" borderId="19" xfId="0" applyFont="1" applyFill="1" applyBorder="1"/>
    <xf numFmtId="0" fontId="24" fillId="52" borderId="20" xfId="0" applyFont="1" applyFill="1" applyBorder="1"/>
    <xf numFmtId="0" fontId="0" fillId="51" borderId="13" xfId="0" applyFill="1" applyBorder="1"/>
    <xf numFmtId="0" fontId="0" fillId="51" borderId="14" xfId="0" applyFill="1" applyBorder="1" applyAlignment="1"/>
    <xf numFmtId="44" fontId="0" fillId="51" borderId="15" xfId="1" applyFont="1" applyFill="1" applyBorder="1"/>
    <xf numFmtId="0" fontId="0" fillId="51" borderId="16" xfId="0" applyFill="1" applyBorder="1" applyAlignment="1"/>
    <xf numFmtId="0" fontId="0" fillId="51" borderId="0" xfId="0" applyFill="1" applyBorder="1" applyAlignment="1">
      <alignment wrapText="1"/>
    </xf>
    <xf numFmtId="0" fontId="0" fillId="51" borderId="0" xfId="0" applyFill="1" applyBorder="1" applyAlignment="1">
      <alignment vertical="top" wrapText="1"/>
    </xf>
    <xf numFmtId="0" fontId="18" fillId="52" borderId="18" xfId="0" applyFont="1" applyFill="1" applyBorder="1" applyAlignment="1">
      <alignment horizontal="center"/>
    </xf>
    <xf numFmtId="0" fontId="16" fillId="52" borderId="18" xfId="0" applyFont="1" applyFill="1" applyBorder="1"/>
    <xf numFmtId="0" fontId="16" fillId="52" borderId="19" xfId="0" applyFont="1" applyFill="1" applyBorder="1"/>
    <xf numFmtId="0" fontId="16" fillId="52" borderId="20" xfId="0" applyFont="1" applyFill="1" applyBorder="1"/>
    <xf numFmtId="0" fontId="0" fillId="51" borderId="0" xfId="0" applyFill="1" applyAlignment="1"/>
    <xf numFmtId="0" fontId="25" fillId="51" borderId="14" xfId="0" applyFont="1" applyFill="1" applyBorder="1" applyAlignment="1"/>
    <xf numFmtId="0" fontId="25" fillId="51" borderId="0" xfId="0" applyFont="1" applyFill="1" applyAlignment="1"/>
    <xf numFmtId="0" fontId="25" fillId="51" borderId="15" xfId="0" applyFont="1" applyFill="1" applyBorder="1" applyAlignment="1"/>
    <xf numFmtId="0" fontId="26" fillId="51" borderId="0" xfId="0" applyFont="1" applyFill="1" applyAlignment="1"/>
    <xf numFmtId="0" fontId="26" fillId="51" borderId="15" xfId="0" applyFont="1" applyFill="1" applyBorder="1" applyAlignment="1"/>
    <xf numFmtId="0" fontId="25" fillId="51" borderId="16" xfId="0" applyFont="1" applyFill="1" applyBorder="1" applyAlignment="1"/>
    <xf numFmtId="0" fontId="26" fillId="51" borderId="11" xfId="0" applyFont="1" applyFill="1" applyBorder="1" applyAlignment="1"/>
    <xf numFmtId="0" fontId="26" fillId="51" borderId="17" xfId="0" applyFont="1" applyFill="1" applyBorder="1" applyAlignment="1"/>
    <xf numFmtId="0" fontId="16" fillId="51" borderId="14" xfId="0" applyFont="1" applyFill="1" applyBorder="1" applyAlignment="1"/>
    <xf numFmtId="0" fontId="16" fillId="51" borderId="0" xfId="0" applyFont="1" applyFill="1" applyAlignment="1"/>
    <xf numFmtId="0" fontId="16" fillId="51" borderId="16" xfId="0" applyFont="1" applyFill="1" applyBorder="1" applyAlignment="1"/>
    <xf numFmtId="0" fontId="16" fillId="51" borderId="17" xfId="0" applyFont="1" applyFill="1" applyBorder="1" applyAlignment="1"/>
    <xf numFmtId="0" fontId="16" fillId="53" borderId="18" xfId="0" applyFont="1" applyFill="1" applyBorder="1" applyAlignment="1"/>
    <xf numFmtId="0" fontId="16" fillId="53" borderId="19" xfId="0" applyFont="1" applyFill="1" applyBorder="1" applyAlignment="1"/>
    <xf numFmtId="0" fontId="16" fillId="53" borderId="20" xfId="0" applyFont="1" applyFill="1" applyBorder="1" applyAlignment="1"/>
    <xf numFmtId="16" fontId="23" fillId="52" borderId="19" xfId="0" applyNumberFormat="1" applyFont="1" applyFill="1" applyBorder="1" applyAlignment="1">
      <alignment horizontal="center"/>
    </xf>
    <xf numFmtId="0" fontId="20" fillId="52" borderId="18" xfId="0" applyFont="1" applyFill="1" applyBorder="1" applyAlignment="1"/>
    <xf numFmtId="0" fontId="0" fillId="51" borderId="14" xfId="0" applyFill="1" applyBorder="1" applyAlignment="1">
      <alignment horizontal="left"/>
    </xf>
    <xf numFmtId="44" fontId="0" fillId="51" borderId="0" xfId="1" applyFont="1" applyFill="1" applyBorder="1"/>
    <xf numFmtId="8" fontId="0" fillId="51" borderId="15" xfId="0" applyNumberFormat="1" applyFill="1" applyBorder="1"/>
    <xf numFmtId="0" fontId="0" fillId="51" borderId="16" xfId="0" applyFill="1" applyBorder="1" applyAlignment="1">
      <alignment horizontal="left"/>
    </xf>
    <xf numFmtId="44" fontId="0" fillId="51" borderId="11" xfId="1" applyFont="1" applyFill="1" applyBorder="1"/>
    <xf numFmtId="8" fontId="0" fillId="51" borderId="17" xfId="0" applyNumberFormat="1" applyFill="1" applyBorder="1"/>
    <xf numFmtId="0" fontId="16" fillId="53" borderId="18" xfId="0" applyFont="1" applyFill="1" applyBorder="1"/>
    <xf numFmtId="0" fontId="16" fillId="53" borderId="19" xfId="0" applyFont="1" applyFill="1" applyBorder="1"/>
    <xf numFmtId="0" fontId="16" fillId="53" borderId="20" xfId="0" applyFont="1" applyFill="1" applyBorder="1"/>
    <xf numFmtId="0" fontId="0" fillId="51" borderId="0" xfId="0" applyFill="1" applyAlignment="1">
      <alignment horizontal="left" wrapText="1"/>
    </xf>
    <xf numFmtId="0" fontId="0" fillId="51" borderId="32" xfId="0" applyFill="1" applyBorder="1" applyAlignment="1">
      <alignment horizontal="left"/>
    </xf>
    <xf numFmtId="0" fontId="0" fillId="51" borderId="33" xfId="0" applyFill="1" applyBorder="1"/>
    <xf numFmtId="0" fontId="0" fillId="51" borderId="34" xfId="0" applyFill="1" applyBorder="1"/>
    <xf numFmtId="0" fontId="0" fillId="51" borderId="32" xfId="0" applyFill="1" applyBorder="1"/>
    <xf numFmtId="0" fontId="0" fillId="51" borderId="14" xfId="0" applyFill="1" applyBorder="1" applyAlignment="1">
      <alignment horizontal="left" vertical="top"/>
    </xf>
    <xf numFmtId="0" fontId="0" fillId="51" borderId="0" xfId="0" applyFill="1" applyBorder="1" applyAlignment="1">
      <alignment horizontal="left"/>
    </xf>
    <xf numFmtId="0" fontId="0" fillId="51" borderId="16" xfId="0" applyFill="1" applyBorder="1" applyAlignment="1">
      <alignment horizontal="left" vertical="top"/>
    </xf>
    <xf numFmtId="0" fontId="0" fillId="51" borderId="11" xfId="0" applyFill="1" applyBorder="1" applyAlignment="1">
      <alignment horizontal="left"/>
    </xf>
    <xf numFmtId="44" fontId="0" fillId="51" borderId="17" xfId="1" applyFont="1" applyFill="1" applyBorder="1"/>
    <xf numFmtId="0" fontId="22" fillId="51" borderId="32" xfId="0" applyFont="1" applyFill="1" applyBorder="1" applyAlignment="1">
      <alignment horizontal="left"/>
    </xf>
    <xf numFmtId="0" fontId="22" fillId="51" borderId="33" xfId="0" applyFont="1" applyFill="1" applyBorder="1"/>
    <xf numFmtId="0" fontId="22" fillId="51" borderId="34" xfId="0" applyFont="1" applyFill="1" applyBorder="1"/>
    <xf numFmtId="0" fontId="22" fillId="51" borderId="14" xfId="0" applyFont="1" applyFill="1" applyBorder="1" applyAlignment="1">
      <alignment horizontal="left" vertical="top"/>
    </xf>
    <xf numFmtId="0" fontId="22" fillId="51" borderId="0" xfId="0" applyFont="1" applyFill="1" applyAlignment="1">
      <alignment horizontal="left"/>
    </xf>
    <xf numFmtId="44" fontId="22" fillId="51" borderId="15" xfId="0" applyNumberFormat="1" applyFont="1" applyFill="1" applyBorder="1"/>
    <xf numFmtId="0" fontId="22" fillId="51" borderId="14" xfId="0" applyFont="1" applyFill="1" applyBorder="1" applyAlignment="1">
      <alignment horizontal="left"/>
    </xf>
    <xf numFmtId="0" fontId="22" fillId="51" borderId="16" xfId="0" applyFont="1" applyFill="1" applyBorder="1" applyAlignment="1">
      <alignment horizontal="left"/>
    </xf>
    <xf numFmtId="0" fontId="22" fillId="51" borderId="11" xfId="0" applyFont="1" applyFill="1" applyBorder="1" applyAlignment="1">
      <alignment horizontal="left"/>
    </xf>
    <xf numFmtId="0" fontId="22" fillId="51" borderId="16" xfId="0" applyFont="1" applyFill="1" applyBorder="1" applyAlignment="1">
      <alignment horizontal="left" vertical="top"/>
    </xf>
    <xf numFmtId="44" fontId="22" fillId="51" borderId="17" xfId="0" applyNumberFormat="1" applyFont="1" applyFill="1" applyBorder="1"/>
    <xf numFmtId="0" fontId="0" fillId="52" borderId="30" xfId="0" applyFill="1" applyBorder="1"/>
    <xf numFmtId="0" fontId="0" fillId="52" borderId="29" xfId="0" applyFill="1" applyBorder="1"/>
    <xf numFmtId="0" fontId="0" fillId="52" borderId="14" xfId="0" applyFill="1" applyBorder="1"/>
    <xf numFmtId="0" fontId="27" fillId="52" borderId="0" xfId="0" applyFont="1" applyFill="1" applyBorder="1"/>
    <xf numFmtId="0" fontId="0" fillId="52" borderId="0" xfId="0" applyFill="1" applyBorder="1"/>
    <xf numFmtId="0" fontId="29" fillId="52" borderId="0" xfId="0" applyFont="1" applyFill="1" applyBorder="1"/>
    <xf numFmtId="0" fontId="0" fillId="52" borderId="16" xfId="0" applyFill="1" applyBorder="1"/>
    <xf numFmtId="0" fontId="0" fillId="52" borderId="11" xfId="0" applyFill="1" applyBorder="1"/>
    <xf numFmtId="0" fontId="0" fillId="51" borderId="30" xfId="0" applyFont="1" applyFill="1" applyBorder="1"/>
    <xf numFmtId="0" fontId="0" fillId="51" borderId="29" xfId="0" applyFont="1" applyFill="1" applyBorder="1"/>
    <xf numFmtId="0" fontId="0" fillId="51" borderId="31" xfId="0" applyFont="1" applyFill="1" applyBorder="1"/>
    <xf numFmtId="0" fontId="0" fillId="51" borderId="0" xfId="0" applyFont="1" applyFill="1" applyBorder="1"/>
    <xf numFmtId="0" fontId="0" fillId="51" borderId="15" xfId="0" applyFont="1" applyFill="1" applyBorder="1"/>
    <xf numFmtId="0" fontId="0" fillId="51" borderId="13" xfId="0" applyFont="1" applyFill="1" applyBorder="1"/>
    <xf numFmtId="0" fontId="0" fillId="51" borderId="15" xfId="0" applyFont="1" applyFill="1" applyBorder="1" applyAlignment="1">
      <alignment horizontal="left" wrapText="1"/>
    </xf>
    <xf numFmtId="0" fontId="19" fillId="51" borderId="0" xfId="44" applyFont="1" applyFill="1" applyBorder="1"/>
    <xf numFmtId="0" fontId="0" fillId="51" borderId="14" xfId="0" applyFont="1" applyFill="1" applyBorder="1"/>
    <xf numFmtId="0" fontId="0" fillId="51" borderId="40" xfId="0" applyFont="1" applyFill="1" applyBorder="1"/>
    <xf numFmtId="0" fontId="0" fillId="51" borderId="36" xfId="0" applyFont="1" applyFill="1" applyBorder="1"/>
    <xf numFmtId="0" fontId="0" fillId="51" borderId="41" xfId="0" applyFont="1" applyFill="1" applyBorder="1"/>
    <xf numFmtId="0" fontId="16" fillId="51" borderId="41" xfId="0" applyFont="1" applyFill="1" applyBorder="1"/>
    <xf numFmtId="0" fontId="16" fillId="49" borderId="13" xfId="0" applyFont="1" applyFill="1" applyBorder="1"/>
    <xf numFmtId="0" fontId="16" fillId="51" borderId="42" xfId="0" applyFont="1" applyFill="1" applyBorder="1"/>
    <xf numFmtId="0" fontId="0" fillId="51" borderId="43" xfId="0" applyFill="1" applyBorder="1"/>
    <xf numFmtId="0" fontId="16" fillId="51" borderId="0" xfId="0" applyFont="1" applyFill="1" applyBorder="1" applyAlignment="1">
      <alignment vertical="center"/>
    </xf>
    <xf numFmtId="0" fontId="0" fillId="51" borderId="44" xfId="0" applyFill="1" applyBorder="1"/>
    <xf numFmtId="0" fontId="0" fillId="51" borderId="46" xfId="0" applyFill="1" applyBorder="1"/>
    <xf numFmtId="0" fontId="21" fillId="0" borderId="21" xfId="0" applyFont="1" applyBorder="1" applyAlignment="1">
      <alignment horizontal="centerContinuous"/>
    </xf>
    <xf numFmtId="0" fontId="21" fillId="0" borderId="22" xfId="0" applyFont="1" applyBorder="1" applyAlignment="1">
      <alignment horizontal="centerContinuous"/>
    </xf>
    <xf numFmtId="44" fontId="0" fillId="0" borderId="17" xfId="1" applyFont="1" applyFill="1" applyBorder="1" applyAlignment="1"/>
    <xf numFmtId="0" fontId="0" fillId="51" borderId="13" xfId="0" applyFill="1" applyBorder="1" applyAlignment="1">
      <alignment horizontal="left"/>
    </xf>
    <xf numFmtId="0" fontId="0" fillId="51" borderId="45" xfId="0" applyFill="1" applyBorder="1" applyAlignment="1">
      <alignment horizontal="left"/>
    </xf>
    <xf numFmtId="0" fontId="16" fillId="51" borderId="41" xfId="0" applyFont="1" applyFill="1" applyBorder="1" applyAlignment="1">
      <alignment horizontal="left"/>
    </xf>
    <xf numFmtId="0" fontId="16" fillId="51" borderId="47" xfId="0" applyFont="1" applyFill="1" applyBorder="1" applyAlignment="1">
      <alignment horizontal="left"/>
    </xf>
    <xf numFmtId="0" fontId="16" fillId="53" borderId="18" xfId="0" applyFont="1" applyFill="1" applyBorder="1" applyAlignment="1">
      <alignment horizontal="center" vertical="center"/>
    </xf>
    <xf numFmtId="0" fontId="16" fillId="53" borderId="19" xfId="0" applyFont="1" applyFill="1" applyBorder="1" applyAlignment="1">
      <alignment horizontal="center" vertical="center"/>
    </xf>
    <xf numFmtId="0" fontId="16" fillId="53" borderId="20" xfId="0" applyFont="1" applyFill="1" applyBorder="1" applyAlignment="1">
      <alignment horizontal="center" vertical="center"/>
    </xf>
    <xf numFmtId="0" fontId="0" fillId="51" borderId="30" xfId="0" applyFont="1" applyFill="1" applyBorder="1" applyAlignment="1">
      <alignment horizontal="left" vertical="center" wrapText="1"/>
    </xf>
    <xf numFmtId="0" fontId="0" fillId="51" borderId="29" xfId="0" applyFont="1" applyFill="1" applyBorder="1" applyAlignment="1">
      <alignment horizontal="left" vertical="center" wrapText="1"/>
    </xf>
    <xf numFmtId="0" fontId="0" fillId="51" borderId="31" xfId="0" applyFont="1" applyFill="1" applyBorder="1" applyAlignment="1">
      <alignment horizontal="left" vertical="center" wrapText="1"/>
    </xf>
    <xf numFmtId="0" fontId="0" fillId="51" borderId="16" xfId="0" applyFont="1" applyFill="1" applyBorder="1" applyAlignment="1">
      <alignment horizontal="left" vertical="center" wrapText="1"/>
    </xf>
    <xf numFmtId="0" fontId="0" fillId="51" borderId="11" xfId="0" applyFont="1" applyFill="1" applyBorder="1" applyAlignment="1">
      <alignment horizontal="left" vertical="center" wrapText="1"/>
    </xf>
    <xf numFmtId="0" fontId="0" fillId="51" borderId="17" xfId="0" applyFont="1" applyFill="1" applyBorder="1" applyAlignment="1">
      <alignment horizontal="left" vertical="center" wrapText="1"/>
    </xf>
    <xf numFmtId="0" fontId="30" fillId="51" borderId="14" xfId="0" applyFont="1" applyFill="1" applyBorder="1" applyAlignment="1">
      <alignment horizontal="left" vertical="center" wrapText="1"/>
    </xf>
    <xf numFmtId="0" fontId="30" fillId="51" borderId="0" xfId="0" applyFont="1" applyFill="1" applyBorder="1" applyAlignment="1">
      <alignment horizontal="left" vertical="center" wrapText="1"/>
    </xf>
    <xf numFmtId="0" fontId="16" fillId="53" borderId="30" xfId="0" applyFont="1" applyFill="1" applyBorder="1" applyAlignment="1">
      <alignment horizontal="center" vertical="center" wrapText="1"/>
    </xf>
    <xf numFmtId="0" fontId="16" fillId="53" borderId="16" xfId="0" applyFont="1" applyFill="1" applyBorder="1" applyAlignment="1">
      <alignment horizontal="center" vertical="center" wrapText="1"/>
    </xf>
    <xf numFmtId="44" fontId="16" fillId="51" borderId="37" xfId="1" applyFont="1" applyFill="1" applyBorder="1" applyAlignment="1">
      <alignment horizontal="center" vertical="center"/>
    </xf>
    <xf numFmtId="44" fontId="16" fillId="51" borderId="38" xfId="1" applyFont="1" applyFill="1" applyBorder="1" applyAlignment="1">
      <alignment horizontal="center" vertical="center"/>
    </xf>
    <xf numFmtId="0" fontId="16" fillId="53" borderId="30" xfId="0" applyFont="1" applyFill="1" applyBorder="1" applyAlignment="1">
      <alignment horizontal="center"/>
    </xf>
    <xf numFmtId="0" fontId="16" fillId="53" borderId="29" xfId="0" applyFont="1" applyFill="1" applyBorder="1" applyAlignment="1">
      <alignment horizontal="center"/>
    </xf>
    <xf numFmtId="0" fontId="16" fillId="53" borderId="31" xfId="0" applyFont="1" applyFill="1" applyBorder="1" applyAlignment="1">
      <alignment horizontal="center"/>
    </xf>
    <xf numFmtId="0" fontId="28" fillId="54" borderId="21" xfId="0" applyFont="1" applyFill="1" applyBorder="1" applyAlignment="1">
      <alignment horizontal="center"/>
    </xf>
    <xf numFmtId="0" fontId="28" fillId="54" borderId="12" xfId="0" applyFont="1" applyFill="1" applyBorder="1" applyAlignment="1">
      <alignment horizontal="center"/>
    </xf>
    <xf numFmtId="0" fontId="28" fillId="54" borderId="35" xfId="0" applyFont="1" applyFill="1" applyBorder="1" applyAlignment="1">
      <alignment horizontal="center"/>
    </xf>
    <xf numFmtId="0" fontId="28" fillId="54" borderId="22" xfId="0" applyFont="1" applyFill="1" applyBorder="1" applyAlignment="1">
      <alignment horizontal="center"/>
    </xf>
    <xf numFmtId="0" fontId="16" fillId="53" borderId="21" xfId="0" applyFont="1" applyFill="1" applyBorder="1" applyAlignment="1">
      <alignment horizontal="center"/>
    </xf>
    <xf numFmtId="0" fontId="16" fillId="53" borderId="12" xfId="0" applyFont="1" applyFill="1" applyBorder="1" applyAlignment="1">
      <alignment horizontal="center"/>
    </xf>
    <xf numFmtId="0" fontId="16" fillId="53" borderId="22" xfId="0" applyFont="1" applyFill="1" applyBorder="1" applyAlignment="1">
      <alignment horizontal="center"/>
    </xf>
    <xf numFmtId="0" fontId="23" fillId="49" borderId="18" xfId="0" applyFont="1" applyFill="1" applyBorder="1" applyAlignment="1">
      <alignment horizontal="center"/>
    </xf>
    <xf numFmtId="0" fontId="23" fillId="49" borderId="20" xfId="0" applyFont="1" applyFill="1" applyBorder="1" applyAlignment="1">
      <alignment horizontal="center"/>
    </xf>
    <xf numFmtId="0" fontId="0" fillId="51" borderId="30" xfId="0" applyFill="1" applyBorder="1" applyAlignment="1">
      <alignment horizontal="center" wrapText="1"/>
    </xf>
    <xf numFmtId="0" fontId="0" fillId="51" borderId="31" xfId="0" applyFill="1" applyBorder="1" applyAlignment="1">
      <alignment horizontal="center" wrapText="1"/>
    </xf>
    <xf numFmtId="0" fontId="0" fillId="51" borderId="14" xfId="0" applyFill="1" applyBorder="1" applyAlignment="1">
      <alignment horizontal="center" wrapText="1"/>
    </xf>
    <xf numFmtId="0" fontId="0" fillId="51" borderId="15" xfId="0" applyFill="1" applyBorder="1" applyAlignment="1">
      <alignment horizontal="center" wrapText="1"/>
    </xf>
    <xf numFmtId="0" fontId="0" fillId="51" borderId="16" xfId="0" applyFill="1" applyBorder="1" applyAlignment="1">
      <alignment horizontal="center" wrapText="1"/>
    </xf>
    <xf numFmtId="0" fontId="0" fillId="51" borderId="17" xfId="0" applyFill="1" applyBorder="1" applyAlignment="1">
      <alignment horizontal="center" wrapText="1"/>
    </xf>
    <xf numFmtId="0" fontId="0" fillId="51" borderId="0" xfId="0" applyFill="1" applyBorder="1" applyAlignment="1">
      <alignment horizontal="center" vertical="top" wrapText="1"/>
    </xf>
    <xf numFmtId="0" fontId="23" fillId="53" borderId="18" xfId="0" applyFont="1" applyFill="1" applyBorder="1" applyAlignment="1">
      <alignment horizontal="center"/>
    </xf>
    <xf numFmtId="0" fontId="23" fillId="53" borderId="20" xfId="0" applyFont="1" applyFill="1" applyBorder="1" applyAlignment="1">
      <alignment horizontal="center"/>
    </xf>
    <xf numFmtId="0" fontId="0" fillId="51" borderId="30" xfId="0" applyFill="1" applyBorder="1" applyAlignment="1">
      <alignment horizontal="center" vertical="top" wrapText="1"/>
    </xf>
    <xf numFmtId="0" fontId="0" fillId="51" borderId="31" xfId="0" applyFill="1" applyBorder="1" applyAlignment="1">
      <alignment horizontal="center" vertical="top" wrapText="1"/>
    </xf>
    <xf numFmtId="0" fontId="0" fillId="51" borderId="16" xfId="0" applyFill="1" applyBorder="1" applyAlignment="1">
      <alignment horizontal="center" vertical="top" wrapText="1"/>
    </xf>
    <xf numFmtId="0" fontId="0" fillId="51" borderId="17" xfId="0" applyFill="1" applyBorder="1" applyAlignment="1">
      <alignment horizontal="center" vertical="top" wrapText="1"/>
    </xf>
    <xf numFmtId="0" fontId="0" fillId="51" borderId="30" xfId="0" applyFill="1" applyBorder="1" applyAlignment="1">
      <alignment horizontal="center" vertical="center" wrapText="1"/>
    </xf>
    <xf numFmtId="0" fontId="0" fillId="51" borderId="31" xfId="0" applyFill="1" applyBorder="1" applyAlignment="1">
      <alignment horizontal="center" vertical="center" wrapText="1"/>
    </xf>
    <xf numFmtId="0" fontId="0" fillId="51" borderId="14" xfId="0" applyFill="1" applyBorder="1" applyAlignment="1">
      <alignment horizontal="center" vertical="center" wrapText="1"/>
    </xf>
    <xf numFmtId="0" fontId="0" fillId="51" borderId="15" xfId="0" applyFill="1" applyBorder="1" applyAlignment="1">
      <alignment horizontal="center" vertical="center" wrapText="1"/>
    </xf>
    <xf numFmtId="0" fontId="0" fillId="51" borderId="16" xfId="0" applyFill="1" applyBorder="1" applyAlignment="1">
      <alignment horizontal="center" vertical="center" wrapText="1"/>
    </xf>
    <xf numFmtId="0" fontId="0" fillId="51" borderId="17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9" borderId="30" xfId="0" applyFill="1" applyBorder="1" applyAlignment="1">
      <alignment horizontal="center"/>
    </xf>
    <xf numFmtId="0" fontId="0" fillId="49" borderId="29" xfId="0" applyFill="1" applyBorder="1" applyAlignment="1">
      <alignment horizontal="center"/>
    </xf>
    <xf numFmtId="0" fontId="0" fillId="49" borderId="31" xfId="0" applyFill="1" applyBorder="1" applyAlignment="1">
      <alignment horizontal="center"/>
    </xf>
    <xf numFmtId="0" fontId="22" fillId="50" borderId="21" xfId="0" applyFont="1" applyFill="1" applyBorder="1" applyAlignment="1">
      <alignment horizontal="center"/>
    </xf>
    <xf numFmtId="0" fontId="22" fillId="50" borderId="12" xfId="0" applyFont="1" applyFill="1" applyBorder="1" applyAlignment="1">
      <alignment horizontal="center"/>
    </xf>
    <xf numFmtId="0" fontId="22" fillId="50" borderId="22" xfId="0" applyFont="1" applyFill="1" applyBorder="1" applyAlignment="1">
      <alignment horizontal="center"/>
    </xf>
    <xf numFmtId="0" fontId="16" fillId="49" borderId="21" xfId="0" applyFont="1" applyFill="1" applyBorder="1" applyAlignment="1">
      <alignment horizontal="center"/>
    </xf>
    <xf numFmtId="0" fontId="16" fillId="49" borderId="12" xfId="0" applyFont="1" applyFill="1" applyBorder="1" applyAlignment="1">
      <alignment horizontal="center"/>
    </xf>
    <xf numFmtId="0" fontId="16" fillId="49" borderId="22" xfId="0" applyFont="1" applyFill="1" applyBorder="1" applyAlignment="1">
      <alignment horizontal="center"/>
    </xf>
    <xf numFmtId="0" fontId="16" fillId="49" borderId="30" xfId="0" applyFont="1" applyFill="1" applyBorder="1" applyAlignment="1">
      <alignment horizontal="center"/>
    </xf>
    <xf numFmtId="0" fontId="16" fillId="49" borderId="29" xfId="0" applyFont="1" applyFill="1" applyBorder="1" applyAlignment="1">
      <alignment horizontal="center"/>
    </xf>
    <xf numFmtId="0" fontId="16" fillId="49" borderId="31" xfId="0" applyFont="1" applyFill="1" applyBorder="1" applyAlignment="1">
      <alignment horizontal="center"/>
    </xf>
    <xf numFmtId="0" fontId="18" fillId="0" borderId="21" xfId="0" applyFont="1" applyFill="1" applyBorder="1" applyAlignment="1">
      <alignment horizontal="center"/>
    </xf>
    <xf numFmtId="0" fontId="18" fillId="0" borderId="22" xfId="0" applyFont="1" applyFill="1" applyBorder="1" applyAlignment="1">
      <alignment horizontal="center"/>
    </xf>
    <xf numFmtId="0" fontId="31" fillId="51" borderId="0" xfId="0" applyFont="1" applyFill="1"/>
    <xf numFmtId="0" fontId="31" fillId="51" borderId="0" xfId="0" applyFont="1" applyFill="1" applyAlignment="1">
      <alignment horizontal="center"/>
    </xf>
    <xf numFmtId="0" fontId="31" fillId="0" borderId="0" xfId="0" applyFont="1"/>
    <xf numFmtId="44" fontId="31" fillId="0" borderId="0" xfId="1" applyFont="1"/>
    <xf numFmtId="0" fontId="32" fillId="0" borderId="0" xfId="0" applyFont="1" applyAlignment="1">
      <alignment horizontal="center"/>
    </xf>
  </cellXfs>
  <cellStyles count="45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44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52"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rgb="FF945200"/>
        </patternFill>
      </fill>
    </dxf>
    <dxf>
      <fill>
        <patternFill patternType="solid">
          <bgColor rgb="FF945200"/>
        </patternFill>
      </fill>
    </dxf>
    <dxf>
      <fill>
        <patternFill patternType="solid">
          <bgColor rgb="FF00FDFF"/>
        </patternFill>
      </fill>
    </dxf>
    <dxf>
      <fill>
        <patternFill patternType="solid">
          <bgColor rgb="FF00FDFF"/>
        </patternFill>
      </fill>
    </dxf>
    <dxf>
      <fill>
        <patternFill>
          <bgColor rgb="FF941651"/>
        </patternFill>
      </fill>
    </dxf>
    <dxf>
      <fill>
        <patternFill>
          <bgColor rgb="FF941651"/>
        </patternFill>
      </fill>
    </dxf>
    <dxf>
      <fill>
        <patternFill patternType="solid">
          <bgColor rgb="FF00FDFF"/>
        </patternFill>
      </fill>
    </dxf>
    <dxf>
      <fill>
        <patternFill patternType="solid">
          <bgColor rgb="FF00FDFF"/>
        </patternFill>
      </fill>
    </dxf>
    <dxf>
      <fill>
        <patternFill patternType="solid">
          <bgColor rgb="FFFF2F92"/>
        </patternFill>
      </fill>
    </dxf>
    <dxf>
      <fill>
        <patternFill patternType="solid">
          <bgColor rgb="FFFF2F92"/>
        </patternFill>
      </fill>
    </dxf>
    <dxf>
      <fill>
        <patternFill patternType="solid">
          <bgColor rgb="FFFF85FF"/>
        </patternFill>
      </fill>
    </dxf>
    <dxf>
      <fill>
        <patternFill patternType="solid">
          <bgColor rgb="FFFF85FF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FF945200"/>
      <color rgb="FF00FDFF"/>
      <color rgb="FF941651"/>
      <color rgb="FFFF2F92"/>
      <color rgb="FFFF85FF"/>
      <color rgb="FFFF8A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'Lot Area '!$I$6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'Lot Area '!$J$5:$K$5</c:f>
              <c:strCache>
                <c:ptCount val="2"/>
                <c:pt idx="0">
                  <c:v>&lt;10000</c:v>
                </c:pt>
                <c:pt idx="1">
                  <c:v>&gt;10000</c:v>
                </c:pt>
              </c:strCache>
            </c:strRef>
          </c:cat>
          <c:val>
            <c:numRef>
              <c:f>'Lot Area '!$J$6:$K$6</c:f>
              <c:numCache>
                <c:formatCode>General</c:formatCode>
                <c:ptCount val="2"/>
                <c:pt idx="0">
                  <c:v>154030.47311827957</c:v>
                </c:pt>
                <c:pt idx="1">
                  <c:v>217048.86035313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0-0B4F-9F4E-E688438D9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83616"/>
        <c:axId val="13479536"/>
      </c:barChart>
      <c:catAx>
        <c:axId val="134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9536"/>
        <c:crosses val="autoZero"/>
        <c:auto val="1"/>
        <c:lblAlgn val="ctr"/>
        <c:lblOffset val="100"/>
        <c:noMultiLvlLbl val="0"/>
      </c:catAx>
      <c:valAx>
        <c:axId val="1347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'Year Remoldel Added 2'!$D$16:$E$16</c:f>
              <c:strCache>
                <c:ptCount val="2"/>
                <c:pt idx="0">
                  <c:v>2001-2005</c:v>
                </c:pt>
                <c:pt idx="1">
                  <c:v>2006-2010</c:v>
                </c:pt>
              </c:strCache>
            </c:strRef>
          </c:cat>
          <c:val>
            <c:numRef>
              <c:f>'Year Remoldel Added 2'!$D$17:$E$17</c:f>
              <c:numCache>
                <c:formatCode>_("$"* #,##0.00_);_("$"* \(#,##0.00\);_("$"* "-"??_);_(@_)</c:formatCode>
                <c:ptCount val="2"/>
                <c:pt idx="0">
                  <c:v>201263.02067834645</c:v>
                </c:pt>
                <c:pt idx="1">
                  <c:v>269007.2750649933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0-E345-A3E1-466792370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28325439"/>
        <c:axId val="1228432863"/>
      </c:barChart>
      <c:catAx>
        <c:axId val="122832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432863"/>
        <c:crosses val="autoZero"/>
        <c:auto val="1"/>
        <c:lblAlgn val="ctr"/>
        <c:lblOffset val="100"/>
        <c:noMultiLvlLbl val="0"/>
      </c:catAx>
      <c:valAx>
        <c:axId val="122843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32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262915573053368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'Condition 2'!$M$21</c:f>
              <c:strCache>
                <c:ptCount val="1"/>
                <c:pt idx="0">
                  <c:v>Average Sales Price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'Condition 2'!$N$20:$O$20</c:f>
              <c:strCache>
                <c:ptCount val="2"/>
                <c:pt idx="0">
                  <c:v>Condition Rating 1-5</c:v>
                </c:pt>
                <c:pt idx="1">
                  <c:v>Condition Rating 6-10</c:v>
                </c:pt>
              </c:strCache>
            </c:strRef>
          </c:cat>
          <c:val>
            <c:numRef>
              <c:f>'Condition 2'!$N$21:$O$21</c:f>
              <c:numCache>
                <c:formatCode>_("$"* #,##0.00_);_("$"* \(#,##0.00\);_("$"* "-"??_);_(@_)</c:formatCode>
                <c:ptCount val="2"/>
                <c:pt idx="0">
                  <c:v>194684.02090209021</c:v>
                </c:pt>
                <c:pt idx="1">
                  <c:v>158216.28130671507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7-844A-B7BE-AE99C8E6491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63622943"/>
        <c:axId val="1263624591"/>
      </c:barChart>
      <c:catAx>
        <c:axId val="126362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624591"/>
        <c:crosses val="autoZero"/>
        <c:auto val="1"/>
        <c:lblAlgn val="ctr"/>
        <c:lblOffset val="100"/>
        <c:noMultiLvlLbl val="0"/>
      </c:catAx>
      <c:valAx>
        <c:axId val="126362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622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'Quality vs. Condition'!$C$5</c:f>
              <c:strCache>
                <c:ptCount val="1"/>
                <c:pt idx="0">
                  <c:v>Condition Sales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'Quality vs. Condition'!$B$6:$B$15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'Quality vs. Condition'!$C$6:$C$15</c:f>
              <c:numCache>
                <c:formatCode>_("$"* #,##0.00_);_("$"* \(#,##0.00\);_("$"* "-"??_);_(@_)</c:formatCode>
                <c:ptCount val="10"/>
                <c:pt idx="0">
                  <c:v>61000</c:v>
                </c:pt>
                <c:pt idx="1">
                  <c:v>141986.4</c:v>
                </c:pt>
                <c:pt idx="2">
                  <c:v>101929.4</c:v>
                </c:pt>
                <c:pt idx="3">
                  <c:v>120438.43859649122</c:v>
                </c:pt>
                <c:pt idx="4">
                  <c:v>203146.91473812424</c:v>
                </c:pt>
                <c:pt idx="5">
                  <c:v>153961.59126984127</c:v>
                </c:pt>
                <c:pt idx="6">
                  <c:v>158145.48780487804</c:v>
                </c:pt>
                <c:pt idx="7">
                  <c:v>155651.73611111112</c:v>
                </c:pt>
                <c:pt idx="8">
                  <c:v>216004.54545454544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2E-4A49-951A-26E2FD356142}"/>
            </c:ext>
          </c:extLst>
        </c:ser>
        <c:ser>
          <c:idx val="1"/>
          <c:order val="1"/>
          <c:tx>
            <c:strRef>
              <c:f>'Quality vs. Condition'!$D$5</c:f>
              <c:strCache>
                <c:ptCount val="1"/>
                <c:pt idx="0">
                  <c:v>Quality Average Sales 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'Quality vs. Condition'!$B$6:$B$15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'Quality vs. Condition'!$D$6:$D$15</c:f>
              <c:numCache>
                <c:formatCode>_("$"* #,##0.00_);_("$"* \(#,##0.00\);_("$"* "-"??_);_(@_)</c:formatCode>
                <c:ptCount val="10"/>
                <c:pt idx="0">
                  <c:v>50150</c:v>
                </c:pt>
                <c:pt idx="1">
                  <c:v>51770.333333333336</c:v>
                </c:pt>
                <c:pt idx="2">
                  <c:v>87473.75</c:v>
                </c:pt>
                <c:pt idx="3">
                  <c:v>108420.6551724138</c:v>
                </c:pt>
                <c:pt idx="4">
                  <c:v>133523.34760705288</c:v>
                </c:pt>
                <c:pt idx="5">
                  <c:v>161603.0347593583</c:v>
                </c:pt>
                <c:pt idx="6">
                  <c:v>207716.42319749217</c:v>
                </c:pt>
                <c:pt idx="7">
                  <c:v>274735.53571428574</c:v>
                </c:pt>
                <c:pt idx="8">
                  <c:v>367513.02325581393</c:v>
                </c:pt>
                <c:pt idx="9">
                  <c:v>438588.38888888888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2E-4A49-951A-26E2FD356142}"/>
            </c:ext>
          </c:extLst>
        </c:ser>
        <c:ser>
          <c:idx val="2"/>
          <c:order val="2"/>
          <c:tx>
            <c:strRef>
              <c:f>'Quality vs. Condition'!$E$5</c:f>
              <c:strCache>
                <c:ptCount val="1"/>
                <c:pt idx="0">
                  <c:v>Average Home Sales Price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'Quality vs. Condition'!$B$6:$B$15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'Quality vs. Condition'!$E$6:$E$15</c:f>
              <c:numCache>
                <c:formatCode>"$"#,##0.00_);[Red]\("$"#,##0.00\)</c:formatCode>
                <c:ptCount val="10"/>
                <c:pt idx="0">
                  <c:v>180921.2</c:v>
                </c:pt>
                <c:pt idx="1">
                  <c:v>180921.2</c:v>
                </c:pt>
                <c:pt idx="2">
                  <c:v>180921.2</c:v>
                </c:pt>
                <c:pt idx="3">
                  <c:v>180921.2</c:v>
                </c:pt>
                <c:pt idx="4">
                  <c:v>180921.2</c:v>
                </c:pt>
                <c:pt idx="5">
                  <c:v>180921.2</c:v>
                </c:pt>
                <c:pt idx="6">
                  <c:v>180921.2</c:v>
                </c:pt>
                <c:pt idx="7">
                  <c:v>180921.2</c:v>
                </c:pt>
                <c:pt idx="8">
                  <c:v>180921.2</c:v>
                </c:pt>
                <c:pt idx="9">
                  <c:v>180921.2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2E-4A49-951A-26E2FD356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755375"/>
        <c:axId val="943521695"/>
      </c:lineChart>
      <c:catAx>
        <c:axId val="94275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521695"/>
        <c:crosses val="autoZero"/>
        <c:auto val="1"/>
        <c:lblAlgn val="ctr"/>
        <c:lblOffset val="100"/>
        <c:noMultiLvlLbl val="0"/>
      </c:catAx>
      <c:valAx>
        <c:axId val="943521695"/>
        <c:scaling>
          <c:orientation val="minMax"/>
        </c:scaling>
        <c:delete val="0"/>
        <c:axPos val="l"/>
        <c:majorGridlines>
          <c:spPr>
            <a:ln w="25400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755375"/>
        <c:crosses val="autoZero"/>
        <c:crossBetween val="between"/>
        <c:minorUnit val="10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262915573053368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'Condition 2'!$M$21</c:f>
              <c:strCache>
                <c:ptCount val="1"/>
                <c:pt idx="0">
                  <c:v>Average Sales Price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'Condition 2'!$N$20:$O$20</c:f>
              <c:strCache>
                <c:ptCount val="2"/>
                <c:pt idx="0">
                  <c:v>Condition Rating 1-5</c:v>
                </c:pt>
                <c:pt idx="1">
                  <c:v>Condition Rating 6-10</c:v>
                </c:pt>
              </c:strCache>
            </c:strRef>
          </c:cat>
          <c:val>
            <c:numRef>
              <c:f>'Condition 2'!$N$21:$O$21</c:f>
              <c:numCache>
                <c:formatCode>_("$"* #,##0.00_);_("$"* \(#,##0.00\);_("$"* "-"??_);_(@_)</c:formatCode>
                <c:ptCount val="2"/>
                <c:pt idx="0">
                  <c:v>194684.02090209021</c:v>
                </c:pt>
                <c:pt idx="1">
                  <c:v>158216.28130671507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1C-084B-ABA5-7A78496758E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63622943"/>
        <c:axId val="1263624591"/>
      </c:barChart>
      <c:catAx>
        <c:axId val="126362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624591"/>
        <c:crosses val="autoZero"/>
        <c:auto val="1"/>
        <c:lblAlgn val="ctr"/>
        <c:lblOffset val="100"/>
        <c:noMultiLvlLbl val="0"/>
      </c:catAx>
      <c:valAx>
        <c:axId val="126362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622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Home Type</a:t>
            </a:r>
          </a:p>
        </c:rich>
      </c:tx>
      <c:layout>
        <c:manualLayout>
          <c:xMode val="edge"/>
          <c:yMode val="edge"/>
          <c:x val="0.38469444444444445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'Home Type'!$G$6:$G$11</c:f>
              <c:strCache>
                <c:ptCount val="6"/>
                <c:pt idx="0">
                  <c:v>Abnorml</c:v>
                </c:pt>
                <c:pt idx="1">
                  <c:v>AdjLand</c:v>
                </c:pt>
                <c:pt idx="2">
                  <c:v>Alloca</c:v>
                </c:pt>
                <c:pt idx="3">
                  <c:v>Family</c:v>
                </c:pt>
                <c:pt idx="4">
                  <c:v>Normal</c:v>
                </c:pt>
                <c:pt idx="5">
                  <c:v>Partial</c:v>
                </c:pt>
              </c:strCache>
            </c:strRef>
          </c:cat>
          <c:val>
            <c:numRef>
              <c:f>'Home Type'!$H$6:$H$11</c:f>
              <c:numCache>
                <c:formatCode>_("$"* #,##0.00_);_("$"* \(#,##0.00\);_("$"* "-"??_);_(@_)</c:formatCode>
                <c:ptCount val="6"/>
                <c:pt idx="0">
                  <c:v>146526.62376237623</c:v>
                </c:pt>
                <c:pt idx="1">
                  <c:v>104125</c:v>
                </c:pt>
                <c:pt idx="2">
                  <c:v>167377.41666666666</c:v>
                </c:pt>
                <c:pt idx="3">
                  <c:v>149600</c:v>
                </c:pt>
                <c:pt idx="4">
                  <c:v>175202.21953255427</c:v>
                </c:pt>
                <c:pt idx="5">
                  <c:v>272291.75199999998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5-CE43-8E9B-B2D1D39F5E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02801343"/>
        <c:axId val="1902802991"/>
      </c:barChart>
      <c:catAx>
        <c:axId val="190280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802991"/>
        <c:crosses val="autoZero"/>
        <c:auto val="1"/>
        <c:lblAlgn val="ctr"/>
        <c:lblOffset val="100"/>
        <c:noMultiLvlLbl val="0"/>
      </c:catAx>
      <c:valAx>
        <c:axId val="190280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801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Car Garage by Avrg 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'Garage Type'!$F$6:$F$10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'Garage Type'!$G$6:$G$10</c:f>
              <c:numCache>
                <c:formatCode>_("$"* #,##0.00_);_("$"* \(#,##0.00\);_("$"* "-"??_);_(@_)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0F-574A-A41C-5D9C14DBE22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912898207"/>
        <c:axId val="1912695647"/>
      </c:barChart>
      <c:catAx>
        <c:axId val="1912898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695647"/>
        <c:crosses val="autoZero"/>
        <c:auto val="1"/>
        <c:lblAlgn val="ctr"/>
        <c:lblOffset val="100"/>
        <c:noMultiLvlLbl val="0"/>
      </c:catAx>
      <c:valAx>
        <c:axId val="1912695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898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Fire Places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'# of Fireplaces'!$F$6:$F$9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'# of Fireplaces'!$G$6:$G$9</c:f>
              <c:numCache>
                <c:formatCode>_("$"* #,##0.00_);_("$"* \(#,##0.00\);_("$"* "-"??_);_(@_)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2B-6444-B04F-9FD693AFD5E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08359759"/>
        <c:axId val="1908185007"/>
      </c:barChart>
      <c:catAx>
        <c:axId val="190835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185007"/>
        <c:crosses val="autoZero"/>
        <c:auto val="1"/>
        <c:lblAlgn val="ctr"/>
        <c:lblOffset val="100"/>
        <c:noMultiLvlLbl val="0"/>
      </c:catAx>
      <c:valAx>
        <c:axId val="190818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359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House</a:t>
            </a:r>
            <a:r>
              <a:rPr lang="en-US" baseline="0"/>
              <a:t> Price by Year Built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'Year Built'!$E$6:$E$117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'Year Built'!$F$6:$F$117</c:f>
              <c:numCache>
                <c:formatCode>_("$"* #,##0.00_);_("$"* \(#,##0.00\);_("$"* "-"??_);_(@_)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B4-5041-AFBB-1AB4391C1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737903"/>
        <c:axId val="1904800463"/>
      </c:scatterChart>
      <c:valAx>
        <c:axId val="2086737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800463"/>
        <c:crosses val="autoZero"/>
        <c:crossBetween val="midCat"/>
      </c:valAx>
      <c:valAx>
        <c:axId val="190480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37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Quality!$G$4</c:f>
              <c:strCache>
                <c:ptCount val="1"/>
                <c:pt idx="0">
                  <c:v>Average Sales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Quality!$F$5:$F$14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Quality!$G$5:$G$14</c:f>
              <c:numCache>
                <c:formatCode>_("$"* #,##0.00_);_("$"* \(#,##0.00\);_("$"* "-"??_);_(@_)</c:formatCode>
                <c:ptCount val="10"/>
                <c:pt idx="0">
                  <c:v>50150</c:v>
                </c:pt>
                <c:pt idx="1">
                  <c:v>51770.333333333336</c:v>
                </c:pt>
                <c:pt idx="2">
                  <c:v>87473.75</c:v>
                </c:pt>
                <c:pt idx="3">
                  <c:v>108420.6551724138</c:v>
                </c:pt>
                <c:pt idx="4">
                  <c:v>133523.34760705288</c:v>
                </c:pt>
                <c:pt idx="5">
                  <c:v>161603.0347593583</c:v>
                </c:pt>
                <c:pt idx="6">
                  <c:v>207716.42319749217</c:v>
                </c:pt>
                <c:pt idx="7">
                  <c:v>274735.53571428574</c:v>
                </c:pt>
                <c:pt idx="8">
                  <c:v>367513.02325581393</c:v>
                </c:pt>
                <c:pt idx="9">
                  <c:v>438588.38888888888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E4-1C4D-851F-B5F804F1E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151983"/>
        <c:axId val="1912546431"/>
      </c:scatterChart>
      <c:valAx>
        <c:axId val="191215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546431"/>
        <c:crosses val="autoZero"/>
        <c:crossBetween val="midCat"/>
      </c:valAx>
      <c:valAx>
        <c:axId val="191254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151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Sales Price of Conditon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Condition!$E$3</c:f>
              <c:strCache>
                <c:ptCount val="1"/>
                <c:pt idx="0">
                  <c:v>Average Sale Price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Condition!$D$4:$D$12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cat>
          <c:val>
            <c:numRef>
              <c:f>Condition!$E$4:$E$12</c:f>
              <c:numCache>
                <c:formatCode>_("$"* #,##0.00_);_("$"* \(#,##0.00\);_("$"* "-"??_);_(@_)</c:formatCode>
                <c:ptCount val="9"/>
                <c:pt idx="0">
                  <c:v>61000</c:v>
                </c:pt>
                <c:pt idx="1">
                  <c:v>141986.4</c:v>
                </c:pt>
                <c:pt idx="2">
                  <c:v>101929.4</c:v>
                </c:pt>
                <c:pt idx="3">
                  <c:v>120438.43859649122</c:v>
                </c:pt>
                <c:pt idx="4">
                  <c:v>203146.91473812424</c:v>
                </c:pt>
                <c:pt idx="5">
                  <c:v>153961.59126984127</c:v>
                </c:pt>
                <c:pt idx="6">
                  <c:v>158145.48780487804</c:v>
                </c:pt>
                <c:pt idx="7">
                  <c:v>155651.73611111112</c:v>
                </c:pt>
                <c:pt idx="8">
                  <c:v>216004.54545454544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0-5145-8E90-EE2411D42A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35027199"/>
        <c:axId val="1935028847"/>
      </c:barChart>
      <c:catAx>
        <c:axId val="193502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028847"/>
        <c:crosses val="autoZero"/>
        <c:auto val="1"/>
        <c:lblAlgn val="ctr"/>
        <c:lblOffset val="100"/>
        <c:noMultiLvlLbl val="0"/>
      </c:catAx>
      <c:valAx>
        <c:axId val="193502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027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 Sold'!$G$4</c:f>
              <c:strCache>
                <c:ptCount val="1"/>
                <c:pt idx="0">
                  <c:v>Average Sale Price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'Month Sold'!$F$5:$F$16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Sold'!$G$5:$G$16</c:f>
              <c:numCache>
                <c:formatCode>_("$"* #,##0.00_);_("$"* \(#,##0.00\);_("$"* "-"??_);_(@_)</c:formatCode>
                <c:ptCount val="12"/>
                <c:pt idx="0">
                  <c:v>183256.25862068965</c:v>
                </c:pt>
                <c:pt idx="1">
                  <c:v>177882</c:v>
                </c:pt>
                <c:pt idx="2">
                  <c:v>183253.9245283019</c:v>
                </c:pt>
                <c:pt idx="3">
                  <c:v>171503.26241134753</c:v>
                </c:pt>
                <c:pt idx="4">
                  <c:v>172307.26960784313</c:v>
                </c:pt>
                <c:pt idx="5">
                  <c:v>177395.7351778656</c:v>
                </c:pt>
                <c:pt idx="6">
                  <c:v>186331.19230769231</c:v>
                </c:pt>
                <c:pt idx="7">
                  <c:v>184651.82786885247</c:v>
                </c:pt>
                <c:pt idx="8">
                  <c:v>195683.20634920636</c:v>
                </c:pt>
                <c:pt idx="9">
                  <c:v>179563.97752808989</c:v>
                </c:pt>
                <c:pt idx="10">
                  <c:v>192210.91139240508</c:v>
                </c:pt>
                <c:pt idx="11">
                  <c:v>186518.96610169491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1-7848-884E-3427BAF28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9705599"/>
        <c:axId val="1919707247"/>
      </c:lineChart>
      <c:catAx>
        <c:axId val="191970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707247"/>
        <c:crosses val="autoZero"/>
        <c:auto val="1"/>
        <c:lblAlgn val="ctr"/>
        <c:lblOffset val="100"/>
        <c:noMultiLvlLbl val="0"/>
      </c:catAx>
      <c:valAx>
        <c:axId val="191970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70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'Year Remoldel Added 2'!$K$4</c:f>
              <c:strCache>
                <c:ptCount val="1"/>
                <c:pt idx="0">
                  <c:v>Average Price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'Year Remoldel Added 2'!$J$5:$J$14</c:f>
              <c:numCache>
                <c:formatCode>General</c:formatCode>
                <c:ptCount val="10"/>
                <c:pt idx="0">
                  <c:v>2010</c:v>
                </c:pt>
                <c:pt idx="1">
                  <c:v>2009</c:v>
                </c:pt>
                <c:pt idx="2">
                  <c:v>2008</c:v>
                </c:pt>
                <c:pt idx="3">
                  <c:v>2006</c:v>
                </c:pt>
                <c:pt idx="4">
                  <c:v>2007</c:v>
                </c:pt>
                <c:pt idx="5">
                  <c:v>2002</c:v>
                </c:pt>
                <c:pt idx="6">
                  <c:v>2005</c:v>
                </c:pt>
                <c:pt idx="7">
                  <c:v>2004</c:v>
                </c:pt>
                <c:pt idx="8">
                  <c:v>2003</c:v>
                </c:pt>
                <c:pt idx="9">
                  <c:v>2001</c:v>
                </c:pt>
              </c:numCache>
            </c:numRef>
          </c:xVal>
          <c:yVal>
            <c:numRef>
              <c:f>'Year Remoldel Added 2'!$K$5:$K$14</c:f>
              <c:numCache>
                <c:formatCode>_("$"* #,##0.00_);_("$"* \(#,##0.00\);_("$"* "-"??_);_(@_)</c:formatCode>
                <c:ptCount val="10"/>
                <c:pt idx="0">
                  <c:v>336963.5</c:v>
                </c:pt>
                <c:pt idx="1">
                  <c:v>284085.39130434784</c:v>
                </c:pt>
                <c:pt idx="2">
                  <c:v>269709.09999999998</c:v>
                </c:pt>
                <c:pt idx="3">
                  <c:v>229471.13402061857</c:v>
                </c:pt>
                <c:pt idx="4">
                  <c:v>224807.25</c:v>
                </c:pt>
                <c:pt idx="5">
                  <c:v>215085.41666666666</c:v>
                </c:pt>
                <c:pt idx="6">
                  <c:v>210542.9315068493</c:v>
                </c:pt>
                <c:pt idx="7">
                  <c:v>195123.22580645161</c:v>
                </c:pt>
                <c:pt idx="8">
                  <c:v>194896.86274509804</c:v>
                </c:pt>
                <c:pt idx="9">
                  <c:v>190666.66666666666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DC-A047-804B-E30FBBB94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401951"/>
        <c:axId val="1601403599"/>
      </c:scatterChart>
      <c:valAx>
        <c:axId val="1601401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403599"/>
        <c:crosses val="autoZero"/>
        <c:crossBetween val="midCat"/>
      </c:valAx>
      <c:valAx>
        <c:axId val="160140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401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'Year Remoldel Added 2'!$D$16:$E$16</c:f>
              <c:strCache>
                <c:ptCount val="2"/>
                <c:pt idx="0">
                  <c:v>2001-2005</c:v>
                </c:pt>
                <c:pt idx="1">
                  <c:v>2006-2010</c:v>
                </c:pt>
              </c:strCache>
            </c:strRef>
          </c:cat>
          <c:val>
            <c:numRef>
              <c:f>'Year Remoldel Added 2'!$D$17:$E$17</c:f>
              <c:numCache>
                <c:formatCode>_("$"* #,##0.00_);_("$"* \(#,##0.00\);_("$"* "-"??_);_(@_)</c:formatCode>
                <c:ptCount val="2"/>
                <c:pt idx="0">
                  <c:v>201263.02067834645</c:v>
                </c:pt>
                <c:pt idx="1">
                  <c:v>269007.2750649933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E-B34A-ADFE-3BD697FF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28325439"/>
        <c:axId val="1228432863"/>
      </c:barChart>
      <c:catAx>
        <c:axId val="122832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432863"/>
        <c:crosses val="autoZero"/>
        <c:auto val="1"/>
        <c:lblAlgn val="ctr"/>
        <c:lblOffset val="100"/>
        <c:noMultiLvlLbl val="0"/>
      </c:catAx>
      <c:valAx>
        <c:axId val="122843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32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tiff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755650</xdr:colOff>
      <xdr:row>11</xdr:row>
      <xdr:rowOff>114300</xdr:rowOff>
    </xdr:from>
    <xdr:to>
      <xdr:col>3</xdr:col>
      <xdr:colOff>393700</xdr:colOff>
      <xdr:row>22</xdr:row>
      <xdr:rowOff>254000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4EB47E-8D2A-0F45-AEFB-0F79D4566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11</xdr:row>
      <xdr:rowOff>101600</xdr:rowOff>
    </xdr:from>
    <xdr:to>
      <xdr:col>3</xdr:col>
      <xdr:colOff>495300</xdr:colOff>
      <xdr:row>22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BF92F4-4D09-E044-B35C-51AD47357A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469900</xdr:colOff>
      <xdr:row>11</xdr:row>
      <xdr:rowOff>50800</xdr:rowOff>
    </xdr:from>
    <xdr:to>
      <xdr:col>3</xdr:col>
      <xdr:colOff>520700</xdr:colOff>
      <xdr:row>23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CC298F-194D-A140-AB16-D9A14F56C6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793750</xdr:colOff>
      <xdr:row>16</xdr:row>
      <xdr:rowOff>152400</xdr:rowOff>
    </xdr:from>
    <xdr:to>
      <xdr:col>4</xdr:col>
      <xdr:colOff>476250</xdr:colOff>
      <xdr:row>30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0EE11A-9EC1-8341-B642-AA0550F1F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0</xdr:colOff>
      <xdr:row>8</xdr:row>
      <xdr:rowOff>0</xdr:rowOff>
    </xdr:from>
    <xdr:to>
      <xdr:col>19</xdr:col>
      <xdr:colOff>533400</xdr:colOff>
      <xdr:row>23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B8CD2B-25AF-EC49-A7D6-FAEB8AC76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8500" y="1231900"/>
          <a:ext cx="11264900" cy="3187700"/>
        </a:xfrm>
        <a:prstGeom prst="rect">
          <a:avLst/>
        </a:prstGeom>
        <a:ln w="25400"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22</xdr:row>
      <xdr:rowOff>88900</xdr:rowOff>
    </xdr:from>
    <xdr:to>
      <xdr:col>17</xdr:col>
      <xdr:colOff>463550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1304D-2235-494D-91A2-375A7A609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14</xdr:row>
      <xdr:rowOff>165100</xdr:rowOff>
    </xdr:from>
    <xdr:to>
      <xdr:col>5</xdr:col>
      <xdr:colOff>25400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FF6BCC-17FA-4744-8358-CCB0645FA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19</xdr:row>
      <xdr:rowOff>12700</xdr:rowOff>
    </xdr:from>
    <xdr:to>
      <xdr:col>9</xdr:col>
      <xdr:colOff>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3C4372-528F-064C-A2DF-7C0A7B516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18</xdr:row>
      <xdr:rowOff>114300</xdr:rowOff>
    </xdr:from>
    <xdr:to>
      <xdr:col>8</xdr:col>
      <xdr:colOff>266700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39E37-7A29-1B49-BEDC-8B543EE46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654050</xdr:colOff>
      <xdr:row>63</xdr:row>
      <xdr:rowOff>114300</xdr:rowOff>
    </xdr:from>
    <xdr:to>
      <xdr:col>12</xdr:col>
      <xdr:colOff>95250</xdr:colOff>
      <xdr:row>77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65E1B9-6527-2D4E-9F02-30707ED9D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5</xdr:col>
      <xdr:colOff>419100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774B71-568D-9D49-8F27-04BC8237C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14</xdr:row>
      <xdr:rowOff>63500</xdr:rowOff>
    </xdr:from>
    <xdr:to>
      <xdr:col>10</xdr:col>
      <xdr:colOff>317500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3C512-BEF3-F644-AF60-C9F164F82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17</xdr:row>
      <xdr:rowOff>63500</xdr:rowOff>
    </xdr:from>
    <xdr:to>
      <xdr:col>8</xdr:col>
      <xdr:colOff>88900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403C5-45E5-F14C-89EE-DC0BA783F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15</xdr:row>
      <xdr:rowOff>25400</xdr:rowOff>
    </xdr:from>
    <xdr:to>
      <xdr:col>11</xdr:col>
      <xdr:colOff>393700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76768B-16D7-2D43-B4A9-EF60456B4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558800</xdr:colOff>
      <xdr:row>17</xdr:row>
      <xdr:rowOff>101600</xdr:rowOff>
    </xdr:from>
    <xdr:to>
      <xdr:col>5</xdr:col>
      <xdr:colOff>1892300</xdr:colOff>
      <xdr:row>30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F19781-4D1C-D348-9EB7-195C694B1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4.550638194443" createdVersion="6" refreshedVersion="6" minRefreshableVersion="3" recordCount="1461" xr:uid="{00000000-000A-0000-FFFF-FFFF7A000000}">
  <cacheSource type="worksheet">
    <worksheetSource ref="A1:CD1048576" sheet="Raw Data"/>
  </cacheSource>
  <cacheFields count="82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MSSubClass" numFmtId="0">
      <sharedItems containsString="0" containsBlank="1" containsNumber="1" containsInteger="1" minValue="20" maxValue="190"/>
    </cacheField>
    <cacheField name="MSZoning" numFmtId="0">
      <sharedItems containsBlank="1"/>
    </cacheField>
    <cacheField name="LotFrontage" numFmtId="0">
      <sharedItems containsBlank="1" containsMixedTypes="1" containsNumber="1" containsInteger="1" minValue="21" maxValue="313"/>
    </cacheField>
    <cacheField name="LotArea" numFmtId="0">
      <sharedItems containsString="0" containsBlank="1" containsNumber="1" containsInteger="1" minValue="1300" maxValue="215245" count="1074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  <m/>
      </sharedItems>
    </cacheField>
    <cacheField name="Street" numFmtId="0">
      <sharedItems containsBlank="1"/>
    </cacheField>
    <cacheField name="Alley" numFmtId="0">
      <sharedItems containsBlank="1"/>
    </cacheField>
    <cacheField name="LotShape" numFmtId="0">
      <sharedItems containsBlank="1"/>
    </cacheField>
    <cacheField name="LandContour" numFmtId="0">
      <sharedItems containsBlank="1"/>
    </cacheField>
    <cacheField name="Utilities" numFmtId="0">
      <sharedItems containsBlank="1"/>
    </cacheField>
    <cacheField name="LotConfig" numFmtId="0">
      <sharedItems containsBlank="1"/>
    </cacheField>
    <cacheField name="LandSlope" numFmtId="0">
      <sharedItems containsBlank="1"/>
    </cacheField>
    <cacheField name="Neighborhood" numFmtId="0">
      <sharedItems containsBlank="1" count="26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  <m/>
      </sharedItems>
    </cacheField>
    <cacheField name="Condition1" numFmtId="0">
      <sharedItems containsBlank="1"/>
    </cacheField>
    <cacheField name="Condition2" numFmtId="0">
      <sharedItems containsBlank="1"/>
    </cacheField>
    <cacheField name="BldgType" numFmtId="0">
      <sharedItems containsBlank="1"/>
    </cacheField>
    <cacheField name="HouseStyle" numFmtId="0">
      <sharedItems containsBlank="1"/>
    </cacheField>
    <cacheField name="OverallQual" numFmtId="0">
      <sharedItems containsString="0" containsBlank="1" containsNumber="1" containsInteger="1" minValue="1" maxValue="10" count="11">
        <n v="7"/>
        <n v="6"/>
        <n v="8"/>
        <n v="5"/>
        <n v="9"/>
        <n v="4"/>
        <n v="10"/>
        <n v="3"/>
        <n v="1"/>
        <n v="2"/>
        <m/>
      </sharedItems>
    </cacheField>
    <cacheField name="OverallCond" numFmtId="0">
      <sharedItems containsString="0" containsBlank="1" containsNumber="1" containsInteger="1" minValue="1" maxValue="9" count="10">
        <n v="5"/>
        <n v="8"/>
        <n v="6"/>
        <n v="7"/>
        <n v="4"/>
        <n v="2"/>
        <n v="3"/>
        <n v="9"/>
        <n v="1"/>
        <m/>
      </sharedItems>
    </cacheField>
    <cacheField name="YearBuilt" numFmtId="0">
      <sharedItems containsString="0" containsBlank="1" containsNumber="1" containsInteger="1" minValue="1872" maxValue="2010" count="113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  <m/>
      </sharedItems>
    </cacheField>
    <cacheField name="YearRemodAdd" numFmtId="0">
      <sharedItems containsString="0" containsBlank="1" containsNumber="1" containsInteger="1" minValue="1950" maxValue="2010" count="62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  <m/>
      </sharedItems>
    </cacheField>
    <cacheField name="RoofStyle" numFmtId="0">
      <sharedItems containsBlank="1"/>
    </cacheField>
    <cacheField name="RoofMatl" numFmtId="0">
      <sharedItems containsBlank="1"/>
    </cacheField>
    <cacheField name="Exterior1st" numFmtId="0">
      <sharedItems containsBlank="1"/>
    </cacheField>
    <cacheField name="Exterior2nd" numFmtId="0">
      <sharedItems containsBlank="1"/>
    </cacheField>
    <cacheField name="MasVnrType" numFmtId="0">
      <sharedItems containsBlank="1"/>
    </cacheField>
    <cacheField name="MasVnrArea" numFmtId="0">
      <sharedItems containsBlank="1" containsMixedTypes="1" containsNumber="1" containsInteger="1" minValue="0" maxValue="1600"/>
    </cacheField>
    <cacheField name="ExterQual" numFmtId="0">
      <sharedItems containsBlank="1"/>
    </cacheField>
    <cacheField name="ExterCond" numFmtId="0">
      <sharedItems containsBlank="1"/>
    </cacheField>
    <cacheField name="Foundation" numFmtId="0">
      <sharedItems containsBlank="1"/>
    </cacheField>
    <cacheField name="BsmtQual" numFmtId="0">
      <sharedItems containsBlank="1"/>
    </cacheField>
    <cacheField name="BsmtCond" numFmtId="0">
      <sharedItems containsBlank="1"/>
    </cacheField>
    <cacheField name="BsmtExposure" numFmtId="0">
      <sharedItems containsBlank="1"/>
    </cacheField>
    <cacheField name="BsmtFinType1" numFmtId="0">
      <sharedItems containsBlank="1"/>
    </cacheField>
    <cacheField name="BsmtFinSF1" numFmtId="0">
      <sharedItems containsString="0" containsBlank="1" containsNumber="1" containsInteger="1" minValue="0" maxValue="5644"/>
    </cacheField>
    <cacheField name="BsmtFinType2" numFmtId="0">
      <sharedItems containsBlank="1"/>
    </cacheField>
    <cacheField name="BsmtFinSF2" numFmtId="0">
      <sharedItems containsString="0" containsBlank="1" containsNumber="1" containsInteger="1" minValue="0" maxValue="1474"/>
    </cacheField>
    <cacheField name="BsmtUnfSF" numFmtId="0">
      <sharedItems containsString="0" containsBlank="1" containsNumber="1" containsInteger="1" minValue="0" maxValue="2336"/>
    </cacheField>
    <cacheField name="TotalBsmtSF" numFmtId="0">
      <sharedItems containsString="0" containsBlank="1" containsNumber="1" containsInteger="1" minValue="0" maxValue="6110"/>
    </cacheField>
    <cacheField name="Heating" numFmtId="0">
      <sharedItems containsBlank="1"/>
    </cacheField>
    <cacheField name="HeatingQC" numFmtId="0">
      <sharedItems containsBlank="1"/>
    </cacheField>
    <cacheField name="CentralAir" numFmtId="0">
      <sharedItems containsBlank="1"/>
    </cacheField>
    <cacheField name="Electrical" numFmtId="0">
      <sharedItems containsBlank="1"/>
    </cacheField>
    <cacheField name="1stFlrSF" numFmtId="0">
      <sharedItems containsString="0" containsBlank="1" containsNumber="1" containsInteger="1" minValue="334" maxValue="4692"/>
    </cacheField>
    <cacheField name="2ndFlrSF" numFmtId="0">
      <sharedItems containsString="0" containsBlank="1" containsNumber="1" containsInteger="1" minValue="0" maxValue="2065"/>
    </cacheField>
    <cacheField name="LowQualFinSF" numFmtId="0">
      <sharedItems containsString="0" containsBlank="1" containsNumber="1" containsInteger="1" minValue="0" maxValue="572"/>
    </cacheField>
    <cacheField name="GrLivArea" numFmtId="0">
      <sharedItems containsString="0" containsBlank="1" containsNumber="1" containsInteger="1" minValue="334" maxValue="5642"/>
    </cacheField>
    <cacheField name="BsmtFullBath" numFmtId="0">
      <sharedItems containsString="0" containsBlank="1" containsNumber="1" containsInteger="1" minValue="0" maxValue="3"/>
    </cacheField>
    <cacheField name="BsmtHalfBath" numFmtId="0">
      <sharedItems containsString="0" containsBlank="1" containsNumber="1" containsInteger="1" minValue="0" maxValue="2"/>
    </cacheField>
    <cacheField name="FullBath" numFmtId="0">
      <sharedItems containsString="0" containsBlank="1" containsNumber="1" containsInteger="1" minValue="0" maxValue="3"/>
    </cacheField>
    <cacheField name="HalfBath" numFmtId="0">
      <sharedItems containsString="0" containsBlank="1" containsNumber="1" containsInteger="1" minValue="0" maxValue="2"/>
    </cacheField>
    <cacheField name="BedroomAbvGr" numFmtId="0">
      <sharedItems containsString="0" containsBlank="1" containsNumber="1" containsInteger="1" minValue="0" maxValue="8"/>
    </cacheField>
    <cacheField name="KitchenAbvGr" numFmtId="0">
      <sharedItems containsString="0" containsBlank="1" containsNumber="1" containsInteger="1" minValue="0" maxValue="3"/>
    </cacheField>
    <cacheField name="KitchenQual" numFmtId="0">
      <sharedItems containsBlank="1" count="5">
        <s v="Gd"/>
        <s v="TA"/>
        <s v="Ex"/>
        <s v="Fa"/>
        <m/>
      </sharedItems>
    </cacheField>
    <cacheField name="TotRmsAbvGrd" numFmtId="0">
      <sharedItems containsString="0" containsBlank="1" containsNumber="1" containsInteger="1" minValue="2" maxValue="14" count="13">
        <n v="8"/>
        <n v="6"/>
        <n v="7"/>
        <n v="9"/>
        <n v="5"/>
        <n v="11"/>
        <n v="4"/>
        <n v="10"/>
        <n v="12"/>
        <n v="3"/>
        <n v="2"/>
        <n v="14"/>
        <m/>
      </sharedItems>
    </cacheField>
    <cacheField name="Functional" numFmtId="0">
      <sharedItems containsBlank="1"/>
    </cacheField>
    <cacheField name="Fireplaces" numFmtId="0">
      <sharedItems containsString="0" containsBlank="1" containsNumber="1" containsInteger="1" minValue="0" maxValue="3" count="5">
        <n v="0"/>
        <n v="1"/>
        <n v="2"/>
        <n v="3"/>
        <m/>
      </sharedItems>
    </cacheField>
    <cacheField name="FireplaceQu" numFmtId="0">
      <sharedItems containsBlank="1"/>
    </cacheField>
    <cacheField name="GarageType" numFmtId="0">
      <sharedItems containsBlank="1"/>
    </cacheField>
    <cacheField name="GarageYrBlt" numFmtId="0">
      <sharedItems containsBlank="1" containsMixedTypes="1" containsNumber="1" containsInteger="1" minValue="1900" maxValue="2010"/>
    </cacheField>
    <cacheField name="GarageFinish" numFmtId="0">
      <sharedItems containsBlank="1"/>
    </cacheField>
    <cacheField name="GarageCars" numFmtId="0">
      <sharedItems containsString="0" containsBlank="1" containsNumber="1" containsInteger="1" minValue="0" maxValue="4" count="6">
        <n v="2"/>
        <n v="3"/>
        <n v="1"/>
        <n v="0"/>
        <n v="4"/>
        <m/>
      </sharedItems>
    </cacheField>
    <cacheField name="GarageArea" numFmtId="0">
      <sharedItems containsString="0" containsBlank="1" containsNumber="1" containsInteger="1" minValue="0" maxValue="1418"/>
    </cacheField>
    <cacheField name="GarageQual" numFmtId="0">
      <sharedItems containsBlank="1"/>
    </cacheField>
    <cacheField name="GarageCond" numFmtId="0">
      <sharedItems containsBlank="1"/>
    </cacheField>
    <cacheField name="PavedDrive" numFmtId="0">
      <sharedItems containsBlank="1"/>
    </cacheField>
    <cacheField name="WoodDeckSF" numFmtId="0">
      <sharedItems containsString="0" containsBlank="1" containsNumber="1" containsInteger="1" minValue="0" maxValue="857"/>
    </cacheField>
    <cacheField name="OpenPorchSF" numFmtId="0">
      <sharedItems containsString="0" containsBlank="1" containsNumber="1" containsInteger="1" minValue="0" maxValue="547"/>
    </cacheField>
    <cacheField name="EnclosedPorch" numFmtId="0">
      <sharedItems containsString="0" containsBlank="1" containsNumber="1" containsInteger="1" minValue="0" maxValue="552"/>
    </cacheField>
    <cacheField name="3SsnPorch" numFmtId="0">
      <sharedItems containsString="0" containsBlank="1" containsNumber="1" containsInteger="1" minValue="0" maxValue="508"/>
    </cacheField>
    <cacheField name="ScreenPorch" numFmtId="0">
      <sharedItems containsString="0" containsBlank="1" containsNumber="1" containsInteger="1" minValue="0" maxValue="480"/>
    </cacheField>
    <cacheField name="PoolArea" numFmtId="0">
      <sharedItems containsString="0" containsBlank="1" containsNumber="1" containsInteger="1" minValue="0" maxValue="738"/>
    </cacheField>
    <cacheField name="PoolQC" numFmtId="0">
      <sharedItems containsBlank="1"/>
    </cacheField>
    <cacheField name="Fence" numFmtId="0">
      <sharedItems containsBlank="1"/>
    </cacheField>
    <cacheField name="MiscFeature" numFmtId="0">
      <sharedItems containsBlank="1"/>
    </cacheField>
    <cacheField name="MiscVal" numFmtId="0">
      <sharedItems containsString="0" containsBlank="1" containsNumber="1" containsInteger="1" minValue="0" maxValue="15500"/>
    </cacheField>
    <cacheField name="MoSold" numFmtId="0">
      <sharedItems containsString="0" containsBlank="1" containsNumber="1" containsInteger="1" minValue="1" maxValue="12" count="13">
        <n v="2"/>
        <n v="5"/>
        <n v="9"/>
        <n v="12"/>
        <n v="10"/>
        <n v="8"/>
        <n v="11"/>
        <n v="4"/>
        <n v="1"/>
        <n v="7"/>
        <n v="3"/>
        <n v="6"/>
        <m/>
      </sharedItems>
    </cacheField>
    <cacheField name="YrSold" numFmtId="0">
      <sharedItems containsString="0" containsBlank="1" containsNumber="1" containsInteger="1" minValue="2006" maxValue="2010"/>
    </cacheField>
    <cacheField name="SaleType" numFmtId="0">
      <sharedItems containsBlank="1"/>
    </cacheField>
    <cacheField name="SaleCondition" numFmtId="0">
      <sharedItems containsBlank="1" count="7">
        <s v="Normal"/>
        <s v="Abnorml"/>
        <s v="Partial"/>
        <s v="AdjLand"/>
        <s v="Alloca"/>
        <s v="Family"/>
        <m/>
      </sharedItems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  <cacheField name="Rand_Bucket" numFmtId="0">
      <sharedItems containsString="0" containsBlank="1" containsNumber="1" containsInteger="1" minValue="34998" maxValue="7549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5.519807870369" createdVersion="6" refreshedVersion="6" minRefreshableVersion="3" recordCount="1460" xr:uid="{00000000-000A-0000-FFFF-FFFF76000000}">
  <cacheSource type="worksheet">
    <worksheetSource ref="A1:CD1461" sheet="Raw Data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 count="7">
        <s v="Typ"/>
        <s v="Min1"/>
        <s v="Maj1"/>
        <s v="Min2"/>
        <s v="Mod"/>
        <s v="Maj2"/>
        <s v="Sev"/>
      </sharedItems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 count="6">
        <s v="Normal"/>
        <s v="Abnorml"/>
        <s v="Partial"/>
        <s v="AdjLand"/>
        <s v="Alloca"/>
        <s v="Family"/>
      </sharedItems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Rand_Bucket" numFmtId="0">
      <sharedItems containsSemiMixedTypes="0" containsString="0" containsNumber="1" containsInteger="1" minValue="35076" maxValue="7546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60"/>
    <s v="RL"/>
    <n v="65"/>
    <x v="0"/>
    <s v="Pave"/>
    <s v="NA"/>
    <s v="Reg"/>
    <s v="Lvl"/>
    <s v="AllPub"/>
    <s v="Inside"/>
    <s v="Gtl"/>
    <x v="0"/>
    <s v="Norm"/>
    <s v="Norm"/>
    <s v="1Fam"/>
    <s v="2Story"/>
    <x v="0"/>
    <x v="0"/>
    <x v="0"/>
    <x v="0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x v="0"/>
    <x v="0"/>
    <s v="Typ"/>
    <x v="0"/>
    <s v="NA"/>
    <s v="Attchd"/>
    <n v="2003"/>
    <s v="RFn"/>
    <x v="0"/>
    <n v="548"/>
    <s v="TA"/>
    <s v="TA"/>
    <s v="Y"/>
    <n v="0"/>
    <n v="61"/>
    <n v="0"/>
    <n v="0"/>
    <n v="0"/>
    <n v="0"/>
    <s v="NA"/>
    <s v="NA"/>
    <s v="NA"/>
    <n v="0"/>
    <x v="0"/>
    <n v="2008"/>
    <s v="WD"/>
    <x v="0"/>
    <x v="0"/>
    <n v="671478"/>
  </r>
  <r>
    <x v="1"/>
    <n v="20"/>
    <s v="RL"/>
    <n v="80"/>
    <x v="1"/>
    <s v="Pave"/>
    <s v="NA"/>
    <s v="Reg"/>
    <s v="Lvl"/>
    <s v="AllPub"/>
    <s v="FR2"/>
    <s v="Gtl"/>
    <x v="1"/>
    <s v="Feedr"/>
    <s v="Norm"/>
    <s v="1Fam"/>
    <s v="1Story"/>
    <x v="1"/>
    <x v="1"/>
    <x v="1"/>
    <x v="1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x v="1"/>
    <x v="1"/>
    <s v="Typ"/>
    <x v="1"/>
    <s v="TA"/>
    <s v="Attchd"/>
    <n v="1976"/>
    <s v="RFn"/>
    <x v="0"/>
    <n v="460"/>
    <s v="TA"/>
    <s v="TA"/>
    <s v="Y"/>
    <n v="298"/>
    <n v="0"/>
    <n v="0"/>
    <n v="0"/>
    <n v="0"/>
    <n v="0"/>
    <s v="NA"/>
    <s v="NA"/>
    <s v="NA"/>
    <n v="0"/>
    <x v="1"/>
    <n v="2007"/>
    <s v="WD"/>
    <x v="0"/>
    <x v="1"/>
    <n v="474110"/>
  </r>
  <r>
    <x v="2"/>
    <n v="60"/>
    <s v="RL"/>
    <n v="68"/>
    <x v="2"/>
    <s v="Pave"/>
    <s v="NA"/>
    <s v="IR1"/>
    <s v="Lvl"/>
    <s v="AllPub"/>
    <s v="Inside"/>
    <s v="Gtl"/>
    <x v="0"/>
    <s v="Norm"/>
    <s v="Norm"/>
    <s v="1Fam"/>
    <s v="2Story"/>
    <x v="0"/>
    <x v="0"/>
    <x v="2"/>
    <x v="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x v="0"/>
    <x v="1"/>
    <s v="Typ"/>
    <x v="1"/>
    <s v="TA"/>
    <s v="Attchd"/>
    <n v="2001"/>
    <s v="RFn"/>
    <x v="0"/>
    <n v="608"/>
    <s v="TA"/>
    <s v="TA"/>
    <s v="Y"/>
    <n v="0"/>
    <n v="42"/>
    <n v="0"/>
    <n v="0"/>
    <n v="0"/>
    <n v="0"/>
    <s v="NA"/>
    <s v="NA"/>
    <s v="NA"/>
    <n v="0"/>
    <x v="2"/>
    <n v="2008"/>
    <s v="WD"/>
    <x v="0"/>
    <x v="2"/>
    <n v="626117"/>
  </r>
  <r>
    <x v="3"/>
    <n v="70"/>
    <s v="RL"/>
    <n v="60"/>
    <x v="3"/>
    <s v="Pave"/>
    <s v="NA"/>
    <s v="IR1"/>
    <s v="Lvl"/>
    <s v="AllPub"/>
    <s v="Corner"/>
    <s v="Gtl"/>
    <x v="2"/>
    <s v="Norm"/>
    <s v="Norm"/>
    <s v="1Fam"/>
    <s v="2Story"/>
    <x v="0"/>
    <x v="0"/>
    <x v="3"/>
    <x v="3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x v="0"/>
    <x v="2"/>
    <s v="Typ"/>
    <x v="1"/>
    <s v="Gd"/>
    <s v="Detchd"/>
    <n v="1998"/>
    <s v="Unf"/>
    <x v="1"/>
    <n v="642"/>
    <s v="TA"/>
    <s v="TA"/>
    <s v="Y"/>
    <n v="0"/>
    <n v="35"/>
    <n v="272"/>
    <n v="0"/>
    <n v="0"/>
    <n v="0"/>
    <s v="NA"/>
    <s v="NA"/>
    <s v="NA"/>
    <n v="0"/>
    <x v="0"/>
    <n v="2006"/>
    <s v="WD"/>
    <x v="1"/>
    <x v="3"/>
    <n v="93606"/>
  </r>
  <r>
    <x v="4"/>
    <n v="60"/>
    <s v="RL"/>
    <n v="84"/>
    <x v="4"/>
    <s v="Pave"/>
    <s v="NA"/>
    <s v="IR1"/>
    <s v="Lvl"/>
    <s v="AllPub"/>
    <s v="FR2"/>
    <s v="Gtl"/>
    <x v="3"/>
    <s v="Norm"/>
    <s v="Norm"/>
    <s v="1Fam"/>
    <s v="2Story"/>
    <x v="2"/>
    <x v="0"/>
    <x v="4"/>
    <x v="4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x v="0"/>
    <x v="3"/>
    <s v="Typ"/>
    <x v="1"/>
    <s v="TA"/>
    <s v="Attchd"/>
    <n v="2000"/>
    <s v="RFn"/>
    <x v="1"/>
    <n v="836"/>
    <s v="TA"/>
    <s v="TA"/>
    <s v="Y"/>
    <n v="192"/>
    <n v="84"/>
    <n v="0"/>
    <n v="0"/>
    <n v="0"/>
    <n v="0"/>
    <s v="NA"/>
    <s v="NA"/>
    <s v="NA"/>
    <n v="0"/>
    <x v="3"/>
    <n v="2008"/>
    <s v="WD"/>
    <x v="0"/>
    <x v="4"/>
    <n v="79118"/>
  </r>
  <r>
    <x v="5"/>
    <n v="50"/>
    <s v="RL"/>
    <n v="85"/>
    <x v="5"/>
    <s v="Pave"/>
    <s v="NA"/>
    <s v="IR1"/>
    <s v="Lvl"/>
    <s v="AllPub"/>
    <s v="Inside"/>
    <s v="Gtl"/>
    <x v="4"/>
    <s v="Norm"/>
    <s v="Norm"/>
    <s v="1Fam"/>
    <s v="1.5Fin"/>
    <x v="3"/>
    <x v="0"/>
    <x v="5"/>
    <x v="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x v="1"/>
    <x v="4"/>
    <s v="Typ"/>
    <x v="0"/>
    <s v="NA"/>
    <s v="Attchd"/>
    <n v="1993"/>
    <s v="Unf"/>
    <x v="0"/>
    <n v="480"/>
    <s v="TA"/>
    <s v="TA"/>
    <s v="Y"/>
    <n v="40"/>
    <n v="30"/>
    <n v="0"/>
    <n v="320"/>
    <n v="0"/>
    <n v="0"/>
    <s v="NA"/>
    <s v="MnPrv"/>
    <s v="Shed"/>
    <n v="700"/>
    <x v="4"/>
    <n v="2009"/>
    <s v="WD"/>
    <x v="0"/>
    <x v="5"/>
    <n v="330742"/>
  </r>
  <r>
    <x v="6"/>
    <n v="20"/>
    <s v="RL"/>
    <n v="75"/>
    <x v="6"/>
    <s v="Pave"/>
    <s v="NA"/>
    <s v="Reg"/>
    <s v="Lvl"/>
    <s v="AllPub"/>
    <s v="Inside"/>
    <s v="Gtl"/>
    <x v="5"/>
    <s v="Norm"/>
    <s v="Norm"/>
    <s v="1Fam"/>
    <s v="1Story"/>
    <x v="2"/>
    <x v="0"/>
    <x v="6"/>
    <x v="6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x v="0"/>
    <x v="2"/>
    <s v="Typ"/>
    <x v="1"/>
    <s v="Gd"/>
    <s v="Attchd"/>
    <n v="2004"/>
    <s v="RFn"/>
    <x v="0"/>
    <n v="636"/>
    <s v="TA"/>
    <s v="TA"/>
    <s v="Y"/>
    <n v="255"/>
    <n v="57"/>
    <n v="0"/>
    <n v="0"/>
    <n v="0"/>
    <n v="0"/>
    <s v="NA"/>
    <s v="NA"/>
    <s v="NA"/>
    <n v="0"/>
    <x v="5"/>
    <n v="2007"/>
    <s v="WD"/>
    <x v="0"/>
    <x v="6"/>
    <n v="193232"/>
  </r>
  <r>
    <x v="7"/>
    <n v="60"/>
    <s v="RL"/>
    <s v="NA"/>
    <x v="7"/>
    <s v="Pave"/>
    <s v="NA"/>
    <s v="IR1"/>
    <s v="Lvl"/>
    <s v="AllPub"/>
    <s v="Corner"/>
    <s v="Gtl"/>
    <x v="6"/>
    <s v="PosN"/>
    <s v="Norm"/>
    <s v="1Fam"/>
    <s v="2Story"/>
    <x v="0"/>
    <x v="2"/>
    <x v="7"/>
    <x v="7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x v="1"/>
    <x v="2"/>
    <s v="Typ"/>
    <x v="2"/>
    <s v="TA"/>
    <s v="Attchd"/>
    <n v="1973"/>
    <s v="RFn"/>
    <x v="0"/>
    <n v="484"/>
    <s v="TA"/>
    <s v="TA"/>
    <s v="Y"/>
    <n v="235"/>
    <n v="204"/>
    <n v="228"/>
    <n v="0"/>
    <n v="0"/>
    <n v="0"/>
    <s v="NA"/>
    <s v="NA"/>
    <s v="Shed"/>
    <n v="350"/>
    <x v="6"/>
    <n v="2009"/>
    <s v="WD"/>
    <x v="0"/>
    <x v="7"/>
    <n v="516929"/>
  </r>
  <r>
    <x v="8"/>
    <n v="50"/>
    <s v="RM"/>
    <n v="51"/>
    <x v="8"/>
    <s v="Pave"/>
    <s v="NA"/>
    <s v="Reg"/>
    <s v="Lvl"/>
    <s v="AllPub"/>
    <s v="Inside"/>
    <s v="Gtl"/>
    <x v="7"/>
    <s v="Artery"/>
    <s v="Norm"/>
    <s v="1Fam"/>
    <s v="1.5Fin"/>
    <x v="0"/>
    <x v="0"/>
    <x v="8"/>
    <x v="8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x v="1"/>
    <x v="0"/>
    <s v="Min1"/>
    <x v="2"/>
    <s v="TA"/>
    <s v="Detchd"/>
    <n v="1931"/>
    <s v="Unf"/>
    <x v="0"/>
    <n v="468"/>
    <s v="Fa"/>
    <s v="TA"/>
    <s v="Y"/>
    <n v="90"/>
    <n v="0"/>
    <n v="205"/>
    <n v="0"/>
    <n v="0"/>
    <n v="0"/>
    <s v="NA"/>
    <s v="NA"/>
    <s v="NA"/>
    <n v="0"/>
    <x v="7"/>
    <n v="2008"/>
    <s v="WD"/>
    <x v="1"/>
    <x v="8"/>
    <n v="180880"/>
  </r>
  <r>
    <x v="9"/>
    <n v="190"/>
    <s v="RL"/>
    <n v="50"/>
    <x v="9"/>
    <s v="Pave"/>
    <s v="NA"/>
    <s v="Reg"/>
    <s v="Lvl"/>
    <s v="AllPub"/>
    <s v="Corner"/>
    <s v="Gtl"/>
    <x v="8"/>
    <s v="Artery"/>
    <s v="Artery"/>
    <s v="2fmCon"/>
    <s v="1.5Unf"/>
    <x v="3"/>
    <x v="2"/>
    <x v="9"/>
    <x v="8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x v="1"/>
    <x v="4"/>
    <s v="Typ"/>
    <x v="2"/>
    <s v="TA"/>
    <s v="Attchd"/>
    <n v="1939"/>
    <s v="RFn"/>
    <x v="2"/>
    <n v="205"/>
    <s v="Gd"/>
    <s v="TA"/>
    <s v="Y"/>
    <n v="0"/>
    <n v="4"/>
    <n v="0"/>
    <n v="0"/>
    <n v="0"/>
    <n v="0"/>
    <s v="NA"/>
    <s v="NA"/>
    <s v="NA"/>
    <n v="0"/>
    <x v="8"/>
    <n v="2008"/>
    <s v="WD"/>
    <x v="0"/>
    <x v="9"/>
    <n v="566067"/>
  </r>
  <r>
    <x v="10"/>
    <n v="20"/>
    <s v="RL"/>
    <n v="70"/>
    <x v="10"/>
    <s v="Pave"/>
    <s v="NA"/>
    <s v="Reg"/>
    <s v="Lvl"/>
    <s v="AllPub"/>
    <s v="Inside"/>
    <s v="Gtl"/>
    <x v="9"/>
    <s v="Norm"/>
    <s v="Norm"/>
    <s v="1Fam"/>
    <s v="1Story"/>
    <x v="3"/>
    <x v="0"/>
    <x v="10"/>
    <x v="9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x v="1"/>
    <x v="4"/>
    <s v="Typ"/>
    <x v="0"/>
    <s v="NA"/>
    <s v="Detchd"/>
    <n v="1965"/>
    <s v="Unf"/>
    <x v="2"/>
    <n v="384"/>
    <s v="TA"/>
    <s v="TA"/>
    <s v="Y"/>
    <n v="0"/>
    <n v="0"/>
    <n v="0"/>
    <n v="0"/>
    <n v="0"/>
    <n v="0"/>
    <s v="NA"/>
    <s v="NA"/>
    <s v="NA"/>
    <n v="0"/>
    <x v="0"/>
    <n v="2008"/>
    <s v="WD"/>
    <x v="0"/>
    <x v="10"/>
    <n v="259430"/>
  </r>
  <r>
    <x v="11"/>
    <n v="60"/>
    <s v="RL"/>
    <n v="85"/>
    <x v="11"/>
    <s v="Pave"/>
    <s v="NA"/>
    <s v="IR1"/>
    <s v="Lvl"/>
    <s v="AllPub"/>
    <s v="Inside"/>
    <s v="Gtl"/>
    <x v="10"/>
    <s v="Norm"/>
    <s v="Norm"/>
    <s v="1Fam"/>
    <s v="2Story"/>
    <x v="4"/>
    <x v="0"/>
    <x v="11"/>
    <x v="10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x v="2"/>
    <x v="5"/>
    <s v="Typ"/>
    <x v="2"/>
    <s v="Gd"/>
    <s v="BuiltIn"/>
    <n v="2005"/>
    <s v="Fin"/>
    <x v="1"/>
    <n v="736"/>
    <s v="TA"/>
    <s v="TA"/>
    <s v="Y"/>
    <n v="147"/>
    <n v="21"/>
    <n v="0"/>
    <n v="0"/>
    <n v="0"/>
    <n v="0"/>
    <s v="NA"/>
    <s v="NA"/>
    <s v="NA"/>
    <n v="0"/>
    <x v="9"/>
    <n v="2006"/>
    <s v="New"/>
    <x v="2"/>
    <x v="11"/>
    <n v="140312"/>
  </r>
  <r>
    <x v="12"/>
    <n v="20"/>
    <s v="RL"/>
    <s v="NA"/>
    <x v="12"/>
    <s v="Pave"/>
    <s v="NA"/>
    <s v="IR2"/>
    <s v="Lvl"/>
    <s v="AllPub"/>
    <s v="Inside"/>
    <s v="Gtl"/>
    <x v="9"/>
    <s v="Norm"/>
    <s v="Norm"/>
    <s v="1Fam"/>
    <s v="1Story"/>
    <x v="3"/>
    <x v="2"/>
    <x v="12"/>
    <x v="11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x v="1"/>
    <x v="6"/>
    <s v="Typ"/>
    <x v="0"/>
    <s v="NA"/>
    <s v="Detchd"/>
    <n v="1962"/>
    <s v="Unf"/>
    <x v="2"/>
    <n v="352"/>
    <s v="TA"/>
    <s v="TA"/>
    <s v="Y"/>
    <n v="140"/>
    <n v="0"/>
    <n v="0"/>
    <n v="0"/>
    <n v="176"/>
    <n v="0"/>
    <s v="NA"/>
    <s v="NA"/>
    <s v="NA"/>
    <n v="0"/>
    <x v="2"/>
    <n v="2008"/>
    <s v="WD"/>
    <x v="0"/>
    <x v="12"/>
    <n v="178691"/>
  </r>
  <r>
    <x v="13"/>
    <n v="20"/>
    <s v="RL"/>
    <n v="91"/>
    <x v="13"/>
    <s v="Pave"/>
    <s v="NA"/>
    <s v="IR1"/>
    <s v="Lvl"/>
    <s v="AllPub"/>
    <s v="Inside"/>
    <s v="Gtl"/>
    <x v="0"/>
    <s v="Norm"/>
    <s v="Norm"/>
    <s v="1Fam"/>
    <s v="1Story"/>
    <x v="0"/>
    <x v="0"/>
    <x v="13"/>
    <x v="12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x v="0"/>
    <x v="2"/>
    <s v="Typ"/>
    <x v="1"/>
    <s v="Gd"/>
    <s v="Attchd"/>
    <n v="2006"/>
    <s v="RFn"/>
    <x v="1"/>
    <n v="840"/>
    <s v="TA"/>
    <s v="TA"/>
    <s v="Y"/>
    <n v="160"/>
    <n v="33"/>
    <n v="0"/>
    <n v="0"/>
    <n v="0"/>
    <n v="0"/>
    <s v="NA"/>
    <s v="NA"/>
    <s v="NA"/>
    <n v="0"/>
    <x v="5"/>
    <n v="2007"/>
    <s v="New"/>
    <x v="2"/>
    <x v="13"/>
    <n v="383516"/>
  </r>
  <r>
    <x v="14"/>
    <n v="20"/>
    <s v="RL"/>
    <s v="NA"/>
    <x v="14"/>
    <s v="Pave"/>
    <s v="NA"/>
    <s v="IR1"/>
    <s v="Lvl"/>
    <s v="AllPub"/>
    <s v="Corner"/>
    <s v="Gtl"/>
    <x v="11"/>
    <s v="Norm"/>
    <s v="Norm"/>
    <s v="1Fam"/>
    <s v="1Story"/>
    <x v="1"/>
    <x v="0"/>
    <x v="14"/>
    <x v="13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x v="1"/>
    <x v="4"/>
    <s v="Typ"/>
    <x v="1"/>
    <s v="Fa"/>
    <s v="Attchd"/>
    <n v="1960"/>
    <s v="RFn"/>
    <x v="2"/>
    <n v="352"/>
    <s v="TA"/>
    <s v="TA"/>
    <s v="Y"/>
    <n v="0"/>
    <n v="213"/>
    <n v="176"/>
    <n v="0"/>
    <n v="0"/>
    <n v="0"/>
    <s v="NA"/>
    <s v="GdWo"/>
    <s v="NA"/>
    <n v="0"/>
    <x v="1"/>
    <n v="2008"/>
    <s v="WD"/>
    <x v="0"/>
    <x v="14"/>
    <n v="65716"/>
  </r>
  <r>
    <x v="15"/>
    <n v="45"/>
    <s v="RM"/>
    <n v="51"/>
    <x v="8"/>
    <s v="Pave"/>
    <s v="NA"/>
    <s v="Reg"/>
    <s v="Lvl"/>
    <s v="AllPub"/>
    <s v="Corner"/>
    <s v="Gtl"/>
    <x v="8"/>
    <s v="Norm"/>
    <s v="Norm"/>
    <s v="1Fam"/>
    <s v="1.5Unf"/>
    <x v="0"/>
    <x v="1"/>
    <x v="15"/>
    <x v="14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x v="1"/>
    <x v="4"/>
    <s v="Typ"/>
    <x v="0"/>
    <s v="NA"/>
    <s v="Detchd"/>
    <n v="1991"/>
    <s v="Unf"/>
    <x v="0"/>
    <n v="576"/>
    <s v="TA"/>
    <s v="TA"/>
    <s v="Y"/>
    <n v="48"/>
    <n v="112"/>
    <n v="0"/>
    <n v="0"/>
    <n v="0"/>
    <n v="0"/>
    <s v="NA"/>
    <s v="GdPrv"/>
    <s v="NA"/>
    <n v="0"/>
    <x v="9"/>
    <n v="2007"/>
    <s v="WD"/>
    <x v="0"/>
    <x v="15"/>
    <n v="662275"/>
  </r>
  <r>
    <x v="16"/>
    <n v="20"/>
    <s v="RL"/>
    <s v="NA"/>
    <x v="15"/>
    <s v="Pave"/>
    <s v="NA"/>
    <s v="IR1"/>
    <s v="Lvl"/>
    <s v="AllPub"/>
    <s v="CulDSac"/>
    <s v="Gtl"/>
    <x v="11"/>
    <s v="Norm"/>
    <s v="Norm"/>
    <s v="1Fam"/>
    <s v="1Story"/>
    <x v="1"/>
    <x v="3"/>
    <x v="16"/>
    <x v="3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x v="1"/>
    <x v="4"/>
    <s v="Typ"/>
    <x v="1"/>
    <s v="TA"/>
    <s v="Attchd"/>
    <n v="1970"/>
    <s v="Fin"/>
    <x v="0"/>
    <n v="480"/>
    <s v="TA"/>
    <s v="TA"/>
    <s v="Y"/>
    <n v="0"/>
    <n v="0"/>
    <n v="0"/>
    <n v="0"/>
    <n v="0"/>
    <n v="0"/>
    <s v="NA"/>
    <s v="NA"/>
    <s v="Shed"/>
    <n v="700"/>
    <x v="10"/>
    <n v="2010"/>
    <s v="WD"/>
    <x v="0"/>
    <x v="16"/>
    <n v="601574"/>
  </r>
  <r>
    <x v="17"/>
    <n v="90"/>
    <s v="RL"/>
    <n v="72"/>
    <x v="16"/>
    <s v="Pave"/>
    <s v="NA"/>
    <s v="Reg"/>
    <s v="Lvl"/>
    <s v="AllPub"/>
    <s v="Inside"/>
    <s v="Gtl"/>
    <x v="9"/>
    <s v="Norm"/>
    <s v="Norm"/>
    <s v="Duplex"/>
    <s v="1Story"/>
    <x v="5"/>
    <x v="0"/>
    <x v="17"/>
    <x v="15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x v="1"/>
    <x v="1"/>
    <s v="Typ"/>
    <x v="0"/>
    <s v="NA"/>
    <s v="CarPort"/>
    <n v="1967"/>
    <s v="Unf"/>
    <x v="0"/>
    <n v="516"/>
    <s v="TA"/>
    <s v="TA"/>
    <s v="Y"/>
    <n v="0"/>
    <n v="0"/>
    <n v="0"/>
    <n v="0"/>
    <n v="0"/>
    <n v="0"/>
    <s v="NA"/>
    <s v="NA"/>
    <s v="Shed"/>
    <n v="500"/>
    <x v="4"/>
    <n v="2006"/>
    <s v="WD"/>
    <x v="0"/>
    <x v="17"/>
    <n v="45686"/>
  </r>
  <r>
    <x v="18"/>
    <n v="20"/>
    <s v="RL"/>
    <n v="66"/>
    <x v="17"/>
    <s v="Pave"/>
    <s v="NA"/>
    <s v="Reg"/>
    <s v="Lvl"/>
    <s v="AllPub"/>
    <s v="Inside"/>
    <s v="Gtl"/>
    <x v="12"/>
    <s v="RRAe"/>
    <s v="Norm"/>
    <s v="1Fam"/>
    <s v="1Story"/>
    <x v="3"/>
    <x v="0"/>
    <x v="6"/>
    <x v="16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x v="0"/>
    <x v="1"/>
    <s v="Typ"/>
    <x v="0"/>
    <s v="NA"/>
    <s v="Detchd"/>
    <n v="2004"/>
    <s v="Unf"/>
    <x v="0"/>
    <n v="576"/>
    <s v="TA"/>
    <s v="TA"/>
    <s v="Y"/>
    <n v="0"/>
    <n v="102"/>
    <n v="0"/>
    <n v="0"/>
    <n v="0"/>
    <n v="0"/>
    <s v="NA"/>
    <s v="NA"/>
    <s v="NA"/>
    <n v="0"/>
    <x v="11"/>
    <n v="2008"/>
    <s v="WD"/>
    <x v="0"/>
    <x v="18"/>
    <n v="89703"/>
  </r>
  <r>
    <x v="19"/>
    <n v="20"/>
    <s v="RL"/>
    <n v="70"/>
    <x v="18"/>
    <s v="Pave"/>
    <s v="NA"/>
    <s v="Reg"/>
    <s v="Lvl"/>
    <s v="AllPub"/>
    <s v="Inside"/>
    <s v="Gtl"/>
    <x v="11"/>
    <s v="Norm"/>
    <s v="Norm"/>
    <s v="1Fam"/>
    <s v="1Story"/>
    <x v="3"/>
    <x v="2"/>
    <x v="18"/>
    <x v="9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x v="1"/>
    <x v="1"/>
    <s v="Min1"/>
    <x v="0"/>
    <s v="NA"/>
    <s v="Attchd"/>
    <n v="1958"/>
    <s v="Unf"/>
    <x v="2"/>
    <n v="294"/>
    <s v="TA"/>
    <s v="TA"/>
    <s v="Y"/>
    <n v="0"/>
    <n v="0"/>
    <n v="0"/>
    <n v="0"/>
    <n v="0"/>
    <n v="0"/>
    <s v="NA"/>
    <s v="MnPrv"/>
    <s v="NA"/>
    <n v="0"/>
    <x v="1"/>
    <n v="2009"/>
    <s v="COD"/>
    <x v="1"/>
    <x v="19"/>
    <n v="191299"/>
  </r>
  <r>
    <x v="20"/>
    <n v="60"/>
    <s v="RL"/>
    <n v="101"/>
    <x v="19"/>
    <s v="Pave"/>
    <s v="NA"/>
    <s v="IR1"/>
    <s v="Lvl"/>
    <s v="AllPub"/>
    <s v="Corner"/>
    <s v="Gtl"/>
    <x v="10"/>
    <s v="Norm"/>
    <s v="Norm"/>
    <s v="1Fam"/>
    <s v="2Story"/>
    <x v="2"/>
    <x v="0"/>
    <x v="11"/>
    <x v="10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x v="0"/>
    <x v="3"/>
    <s v="Typ"/>
    <x v="1"/>
    <s v="Gd"/>
    <s v="BuiltIn"/>
    <n v="2005"/>
    <s v="RFn"/>
    <x v="1"/>
    <n v="853"/>
    <s v="TA"/>
    <s v="TA"/>
    <s v="Y"/>
    <n v="240"/>
    <n v="154"/>
    <n v="0"/>
    <n v="0"/>
    <n v="0"/>
    <n v="0"/>
    <s v="NA"/>
    <s v="NA"/>
    <s v="NA"/>
    <n v="0"/>
    <x v="6"/>
    <n v="2006"/>
    <s v="New"/>
    <x v="2"/>
    <x v="20"/>
    <n v="661923"/>
  </r>
  <r>
    <x v="21"/>
    <n v="45"/>
    <s v="RM"/>
    <n v="57"/>
    <x v="20"/>
    <s v="Pave"/>
    <s v="Grvl"/>
    <s v="Reg"/>
    <s v="Bnk"/>
    <s v="AllPub"/>
    <s v="Inside"/>
    <s v="Gtl"/>
    <x v="13"/>
    <s v="Norm"/>
    <s v="Norm"/>
    <s v="1Fam"/>
    <s v="1.5Unf"/>
    <x v="0"/>
    <x v="3"/>
    <x v="19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x v="0"/>
    <x v="1"/>
    <s v="Typ"/>
    <x v="1"/>
    <s v="Gd"/>
    <s v="Attchd"/>
    <n v="1930"/>
    <s v="Unf"/>
    <x v="2"/>
    <n v="280"/>
    <s v="TA"/>
    <s v="TA"/>
    <s v="N"/>
    <n v="0"/>
    <n v="0"/>
    <n v="205"/>
    <n v="0"/>
    <n v="0"/>
    <n v="0"/>
    <s v="NA"/>
    <s v="GdPrv"/>
    <s v="NA"/>
    <n v="0"/>
    <x v="11"/>
    <n v="2007"/>
    <s v="WD"/>
    <x v="0"/>
    <x v="21"/>
    <n v="529976"/>
  </r>
  <r>
    <x v="22"/>
    <n v="20"/>
    <s v="RL"/>
    <n v="75"/>
    <x v="21"/>
    <s v="Pave"/>
    <s v="NA"/>
    <s v="Reg"/>
    <s v="Lvl"/>
    <s v="AllPub"/>
    <s v="Inside"/>
    <s v="Gtl"/>
    <x v="0"/>
    <s v="Norm"/>
    <s v="Norm"/>
    <s v="1Fam"/>
    <s v="1Story"/>
    <x v="2"/>
    <x v="0"/>
    <x v="20"/>
    <x v="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x v="0"/>
    <x v="2"/>
    <s v="Typ"/>
    <x v="1"/>
    <s v="Gd"/>
    <s v="Attchd"/>
    <n v="2002"/>
    <s v="RFn"/>
    <x v="0"/>
    <n v="534"/>
    <s v="TA"/>
    <s v="TA"/>
    <s v="Y"/>
    <n v="171"/>
    <n v="159"/>
    <n v="0"/>
    <n v="0"/>
    <n v="0"/>
    <n v="0"/>
    <s v="NA"/>
    <s v="NA"/>
    <s v="NA"/>
    <n v="0"/>
    <x v="2"/>
    <n v="2008"/>
    <s v="WD"/>
    <x v="0"/>
    <x v="22"/>
    <n v="53721"/>
  </r>
  <r>
    <x v="23"/>
    <n v="120"/>
    <s v="RM"/>
    <n v="44"/>
    <x v="22"/>
    <s v="Pave"/>
    <s v="NA"/>
    <s v="Reg"/>
    <s v="Lvl"/>
    <s v="AllPub"/>
    <s v="Inside"/>
    <s v="Gtl"/>
    <x v="14"/>
    <s v="Norm"/>
    <s v="Norm"/>
    <s v="TwnhsE"/>
    <s v="1Story"/>
    <x v="3"/>
    <x v="3"/>
    <x v="1"/>
    <x v="1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x v="1"/>
    <x v="1"/>
    <s v="Typ"/>
    <x v="1"/>
    <s v="TA"/>
    <s v="Attchd"/>
    <n v="1976"/>
    <s v="Unf"/>
    <x v="0"/>
    <n v="572"/>
    <s v="TA"/>
    <s v="TA"/>
    <s v="Y"/>
    <n v="100"/>
    <n v="110"/>
    <n v="0"/>
    <n v="0"/>
    <n v="0"/>
    <n v="0"/>
    <s v="NA"/>
    <s v="NA"/>
    <s v="NA"/>
    <n v="0"/>
    <x v="11"/>
    <n v="2007"/>
    <s v="WD"/>
    <x v="0"/>
    <x v="8"/>
    <n v="165470"/>
  </r>
  <r>
    <x v="24"/>
    <n v="20"/>
    <s v="RL"/>
    <s v="NA"/>
    <x v="23"/>
    <s v="Pave"/>
    <s v="NA"/>
    <s v="IR1"/>
    <s v="Lvl"/>
    <s v="AllPub"/>
    <s v="Inside"/>
    <s v="Gtl"/>
    <x v="9"/>
    <s v="Norm"/>
    <s v="Norm"/>
    <s v="1Fam"/>
    <s v="1Story"/>
    <x v="3"/>
    <x v="1"/>
    <x v="21"/>
    <x v="14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x v="0"/>
    <x v="1"/>
    <s v="Typ"/>
    <x v="1"/>
    <s v="TA"/>
    <s v="Attchd"/>
    <n v="1968"/>
    <s v="Unf"/>
    <x v="2"/>
    <n v="270"/>
    <s v="TA"/>
    <s v="TA"/>
    <s v="Y"/>
    <n v="406"/>
    <n v="90"/>
    <n v="0"/>
    <n v="0"/>
    <n v="0"/>
    <n v="0"/>
    <s v="NA"/>
    <s v="MnPrv"/>
    <s v="NA"/>
    <n v="0"/>
    <x v="1"/>
    <n v="2010"/>
    <s v="WD"/>
    <x v="0"/>
    <x v="23"/>
    <n v="377613"/>
  </r>
  <r>
    <x v="25"/>
    <n v="20"/>
    <s v="RL"/>
    <n v="110"/>
    <x v="24"/>
    <s v="Pave"/>
    <s v="NA"/>
    <s v="Reg"/>
    <s v="Lvl"/>
    <s v="AllPub"/>
    <s v="Corner"/>
    <s v="Gtl"/>
    <x v="10"/>
    <s v="Norm"/>
    <s v="Norm"/>
    <s v="1Fam"/>
    <s v="1Story"/>
    <x v="2"/>
    <x v="0"/>
    <x v="22"/>
    <x v="12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x v="0"/>
    <x v="2"/>
    <s v="Typ"/>
    <x v="1"/>
    <s v="Gd"/>
    <s v="Attchd"/>
    <n v="2007"/>
    <s v="RFn"/>
    <x v="1"/>
    <n v="890"/>
    <s v="TA"/>
    <s v="TA"/>
    <s v="Y"/>
    <n v="0"/>
    <n v="56"/>
    <n v="0"/>
    <n v="0"/>
    <n v="0"/>
    <n v="0"/>
    <s v="NA"/>
    <s v="NA"/>
    <s v="NA"/>
    <n v="0"/>
    <x v="9"/>
    <n v="2009"/>
    <s v="WD"/>
    <x v="0"/>
    <x v="24"/>
    <n v="135461"/>
  </r>
  <r>
    <x v="26"/>
    <n v="20"/>
    <s v="RL"/>
    <n v="60"/>
    <x v="25"/>
    <s v="Pave"/>
    <s v="NA"/>
    <s v="Reg"/>
    <s v="Lvl"/>
    <s v="AllPub"/>
    <s v="Corner"/>
    <s v="Gtl"/>
    <x v="11"/>
    <s v="Norm"/>
    <s v="Norm"/>
    <s v="1Fam"/>
    <s v="1Story"/>
    <x v="3"/>
    <x v="3"/>
    <x v="23"/>
    <x v="4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x v="0"/>
    <x v="4"/>
    <s v="Typ"/>
    <x v="0"/>
    <s v="NA"/>
    <s v="Detchd"/>
    <n v="2005"/>
    <s v="Unf"/>
    <x v="0"/>
    <n v="576"/>
    <s v="TA"/>
    <s v="TA"/>
    <s v="Y"/>
    <n v="222"/>
    <n v="32"/>
    <n v="0"/>
    <n v="0"/>
    <n v="0"/>
    <n v="0"/>
    <s v="NA"/>
    <s v="NA"/>
    <s v="NA"/>
    <n v="0"/>
    <x v="1"/>
    <n v="2010"/>
    <s v="WD"/>
    <x v="0"/>
    <x v="25"/>
    <n v="42561"/>
  </r>
  <r>
    <x v="27"/>
    <n v="20"/>
    <s v="RL"/>
    <n v="98"/>
    <x v="26"/>
    <s v="Pave"/>
    <s v="NA"/>
    <s v="Reg"/>
    <s v="Lvl"/>
    <s v="AllPub"/>
    <s v="Inside"/>
    <s v="Gtl"/>
    <x v="10"/>
    <s v="Norm"/>
    <s v="Norm"/>
    <s v="1Fam"/>
    <s v="1Story"/>
    <x v="2"/>
    <x v="0"/>
    <x v="22"/>
    <x v="17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x v="0"/>
    <x v="2"/>
    <s v="Typ"/>
    <x v="1"/>
    <s v="Gd"/>
    <s v="Attchd"/>
    <n v="2008"/>
    <s v="RFn"/>
    <x v="1"/>
    <n v="772"/>
    <s v="TA"/>
    <s v="TA"/>
    <s v="Y"/>
    <n v="0"/>
    <n v="50"/>
    <n v="0"/>
    <n v="0"/>
    <n v="0"/>
    <n v="0"/>
    <s v="NA"/>
    <s v="NA"/>
    <s v="NA"/>
    <n v="0"/>
    <x v="1"/>
    <n v="2010"/>
    <s v="WD"/>
    <x v="0"/>
    <x v="26"/>
    <n v="131020"/>
  </r>
  <r>
    <x v="28"/>
    <n v="20"/>
    <s v="RL"/>
    <n v="47"/>
    <x v="27"/>
    <s v="Pave"/>
    <s v="NA"/>
    <s v="IR1"/>
    <s v="Lvl"/>
    <s v="AllPub"/>
    <s v="CulDSac"/>
    <s v="Gtl"/>
    <x v="11"/>
    <s v="Norm"/>
    <s v="Norm"/>
    <s v="1Fam"/>
    <s v="1Story"/>
    <x v="3"/>
    <x v="2"/>
    <x v="24"/>
    <x v="18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x v="1"/>
    <x v="1"/>
    <s v="Typ"/>
    <x v="2"/>
    <s v="Gd"/>
    <s v="Attchd"/>
    <n v="1957"/>
    <s v="RFn"/>
    <x v="2"/>
    <n v="319"/>
    <s v="TA"/>
    <s v="TA"/>
    <s v="Y"/>
    <n v="288"/>
    <n v="258"/>
    <n v="0"/>
    <n v="0"/>
    <n v="0"/>
    <n v="0"/>
    <s v="NA"/>
    <s v="NA"/>
    <s v="NA"/>
    <n v="0"/>
    <x v="3"/>
    <n v="2006"/>
    <s v="WD"/>
    <x v="0"/>
    <x v="27"/>
    <n v="290234"/>
  </r>
  <r>
    <x v="29"/>
    <n v="30"/>
    <s v="RM"/>
    <n v="60"/>
    <x v="28"/>
    <s v="Pave"/>
    <s v="NA"/>
    <s v="IR1"/>
    <s v="Lvl"/>
    <s v="AllPub"/>
    <s v="Inside"/>
    <s v="Gtl"/>
    <x v="8"/>
    <s v="Feedr"/>
    <s v="RRNn"/>
    <s v="1Fam"/>
    <s v="1Story"/>
    <x v="5"/>
    <x v="2"/>
    <x v="25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x v="3"/>
    <x v="6"/>
    <s v="Typ"/>
    <x v="0"/>
    <s v="NA"/>
    <s v="Detchd"/>
    <n v="1920"/>
    <s v="Unf"/>
    <x v="2"/>
    <n v="240"/>
    <s v="Fa"/>
    <s v="TA"/>
    <s v="Y"/>
    <n v="49"/>
    <n v="0"/>
    <n v="87"/>
    <n v="0"/>
    <n v="0"/>
    <n v="0"/>
    <s v="NA"/>
    <s v="NA"/>
    <s v="NA"/>
    <n v="0"/>
    <x v="1"/>
    <n v="2008"/>
    <s v="WD"/>
    <x v="0"/>
    <x v="28"/>
    <n v="136329"/>
  </r>
  <r>
    <x v="30"/>
    <n v="70"/>
    <s v="C (all)"/>
    <n v="50"/>
    <x v="29"/>
    <s v="Pave"/>
    <s v="Pave"/>
    <s v="Reg"/>
    <s v="Lvl"/>
    <s v="AllPub"/>
    <s v="Inside"/>
    <s v="Gtl"/>
    <x v="13"/>
    <s v="Feedr"/>
    <s v="Norm"/>
    <s v="1Fam"/>
    <s v="2Story"/>
    <x v="5"/>
    <x v="4"/>
    <x v="26"/>
    <x v="8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x v="1"/>
    <x v="1"/>
    <s v="Typ"/>
    <x v="0"/>
    <s v="NA"/>
    <s v="Detchd"/>
    <n v="1920"/>
    <s v="Unf"/>
    <x v="2"/>
    <n v="250"/>
    <s v="TA"/>
    <s v="Fa"/>
    <s v="N"/>
    <n v="0"/>
    <n v="54"/>
    <n v="172"/>
    <n v="0"/>
    <n v="0"/>
    <n v="0"/>
    <s v="NA"/>
    <s v="MnPrv"/>
    <s v="NA"/>
    <n v="0"/>
    <x v="9"/>
    <n v="2008"/>
    <s v="WD"/>
    <x v="0"/>
    <x v="29"/>
    <n v="287343"/>
  </r>
  <r>
    <x v="31"/>
    <n v="20"/>
    <s v="RL"/>
    <s v="NA"/>
    <x v="30"/>
    <s v="Pave"/>
    <s v="NA"/>
    <s v="IR1"/>
    <s v="Lvl"/>
    <s v="AllPub"/>
    <s v="CulDSac"/>
    <s v="Gtl"/>
    <x v="9"/>
    <s v="Norm"/>
    <s v="Norm"/>
    <s v="1Fam"/>
    <s v="1Story"/>
    <x v="3"/>
    <x v="2"/>
    <x v="27"/>
    <x v="1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x v="0"/>
    <x v="1"/>
    <s v="Typ"/>
    <x v="0"/>
    <s v="NA"/>
    <s v="Attchd"/>
    <n v="1966"/>
    <s v="Unf"/>
    <x v="2"/>
    <n v="271"/>
    <s v="TA"/>
    <s v="TA"/>
    <s v="Y"/>
    <n v="0"/>
    <n v="65"/>
    <n v="0"/>
    <n v="0"/>
    <n v="0"/>
    <n v="0"/>
    <s v="NA"/>
    <s v="MnPrv"/>
    <s v="NA"/>
    <n v="0"/>
    <x v="11"/>
    <n v="2008"/>
    <s v="WD"/>
    <x v="0"/>
    <x v="30"/>
    <n v="134736"/>
  </r>
  <r>
    <x v="32"/>
    <n v="20"/>
    <s v="RL"/>
    <n v="85"/>
    <x v="31"/>
    <s v="Pave"/>
    <s v="NA"/>
    <s v="Reg"/>
    <s v="Lvl"/>
    <s v="AllPub"/>
    <s v="Corner"/>
    <s v="Gtl"/>
    <x v="0"/>
    <s v="Norm"/>
    <s v="Norm"/>
    <s v="1Fam"/>
    <s v="1Story"/>
    <x v="2"/>
    <x v="0"/>
    <x v="22"/>
    <x v="12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x v="0"/>
    <x v="2"/>
    <s v="Typ"/>
    <x v="0"/>
    <s v="NA"/>
    <s v="Attchd"/>
    <n v="2007"/>
    <s v="RFn"/>
    <x v="0"/>
    <n v="484"/>
    <s v="TA"/>
    <s v="TA"/>
    <s v="Y"/>
    <n v="0"/>
    <n v="30"/>
    <n v="0"/>
    <n v="0"/>
    <n v="0"/>
    <n v="0"/>
    <s v="NA"/>
    <s v="NA"/>
    <s v="NA"/>
    <n v="0"/>
    <x v="8"/>
    <n v="2008"/>
    <s v="WD"/>
    <x v="0"/>
    <x v="31"/>
    <n v="80882"/>
  </r>
  <r>
    <x v="33"/>
    <n v="20"/>
    <s v="RL"/>
    <n v="70"/>
    <x v="32"/>
    <s v="Pave"/>
    <s v="NA"/>
    <s v="IR1"/>
    <s v="Lvl"/>
    <s v="AllPub"/>
    <s v="Inside"/>
    <s v="Gtl"/>
    <x v="11"/>
    <s v="Norm"/>
    <s v="Norm"/>
    <s v="1Fam"/>
    <s v="1Story"/>
    <x v="3"/>
    <x v="0"/>
    <x v="28"/>
    <x v="1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x v="0"/>
    <x v="1"/>
    <s v="Typ"/>
    <x v="1"/>
    <s v="Gd"/>
    <s v="Attchd"/>
    <n v="1959"/>
    <s v="RFn"/>
    <x v="0"/>
    <n v="447"/>
    <s v="TA"/>
    <s v="TA"/>
    <s v="Y"/>
    <n v="0"/>
    <n v="38"/>
    <n v="0"/>
    <n v="0"/>
    <n v="0"/>
    <n v="0"/>
    <s v="NA"/>
    <s v="NA"/>
    <s v="NA"/>
    <n v="0"/>
    <x v="7"/>
    <n v="2010"/>
    <s v="WD"/>
    <x v="0"/>
    <x v="32"/>
    <n v="419171"/>
  </r>
  <r>
    <x v="34"/>
    <n v="120"/>
    <s v="RL"/>
    <n v="60"/>
    <x v="33"/>
    <s v="Pave"/>
    <s v="NA"/>
    <s v="Reg"/>
    <s v="Lvl"/>
    <s v="AllPub"/>
    <s v="Inside"/>
    <s v="Gtl"/>
    <x v="10"/>
    <s v="Norm"/>
    <s v="Norm"/>
    <s v="TwnhsE"/>
    <s v="1Story"/>
    <x v="4"/>
    <x v="0"/>
    <x v="11"/>
    <x v="6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x v="2"/>
    <x v="1"/>
    <s v="Typ"/>
    <x v="1"/>
    <s v="Gd"/>
    <s v="Attchd"/>
    <n v="2005"/>
    <s v="Fin"/>
    <x v="0"/>
    <n v="556"/>
    <s v="TA"/>
    <s v="TA"/>
    <s v="Y"/>
    <n v="203"/>
    <n v="47"/>
    <n v="0"/>
    <n v="0"/>
    <n v="0"/>
    <n v="0"/>
    <s v="NA"/>
    <s v="NA"/>
    <s v="NA"/>
    <n v="0"/>
    <x v="5"/>
    <n v="2007"/>
    <s v="WD"/>
    <x v="0"/>
    <x v="33"/>
    <n v="363367"/>
  </r>
  <r>
    <x v="35"/>
    <n v="60"/>
    <s v="RL"/>
    <n v="108"/>
    <x v="34"/>
    <s v="Pave"/>
    <s v="NA"/>
    <s v="Reg"/>
    <s v="Lvl"/>
    <s v="AllPub"/>
    <s v="Inside"/>
    <s v="Gtl"/>
    <x v="10"/>
    <s v="Norm"/>
    <s v="Norm"/>
    <s v="1Fam"/>
    <s v="2Story"/>
    <x v="2"/>
    <x v="0"/>
    <x v="6"/>
    <x v="6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x v="0"/>
    <x v="3"/>
    <s v="Typ"/>
    <x v="1"/>
    <s v="Gd"/>
    <s v="BuiltIn"/>
    <n v="2004"/>
    <s v="Fin"/>
    <x v="1"/>
    <n v="691"/>
    <s v="TA"/>
    <s v="TA"/>
    <s v="Y"/>
    <n v="113"/>
    <n v="32"/>
    <n v="0"/>
    <n v="0"/>
    <n v="0"/>
    <n v="0"/>
    <s v="NA"/>
    <s v="NA"/>
    <s v="NA"/>
    <n v="0"/>
    <x v="2"/>
    <n v="2006"/>
    <s v="WD"/>
    <x v="0"/>
    <x v="34"/>
    <n v="522655"/>
  </r>
  <r>
    <x v="36"/>
    <n v="20"/>
    <s v="RL"/>
    <n v="112"/>
    <x v="35"/>
    <s v="Pave"/>
    <s v="NA"/>
    <s v="Reg"/>
    <s v="Lvl"/>
    <s v="AllPub"/>
    <s v="Corner"/>
    <s v="Gtl"/>
    <x v="0"/>
    <s v="Norm"/>
    <s v="Norm"/>
    <s v="1Fam"/>
    <s v="1Story"/>
    <x v="3"/>
    <x v="0"/>
    <x v="29"/>
    <x v="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x v="1"/>
    <x v="1"/>
    <s v="Typ"/>
    <x v="0"/>
    <s v="NA"/>
    <s v="Attchd"/>
    <n v="1995"/>
    <s v="Unf"/>
    <x v="0"/>
    <n v="672"/>
    <s v="TA"/>
    <s v="TA"/>
    <s v="Y"/>
    <n v="392"/>
    <n v="64"/>
    <n v="0"/>
    <n v="0"/>
    <n v="0"/>
    <n v="0"/>
    <s v="NA"/>
    <s v="NA"/>
    <s v="NA"/>
    <n v="0"/>
    <x v="11"/>
    <n v="2009"/>
    <s v="WD"/>
    <x v="0"/>
    <x v="35"/>
    <n v="733067"/>
  </r>
  <r>
    <x v="37"/>
    <n v="20"/>
    <s v="RL"/>
    <n v="74"/>
    <x v="36"/>
    <s v="Pave"/>
    <s v="NA"/>
    <s v="Reg"/>
    <s v="Lvl"/>
    <s v="AllPub"/>
    <s v="Inside"/>
    <s v="Gtl"/>
    <x v="11"/>
    <s v="Norm"/>
    <s v="Norm"/>
    <s v="1Fam"/>
    <s v="1Story"/>
    <x v="3"/>
    <x v="2"/>
    <x v="30"/>
    <x v="2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x v="1"/>
    <x v="4"/>
    <s v="Typ"/>
    <x v="1"/>
    <s v="TA"/>
    <s v="Attchd"/>
    <n v="1954"/>
    <s v="Fin"/>
    <x v="0"/>
    <n v="498"/>
    <s v="TA"/>
    <s v="TA"/>
    <s v="Y"/>
    <n v="0"/>
    <n v="0"/>
    <n v="0"/>
    <n v="0"/>
    <n v="0"/>
    <n v="0"/>
    <s v="NA"/>
    <s v="NA"/>
    <s v="NA"/>
    <n v="0"/>
    <x v="4"/>
    <n v="2009"/>
    <s v="WD"/>
    <x v="0"/>
    <x v="36"/>
    <n v="328340"/>
  </r>
  <r>
    <x v="38"/>
    <n v="20"/>
    <s v="RL"/>
    <n v="68"/>
    <x v="37"/>
    <s v="Pave"/>
    <s v="NA"/>
    <s v="Reg"/>
    <s v="Lvl"/>
    <s v="AllPub"/>
    <s v="Inside"/>
    <s v="Gtl"/>
    <x v="11"/>
    <s v="Norm"/>
    <s v="Norm"/>
    <s v="1Fam"/>
    <s v="1Story"/>
    <x v="3"/>
    <x v="3"/>
    <x v="31"/>
    <x v="12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x v="0"/>
    <x v="4"/>
    <s v="Typ"/>
    <x v="0"/>
    <s v="NA"/>
    <s v="Detchd"/>
    <n v="1953"/>
    <s v="Unf"/>
    <x v="2"/>
    <n v="246"/>
    <s v="TA"/>
    <s v="TA"/>
    <s v="Y"/>
    <n v="0"/>
    <n v="52"/>
    <n v="0"/>
    <n v="0"/>
    <n v="0"/>
    <n v="0"/>
    <s v="NA"/>
    <s v="NA"/>
    <s v="NA"/>
    <n v="0"/>
    <x v="8"/>
    <n v="2010"/>
    <s v="WD"/>
    <x v="1"/>
    <x v="37"/>
    <n v="402354"/>
  </r>
  <r>
    <x v="39"/>
    <n v="90"/>
    <s v="RL"/>
    <n v="65"/>
    <x v="38"/>
    <s v="Pave"/>
    <s v="NA"/>
    <s v="Reg"/>
    <s v="Lvl"/>
    <s v="AllPub"/>
    <s v="Inside"/>
    <s v="Gtl"/>
    <x v="15"/>
    <s v="Norm"/>
    <s v="Norm"/>
    <s v="Duplex"/>
    <s v="1Story"/>
    <x v="5"/>
    <x v="0"/>
    <x v="32"/>
    <x v="21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x v="3"/>
    <x v="1"/>
    <s v="Typ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11"/>
    <n v="2008"/>
    <s v="WD"/>
    <x v="3"/>
    <x v="38"/>
    <n v="661056"/>
  </r>
  <r>
    <x v="40"/>
    <n v="20"/>
    <s v="RL"/>
    <n v="84"/>
    <x v="39"/>
    <s v="Pave"/>
    <s v="NA"/>
    <s v="Reg"/>
    <s v="Lvl"/>
    <s v="AllPub"/>
    <s v="Inside"/>
    <s v="Gtl"/>
    <x v="11"/>
    <s v="Norm"/>
    <s v="Norm"/>
    <s v="1Fam"/>
    <s v="1Story"/>
    <x v="1"/>
    <x v="0"/>
    <x v="10"/>
    <x v="9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x v="1"/>
    <x v="1"/>
    <s v="Typ"/>
    <x v="1"/>
    <s v="TA"/>
    <s v="Attchd"/>
    <n v="1965"/>
    <s v="RFn"/>
    <x v="0"/>
    <n v="440"/>
    <s v="TA"/>
    <s v="TA"/>
    <s v="Y"/>
    <n v="0"/>
    <n v="138"/>
    <n v="0"/>
    <n v="0"/>
    <n v="0"/>
    <n v="0"/>
    <s v="NA"/>
    <s v="GdWo"/>
    <s v="NA"/>
    <n v="0"/>
    <x v="3"/>
    <n v="2006"/>
    <s v="WD"/>
    <x v="1"/>
    <x v="39"/>
    <n v="702395"/>
  </r>
  <r>
    <x v="41"/>
    <n v="20"/>
    <s v="RL"/>
    <n v="115"/>
    <x v="40"/>
    <s v="Pave"/>
    <s v="NA"/>
    <s v="Reg"/>
    <s v="Lvl"/>
    <s v="AllPub"/>
    <s v="Inside"/>
    <s v="Gtl"/>
    <x v="16"/>
    <s v="Norm"/>
    <s v="Norm"/>
    <s v="1Fam"/>
    <s v="1Story"/>
    <x v="3"/>
    <x v="2"/>
    <x v="28"/>
    <x v="1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x v="1"/>
    <x v="4"/>
    <s v="Typ"/>
    <x v="2"/>
    <s v="Gd"/>
    <s v="Attchd"/>
    <n v="1959"/>
    <s v="RFn"/>
    <x v="2"/>
    <n v="308"/>
    <s v="TA"/>
    <s v="TA"/>
    <s v="P"/>
    <n v="0"/>
    <n v="104"/>
    <n v="0"/>
    <n v="0"/>
    <n v="0"/>
    <n v="0"/>
    <s v="NA"/>
    <s v="NA"/>
    <s v="NA"/>
    <n v="0"/>
    <x v="9"/>
    <n v="2007"/>
    <s v="WD"/>
    <x v="0"/>
    <x v="40"/>
    <n v="212185"/>
  </r>
  <r>
    <x v="42"/>
    <n v="85"/>
    <s v="RL"/>
    <s v="NA"/>
    <x v="41"/>
    <s v="Pave"/>
    <s v="NA"/>
    <s v="IR1"/>
    <s v="Lvl"/>
    <s v="AllPub"/>
    <s v="CulDSac"/>
    <s v="Gtl"/>
    <x v="12"/>
    <s v="Norm"/>
    <s v="Norm"/>
    <s v="1Fam"/>
    <s v="SFoyer"/>
    <x v="3"/>
    <x v="3"/>
    <x v="33"/>
    <x v="22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x v="0"/>
    <x v="4"/>
    <s v="Typ"/>
    <x v="0"/>
    <s v="NA"/>
    <s v="Attchd"/>
    <n v="1983"/>
    <s v="RFn"/>
    <x v="0"/>
    <n v="504"/>
    <s v="TA"/>
    <s v="Gd"/>
    <s v="Y"/>
    <n v="240"/>
    <n v="0"/>
    <n v="0"/>
    <n v="0"/>
    <n v="0"/>
    <n v="0"/>
    <s v="NA"/>
    <s v="MnPrv"/>
    <s v="NA"/>
    <n v="0"/>
    <x v="3"/>
    <n v="2007"/>
    <s v="WD"/>
    <x v="0"/>
    <x v="12"/>
    <n v="680656"/>
  </r>
  <r>
    <x v="43"/>
    <n v="20"/>
    <s v="RL"/>
    <s v="NA"/>
    <x v="42"/>
    <s v="Pave"/>
    <s v="NA"/>
    <s v="IR1"/>
    <s v="Lvl"/>
    <s v="AllPub"/>
    <s v="CulDSac"/>
    <s v="Gtl"/>
    <x v="0"/>
    <s v="Norm"/>
    <s v="Norm"/>
    <s v="1Fam"/>
    <s v="1Story"/>
    <x v="3"/>
    <x v="2"/>
    <x v="34"/>
    <x v="23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x v="1"/>
    <x v="4"/>
    <s v="Typ"/>
    <x v="0"/>
    <s v="NA"/>
    <s v="Detchd"/>
    <n v="1977"/>
    <s v="Unf"/>
    <x v="2"/>
    <n v="308"/>
    <s v="TA"/>
    <s v="TA"/>
    <s v="Y"/>
    <n v="145"/>
    <n v="0"/>
    <n v="0"/>
    <n v="0"/>
    <n v="0"/>
    <n v="0"/>
    <s v="NA"/>
    <s v="MnPrv"/>
    <s v="NA"/>
    <n v="0"/>
    <x v="9"/>
    <n v="2008"/>
    <s v="WD"/>
    <x v="0"/>
    <x v="41"/>
    <n v="82003"/>
  </r>
  <r>
    <x v="44"/>
    <n v="20"/>
    <s v="RL"/>
    <n v="70"/>
    <x v="43"/>
    <s v="Pave"/>
    <s v="NA"/>
    <s v="Reg"/>
    <s v="Lvl"/>
    <s v="AllPub"/>
    <s v="Inside"/>
    <s v="Gtl"/>
    <x v="11"/>
    <s v="Norm"/>
    <s v="Norm"/>
    <s v="1Fam"/>
    <s v="1Story"/>
    <x v="3"/>
    <x v="2"/>
    <x v="28"/>
    <x v="1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x v="1"/>
    <x v="1"/>
    <s v="Typ"/>
    <x v="0"/>
    <s v="NA"/>
    <s v="Attchd"/>
    <n v="1959"/>
    <s v="RFn"/>
    <x v="2"/>
    <n v="300"/>
    <s v="TA"/>
    <s v="TA"/>
    <s v="Y"/>
    <n v="0"/>
    <n v="0"/>
    <n v="0"/>
    <n v="0"/>
    <n v="0"/>
    <n v="0"/>
    <s v="NA"/>
    <s v="NA"/>
    <s v="NA"/>
    <n v="0"/>
    <x v="1"/>
    <n v="2006"/>
    <s v="WD"/>
    <x v="0"/>
    <x v="42"/>
    <n v="226157"/>
  </r>
  <r>
    <x v="45"/>
    <n v="120"/>
    <s v="RL"/>
    <n v="61"/>
    <x v="44"/>
    <s v="Pave"/>
    <s v="NA"/>
    <s v="Reg"/>
    <s v="Lvl"/>
    <s v="AllPub"/>
    <s v="Inside"/>
    <s v="Gtl"/>
    <x v="10"/>
    <s v="Norm"/>
    <s v="Norm"/>
    <s v="TwnhsE"/>
    <s v="1Story"/>
    <x v="4"/>
    <x v="0"/>
    <x v="11"/>
    <x v="6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x v="2"/>
    <x v="1"/>
    <s v="Typ"/>
    <x v="1"/>
    <s v="Gd"/>
    <s v="Attchd"/>
    <n v="2005"/>
    <s v="RFn"/>
    <x v="0"/>
    <n v="576"/>
    <s v="TA"/>
    <s v="TA"/>
    <s v="Y"/>
    <n v="196"/>
    <n v="82"/>
    <n v="0"/>
    <n v="0"/>
    <n v="0"/>
    <n v="0"/>
    <s v="NA"/>
    <s v="NA"/>
    <s v="NA"/>
    <n v="0"/>
    <x v="0"/>
    <n v="2010"/>
    <s v="WD"/>
    <x v="0"/>
    <x v="43"/>
    <n v="281565"/>
  </r>
  <r>
    <x v="46"/>
    <n v="50"/>
    <s v="RL"/>
    <n v="48"/>
    <x v="45"/>
    <s v="Pave"/>
    <s v="NA"/>
    <s v="IR1"/>
    <s v="Lvl"/>
    <s v="AllPub"/>
    <s v="CulDSac"/>
    <s v="Gtl"/>
    <x v="4"/>
    <s v="Norm"/>
    <s v="Norm"/>
    <s v="1Fam"/>
    <s v="1.5Fin"/>
    <x v="0"/>
    <x v="0"/>
    <x v="0"/>
    <x v="0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x v="0"/>
    <x v="1"/>
    <s v="Typ"/>
    <x v="1"/>
    <s v="Ex"/>
    <s v="Attchd"/>
    <n v="2003"/>
    <s v="RFn"/>
    <x v="0"/>
    <n v="670"/>
    <s v="TA"/>
    <s v="TA"/>
    <s v="Y"/>
    <n v="168"/>
    <n v="43"/>
    <n v="0"/>
    <n v="0"/>
    <n v="198"/>
    <n v="0"/>
    <s v="NA"/>
    <s v="NA"/>
    <s v="NA"/>
    <n v="0"/>
    <x v="5"/>
    <n v="2009"/>
    <s v="WD"/>
    <x v="1"/>
    <x v="44"/>
    <n v="676497"/>
  </r>
  <r>
    <x v="47"/>
    <n v="20"/>
    <s v="FV"/>
    <n v="84"/>
    <x v="46"/>
    <s v="Pave"/>
    <s v="NA"/>
    <s v="Reg"/>
    <s v="Lvl"/>
    <s v="AllPub"/>
    <s v="Inside"/>
    <s v="Gtl"/>
    <x v="5"/>
    <s v="Norm"/>
    <s v="Norm"/>
    <s v="1Fam"/>
    <s v="1Story"/>
    <x v="2"/>
    <x v="0"/>
    <x v="13"/>
    <x v="10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x v="0"/>
    <x v="2"/>
    <s v="Typ"/>
    <x v="0"/>
    <s v="NA"/>
    <s v="Attchd"/>
    <n v="2006"/>
    <s v="RFn"/>
    <x v="1"/>
    <n v="826"/>
    <s v="TA"/>
    <s v="TA"/>
    <s v="Y"/>
    <n v="0"/>
    <n v="146"/>
    <n v="0"/>
    <n v="0"/>
    <n v="0"/>
    <n v="0"/>
    <s v="NA"/>
    <s v="NA"/>
    <s v="NA"/>
    <n v="0"/>
    <x v="9"/>
    <n v="2007"/>
    <s v="WD"/>
    <x v="0"/>
    <x v="45"/>
    <n v="108345"/>
  </r>
  <r>
    <x v="48"/>
    <n v="190"/>
    <s v="RM"/>
    <n v="33"/>
    <x v="47"/>
    <s v="Pave"/>
    <s v="NA"/>
    <s v="Reg"/>
    <s v="Lvl"/>
    <s v="AllPub"/>
    <s v="Inside"/>
    <s v="Gtl"/>
    <x v="7"/>
    <s v="Norm"/>
    <s v="Norm"/>
    <s v="2fmCon"/>
    <s v="2Story"/>
    <x v="5"/>
    <x v="0"/>
    <x v="26"/>
    <x v="17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x v="1"/>
    <x v="0"/>
    <s v="Typ"/>
    <x v="0"/>
    <s v="NA"/>
    <s v="NA"/>
    <s v="NA"/>
    <s v="NA"/>
    <x v="3"/>
    <n v="0"/>
    <s v="NA"/>
    <s v="NA"/>
    <s v="N"/>
    <n v="0"/>
    <n v="0"/>
    <n v="102"/>
    <n v="0"/>
    <n v="0"/>
    <n v="0"/>
    <s v="NA"/>
    <s v="NA"/>
    <s v="NA"/>
    <n v="0"/>
    <x v="11"/>
    <n v="2009"/>
    <s v="New"/>
    <x v="2"/>
    <x v="46"/>
    <n v="157713"/>
  </r>
  <r>
    <x v="49"/>
    <n v="20"/>
    <s v="RL"/>
    <n v="66"/>
    <x v="48"/>
    <s v="Pave"/>
    <s v="NA"/>
    <s v="Reg"/>
    <s v="Lvl"/>
    <s v="AllPub"/>
    <s v="Inside"/>
    <s v="Gtl"/>
    <x v="9"/>
    <s v="Norm"/>
    <s v="Norm"/>
    <s v="1Fam"/>
    <s v="1Story"/>
    <x v="3"/>
    <x v="3"/>
    <x v="27"/>
    <x v="24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x v="1"/>
    <x v="1"/>
    <s v="Typ"/>
    <x v="0"/>
    <s v="NA"/>
    <s v="Attchd"/>
    <n v="1966"/>
    <s v="Unf"/>
    <x v="2"/>
    <n v="386"/>
    <s v="TA"/>
    <s v="TA"/>
    <s v="Y"/>
    <n v="0"/>
    <n v="0"/>
    <n v="0"/>
    <n v="0"/>
    <n v="0"/>
    <n v="0"/>
    <s v="NA"/>
    <s v="MnPrv"/>
    <s v="NA"/>
    <n v="0"/>
    <x v="8"/>
    <n v="2007"/>
    <s v="WD"/>
    <x v="0"/>
    <x v="47"/>
    <n v="638650"/>
  </r>
  <r>
    <x v="50"/>
    <n v="60"/>
    <s v="RL"/>
    <s v="NA"/>
    <x v="49"/>
    <s v="Pave"/>
    <s v="NA"/>
    <s v="IR2"/>
    <s v="Lvl"/>
    <s v="AllPub"/>
    <s v="Corner"/>
    <s v="Gtl"/>
    <x v="17"/>
    <s v="Norm"/>
    <s v="Norm"/>
    <s v="1Fam"/>
    <s v="2Story"/>
    <x v="1"/>
    <x v="2"/>
    <x v="35"/>
    <x v="18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x v="1"/>
    <x v="1"/>
    <s v="Typ"/>
    <x v="0"/>
    <s v="NA"/>
    <s v="Attchd"/>
    <n v="1997"/>
    <s v="Fin"/>
    <x v="0"/>
    <n v="388"/>
    <s v="TA"/>
    <s v="TA"/>
    <s v="Y"/>
    <n v="0"/>
    <n v="75"/>
    <n v="0"/>
    <n v="0"/>
    <n v="0"/>
    <n v="0"/>
    <s v="NA"/>
    <s v="NA"/>
    <s v="NA"/>
    <n v="0"/>
    <x v="9"/>
    <n v="2007"/>
    <s v="WD"/>
    <x v="0"/>
    <x v="48"/>
    <n v="182952"/>
  </r>
  <r>
    <x v="51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1"/>
    <x v="2"/>
    <x v="36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x v="1"/>
    <x v="1"/>
    <s v="Typ"/>
    <x v="1"/>
    <s v="Gd"/>
    <s v="Detchd"/>
    <n v="1985"/>
    <s v="Unf"/>
    <x v="0"/>
    <n v="528"/>
    <s v="TA"/>
    <s v="TA"/>
    <s v="Y"/>
    <n v="112"/>
    <n v="0"/>
    <n v="0"/>
    <n v="0"/>
    <n v="0"/>
    <n v="0"/>
    <s v="NA"/>
    <s v="MnPrv"/>
    <s v="Shed"/>
    <n v="400"/>
    <x v="2"/>
    <n v="2006"/>
    <s v="WD"/>
    <x v="0"/>
    <x v="49"/>
    <n v="505739"/>
  </r>
  <r>
    <x v="52"/>
    <n v="90"/>
    <s v="RM"/>
    <n v="110"/>
    <x v="51"/>
    <s v="Grvl"/>
    <s v="NA"/>
    <s v="IR2"/>
    <s v="Bnk"/>
    <s v="AllPub"/>
    <s v="Corner"/>
    <s v="Mod"/>
    <x v="13"/>
    <s v="RRNn"/>
    <s v="Norm"/>
    <s v="Duplex"/>
    <s v="1Story"/>
    <x v="3"/>
    <x v="0"/>
    <x v="37"/>
    <x v="25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x v="1"/>
    <x v="4"/>
    <s v="Typ"/>
    <x v="0"/>
    <s v="NA"/>
    <s v="CarPort"/>
    <n v="1963"/>
    <s v="Unf"/>
    <x v="0"/>
    <n v="516"/>
    <s v="TA"/>
    <s v="TA"/>
    <s v="Y"/>
    <n v="106"/>
    <n v="0"/>
    <n v="0"/>
    <n v="0"/>
    <n v="0"/>
    <n v="0"/>
    <s v="NA"/>
    <s v="NA"/>
    <s v="NA"/>
    <n v="0"/>
    <x v="1"/>
    <n v="2010"/>
    <s v="WD"/>
    <x v="0"/>
    <x v="50"/>
    <n v="353790"/>
  </r>
  <r>
    <x v="53"/>
    <n v="20"/>
    <s v="RL"/>
    <n v="68"/>
    <x v="52"/>
    <s v="Pave"/>
    <s v="NA"/>
    <s v="IR1"/>
    <s v="Low"/>
    <s v="AllPub"/>
    <s v="Inside"/>
    <s v="Gtl"/>
    <x v="1"/>
    <s v="Norm"/>
    <s v="Norm"/>
    <s v="1Fam"/>
    <s v="1Story"/>
    <x v="4"/>
    <x v="0"/>
    <x v="38"/>
    <x v="26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x v="0"/>
    <x v="4"/>
    <s v="Typ"/>
    <x v="1"/>
    <s v="Gd"/>
    <s v="Attchd"/>
    <n v="1981"/>
    <s v="Fin"/>
    <x v="1"/>
    <n v="894"/>
    <s v="TA"/>
    <s v="TA"/>
    <s v="Y"/>
    <n v="857"/>
    <n v="72"/>
    <n v="0"/>
    <n v="0"/>
    <n v="0"/>
    <n v="0"/>
    <s v="NA"/>
    <s v="NA"/>
    <s v="NA"/>
    <n v="0"/>
    <x v="6"/>
    <n v="2006"/>
    <s v="WD"/>
    <x v="0"/>
    <x v="51"/>
    <n v="385828"/>
  </r>
  <r>
    <x v="54"/>
    <n v="80"/>
    <s v="RL"/>
    <n v="60"/>
    <x v="53"/>
    <s v="Pave"/>
    <s v="NA"/>
    <s v="Reg"/>
    <s v="Bnk"/>
    <s v="AllPub"/>
    <s v="Inside"/>
    <s v="Mod"/>
    <x v="11"/>
    <s v="Norm"/>
    <s v="Norm"/>
    <s v="1Fam"/>
    <s v="SLvl"/>
    <x v="3"/>
    <x v="0"/>
    <x v="32"/>
    <x v="21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x v="1"/>
    <x v="1"/>
    <s v="Min1"/>
    <x v="1"/>
    <s v="TA"/>
    <s v="Detchd"/>
    <n v="1962"/>
    <s v="Unf"/>
    <x v="0"/>
    <n v="572"/>
    <s v="TA"/>
    <s v="TA"/>
    <s v="Y"/>
    <n v="0"/>
    <n v="50"/>
    <n v="0"/>
    <n v="0"/>
    <n v="0"/>
    <n v="0"/>
    <s v="NA"/>
    <s v="MnPrv"/>
    <s v="NA"/>
    <n v="0"/>
    <x v="0"/>
    <n v="2007"/>
    <s v="WD"/>
    <x v="0"/>
    <x v="52"/>
    <n v="197145"/>
  </r>
  <r>
    <x v="55"/>
    <n v="20"/>
    <s v="RL"/>
    <n v="100"/>
    <x v="54"/>
    <s v="Pave"/>
    <s v="NA"/>
    <s v="IR1"/>
    <s v="Lvl"/>
    <s v="AllPub"/>
    <s v="Inside"/>
    <s v="Gtl"/>
    <x v="11"/>
    <s v="Norm"/>
    <s v="Norm"/>
    <s v="1Fam"/>
    <s v="1Story"/>
    <x v="1"/>
    <x v="0"/>
    <x v="39"/>
    <x v="27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x v="1"/>
    <x v="2"/>
    <s v="Typ"/>
    <x v="1"/>
    <s v="Gd"/>
    <s v="Attchd"/>
    <n v="1964"/>
    <s v="RFn"/>
    <x v="0"/>
    <n v="576"/>
    <s v="TA"/>
    <s v="TA"/>
    <s v="Y"/>
    <n v="0"/>
    <n v="0"/>
    <n v="0"/>
    <n v="407"/>
    <n v="0"/>
    <n v="0"/>
    <s v="NA"/>
    <s v="NA"/>
    <s v="NA"/>
    <n v="0"/>
    <x v="9"/>
    <n v="2008"/>
    <s v="WD"/>
    <x v="0"/>
    <x v="53"/>
    <n v="615936"/>
  </r>
  <r>
    <x v="56"/>
    <n v="160"/>
    <s v="FV"/>
    <n v="24"/>
    <x v="55"/>
    <s v="Pave"/>
    <s v="Pave"/>
    <s v="Reg"/>
    <s v="Lvl"/>
    <s v="AllPub"/>
    <s v="Inside"/>
    <s v="Gtl"/>
    <x v="5"/>
    <s v="Norm"/>
    <s v="Norm"/>
    <s v="Twnhs"/>
    <s v="2Story"/>
    <x v="2"/>
    <x v="0"/>
    <x v="40"/>
    <x v="4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x v="0"/>
    <x v="2"/>
    <s v="Typ"/>
    <x v="0"/>
    <s v="NA"/>
    <s v="Attchd"/>
    <n v="1999"/>
    <s v="Fin"/>
    <x v="0"/>
    <n v="480"/>
    <s v="TA"/>
    <s v="TA"/>
    <s v="Y"/>
    <n v="115"/>
    <n v="0"/>
    <n v="0"/>
    <n v="0"/>
    <n v="0"/>
    <n v="0"/>
    <s v="NA"/>
    <s v="NA"/>
    <s v="NA"/>
    <n v="0"/>
    <x v="5"/>
    <n v="2009"/>
    <s v="WD"/>
    <x v="1"/>
    <x v="54"/>
    <n v="663423"/>
  </r>
  <r>
    <x v="57"/>
    <n v="60"/>
    <s v="RL"/>
    <n v="89"/>
    <x v="56"/>
    <s v="Pave"/>
    <s v="NA"/>
    <s v="IR1"/>
    <s v="Lvl"/>
    <s v="AllPub"/>
    <s v="Corner"/>
    <s v="Gtl"/>
    <x v="0"/>
    <s v="Norm"/>
    <s v="Norm"/>
    <s v="1Fam"/>
    <s v="2Story"/>
    <x v="0"/>
    <x v="0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x v="0"/>
    <x v="2"/>
    <s v="Typ"/>
    <x v="0"/>
    <s v="NA"/>
    <s v="Attchd"/>
    <n v="2004"/>
    <s v="RFn"/>
    <x v="0"/>
    <n v="565"/>
    <s v="TA"/>
    <s v="TA"/>
    <s v="Y"/>
    <n v="0"/>
    <n v="70"/>
    <n v="0"/>
    <n v="0"/>
    <n v="0"/>
    <n v="0"/>
    <s v="NA"/>
    <s v="NA"/>
    <s v="NA"/>
    <n v="0"/>
    <x v="5"/>
    <n v="2006"/>
    <s v="WD"/>
    <x v="0"/>
    <x v="55"/>
    <n v="715490"/>
  </r>
  <r>
    <x v="58"/>
    <n v="60"/>
    <s v="RL"/>
    <n v="66"/>
    <x v="57"/>
    <s v="Pave"/>
    <s v="NA"/>
    <s v="IR2"/>
    <s v="HLS"/>
    <s v="AllPub"/>
    <s v="CulDSac"/>
    <s v="Gtl"/>
    <x v="18"/>
    <s v="Norm"/>
    <s v="Norm"/>
    <s v="1Fam"/>
    <s v="2Story"/>
    <x v="6"/>
    <x v="0"/>
    <x v="13"/>
    <x v="10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x v="0"/>
    <x v="7"/>
    <s v="Typ"/>
    <x v="1"/>
    <s v="Gd"/>
    <s v="BuiltIn"/>
    <n v="2006"/>
    <s v="Fin"/>
    <x v="1"/>
    <n v="641"/>
    <s v="TA"/>
    <s v="TA"/>
    <s v="Y"/>
    <n v="192"/>
    <n v="0"/>
    <n v="37"/>
    <n v="0"/>
    <n v="0"/>
    <n v="0"/>
    <s v="NA"/>
    <s v="NA"/>
    <s v="NA"/>
    <n v="0"/>
    <x v="4"/>
    <n v="2006"/>
    <s v="New"/>
    <x v="2"/>
    <x v="56"/>
    <n v="209546"/>
  </r>
  <r>
    <x v="59"/>
    <n v="20"/>
    <s v="RL"/>
    <n v="60"/>
    <x v="25"/>
    <s v="Pave"/>
    <s v="NA"/>
    <s v="Reg"/>
    <s v="Bnk"/>
    <s v="AllPub"/>
    <s v="Inside"/>
    <s v="Gtl"/>
    <x v="0"/>
    <s v="Norm"/>
    <s v="Norm"/>
    <s v="1Fam"/>
    <s v="1Story"/>
    <x v="3"/>
    <x v="3"/>
    <x v="41"/>
    <x v="28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x v="1"/>
    <x v="6"/>
    <s v="Typ"/>
    <x v="0"/>
    <s v="NA"/>
    <s v="Detchd"/>
    <n v="1973"/>
    <s v="Unf"/>
    <x v="2"/>
    <n v="352"/>
    <s v="TA"/>
    <s v="TA"/>
    <s v="Y"/>
    <n v="196"/>
    <n v="0"/>
    <n v="0"/>
    <n v="0"/>
    <n v="0"/>
    <n v="0"/>
    <s v="NA"/>
    <s v="MnPrv"/>
    <s v="NA"/>
    <n v="0"/>
    <x v="8"/>
    <n v="2008"/>
    <s v="WD"/>
    <x v="0"/>
    <x v="57"/>
    <n v="401124"/>
  </r>
  <r>
    <x v="60"/>
    <n v="20"/>
    <s v="RL"/>
    <n v="63"/>
    <x v="58"/>
    <s v="Pave"/>
    <s v="NA"/>
    <s v="Reg"/>
    <s v="Lvl"/>
    <s v="AllPub"/>
    <s v="Inside"/>
    <s v="Gtl"/>
    <x v="12"/>
    <s v="RRAe"/>
    <s v="Norm"/>
    <s v="1Fam"/>
    <s v="1Story"/>
    <x v="1"/>
    <x v="0"/>
    <x v="6"/>
    <x v="16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x v="0"/>
    <x v="4"/>
    <s v="Typ"/>
    <x v="0"/>
    <s v="NA"/>
    <s v="Detchd"/>
    <n v="2006"/>
    <s v="Unf"/>
    <x v="0"/>
    <n v="576"/>
    <s v="TA"/>
    <s v="TA"/>
    <s v="Y"/>
    <n v="0"/>
    <n v="50"/>
    <n v="0"/>
    <n v="0"/>
    <n v="0"/>
    <n v="0"/>
    <s v="NA"/>
    <s v="NA"/>
    <s v="NA"/>
    <n v="0"/>
    <x v="1"/>
    <n v="2006"/>
    <s v="New"/>
    <x v="2"/>
    <x v="58"/>
    <n v="105452"/>
  </r>
  <r>
    <x v="61"/>
    <n v="75"/>
    <s v="RM"/>
    <n v="60"/>
    <x v="25"/>
    <s v="Pave"/>
    <s v="NA"/>
    <s v="Reg"/>
    <s v="Lvl"/>
    <s v="AllPub"/>
    <s v="Inside"/>
    <s v="Gtl"/>
    <x v="13"/>
    <s v="Norm"/>
    <s v="Norm"/>
    <s v="1Fam"/>
    <s v="2.5Unf"/>
    <x v="3"/>
    <x v="3"/>
    <x v="26"/>
    <x v="29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x v="3"/>
    <x v="1"/>
    <s v="Typ"/>
    <x v="0"/>
    <s v="NA"/>
    <s v="Detchd"/>
    <n v="1935"/>
    <s v="Unf"/>
    <x v="2"/>
    <n v="288"/>
    <s v="TA"/>
    <s v="TA"/>
    <s v="N"/>
    <n v="0"/>
    <n v="0"/>
    <n v="144"/>
    <n v="0"/>
    <n v="0"/>
    <n v="0"/>
    <s v="NA"/>
    <s v="NA"/>
    <s v="NA"/>
    <n v="0"/>
    <x v="10"/>
    <n v="2007"/>
    <s v="WD"/>
    <x v="0"/>
    <x v="59"/>
    <n v="413653"/>
  </r>
  <r>
    <x v="62"/>
    <n v="120"/>
    <s v="RL"/>
    <n v="44"/>
    <x v="59"/>
    <s v="Pave"/>
    <s v="NA"/>
    <s v="IR1"/>
    <s v="Lvl"/>
    <s v="AllPub"/>
    <s v="Inside"/>
    <s v="Gtl"/>
    <x v="10"/>
    <s v="Norm"/>
    <s v="Norm"/>
    <s v="TwnhsE"/>
    <s v="1Story"/>
    <x v="2"/>
    <x v="0"/>
    <x v="13"/>
    <x v="10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x v="0"/>
    <x v="1"/>
    <s v="Typ"/>
    <x v="1"/>
    <s v="Gd"/>
    <s v="Attchd"/>
    <n v="2006"/>
    <s v="RFn"/>
    <x v="0"/>
    <n v="484"/>
    <s v="TA"/>
    <s v="TA"/>
    <s v="Y"/>
    <n v="120"/>
    <n v="49"/>
    <n v="0"/>
    <n v="0"/>
    <n v="0"/>
    <n v="0"/>
    <s v="NA"/>
    <s v="NA"/>
    <s v="NA"/>
    <n v="0"/>
    <x v="4"/>
    <n v="2007"/>
    <s v="WD"/>
    <x v="0"/>
    <x v="60"/>
    <n v="642938"/>
  </r>
  <r>
    <x v="63"/>
    <n v="70"/>
    <s v="RM"/>
    <n v="50"/>
    <x v="60"/>
    <s v="Pave"/>
    <s v="NA"/>
    <s v="IR1"/>
    <s v="Bnk"/>
    <s v="AllPub"/>
    <s v="Inside"/>
    <s v="Gtl"/>
    <x v="7"/>
    <s v="RRAn"/>
    <s v="Feedr"/>
    <s v="1Fam"/>
    <s v="2Story"/>
    <x v="0"/>
    <x v="2"/>
    <x v="42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x v="1"/>
    <x v="3"/>
    <s v="Typ"/>
    <x v="0"/>
    <s v="NA"/>
    <s v="Detchd"/>
    <n v="1990"/>
    <s v="Unf"/>
    <x v="0"/>
    <n v="480"/>
    <s v="TA"/>
    <s v="TA"/>
    <s v="Y"/>
    <n v="12"/>
    <n v="11"/>
    <n v="64"/>
    <n v="0"/>
    <n v="0"/>
    <n v="0"/>
    <s v="NA"/>
    <s v="GdPrv"/>
    <s v="NA"/>
    <n v="0"/>
    <x v="7"/>
    <n v="2010"/>
    <s v="WD"/>
    <x v="0"/>
    <x v="3"/>
    <n v="116402"/>
  </r>
  <r>
    <x v="64"/>
    <n v="60"/>
    <s v="RL"/>
    <s v="NA"/>
    <x v="61"/>
    <s v="Pave"/>
    <s v="NA"/>
    <s v="Reg"/>
    <s v="Lvl"/>
    <s v="AllPub"/>
    <s v="Inside"/>
    <s v="Gtl"/>
    <x v="0"/>
    <s v="Norm"/>
    <s v="Norm"/>
    <s v="1Fam"/>
    <s v="2Story"/>
    <x v="0"/>
    <x v="0"/>
    <x v="35"/>
    <x v="30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x v="0"/>
    <x v="0"/>
    <s v="Typ"/>
    <x v="0"/>
    <s v="NA"/>
    <s v="Attchd"/>
    <n v="1998"/>
    <s v="RFn"/>
    <x v="0"/>
    <n v="645"/>
    <s v="TA"/>
    <s v="TA"/>
    <s v="Y"/>
    <n v="576"/>
    <n v="36"/>
    <n v="0"/>
    <n v="0"/>
    <n v="0"/>
    <n v="0"/>
    <s v="NA"/>
    <s v="GdPrv"/>
    <s v="NA"/>
    <n v="0"/>
    <x v="0"/>
    <n v="2009"/>
    <s v="WD"/>
    <x v="0"/>
    <x v="61"/>
    <n v="324252"/>
  </r>
  <r>
    <x v="65"/>
    <n v="60"/>
    <s v="RL"/>
    <n v="76"/>
    <x v="62"/>
    <s v="Pave"/>
    <s v="NA"/>
    <s v="Reg"/>
    <s v="Lvl"/>
    <s v="AllPub"/>
    <s v="Inside"/>
    <s v="Gtl"/>
    <x v="10"/>
    <s v="Norm"/>
    <s v="Norm"/>
    <s v="1Fam"/>
    <s v="2Story"/>
    <x v="2"/>
    <x v="0"/>
    <x v="6"/>
    <x v="6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x v="0"/>
    <x v="3"/>
    <s v="Typ"/>
    <x v="1"/>
    <s v="Gd"/>
    <s v="BuiltIn"/>
    <n v="2004"/>
    <s v="RFn"/>
    <x v="1"/>
    <n v="852"/>
    <s v="TA"/>
    <s v="TA"/>
    <s v="Y"/>
    <n v="192"/>
    <n v="151"/>
    <n v="0"/>
    <n v="0"/>
    <n v="0"/>
    <n v="0"/>
    <s v="NA"/>
    <s v="NA"/>
    <s v="NA"/>
    <n v="0"/>
    <x v="4"/>
    <n v="2007"/>
    <s v="WD"/>
    <x v="0"/>
    <x v="62"/>
    <n v="301659"/>
  </r>
  <r>
    <x v="66"/>
    <n v="20"/>
    <s v="RL"/>
    <s v="NA"/>
    <x v="63"/>
    <s v="Pave"/>
    <s v="NA"/>
    <s v="Reg"/>
    <s v="Lvl"/>
    <s v="AllPub"/>
    <s v="Inside"/>
    <s v="Gtl"/>
    <x v="11"/>
    <s v="PosA"/>
    <s v="Norm"/>
    <s v="1Fam"/>
    <s v="1Story"/>
    <x v="0"/>
    <x v="0"/>
    <x v="16"/>
    <x v="31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x v="1"/>
    <x v="2"/>
    <s v="Min1"/>
    <x v="1"/>
    <s v="Gd"/>
    <s v="Attchd"/>
    <n v="1970"/>
    <s v="RFn"/>
    <x v="0"/>
    <n v="576"/>
    <s v="TA"/>
    <s v="TA"/>
    <s v="Y"/>
    <n v="301"/>
    <n v="0"/>
    <n v="0"/>
    <n v="0"/>
    <n v="0"/>
    <n v="0"/>
    <s v="NA"/>
    <s v="NA"/>
    <s v="NA"/>
    <n v="0"/>
    <x v="9"/>
    <n v="2010"/>
    <s v="WD"/>
    <x v="0"/>
    <x v="63"/>
    <n v="228510"/>
  </r>
  <r>
    <x v="67"/>
    <n v="20"/>
    <s v="RL"/>
    <n v="72"/>
    <x v="64"/>
    <s v="Pave"/>
    <s v="NA"/>
    <s v="IR1"/>
    <s v="Lvl"/>
    <s v="AllPub"/>
    <s v="Inside"/>
    <s v="Gtl"/>
    <x v="0"/>
    <s v="Norm"/>
    <s v="Norm"/>
    <s v="1Fam"/>
    <s v="1Story"/>
    <x v="0"/>
    <x v="0"/>
    <x v="0"/>
    <x v="0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x v="0"/>
    <x v="2"/>
    <s v="Typ"/>
    <x v="0"/>
    <s v="NA"/>
    <s v="Attchd"/>
    <n v="2003"/>
    <s v="RFn"/>
    <x v="0"/>
    <n v="558"/>
    <s v="TA"/>
    <s v="TA"/>
    <s v="Y"/>
    <n v="144"/>
    <n v="29"/>
    <n v="0"/>
    <n v="0"/>
    <n v="0"/>
    <n v="0"/>
    <s v="NA"/>
    <s v="NA"/>
    <s v="NA"/>
    <n v="0"/>
    <x v="11"/>
    <n v="2007"/>
    <s v="WD"/>
    <x v="0"/>
    <x v="64"/>
    <n v="677153"/>
  </r>
  <r>
    <x v="68"/>
    <n v="30"/>
    <s v="RM"/>
    <n v="47"/>
    <x v="65"/>
    <s v="Pave"/>
    <s v="NA"/>
    <s v="Reg"/>
    <s v="Lvl"/>
    <s v="AllPub"/>
    <s v="Corner"/>
    <s v="Gtl"/>
    <x v="7"/>
    <s v="Artery"/>
    <s v="Norm"/>
    <s v="1Fam"/>
    <s v="1Story"/>
    <x v="5"/>
    <x v="2"/>
    <x v="43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x v="1"/>
    <x v="6"/>
    <s v="Typ"/>
    <x v="0"/>
    <s v="NA"/>
    <s v="Attchd"/>
    <n v="1945"/>
    <s v="Unf"/>
    <x v="2"/>
    <n v="220"/>
    <s v="TA"/>
    <s v="TA"/>
    <s v="Y"/>
    <n v="0"/>
    <n v="0"/>
    <n v="0"/>
    <n v="0"/>
    <n v="0"/>
    <n v="0"/>
    <s v="NA"/>
    <s v="NA"/>
    <s v="NA"/>
    <n v="0"/>
    <x v="11"/>
    <n v="2010"/>
    <s v="WD"/>
    <x v="0"/>
    <x v="65"/>
    <n v="249860"/>
  </r>
  <r>
    <x v="69"/>
    <n v="50"/>
    <s v="RL"/>
    <n v="81"/>
    <x v="66"/>
    <s v="Pave"/>
    <s v="NA"/>
    <s v="Reg"/>
    <s v="Lvl"/>
    <s v="AllPub"/>
    <s v="Corner"/>
    <s v="Gtl"/>
    <x v="19"/>
    <s v="Norm"/>
    <s v="Norm"/>
    <s v="1Fam"/>
    <s v="1.5Fin"/>
    <x v="0"/>
    <x v="4"/>
    <x v="31"/>
    <x v="32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x v="1"/>
    <x v="2"/>
    <s v="Typ"/>
    <x v="1"/>
    <s v="TA"/>
    <s v="Attchd"/>
    <n v="1953"/>
    <s v="Fin"/>
    <x v="0"/>
    <n v="667"/>
    <s v="TA"/>
    <s v="TA"/>
    <s v="Y"/>
    <n v="0"/>
    <n v="21"/>
    <n v="114"/>
    <n v="0"/>
    <n v="0"/>
    <n v="0"/>
    <s v="NA"/>
    <s v="NA"/>
    <s v="NA"/>
    <n v="0"/>
    <x v="9"/>
    <n v="2006"/>
    <s v="WD"/>
    <x v="0"/>
    <x v="66"/>
    <n v="698167"/>
  </r>
  <r>
    <x v="70"/>
    <n v="20"/>
    <s v="RL"/>
    <n v="95"/>
    <x v="67"/>
    <s v="Pave"/>
    <s v="NA"/>
    <s v="IR1"/>
    <s v="Lvl"/>
    <s v="AllPub"/>
    <s v="Inside"/>
    <s v="Gtl"/>
    <x v="11"/>
    <s v="Norm"/>
    <s v="Norm"/>
    <s v="1Fam"/>
    <s v="1Story"/>
    <x v="0"/>
    <x v="2"/>
    <x v="7"/>
    <x v="7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x v="1"/>
    <x v="0"/>
    <s v="Typ"/>
    <x v="2"/>
    <s v="Gd"/>
    <s v="Attchd"/>
    <n v="1973"/>
    <s v="Fin"/>
    <x v="0"/>
    <n v="516"/>
    <s v="TA"/>
    <s v="TA"/>
    <s v="Y"/>
    <n v="300"/>
    <n v="0"/>
    <n v="0"/>
    <n v="0"/>
    <n v="0"/>
    <n v="0"/>
    <s v="NA"/>
    <s v="NA"/>
    <s v="NA"/>
    <n v="0"/>
    <x v="0"/>
    <n v="2007"/>
    <s v="WD"/>
    <x v="0"/>
    <x v="67"/>
    <n v="563229"/>
  </r>
  <r>
    <x v="71"/>
    <n v="20"/>
    <s v="RL"/>
    <n v="69"/>
    <x v="68"/>
    <s v="Pave"/>
    <s v="NA"/>
    <s v="Reg"/>
    <s v="Lvl"/>
    <s v="AllPub"/>
    <s v="Corner"/>
    <s v="Gtl"/>
    <x v="4"/>
    <s v="Norm"/>
    <s v="Norm"/>
    <s v="1Fam"/>
    <s v="1Story"/>
    <x v="5"/>
    <x v="2"/>
    <x v="44"/>
    <x v="10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x v="1"/>
    <x v="6"/>
    <s v="Typ"/>
    <x v="0"/>
    <s v="NA"/>
    <s v="Detchd"/>
    <n v="1987"/>
    <s v="Unf"/>
    <x v="0"/>
    <n v="360"/>
    <s v="TA"/>
    <s v="TA"/>
    <s v="Y"/>
    <n v="0"/>
    <n v="0"/>
    <n v="0"/>
    <n v="0"/>
    <n v="0"/>
    <n v="0"/>
    <s v="NA"/>
    <s v="NA"/>
    <s v="NA"/>
    <n v="0"/>
    <x v="11"/>
    <n v="2007"/>
    <s v="WD"/>
    <x v="0"/>
    <x v="10"/>
    <n v="489595"/>
  </r>
  <r>
    <x v="72"/>
    <n v="60"/>
    <s v="RL"/>
    <n v="74"/>
    <x v="69"/>
    <s v="Pave"/>
    <s v="NA"/>
    <s v="IR1"/>
    <s v="Lvl"/>
    <s v="AllPub"/>
    <s v="Corner"/>
    <s v="Gtl"/>
    <x v="17"/>
    <s v="Norm"/>
    <s v="Norm"/>
    <s v="1Fam"/>
    <s v="2Story"/>
    <x v="0"/>
    <x v="0"/>
    <x v="45"/>
    <x v="30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x v="1"/>
    <x v="2"/>
    <s v="Typ"/>
    <x v="1"/>
    <s v="TA"/>
    <s v="Attchd"/>
    <n v="1998"/>
    <s v="Fin"/>
    <x v="0"/>
    <n v="427"/>
    <s v="TA"/>
    <s v="TA"/>
    <s v="Y"/>
    <n v="0"/>
    <n v="94"/>
    <n v="0"/>
    <n v="0"/>
    <n v="291"/>
    <n v="0"/>
    <s v="NA"/>
    <s v="NA"/>
    <s v="NA"/>
    <n v="0"/>
    <x v="3"/>
    <n v="2009"/>
    <s v="WD"/>
    <x v="0"/>
    <x v="68"/>
    <n v="57737"/>
  </r>
  <r>
    <x v="73"/>
    <n v="20"/>
    <s v="RL"/>
    <n v="85"/>
    <x v="70"/>
    <s v="Pave"/>
    <s v="NA"/>
    <s v="Reg"/>
    <s v="Lvl"/>
    <s v="AllPub"/>
    <s v="Inside"/>
    <s v="Gtl"/>
    <x v="11"/>
    <s v="Norm"/>
    <s v="Norm"/>
    <s v="1Fam"/>
    <s v="1Story"/>
    <x v="3"/>
    <x v="3"/>
    <x v="30"/>
    <x v="0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x v="1"/>
    <x v="1"/>
    <s v="Typ"/>
    <x v="0"/>
    <s v="NA"/>
    <s v="Attchd"/>
    <n v="1989"/>
    <s v="Unf"/>
    <x v="0"/>
    <n v="490"/>
    <s v="TA"/>
    <s v="TA"/>
    <s v="Y"/>
    <n v="0"/>
    <n v="0"/>
    <n v="0"/>
    <n v="0"/>
    <n v="0"/>
    <n v="0"/>
    <s v="NA"/>
    <s v="GdWo"/>
    <s v="NA"/>
    <n v="0"/>
    <x v="1"/>
    <n v="2010"/>
    <s v="WD"/>
    <x v="0"/>
    <x v="69"/>
    <n v="636902"/>
  </r>
  <r>
    <x v="74"/>
    <n v="50"/>
    <s v="RM"/>
    <n v="60"/>
    <x v="71"/>
    <s v="Pave"/>
    <s v="NA"/>
    <s v="Reg"/>
    <s v="Lvl"/>
    <s v="AllPub"/>
    <s v="Corner"/>
    <s v="Gtl"/>
    <x v="7"/>
    <s v="Norm"/>
    <s v="Norm"/>
    <s v="1Fam"/>
    <s v="2Story"/>
    <x v="7"/>
    <x v="2"/>
    <x v="3"/>
    <x v="8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x v="1"/>
    <x v="0"/>
    <s v="Typ"/>
    <x v="0"/>
    <s v="NA"/>
    <s v="Detchd"/>
    <n v="1915"/>
    <s v="Unf"/>
    <x v="2"/>
    <n v="379"/>
    <s v="TA"/>
    <s v="TA"/>
    <s v="Y"/>
    <n v="0"/>
    <n v="0"/>
    <n v="202"/>
    <n v="0"/>
    <n v="0"/>
    <n v="0"/>
    <s v="NA"/>
    <s v="NA"/>
    <s v="NA"/>
    <n v="0"/>
    <x v="1"/>
    <n v="2010"/>
    <s v="WD"/>
    <x v="0"/>
    <x v="70"/>
    <n v="289026"/>
  </r>
  <r>
    <x v="75"/>
    <n v="180"/>
    <s v="RM"/>
    <n v="21"/>
    <x v="72"/>
    <s v="Pave"/>
    <s v="NA"/>
    <s v="Reg"/>
    <s v="Lvl"/>
    <s v="AllPub"/>
    <s v="Inside"/>
    <s v="Gtl"/>
    <x v="14"/>
    <s v="Norm"/>
    <s v="Norm"/>
    <s v="Twnhs"/>
    <s v="SLvl"/>
    <x v="5"/>
    <x v="0"/>
    <x v="7"/>
    <x v="7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x v="1"/>
    <x v="4"/>
    <s v="Typ"/>
    <x v="0"/>
    <s v="NA"/>
    <s v="BuiltIn"/>
    <n v="1973"/>
    <s v="Unf"/>
    <x v="2"/>
    <n v="297"/>
    <s v="TA"/>
    <s v="TA"/>
    <s v="Y"/>
    <n v="120"/>
    <n v="101"/>
    <n v="0"/>
    <n v="0"/>
    <n v="0"/>
    <n v="0"/>
    <s v="NA"/>
    <s v="GdWo"/>
    <s v="NA"/>
    <n v="0"/>
    <x v="6"/>
    <n v="2009"/>
    <s v="WD"/>
    <x v="0"/>
    <x v="71"/>
    <n v="389290"/>
  </r>
  <r>
    <x v="76"/>
    <n v="20"/>
    <s v="RL"/>
    <s v="NA"/>
    <x v="73"/>
    <s v="Pave"/>
    <s v="NA"/>
    <s v="IR1"/>
    <s v="Lvl"/>
    <s v="AllPub"/>
    <s v="Inside"/>
    <s v="Gtl"/>
    <x v="11"/>
    <s v="Norm"/>
    <s v="Norm"/>
    <s v="1Fam"/>
    <s v="1Story"/>
    <x v="5"/>
    <x v="3"/>
    <x v="46"/>
    <x v="33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x v="1"/>
    <x v="6"/>
    <s v="Typ"/>
    <x v="0"/>
    <s v="NA"/>
    <s v="Detchd"/>
    <n v="1956"/>
    <s v="Unf"/>
    <x v="2"/>
    <n v="283"/>
    <s v="TA"/>
    <s v="TA"/>
    <s v="Y"/>
    <n v="0"/>
    <n v="0"/>
    <n v="0"/>
    <n v="0"/>
    <n v="0"/>
    <n v="0"/>
    <s v="NA"/>
    <s v="NA"/>
    <s v="NA"/>
    <n v="0"/>
    <x v="7"/>
    <n v="2008"/>
    <s v="WD"/>
    <x v="0"/>
    <x v="72"/>
    <n v="238872"/>
  </r>
  <r>
    <x v="77"/>
    <n v="50"/>
    <s v="RM"/>
    <n v="50"/>
    <x v="74"/>
    <s v="Pave"/>
    <s v="NA"/>
    <s v="Reg"/>
    <s v="Lvl"/>
    <s v="AllPub"/>
    <s v="Inside"/>
    <s v="Gtl"/>
    <x v="8"/>
    <s v="Norm"/>
    <s v="Norm"/>
    <s v="1Fam"/>
    <s v="1.5Fin"/>
    <x v="3"/>
    <x v="0"/>
    <x v="47"/>
    <x v="14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x v="1"/>
    <x v="1"/>
    <s v="Min1"/>
    <x v="0"/>
    <s v="NA"/>
    <s v="Detchd"/>
    <n v="1948"/>
    <s v="Unf"/>
    <x v="2"/>
    <n v="240"/>
    <s v="TA"/>
    <s v="TA"/>
    <s v="Y"/>
    <n v="0"/>
    <n v="0"/>
    <n v="0"/>
    <n v="0"/>
    <n v="0"/>
    <n v="0"/>
    <s v="NA"/>
    <s v="MnPrv"/>
    <s v="NA"/>
    <n v="0"/>
    <x v="8"/>
    <n v="2008"/>
    <s v="WD"/>
    <x v="0"/>
    <x v="47"/>
    <n v="712900"/>
  </r>
  <r>
    <x v="78"/>
    <n v="90"/>
    <s v="RL"/>
    <n v="72"/>
    <x v="75"/>
    <s v="Pave"/>
    <s v="NA"/>
    <s v="Reg"/>
    <s v="Lvl"/>
    <s v="AllPub"/>
    <s v="Inside"/>
    <s v="Gtl"/>
    <x v="9"/>
    <s v="Norm"/>
    <s v="Norm"/>
    <s v="Duplex"/>
    <s v="1Story"/>
    <x v="5"/>
    <x v="0"/>
    <x v="21"/>
    <x v="3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x v="1"/>
    <x v="0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7"/>
    <n v="2010"/>
    <s v="WD"/>
    <x v="0"/>
    <x v="73"/>
    <n v="447531"/>
  </r>
  <r>
    <x v="79"/>
    <n v="50"/>
    <s v="RM"/>
    <n v="60"/>
    <x v="76"/>
    <s v="Pave"/>
    <s v="Grvl"/>
    <s v="Reg"/>
    <s v="Lvl"/>
    <s v="AllPub"/>
    <s v="Corner"/>
    <s v="Gtl"/>
    <x v="7"/>
    <s v="Norm"/>
    <s v="Norm"/>
    <s v="1Fam"/>
    <s v="2Story"/>
    <x v="3"/>
    <x v="2"/>
    <x v="48"/>
    <x v="35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x v="1"/>
    <x v="4"/>
    <s v="Typ"/>
    <x v="0"/>
    <s v="NA"/>
    <s v="Detchd"/>
    <n v="1966"/>
    <s v="Unf"/>
    <x v="0"/>
    <n v="440"/>
    <s v="TA"/>
    <s v="TA"/>
    <s v="Y"/>
    <n v="74"/>
    <n v="0"/>
    <n v="128"/>
    <n v="0"/>
    <n v="0"/>
    <n v="0"/>
    <s v="NA"/>
    <s v="MnPrv"/>
    <s v="NA"/>
    <n v="0"/>
    <x v="1"/>
    <n v="2009"/>
    <s v="WD"/>
    <x v="0"/>
    <x v="50"/>
    <n v="522769"/>
  </r>
  <r>
    <x v="80"/>
    <n v="60"/>
    <s v="RL"/>
    <n v="100"/>
    <x v="77"/>
    <s v="Pave"/>
    <s v="NA"/>
    <s v="Reg"/>
    <s v="Lvl"/>
    <s v="AllPub"/>
    <s v="Corner"/>
    <s v="Gtl"/>
    <x v="11"/>
    <s v="Norm"/>
    <s v="Norm"/>
    <s v="1Fam"/>
    <s v="2Story"/>
    <x v="1"/>
    <x v="2"/>
    <x v="21"/>
    <x v="34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x v="0"/>
    <x v="0"/>
    <s v="Typ"/>
    <x v="1"/>
    <s v="Gd"/>
    <s v="Attchd"/>
    <n v="1968"/>
    <s v="Fin"/>
    <x v="2"/>
    <n v="509"/>
    <s v="TA"/>
    <s v="TA"/>
    <s v="Y"/>
    <n v="0"/>
    <n v="72"/>
    <n v="0"/>
    <n v="0"/>
    <n v="252"/>
    <n v="0"/>
    <s v="NA"/>
    <s v="NA"/>
    <s v="NA"/>
    <n v="0"/>
    <x v="11"/>
    <n v="2009"/>
    <s v="WD"/>
    <x v="0"/>
    <x v="74"/>
    <n v="111171"/>
  </r>
  <r>
    <x v="81"/>
    <n v="120"/>
    <s v="RM"/>
    <n v="32"/>
    <x v="78"/>
    <s v="Pave"/>
    <s v="NA"/>
    <s v="Reg"/>
    <s v="Lvl"/>
    <s v="AllPub"/>
    <s v="FR2"/>
    <s v="Gtl"/>
    <x v="4"/>
    <s v="Norm"/>
    <s v="Norm"/>
    <s v="TwnhsE"/>
    <s v="1Story"/>
    <x v="1"/>
    <x v="0"/>
    <x v="45"/>
    <x v="30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x v="1"/>
    <x v="4"/>
    <s v="Typ"/>
    <x v="0"/>
    <s v="NA"/>
    <s v="Attchd"/>
    <n v="1998"/>
    <s v="Fin"/>
    <x v="0"/>
    <n v="405"/>
    <s v="TA"/>
    <s v="TA"/>
    <s v="Y"/>
    <n v="0"/>
    <n v="199"/>
    <n v="0"/>
    <n v="0"/>
    <n v="0"/>
    <n v="0"/>
    <s v="NA"/>
    <s v="NA"/>
    <s v="NA"/>
    <n v="0"/>
    <x v="10"/>
    <n v="2006"/>
    <s v="WD"/>
    <x v="0"/>
    <x v="75"/>
    <n v="570850"/>
  </r>
  <r>
    <x v="82"/>
    <n v="20"/>
    <s v="RL"/>
    <n v="78"/>
    <x v="79"/>
    <s v="Pave"/>
    <s v="NA"/>
    <s v="Reg"/>
    <s v="Lvl"/>
    <s v="AllPub"/>
    <s v="Inside"/>
    <s v="Gtl"/>
    <x v="5"/>
    <s v="Norm"/>
    <s v="Norm"/>
    <s v="1Fam"/>
    <s v="1Story"/>
    <x v="2"/>
    <x v="0"/>
    <x v="22"/>
    <x v="12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x v="0"/>
    <x v="1"/>
    <s v="Typ"/>
    <x v="1"/>
    <s v="Gd"/>
    <s v="Attchd"/>
    <n v="2007"/>
    <s v="RFn"/>
    <x v="1"/>
    <n v="758"/>
    <s v="TA"/>
    <s v="TA"/>
    <s v="Y"/>
    <n v="144"/>
    <n v="99"/>
    <n v="0"/>
    <n v="0"/>
    <n v="0"/>
    <n v="0"/>
    <s v="NA"/>
    <s v="NA"/>
    <s v="NA"/>
    <n v="0"/>
    <x v="4"/>
    <n v="2008"/>
    <s v="WD"/>
    <x v="0"/>
    <x v="76"/>
    <n v="521421"/>
  </r>
  <r>
    <x v="83"/>
    <n v="20"/>
    <s v="RL"/>
    <n v="80"/>
    <x v="80"/>
    <s v="Pave"/>
    <s v="NA"/>
    <s v="IR1"/>
    <s v="Lvl"/>
    <s v="AllPub"/>
    <s v="Inside"/>
    <s v="Gtl"/>
    <x v="11"/>
    <s v="Norm"/>
    <s v="Norm"/>
    <s v="1Fam"/>
    <s v="1Story"/>
    <x v="3"/>
    <x v="0"/>
    <x v="14"/>
    <x v="13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x v="1"/>
    <x v="1"/>
    <s v="Typ"/>
    <x v="0"/>
    <s v="NA"/>
    <s v="Detchd"/>
    <n v="1974"/>
    <s v="Unf"/>
    <x v="0"/>
    <n v="461"/>
    <s v="TA"/>
    <s v="TA"/>
    <s v="Y"/>
    <n v="74"/>
    <n v="0"/>
    <n v="0"/>
    <n v="0"/>
    <n v="0"/>
    <n v="0"/>
    <s v="NA"/>
    <s v="NA"/>
    <s v="NA"/>
    <n v="0"/>
    <x v="9"/>
    <n v="2007"/>
    <s v="COD"/>
    <x v="0"/>
    <x v="77"/>
    <n v="273017"/>
  </r>
  <r>
    <x v="84"/>
    <n v="80"/>
    <s v="RL"/>
    <s v="NA"/>
    <x v="81"/>
    <s v="Pave"/>
    <s v="NA"/>
    <s v="IR1"/>
    <s v="Lvl"/>
    <s v="AllPub"/>
    <s v="Inside"/>
    <s v="Gtl"/>
    <x v="17"/>
    <s v="Norm"/>
    <s v="Norm"/>
    <s v="1Fam"/>
    <s v="SLvl"/>
    <x v="0"/>
    <x v="0"/>
    <x v="49"/>
    <x v="29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x v="1"/>
    <x v="2"/>
    <s v="Typ"/>
    <x v="1"/>
    <s v="TA"/>
    <s v="BuiltIn"/>
    <n v="1995"/>
    <s v="Fin"/>
    <x v="0"/>
    <n v="400"/>
    <s v="TA"/>
    <s v="TA"/>
    <s v="Y"/>
    <n v="120"/>
    <n v="72"/>
    <n v="0"/>
    <n v="0"/>
    <n v="0"/>
    <n v="0"/>
    <s v="NA"/>
    <s v="NA"/>
    <s v="Shed"/>
    <n v="700"/>
    <x v="1"/>
    <n v="2009"/>
    <s v="WD"/>
    <x v="0"/>
    <x v="78"/>
    <n v="603303"/>
  </r>
  <r>
    <x v="85"/>
    <n v="60"/>
    <s v="RL"/>
    <n v="121"/>
    <x v="82"/>
    <s v="Pave"/>
    <s v="NA"/>
    <s v="Reg"/>
    <s v="Lvl"/>
    <s v="AllPub"/>
    <s v="Corner"/>
    <s v="Gtl"/>
    <x v="3"/>
    <s v="Norm"/>
    <s v="Norm"/>
    <s v="1Fam"/>
    <s v="2Story"/>
    <x v="2"/>
    <x v="0"/>
    <x v="50"/>
    <x v="36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x v="0"/>
    <x v="3"/>
    <s v="Typ"/>
    <x v="1"/>
    <s v="TA"/>
    <s v="Attchd"/>
    <n v="1991"/>
    <s v="Unf"/>
    <x v="0"/>
    <n v="462"/>
    <s v="TA"/>
    <s v="TA"/>
    <s v="Y"/>
    <n v="127"/>
    <n v="82"/>
    <n v="0"/>
    <n v="0"/>
    <n v="0"/>
    <n v="0"/>
    <s v="NA"/>
    <s v="NA"/>
    <s v="NA"/>
    <n v="0"/>
    <x v="7"/>
    <n v="2006"/>
    <s v="WD"/>
    <x v="0"/>
    <x v="79"/>
    <n v="57652"/>
  </r>
  <r>
    <x v="86"/>
    <n v="60"/>
    <s v="RL"/>
    <n v="122"/>
    <x v="83"/>
    <s v="Pave"/>
    <s v="NA"/>
    <s v="IR2"/>
    <s v="Lvl"/>
    <s v="AllPub"/>
    <s v="Inside"/>
    <s v="Gtl"/>
    <x v="17"/>
    <s v="Norm"/>
    <s v="Norm"/>
    <s v="1Fam"/>
    <s v="2Story"/>
    <x v="1"/>
    <x v="0"/>
    <x v="11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x v="0"/>
    <x v="1"/>
    <s v="Typ"/>
    <x v="1"/>
    <s v="Gd"/>
    <s v="BuiltIn"/>
    <n v="2005"/>
    <s v="Fin"/>
    <x v="0"/>
    <n v="400"/>
    <s v="TA"/>
    <s v="TA"/>
    <s v="Y"/>
    <n v="100"/>
    <n v="38"/>
    <n v="0"/>
    <n v="0"/>
    <n v="0"/>
    <n v="0"/>
    <s v="NA"/>
    <s v="NA"/>
    <s v="NA"/>
    <n v="0"/>
    <x v="10"/>
    <n v="2009"/>
    <s v="WD"/>
    <x v="0"/>
    <x v="80"/>
    <n v="178393"/>
  </r>
  <r>
    <x v="87"/>
    <n v="160"/>
    <s v="FV"/>
    <n v="40"/>
    <x v="84"/>
    <s v="Pave"/>
    <s v="Pave"/>
    <s v="Reg"/>
    <s v="Lvl"/>
    <s v="AllPub"/>
    <s v="Corner"/>
    <s v="Gtl"/>
    <x v="5"/>
    <s v="Norm"/>
    <s v="Norm"/>
    <s v="TwnhsE"/>
    <s v="2Story"/>
    <x v="1"/>
    <x v="0"/>
    <x v="51"/>
    <x v="37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x v="0"/>
    <x v="6"/>
    <s v="Typ"/>
    <x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x v="11"/>
    <n v="2009"/>
    <s v="New"/>
    <x v="2"/>
    <x v="81"/>
    <n v="198605"/>
  </r>
  <r>
    <x v="88"/>
    <n v="50"/>
    <s v="C (all)"/>
    <n v="105"/>
    <x v="85"/>
    <s v="Pave"/>
    <s v="NA"/>
    <s v="IR1"/>
    <s v="Lvl"/>
    <s v="AllPub"/>
    <s v="Corner"/>
    <s v="Gtl"/>
    <x v="13"/>
    <s v="Feedr"/>
    <s v="Feedr"/>
    <s v="1Fam"/>
    <s v="1.5Fin"/>
    <x v="7"/>
    <x v="5"/>
    <x v="3"/>
    <x v="38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x v="3"/>
    <x v="1"/>
    <s v="Typ"/>
    <x v="0"/>
    <s v="NA"/>
    <s v="NA"/>
    <s v="NA"/>
    <s v="NA"/>
    <x v="3"/>
    <n v="0"/>
    <s v="NA"/>
    <s v="NA"/>
    <s v="N"/>
    <n v="0"/>
    <n v="0"/>
    <n v="156"/>
    <n v="0"/>
    <n v="0"/>
    <n v="0"/>
    <s v="NA"/>
    <s v="MnPrv"/>
    <s v="NA"/>
    <n v="0"/>
    <x v="4"/>
    <n v="2009"/>
    <s v="ConLD"/>
    <x v="1"/>
    <x v="82"/>
    <n v="747994"/>
  </r>
  <r>
    <x v="89"/>
    <n v="20"/>
    <s v="RL"/>
    <n v="60"/>
    <x v="86"/>
    <s v="Pave"/>
    <s v="NA"/>
    <s v="Reg"/>
    <s v="Lvl"/>
    <s v="AllPub"/>
    <s v="Inside"/>
    <s v="Gtl"/>
    <x v="0"/>
    <s v="Norm"/>
    <s v="Norm"/>
    <s v="1Fam"/>
    <s v="1Story"/>
    <x v="5"/>
    <x v="0"/>
    <x v="29"/>
    <x v="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x v="1"/>
    <x v="4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n v="2007"/>
    <s v="WD"/>
    <x v="0"/>
    <x v="83"/>
    <n v="157901"/>
  </r>
  <r>
    <x v="90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5"/>
    <x v="0"/>
    <x v="52"/>
    <x v="8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x v="1"/>
    <x v="6"/>
    <s v="Typ"/>
    <x v="0"/>
    <s v="NA"/>
    <s v="Detchd"/>
    <n v="1950"/>
    <s v="Unf"/>
    <x v="0"/>
    <n v="420"/>
    <s v="TA"/>
    <s v="TA"/>
    <s v="Y"/>
    <n v="0"/>
    <n v="29"/>
    <n v="0"/>
    <n v="0"/>
    <n v="0"/>
    <n v="0"/>
    <s v="NA"/>
    <s v="NA"/>
    <s v="NA"/>
    <n v="0"/>
    <x v="9"/>
    <n v="2006"/>
    <s v="WD"/>
    <x v="0"/>
    <x v="84"/>
    <n v="666994"/>
  </r>
  <r>
    <x v="91"/>
    <n v="20"/>
    <s v="RL"/>
    <n v="85"/>
    <x v="29"/>
    <s v="Pave"/>
    <s v="NA"/>
    <s v="Reg"/>
    <s v="Lvl"/>
    <s v="AllPub"/>
    <s v="Inside"/>
    <s v="Gtl"/>
    <x v="11"/>
    <s v="Norm"/>
    <s v="Norm"/>
    <s v="1Fam"/>
    <s v="1Story"/>
    <x v="3"/>
    <x v="6"/>
    <x v="53"/>
    <x v="39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x v="1"/>
    <x v="1"/>
    <s v="Typ"/>
    <x v="0"/>
    <s v="NA"/>
    <s v="Attchd"/>
    <n v="1961"/>
    <s v="Unf"/>
    <x v="0"/>
    <n v="480"/>
    <s v="TA"/>
    <s v="TA"/>
    <s v="Y"/>
    <n v="0"/>
    <n v="0"/>
    <n v="0"/>
    <n v="0"/>
    <n v="0"/>
    <n v="0"/>
    <s v="NA"/>
    <s v="GdWo"/>
    <s v="NA"/>
    <n v="0"/>
    <x v="3"/>
    <n v="2006"/>
    <s v="WD"/>
    <x v="1"/>
    <x v="85"/>
    <n v="596275"/>
  </r>
  <r>
    <x v="92"/>
    <n v="30"/>
    <s v="RL"/>
    <n v="80"/>
    <x v="87"/>
    <s v="Pave"/>
    <s v="Grvl"/>
    <s v="IR1"/>
    <s v="HLS"/>
    <s v="AllPub"/>
    <s v="Inside"/>
    <s v="Gtl"/>
    <x v="2"/>
    <s v="Norm"/>
    <s v="Norm"/>
    <s v="1Fam"/>
    <s v="1Story"/>
    <x v="3"/>
    <x v="3"/>
    <x v="42"/>
    <x v="10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x v="1"/>
    <x v="4"/>
    <s v="Typ"/>
    <x v="0"/>
    <s v="NA"/>
    <s v="Detchd"/>
    <n v="1921"/>
    <s v="Unf"/>
    <x v="0"/>
    <n v="432"/>
    <s v="TA"/>
    <s v="TA"/>
    <s v="Y"/>
    <n v="0"/>
    <n v="0"/>
    <n v="44"/>
    <n v="0"/>
    <n v="0"/>
    <n v="0"/>
    <s v="NA"/>
    <s v="NA"/>
    <s v="NA"/>
    <n v="0"/>
    <x v="5"/>
    <n v="2009"/>
    <s v="WD"/>
    <x v="0"/>
    <x v="86"/>
    <n v="574862"/>
  </r>
  <r>
    <x v="93"/>
    <n v="190"/>
    <s v="C (all)"/>
    <n v="60"/>
    <x v="25"/>
    <s v="Pave"/>
    <s v="NA"/>
    <s v="Reg"/>
    <s v="Lvl"/>
    <s v="AllPub"/>
    <s v="Corner"/>
    <s v="Gtl"/>
    <x v="7"/>
    <s v="Norm"/>
    <s v="Norm"/>
    <s v="2fmCon"/>
    <s v="2.5Unf"/>
    <x v="1"/>
    <x v="2"/>
    <x v="48"/>
    <x v="30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x v="1"/>
    <x v="3"/>
    <s v="Typ"/>
    <x v="1"/>
    <s v="Gd"/>
    <s v="Detchd"/>
    <n v="1900"/>
    <s v="Unf"/>
    <x v="0"/>
    <n v="506"/>
    <s v="TA"/>
    <s v="TA"/>
    <s v="Y"/>
    <n v="0"/>
    <n v="0"/>
    <n v="0"/>
    <n v="0"/>
    <n v="99"/>
    <n v="0"/>
    <s v="NA"/>
    <s v="NA"/>
    <s v="NA"/>
    <n v="0"/>
    <x v="6"/>
    <n v="2007"/>
    <s v="WD"/>
    <x v="0"/>
    <x v="87"/>
    <n v="235400"/>
  </r>
  <r>
    <x v="94"/>
    <n v="60"/>
    <s v="RL"/>
    <n v="69"/>
    <x v="88"/>
    <s v="Pave"/>
    <s v="NA"/>
    <s v="IR1"/>
    <s v="Lvl"/>
    <s v="AllPub"/>
    <s v="Inside"/>
    <s v="Gtl"/>
    <x v="0"/>
    <s v="Norm"/>
    <s v="Norm"/>
    <s v="1Fam"/>
    <s v="2Story"/>
    <x v="1"/>
    <x v="0"/>
    <x v="35"/>
    <x v="18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x v="0"/>
    <x v="2"/>
    <s v="Typ"/>
    <x v="0"/>
    <s v="NA"/>
    <s v="Attchd"/>
    <n v="1997"/>
    <s v="RFn"/>
    <x v="0"/>
    <n v="684"/>
    <s v="TA"/>
    <s v="TA"/>
    <s v="Y"/>
    <n v="0"/>
    <n v="162"/>
    <n v="0"/>
    <n v="0"/>
    <n v="0"/>
    <n v="0"/>
    <s v="NA"/>
    <s v="NA"/>
    <s v="NA"/>
    <n v="0"/>
    <x v="1"/>
    <n v="2007"/>
    <s v="WD"/>
    <x v="0"/>
    <x v="88"/>
    <n v="478335"/>
  </r>
  <r>
    <x v="95"/>
    <n v="60"/>
    <s v="RL"/>
    <s v="NA"/>
    <x v="89"/>
    <s v="Pave"/>
    <s v="NA"/>
    <s v="IR2"/>
    <s v="Lvl"/>
    <s v="AllPub"/>
    <s v="Corner"/>
    <s v="Gtl"/>
    <x v="17"/>
    <s v="Norm"/>
    <s v="Norm"/>
    <s v="1Fam"/>
    <s v="2Story"/>
    <x v="1"/>
    <x v="1"/>
    <x v="5"/>
    <x v="40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x v="1"/>
    <x v="1"/>
    <s v="Typ"/>
    <x v="1"/>
    <s v="TA"/>
    <s v="BuiltIn"/>
    <n v="1993"/>
    <s v="Fin"/>
    <x v="0"/>
    <n v="420"/>
    <s v="TA"/>
    <s v="TA"/>
    <s v="Y"/>
    <n v="232"/>
    <n v="63"/>
    <n v="0"/>
    <n v="0"/>
    <n v="0"/>
    <n v="0"/>
    <s v="NA"/>
    <s v="NA"/>
    <s v="Shed"/>
    <n v="480"/>
    <x v="7"/>
    <n v="2009"/>
    <s v="WD"/>
    <x v="0"/>
    <x v="68"/>
    <n v="39814"/>
  </r>
  <r>
    <x v="96"/>
    <n v="20"/>
    <s v="RL"/>
    <n v="78"/>
    <x v="90"/>
    <s v="Pave"/>
    <s v="NA"/>
    <s v="IR1"/>
    <s v="Lvl"/>
    <s v="AllPub"/>
    <s v="Inside"/>
    <s v="Gtl"/>
    <x v="0"/>
    <s v="Norm"/>
    <s v="Norm"/>
    <s v="1Fam"/>
    <s v="1Story"/>
    <x v="0"/>
    <x v="0"/>
    <x v="40"/>
    <x v="41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x v="0"/>
    <x v="1"/>
    <s v="Typ"/>
    <x v="0"/>
    <s v="NA"/>
    <s v="Attchd"/>
    <n v="1999"/>
    <s v="RFn"/>
    <x v="0"/>
    <n v="472"/>
    <s v="TA"/>
    <s v="TA"/>
    <s v="Y"/>
    <n v="158"/>
    <n v="29"/>
    <n v="0"/>
    <n v="0"/>
    <n v="0"/>
    <n v="0"/>
    <s v="NA"/>
    <s v="NA"/>
    <s v="NA"/>
    <n v="0"/>
    <x v="5"/>
    <n v="2006"/>
    <s v="WD"/>
    <x v="0"/>
    <x v="89"/>
    <n v="640213"/>
  </r>
  <r>
    <x v="97"/>
    <n v="20"/>
    <s v="RL"/>
    <n v="73"/>
    <x v="91"/>
    <s v="Pave"/>
    <s v="NA"/>
    <s v="Reg"/>
    <s v="HLS"/>
    <s v="AllPub"/>
    <s v="Inside"/>
    <s v="Gtl"/>
    <x v="15"/>
    <s v="Norm"/>
    <s v="Norm"/>
    <s v="1Fam"/>
    <s v="1Story"/>
    <x v="5"/>
    <x v="0"/>
    <x v="10"/>
    <x v="9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x v="1"/>
    <x v="1"/>
    <s v="Typ"/>
    <x v="0"/>
    <s v="NA"/>
    <s v="Attchd"/>
    <n v="1965"/>
    <s v="Fin"/>
    <x v="2"/>
    <n v="432"/>
    <s v="TA"/>
    <s v="TA"/>
    <s v="P"/>
    <n v="120"/>
    <n v="0"/>
    <n v="0"/>
    <n v="0"/>
    <n v="0"/>
    <n v="0"/>
    <s v="NA"/>
    <s v="NA"/>
    <s v="NA"/>
    <n v="0"/>
    <x v="1"/>
    <n v="2007"/>
    <s v="WD"/>
    <x v="0"/>
    <x v="90"/>
    <n v="74547"/>
  </r>
  <r>
    <x v="98"/>
    <n v="30"/>
    <s v="RL"/>
    <n v="85"/>
    <x v="92"/>
    <s v="Pave"/>
    <s v="NA"/>
    <s v="Reg"/>
    <s v="Lvl"/>
    <s v="AllPub"/>
    <s v="Corner"/>
    <s v="Gtl"/>
    <x v="15"/>
    <s v="Norm"/>
    <s v="Norm"/>
    <s v="1Fam"/>
    <s v="1Story"/>
    <x v="3"/>
    <x v="0"/>
    <x v="26"/>
    <x v="8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x v="1"/>
    <x v="4"/>
    <s v="Typ"/>
    <x v="0"/>
    <s v="NA"/>
    <s v="Basment"/>
    <n v="1920"/>
    <s v="Unf"/>
    <x v="2"/>
    <n v="366"/>
    <s v="Fa"/>
    <s v="TA"/>
    <s v="Y"/>
    <n v="0"/>
    <n v="0"/>
    <n v="77"/>
    <n v="0"/>
    <n v="0"/>
    <n v="0"/>
    <s v="NA"/>
    <s v="NA"/>
    <s v="Shed"/>
    <n v="400"/>
    <x v="1"/>
    <n v="2010"/>
    <s v="COD"/>
    <x v="1"/>
    <x v="91"/>
    <n v="351347"/>
  </r>
  <r>
    <x v="99"/>
    <n v="20"/>
    <s v="RL"/>
    <n v="77"/>
    <x v="93"/>
    <s v="Pave"/>
    <s v="NA"/>
    <s v="IR1"/>
    <s v="Lvl"/>
    <s v="AllPub"/>
    <s v="Inside"/>
    <s v="Gtl"/>
    <x v="11"/>
    <s v="Norm"/>
    <s v="Norm"/>
    <s v="1Fam"/>
    <s v="1Story"/>
    <x v="5"/>
    <x v="0"/>
    <x v="28"/>
    <x v="1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x v="1"/>
    <x v="1"/>
    <s v="Typ"/>
    <x v="0"/>
    <s v="NA"/>
    <s v="NA"/>
    <s v="NA"/>
    <s v="NA"/>
    <x v="3"/>
    <n v="0"/>
    <s v="NA"/>
    <s v="NA"/>
    <s v="Y"/>
    <n v="352"/>
    <n v="0"/>
    <n v="0"/>
    <n v="0"/>
    <n v="0"/>
    <n v="0"/>
    <s v="NA"/>
    <s v="NA"/>
    <s v="Shed"/>
    <n v="400"/>
    <x v="8"/>
    <n v="2010"/>
    <s v="WD"/>
    <x v="0"/>
    <x v="92"/>
    <n v="382277"/>
  </r>
  <r>
    <x v="100"/>
    <n v="20"/>
    <s v="RL"/>
    <s v="NA"/>
    <x v="94"/>
    <s v="Pave"/>
    <s v="NA"/>
    <s v="IR1"/>
    <s v="Lvl"/>
    <s v="AllPub"/>
    <s v="Inside"/>
    <s v="Gtl"/>
    <x v="6"/>
    <s v="Norm"/>
    <s v="Norm"/>
    <s v="1Fam"/>
    <s v="1Story"/>
    <x v="1"/>
    <x v="3"/>
    <x v="54"/>
    <x v="14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x v="0"/>
    <x v="1"/>
    <s v="Typ"/>
    <x v="2"/>
    <s v="TA"/>
    <s v="Attchd"/>
    <n v="1977"/>
    <s v="RFn"/>
    <x v="0"/>
    <n v="480"/>
    <s v="TA"/>
    <s v="TA"/>
    <s v="Y"/>
    <n v="168"/>
    <n v="68"/>
    <n v="0"/>
    <n v="0"/>
    <n v="0"/>
    <n v="0"/>
    <s v="NA"/>
    <s v="NA"/>
    <s v="NA"/>
    <n v="0"/>
    <x v="0"/>
    <n v="2010"/>
    <s v="WD"/>
    <x v="0"/>
    <x v="93"/>
    <n v="173847"/>
  </r>
  <r>
    <x v="101"/>
    <n v="60"/>
    <s v="RL"/>
    <n v="77"/>
    <x v="95"/>
    <s v="Pave"/>
    <s v="NA"/>
    <s v="Reg"/>
    <s v="Lvl"/>
    <s v="AllPub"/>
    <s v="Inside"/>
    <s v="Gtl"/>
    <x v="12"/>
    <s v="Norm"/>
    <s v="Norm"/>
    <s v="1Fam"/>
    <s v="2Story"/>
    <x v="1"/>
    <x v="0"/>
    <x v="55"/>
    <x v="42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x v="0"/>
    <x v="2"/>
    <s v="Typ"/>
    <x v="1"/>
    <s v="TA"/>
    <s v="Attchd"/>
    <n v="1985"/>
    <s v="Fin"/>
    <x v="0"/>
    <n v="476"/>
    <s v="TA"/>
    <s v="TA"/>
    <s v="Y"/>
    <n v="192"/>
    <n v="46"/>
    <n v="0"/>
    <n v="0"/>
    <n v="0"/>
    <n v="0"/>
    <s v="NA"/>
    <s v="NA"/>
    <s v="NA"/>
    <n v="0"/>
    <x v="11"/>
    <n v="2010"/>
    <s v="WD"/>
    <x v="0"/>
    <x v="94"/>
    <n v="729994"/>
  </r>
  <r>
    <x v="102"/>
    <n v="90"/>
    <s v="RL"/>
    <n v="64"/>
    <x v="96"/>
    <s v="Pave"/>
    <s v="NA"/>
    <s v="Reg"/>
    <s v="Bnk"/>
    <s v="AllPub"/>
    <s v="Inside"/>
    <s v="Gtl"/>
    <x v="12"/>
    <s v="Norm"/>
    <s v="Norm"/>
    <s v="Duplex"/>
    <s v="1Story"/>
    <x v="3"/>
    <x v="0"/>
    <x v="56"/>
    <x v="43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x v="1"/>
    <x v="0"/>
    <s v="Typ"/>
    <x v="0"/>
    <s v="NA"/>
    <s v="Attchd"/>
    <n v="1979"/>
    <s v="Unf"/>
    <x v="0"/>
    <n v="410"/>
    <s v="TA"/>
    <s v="TA"/>
    <s v="Y"/>
    <n v="0"/>
    <n v="0"/>
    <n v="0"/>
    <n v="0"/>
    <n v="0"/>
    <n v="0"/>
    <s v="NA"/>
    <s v="NA"/>
    <s v="NA"/>
    <n v="0"/>
    <x v="11"/>
    <n v="2009"/>
    <s v="WD"/>
    <x v="4"/>
    <x v="95"/>
    <n v="715754"/>
  </r>
  <r>
    <x v="103"/>
    <n v="20"/>
    <s v="RL"/>
    <n v="94"/>
    <x v="97"/>
    <s v="Pave"/>
    <s v="NA"/>
    <s v="IR1"/>
    <s v="Lvl"/>
    <s v="AllPub"/>
    <s v="Corner"/>
    <s v="Gtl"/>
    <x v="0"/>
    <s v="Norm"/>
    <s v="Norm"/>
    <s v="1Fam"/>
    <s v="1Story"/>
    <x v="0"/>
    <x v="0"/>
    <x v="51"/>
    <x v="3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x v="0"/>
    <x v="1"/>
    <s v="Typ"/>
    <x v="0"/>
    <s v="NA"/>
    <s v="Attchd"/>
    <n v="2009"/>
    <s v="RFn"/>
    <x v="1"/>
    <n v="740"/>
    <s v="TA"/>
    <s v="TA"/>
    <s v="Y"/>
    <n v="0"/>
    <n v="36"/>
    <n v="0"/>
    <n v="0"/>
    <n v="0"/>
    <n v="0"/>
    <s v="NA"/>
    <s v="NA"/>
    <s v="NA"/>
    <n v="0"/>
    <x v="1"/>
    <n v="2010"/>
    <s v="WD"/>
    <x v="0"/>
    <x v="96"/>
    <n v="619230"/>
  </r>
  <r>
    <x v="104"/>
    <n v="50"/>
    <s v="RM"/>
    <s v="NA"/>
    <x v="98"/>
    <s v="Pave"/>
    <s v="NA"/>
    <s v="Reg"/>
    <s v="Lvl"/>
    <s v="AllPub"/>
    <s v="Corner"/>
    <s v="Gtl"/>
    <x v="13"/>
    <s v="Norm"/>
    <s v="Norm"/>
    <s v="1Fam"/>
    <s v="1.5Fin"/>
    <x v="0"/>
    <x v="4"/>
    <x v="8"/>
    <x v="8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x v="1"/>
    <x v="2"/>
    <s v="Typ"/>
    <x v="2"/>
    <s v="TA"/>
    <s v="Detchd"/>
    <n v="1951"/>
    <s v="Unf"/>
    <x v="2"/>
    <n v="240"/>
    <s v="TA"/>
    <s v="TA"/>
    <s v="Y"/>
    <n v="0"/>
    <n v="0"/>
    <n v="0"/>
    <n v="0"/>
    <n v="184"/>
    <n v="0"/>
    <s v="NA"/>
    <s v="NA"/>
    <s v="NA"/>
    <n v="0"/>
    <x v="11"/>
    <n v="2007"/>
    <s v="WD"/>
    <x v="0"/>
    <x v="97"/>
    <n v="737736"/>
  </r>
  <r>
    <x v="105"/>
    <n v="60"/>
    <s v="FV"/>
    <n v="75"/>
    <x v="61"/>
    <s v="Pave"/>
    <s v="NA"/>
    <s v="Reg"/>
    <s v="Lvl"/>
    <s v="AllPub"/>
    <s v="Inside"/>
    <s v="Gtl"/>
    <x v="5"/>
    <s v="Norm"/>
    <s v="Norm"/>
    <s v="1Fam"/>
    <s v="2Story"/>
    <x v="2"/>
    <x v="0"/>
    <x v="0"/>
    <x v="16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x v="0"/>
    <x v="3"/>
    <s v="Typ"/>
    <x v="1"/>
    <s v="Gd"/>
    <s v="Attchd"/>
    <n v="2003"/>
    <s v="RFn"/>
    <x v="0"/>
    <n v="648"/>
    <s v="TA"/>
    <s v="TA"/>
    <s v="Y"/>
    <n v="140"/>
    <n v="45"/>
    <n v="0"/>
    <n v="0"/>
    <n v="0"/>
    <n v="0"/>
    <s v="NA"/>
    <s v="NA"/>
    <s v="NA"/>
    <n v="0"/>
    <x v="5"/>
    <n v="2008"/>
    <s v="WD"/>
    <x v="0"/>
    <x v="4"/>
    <n v="498695"/>
  </r>
  <r>
    <x v="106"/>
    <n v="30"/>
    <s v="RM"/>
    <n v="60"/>
    <x v="99"/>
    <s v="Pave"/>
    <s v="Grvl"/>
    <s v="Reg"/>
    <s v="Lvl"/>
    <s v="AllPub"/>
    <s v="Inside"/>
    <s v="Gtl"/>
    <x v="7"/>
    <s v="Norm"/>
    <s v="Norm"/>
    <s v="1Fam"/>
    <s v="1Story"/>
    <x v="5"/>
    <x v="3"/>
    <x v="57"/>
    <x v="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x v="1"/>
    <x v="1"/>
    <s v="Typ"/>
    <x v="0"/>
    <s v="NA"/>
    <s v="Detchd"/>
    <n v="1954"/>
    <s v="Unf"/>
    <x v="2"/>
    <n v="273"/>
    <s v="Fa"/>
    <s v="Fa"/>
    <s v="N"/>
    <n v="0"/>
    <n v="0"/>
    <n v="0"/>
    <n v="0"/>
    <n v="0"/>
    <n v="0"/>
    <s v="NA"/>
    <s v="NA"/>
    <s v="Shed"/>
    <n v="450"/>
    <x v="5"/>
    <n v="2007"/>
    <s v="WD"/>
    <x v="0"/>
    <x v="98"/>
    <n v="143286"/>
  </r>
  <r>
    <x v="107"/>
    <n v="20"/>
    <s v="RM"/>
    <n v="50"/>
    <x v="100"/>
    <s v="Pave"/>
    <s v="NA"/>
    <s v="Reg"/>
    <s v="Lvl"/>
    <s v="AllPub"/>
    <s v="Inside"/>
    <s v="Gtl"/>
    <x v="7"/>
    <s v="Norm"/>
    <s v="Norm"/>
    <s v="1Fam"/>
    <s v="1Story"/>
    <x v="3"/>
    <x v="0"/>
    <x v="47"/>
    <x v="8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x v="1"/>
    <x v="4"/>
    <s v="Typ"/>
    <x v="0"/>
    <s v="NA"/>
    <s v="Detchd"/>
    <n v="1948"/>
    <s v="Unf"/>
    <x v="2"/>
    <n v="250"/>
    <s v="TA"/>
    <s v="TA"/>
    <s v="Y"/>
    <n v="0"/>
    <n v="0"/>
    <n v="0"/>
    <n v="0"/>
    <n v="0"/>
    <n v="0"/>
    <s v="NA"/>
    <s v="NA"/>
    <s v="NA"/>
    <n v="0"/>
    <x v="7"/>
    <n v="2008"/>
    <s v="WD"/>
    <x v="2"/>
    <x v="99"/>
    <n v="343783"/>
  </r>
  <r>
    <x v="108"/>
    <n v="50"/>
    <s v="RM"/>
    <n v="85"/>
    <x v="29"/>
    <s v="Pave"/>
    <s v="NA"/>
    <s v="Reg"/>
    <s v="Lvl"/>
    <s v="AllPub"/>
    <s v="Corner"/>
    <s v="Gtl"/>
    <x v="13"/>
    <s v="Artery"/>
    <s v="Norm"/>
    <s v="1Fam"/>
    <s v="1.5Fin"/>
    <x v="3"/>
    <x v="3"/>
    <x v="58"/>
    <x v="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x v="3"/>
    <x v="2"/>
    <s v="Typ"/>
    <x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x v="5"/>
    <n v="2007"/>
    <s v="WD"/>
    <x v="0"/>
    <x v="99"/>
    <n v="423286"/>
  </r>
  <r>
    <x v="109"/>
    <n v="20"/>
    <s v="RL"/>
    <n v="105"/>
    <x v="101"/>
    <s v="Pave"/>
    <s v="NA"/>
    <s v="IR1"/>
    <s v="Lvl"/>
    <s v="AllPub"/>
    <s v="Inside"/>
    <s v="Gtl"/>
    <x v="6"/>
    <s v="Norm"/>
    <s v="Norm"/>
    <s v="1Fam"/>
    <s v="1Story"/>
    <x v="1"/>
    <x v="2"/>
    <x v="54"/>
    <x v="44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x v="1"/>
    <x v="2"/>
    <s v="Typ"/>
    <x v="1"/>
    <s v="TA"/>
    <s v="Attchd"/>
    <n v="1977"/>
    <s v="RFn"/>
    <x v="0"/>
    <n v="546"/>
    <s v="TA"/>
    <s v="TA"/>
    <s v="Y"/>
    <n v="0"/>
    <n v="122"/>
    <n v="0"/>
    <n v="0"/>
    <n v="0"/>
    <n v="0"/>
    <s v="NA"/>
    <s v="MnPrv"/>
    <s v="NA"/>
    <n v="0"/>
    <x v="8"/>
    <n v="2010"/>
    <s v="COD"/>
    <x v="0"/>
    <x v="100"/>
    <n v="754671"/>
  </r>
  <r>
    <x v="110"/>
    <n v="50"/>
    <s v="RL"/>
    <n v="75"/>
    <x v="102"/>
    <s v="Pave"/>
    <s v="NA"/>
    <s v="Reg"/>
    <s v="Lvl"/>
    <s v="AllPub"/>
    <s v="Inside"/>
    <s v="Gtl"/>
    <x v="15"/>
    <s v="Norm"/>
    <s v="Norm"/>
    <s v="1Fam"/>
    <s v="1.5Fin"/>
    <x v="1"/>
    <x v="4"/>
    <x v="30"/>
    <x v="28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x v="1"/>
    <x v="2"/>
    <s v="Typ"/>
    <x v="0"/>
    <s v="NA"/>
    <s v="Attchd"/>
    <n v="1954"/>
    <s v="Unf"/>
    <x v="2"/>
    <n v="325"/>
    <s v="TA"/>
    <s v="TA"/>
    <s v="Y"/>
    <n v="182"/>
    <n v="0"/>
    <n v="0"/>
    <n v="0"/>
    <n v="0"/>
    <n v="0"/>
    <s v="NA"/>
    <s v="NA"/>
    <s v="NA"/>
    <n v="0"/>
    <x v="4"/>
    <n v="2006"/>
    <s v="WD"/>
    <x v="0"/>
    <x v="101"/>
    <n v="180827"/>
  </r>
  <r>
    <x v="111"/>
    <n v="80"/>
    <s v="RL"/>
    <s v="NA"/>
    <x v="103"/>
    <s v="Pave"/>
    <s v="NA"/>
    <s v="IR1"/>
    <s v="Lvl"/>
    <s v="AllPub"/>
    <s v="Inside"/>
    <s v="Gtl"/>
    <x v="17"/>
    <s v="Norm"/>
    <s v="Norm"/>
    <s v="1Fam"/>
    <s v="SLvl"/>
    <x v="0"/>
    <x v="0"/>
    <x v="4"/>
    <x v="4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x v="1"/>
    <x v="2"/>
    <s v="Typ"/>
    <x v="1"/>
    <s v="TA"/>
    <s v="BuiltIn"/>
    <n v="2000"/>
    <s v="Fin"/>
    <x v="0"/>
    <n v="400"/>
    <s v="TA"/>
    <s v="TA"/>
    <s v="Y"/>
    <n v="180"/>
    <n v="0"/>
    <n v="0"/>
    <n v="0"/>
    <n v="0"/>
    <n v="0"/>
    <s v="NA"/>
    <s v="NA"/>
    <s v="NA"/>
    <n v="0"/>
    <x v="7"/>
    <n v="2010"/>
    <s v="WD"/>
    <x v="0"/>
    <x v="63"/>
    <n v="208234"/>
  </r>
  <r>
    <x v="112"/>
    <n v="60"/>
    <s v="RL"/>
    <n v="77"/>
    <x v="104"/>
    <s v="Pave"/>
    <s v="NA"/>
    <s v="Reg"/>
    <s v="Lvl"/>
    <s v="AllPub"/>
    <s v="Inside"/>
    <s v="Gtl"/>
    <x v="0"/>
    <s v="Norm"/>
    <s v="Norm"/>
    <s v="1Fam"/>
    <s v="2Story"/>
    <x v="0"/>
    <x v="0"/>
    <x v="22"/>
    <x v="12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x v="2"/>
    <x v="7"/>
    <s v="Typ"/>
    <x v="1"/>
    <s v="Gd"/>
    <s v="BuiltIn"/>
    <n v="2007"/>
    <s v="Fin"/>
    <x v="1"/>
    <n v="792"/>
    <s v="TA"/>
    <s v="TA"/>
    <s v="Y"/>
    <n v="120"/>
    <n v="184"/>
    <n v="0"/>
    <n v="0"/>
    <n v="168"/>
    <n v="0"/>
    <s v="NA"/>
    <s v="NA"/>
    <s v="NA"/>
    <n v="0"/>
    <x v="4"/>
    <n v="2007"/>
    <s v="New"/>
    <x v="2"/>
    <x v="102"/>
    <n v="316863"/>
  </r>
  <r>
    <x v="113"/>
    <n v="20"/>
    <s v="RL"/>
    <s v="NA"/>
    <x v="105"/>
    <s v="Pave"/>
    <s v="NA"/>
    <s v="Reg"/>
    <s v="Bnk"/>
    <s v="AllPub"/>
    <s v="Corner"/>
    <s v="Gtl"/>
    <x v="2"/>
    <s v="Norm"/>
    <s v="Norm"/>
    <s v="1Fam"/>
    <s v="1Story"/>
    <x v="1"/>
    <x v="0"/>
    <x v="31"/>
    <x v="32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x v="0"/>
    <x v="2"/>
    <s v="Typ"/>
    <x v="2"/>
    <s v="Gd"/>
    <s v="Basment"/>
    <n v="1953"/>
    <s v="Unf"/>
    <x v="0"/>
    <n v="450"/>
    <s v="TA"/>
    <s v="TA"/>
    <s v="Y"/>
    <n v="166"/>
    <n v="120"/>
    <n v="192"/>
    <n v="0"/>
    <n v="0"/>
    <n v="0"/>
    <s v="NA"/>
    <s v="MnPrv"/>
    <s v="NA"/>
    <n v="0"/>
    <x v="4"/>
    <n v="2007"/>
    <s v="COD"/>
    <x v="1"/>
    <x v="103"/>
    <n v="503106"/>
  </r>
  <r>
    <x v="114"/>
    <n v="70"/>
    <s v="RL"/>
    <n v="61"/>
    <x v="106"/>
    <s v="Pave"/>
    <s v="NA"/>
    <s v="IR1"/>
    <s v="Lvl"/>
    <s v="AllPub"/>
    <s v="Inside"/>
    <s v="Mod"/>
    <x v="2"/>
    <s v="Norm"/>
    <s v="Norm"/>
    <s v="1Fam"/>
    <s v="2Story"/>
    <x v="1"/>
    <x v="1"/>
    <x v="43"/>
    <x v="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x v="0"/>
    <x v="3"/>
    <s v="Typ"/>
    <x v="1"/>
    <s v="TA"/>
    <s v="Detchd"/>
    <n v="1945"/>
    <s v="Unf"/>
    <x v="2"/>
    <n v="180"/>
    <s v="TA"/>
    <s v="TA"/>
    <s v="Y"/>
    <n v="224"/>
    <n v="0"/>
    <n v="0"/>
    <n v="0"/>
    <n v="0"/>
    <n v="0"/>
    <s v="NA"/>
    <s v="MnPrv"/>
    <s v="NA"/>
    <n v="0"/>
    <x v="9"/>
    <n v="2007"/>
    <s v="WD"/>
    <x v="0"/>
    <x v="104"/>
    <n v="377327"/>
  </r>
  <r>
    <x v="115"/>
    <n v="160"/>
    <s v="FV"/>
    <n v="34"/>
    <x v="107"/>
    <s v="Pave"/>
    <s v="Pave"/>
    <s v="Reg"/>
    <s v="Lvl"/>
    <s v="AllPub"/>
    <s v="Corner"/>
    <s v="Gtl"/>
    <x v="5"/>
    <s v="Norm"/>
    <s v="Norm"/>
    <s v="TwnhsE"/>
    <s v="2Story"/>
    <x v="1"/>
    <x v="0"/>
    <x v="40"/>
    <x v="41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x v="1"/>
    <x v="4"/>
    <s v="Typ"/>
    <x v="1"/>
    <s v="Fa"/>
    <s v="Detchd"/>
    <n v="1999"/>
    <s v="Unf"/>
    <x v="0"/>
    <n v="440"/>
    <s v="TA"/>
    <s v="TA"/>
    <s v="Y"/>
    <n v="0"/>
    <n v="32"/>
    <n v="0"/>
    <n v="0"/>
    <n v="0"/>
    <n v="0"/>
    <s v="NA"/>
    <s v="NA"/>
    <s v="NA"/>
    <n v="0"/>
    <x v="11"/>
    <n v="2007"/>
    <s v="WD"/>
    <x v="0"/>
    <x v="105"/>
    <n v="400411"/>
  </r>
  <r>
    <x v="116"/>
    <n v="20"/>
    <s v="RL"/>
    <s v="NA"/>
    <x v="108"/>
    <s v="Pave"/>
    <s v="NA"/>
    <s v="Reg"/>
    <s v="Lvl"/>
    <s v="AllPub"/>
    <s v="Inside"/>
    <s v="Gtl"/>
    <x v="9"/>
    <s v="Norm"/>
    <s v="Norm"/>
    <s v="1Fam"/>
    <s v="1Story"/>
    <x v="3"/>
    <x v="0"/>
    <x v="12"/>
    <x v="11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x v="1"/>
    <x v="1"/>
    <s v="Typ"/>
    <x v="1"/>
    <s v="Po"/>
    <s v="Attchd"/>
    <n v="1962"/>
    <s v="Unf"/>
    <x v="2"/>
    <n v="288"/>
    <s v="TA"/>
    <s v="TA"/>
    <s v="Y"/>
    <n v="0"/>
    <n v="20"/>
    <n v="144"/>
    <n v="0"/>
    <n v="0"/>
    <n v="0"/>
    <s v="NA"/>
    <s v="NA"/>
    <s v="NA"/>
    <n v="0"/>
    <x v="2"/>
    <n v="2009"/>
    <s v="WD"/>
    <x v="0"/>
    <x v="19"/>
    <n v="178440"/>
  </r>
  <r>
    <x v="117"/>
    <n v="20"/>
    <s v="RL"/>
    <n v="74"/>
    <x v="109"/>
    <s v="Pave"/>
    <s v="NA"/>
    <s v="Reg"/>
    <s v="Lvl"/>
    <s v="AllPub"/>
    <s v="Corner"/>
    <s v="Gtl"/>
    <x v="15"/>
    <s v="Norm"/>
    <s v="Norm"/>
    <s v="1Fam"/>
    <s v="1Story"/>
    <x v="3"/>
    <x v="0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x v="1"/>
    <x v="4"/>
    <s v="Typ"/>
    <x v="0"/>
    <s v="NA"/>
    <s v="Attchd"/>
    <n v="2007"/>
    <s v="Unf"/>
    <x v="0"/>
    <n v="430"/>
    <s v="TA"/>
    <s v="TA"/>
    <s v="Y"/>
    <n v="80"/>
    <n v="64"/>
    <n v="0"/>
    <n v="0"/>
    <n v="0"/>
    <n v="0"/>
    <s v="NA"/>
    <s v="NA"/>
    <s v="NA"/>
    <n v="0"/>
    <x v="7"/>
    <n v="2007"/>
    <s v="New"/>
    <x v="2"/>
    <x v="106"/>
    <n v="434356"/>
  </r>
  <r>
    <x v="118"/>
    <n v="60"/>
    <s v="RL"/>
    <n v="90"/>
    <x v="110"/>
    <s v="Pave"/>
    <s v="NA"/>
    <s v="Reg"/>
    <s v="Lvl"/>
    <s v="AllPub"/>
    <s v="Corner"/>
    <s v="Gtl"/>
    <x v="12"/>
    <s v="Norm"/>
    <s v="Norm"/>
    <s v="1Fam"/>
    <s v="2Story"/>
    <x v="0"/>
    <x v="0"/>
    <x v="59"/>
    <x v="2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x v="0"/>
    <x v="5"/>
    <s v="Typ"/>
    <x v="2"/>
    <s v="TA"/>
    <s v="Attchd"/>
    <n v="1990"/>
    <s v="Unf"/>
    <x v="1"/>
    <n v="594"/>
    <s v="TA"/>
    <s v="TA"/>
    <s v="Y"/>
    <n v="367"/>
    <n v="0"/>
    <n v="0"/>
    <n v="0"/>
    <n v="0"/>
    <n v="0"/>
    <s v="NA"/>
    <s v="NA"/>
    <s v="NA"/>
    <n v="0"/>
    <x v="1"/>
    <n v="2010"/>
    <s v="WD"/>
    <x v="0"/>
    <x v="107"/>
    <n v="406946"/>
  </r>
  <r>
    <x v="119"/>
    <n v="60"/>
    <s v="RL"/>
    <n v="65"/>
    <x v="111"/>
    <s v="Pave"/>
    <s v="NA"/>
    <s v="Reg"/>
    <s v="Lvl"/>
    <s v="AllPub"/>
    <s v="Inside"/>
    <s v="Gtl"/>
    <x v="0"/>
    <s v="Norm"/>
    <s v="Norm"/>
    <s v="1Fam"/>
    <s v="2Story"/>
    <x v="1"/>
    <x v="0"/>
    <x v="11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x v="0"/>
    <x v="0"/>
    <s v="Typ"/>
    <x v="1"/>
    <s v="Gd"/>
    <s v="Attchd"/>
    <n v="2005"/>
    <s v="Fin"/>
    <x v="0"/>
    <n v="390"/>
    <s v="TA"/>
    <s v="TA"/>
    <s v="Y"/>
    <n v="0"/>
    <n v="24"/>
    <n v="0"/>
    <n v="0"/>
    <n v="0"/>
    <n v="0"/>
    <s v="NA"/>
    <s v="NA"/>
    <s v="NA"/>
    <n v="0"/>
    <x v="9"/>
    <n v="2006"/>
    <s v="New"/>
    <x v="2"/>
    <x v="108"/>
    <n v="709855"/>
  </r>
  <r>
    <x v="120"/>
    <n v="80"/>
    <s v="RL"/>
    <s v="NA"/>
    <x v="112"/>
    <s v="Pave"/>
    <s v="NA"/>
    <s v="IR1"/>
    <s v="Low"/>
    <s v="AllPub"/>
    <s v="CulDSac"/>
    <s v="Sev"/>
    <x v="19"/>
    <s v="Norm"/>
    <s v="Norm"/>
    <s v="1Fam"/>
    <s v="SLvl"/>
    <x v="1"/>
    <x v="0"/>
    <x v="60"/>
    <x v="45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x v="1"/>
    <x v="6"/>
    <s v="Typ"/>
    <x v="2"/>
    <s v="TA"/>
    <s v="Attchd"/>
    <n v="1969"/>
    <s v="Unf"/>
    <x v="0"/>
    <n v="540"/>
    <s v="TA"/>
    <s v="TA"/>
    <s v="Y"/>
    <n v="0"/>
    <n v="130"/>
    <n v="0"/>
    <n v="130"/>
    <n v="0"/>
    <n v="0"/>
    <s v="NA"/>
    <s v="NA"/>
    <s v="NA"/>
    <n v="0"/>
    <x v="4"/>
    <n v="2006"/>
    <s v="WD"/>
    <x v="0"/>
    <x v="63"/>
    <n v="107986"/>
  </r>
  <r>
    <x v="121"/>
    <n v="50"/>
    <s v="RM"/>
    <n v="50"/>
    <x v="113"/>
    <s v="Pave"/>
    <s v="NA"/>
    <s v="Reg"/>
    <s v="Lvl"/>
    <s v="AllPub"/>
    <s v="Inside"/>
    <s v="Gtl"/>
    <x v="13"/>
    <s v="Norm"/>
    <s v="Norm"/>
    <s v="1Fam"/>
    <s v="1.5Fin"/>
    <x v="5"/>
    <x v="0"/>
    <x v="9"/>
    <x v="8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x v="1"/>
    <x v="6"/>
    <s v="Typ"/>
    <x v="0"/>
    <s v="NA"/>
    <s v="Detchd"/>
    <n v="1979"/>
    <s v="Unf"/>
    <x v="2"/>
    <n v="264"/>
    <s v="TA"/>
    <s v="TA"/>
    <s v="P"/>
    <n v="0"/>
    <n v="0"/>
    <n v="140"/>
    <n v="0"/>
    <n v="0"/>
    <n v="0"/>
    <s v="NA"/>
    <s v="MnPrv"/>
    <s v="NA"/>
    <n v="0"/>
    <x v="11"/>
    <n v="2007"/>
    <s v="WD"/>
    <x v="0"/>
    <x v="98"/>
    <n v="320995"/>
  </r>
  <r>
    <x v="122"/>
    <n v="20"/>
    <s v="RL"/>
    <n v="75"/>
    <x v="114"/>
    <s v="Pave"/>
    <s v="NA"/>
    <s v="Reg"/>
    <s v="Lvl"/>
    <s v="AllPub"/>
    <s v="Corner"/>
    <s v="Gtl"/>
    <x v="11"/>
    <s v="Norm"/>
    <s v="Norm"/>
    <s v="1Fam"/>
    <s v="1Story"/>
    <x v="1"/>
    <x v="3"/>
    <x v="18"/>
    <x v="46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x v="1"/>
    <x v="4"/>
    <s v="Typ"/>
    <x v="0"/>
    <s v="NA"/>
    <s v="Attchd"/>
    <n v="1958"/>
    <s v="Unf"/>
    <x v="2"/>
    <n v="288"/>
    <s v="TA"/>
    <s v="TA"/>
    <s v="Y"/>
    <n v="0"/>
    <n v="0"/>
    <n v="0"/>
    <n v="0"/>
    <n v="130"/>
    <n v="0"/>
    <s v="NA"/>
    <s v="NA"/>
    <s v="NA"/>
    <n v="0"/>
    <x v="11"/>
    <n v="2008"/>
    <s v="WD"/>
    <x v="0"/>
    <x v="109"/>
    <n v="628439"/>
  </r>
  <r>
    <x v="123"/>
    <n v="120"/>
    <s v="RL"/>
    <n v="55"/>
    <x v="115"/>
    <s v="Pave"/>
    <s v="NA"/>
    <s v="Reg"/>
    <s v="Lvl"/>
    <s v="AllPub"/>
    <s v="Inside"/>
    <s v="Gtl"/>
    <x v="12"/>
    <s v="Norm"/>
    <s v="Norm"/>
    <s v="TwnhsE"/>
    <s v="1Story"/>
    <x v="1"/>
    <x v="0"/>
    <x v="5"/>
    <x v="40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x v="0"/>
    <x v="4"/>
    <s v="Typ"/>
    <x v="0"/>
    <s v="NA"/>
    <s v="Attchd"/>
    <n v="1993"/>
    <s v="RFn"/>
    <x v="0"/>
    <n v="530"/>
    <s v="TA"/>
    <s v="TA"/>
    <s v="Y"/>
    <n v="0"/>
    <n v="63"/>
    <n v="0"/>
    <n v="0"/>
    <n v="0"/>
    <n v="0"/>
    <s v="NA"/>
    <s v="NA"/>
    <s v="NA"/>
    <n v="0"/>
    <x v="10"/>
    <n v="2008"/>
    <s v="WD"/>
    <x v="0"/>
    <x v="110"/>
    <n v="534304"/>
  </r>
  <r>
    <x v="124"/>
    <n v="20"/>
    <s v="RL"/>
    <n v="48"/>
    <x v="116"/>
    <s v="Pave"/>
    <s v="NA"/>
    <s v="IR1"/>
    <s v="Lvl"/>
    <s v="AllPub"/>
    <s v="CulDSac"/>
    <s v="Gtl"/>
    <x v="6"/>
    <s v="Norm"/>
    <s v="Norm"/>
    <s v="1Fam"/>
    <s v="1Story"/>
    <x v="1"/>
    <x v="0"/>
    <x v="56"/>
    <x v="30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x v="1"/>
    <x v="2"/>
    <s v="Typ"/>
    <x v="1"/>
    <s v="TA"/>
    <s v="Attchd"/>
    <n v="1979"/>
    <s v="Unf"/>
    <x v="0"/>
    <n v="435"/>
    <s v="TA"/>
    <s v="TA"/>
    <s v="Y"/>
    <n v="192"/>
    <n v="0"/>
    <n v="0"/>
    <n v="0"/>
    <n v="0"/>
    <n v="0"/>
    <s v="NA"/>
    <s v="NA"/>
    <s v="NA"/>
    <n v="0"/>
    <x v="8"/>
    <n v="2009"/>
    <s v="WD"/>
    <x v="0"/>
    <x v="111"/>
    <n v="197596"/>
  </r>
  <r>
    <x v="125"/>
    <n v="190"/>
    <s v="RM"/>
    <n v="60"/>
    <x v="117"/>
    <s v="Pave"/>
    <s v="NA"/>
    <s v="Reg"/>
    <s v="Lvl"/>
    <s v="AllPub"/>
    <s v="Inside"/>
    <s v="Gtl"/>
    <x v="13"/>
    <s v="Norm"/>
    <s v="Norm"/>
    <s v="2fmCon"/>
    <s v="1.5Fin"/>
    <x v="1"/>
    <x v="1"/>
    <x v="61"/>
    <x v="38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x v="1"/>
    <x v="4"/>
    <s v="Typ"/>
    <x v="0"/>
    <s v="NA"/>
    <s v="NA"/>
    <s v="NA"/>
    <s v="NA"/>
    <x v="3"/>
    <n v="0"/>
    <s v="NA"/>
    <s v="NA"/>
    <s v="N"/>
    <n v="53"/>
    <n v="0"/>
    <n v="0"/>
    <n v="0"/>
    <n v="0"/>
    <n v="0"/>
    <s v="NA"/>
    <s v="NA"/>
    <s v="NA"/>
    <n v="0"/>
    <x v="11"/>
    <n v="2006"/>
    <s v="WD"/>
    <x v="0"/>
    <x v="112"/>
    <n v="147208"/>
  </r>
  <r>
    <x v="126"/>
    <n v="120"/>
    <s v="RL"/>
    <s v="NA"/>
    <x v="118"/>
    <s v="Pave"/>
    <s v="NA"/>
    <s v="IR1"/>
    <s v="Lvl"/>
    <s v="AllPub"/>
    <s v="Inside"/>
    <s v="Gtl"/>
    <x v="20"/>
    <s v="Norm"/>
    <s v="Norm"/>
    <s v="TwnhsE"/>
    <s v="1Story"/>
    <x v="1"/>
    <x v="0"/>
    <x v="1"/>
    <x v="1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x v="1"/>
    <x v="4"/>
    <s v="Typ"/>
    <x v="1"/>
    <s v="TA"/>
    <s v="Attchd"/>
    <n v="1977"/>
    <s v="RFn"/>
    <x v="0"/>
    <n v="440"/>
    <s v="TA"/>
    <s v="TA"/>
    <s v="Y"/>
    <n v="0"/>
    <n v="205"/>
    <n v="0"/>
    <n v="0"/>
    <n v="0"/>
    <n v="0"/>
    <s v="NA"/>
    <s v="NA"/>
    <s v="NA"/>
    <n v="0"/>
    <x v="0"/>
    <n v="2007"/>
    <s v="WD"/>
    <x v="0"/>
    <x v="113"/>
    <n v="102196"/>
  </r>
  <r>
    <x v="127"/>
    <n v="45"/>
    <s v="RM"/>
    <n v="55"/>
    <x v="119"/>
    <s v="Pave"/>
    <s v="NA"/>
    <s v="IR1"/>
    <s v="Bnk"/>
    <s v="AllPub"/>
    <s v="Inside"/>
    <s v="Gtl"/>
    <x v="7"/>
    <s v="Feedr"/>
    <s v="Norm"/>
    <s v="1Fam"/>
    <s v="1.5Unf"/>
    <x v="3"/>
    <x v="3"/>
    <x v="19"/>
    <x v="8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x v="1"/>
    <x v="4"/>
    <s v="Typ"/>
    <x v="1"/>
    <s v="T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11"/>
    <n v="2007"/>
    <s v="WD"/>
    <x v="0"/>
    <x v="114"/>
    <n v="240648"/>
  </r>
  <r>
    <x v="128"/>
    <n v="60"/>
    <s v="RL"/>
    <n v="69"/>
    <x v="120"/>
    <s v="Pave"/>
    <s v="NA"/>
    <s v="Reg"/>
    <s v="Lvl"/>
    <s v="AllPub"/>
    <s v="Inside"/>
    <s v="Gtl"/>
    <x v="11"/>
    <s v="PosN"/>
    <s v="Norm"/>
    <s v="1Fam"/>
    <s v="2Story"/>
    <x v="1"/>
    <x v="0"/>
    <x v="27"/>
    <x v="24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x v="1"/>
    <x v="1"/>
    <s v="Typ"/>
    <x v="1"/>
    <s v="Fa"/>
    <s v="Attchd"/>
    <n v="1966"/>
    <s v="RFn"/>
    <x v="0"/>
    <n v="453"/>
    <s v="TA"/>
    <s v="TA"/>
    <s v="Y"/>
    <n v="188"/>
    <n v="108"/>
    <n v="0"/>
    <n v="0"/>
    <n v="0"/>
    <n v="0"/>
    <s v="NA"/>
    <s v="NA"/>
    <s v="NA"/>
    <n v="0"/>
    <x v="9"/>
    <n v="2006"/>
    <s v="WD"/>
    <x v="0"/>
    <x v="106"/>
    <n v="500936"/>
  </r>
  <r>
    <x v="129"/>
    <n v="20"/>
    <s v="RL"/>
    <n v="69"/>
    <x v="121"/>
    <s v="Pave"/>
    <s v="NA"/>
    <s v="Reg"/>
    <s v="Lvl"/>
    <s v="AllPub"/>
    <s v="Inside"/>
    <s v="Gtl"/>
    <x v="11"/>
    <s v="Norm"/>
    <s v="Norm"/>
    <s v="1Fam"/>
    <s v="1Story"/>
    <x v="3"/>
    <x v="3"/>
    <x v="18"/>
    <x v="47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x v="2"/>
    <x v="1"/>
    <s v="Typ"/>
    <x v="0"/>
    <s v="NA"/>
    <s v="2Types"/>
    <n v="1998"/>
    <s v="RFn"/>
    <x v="0"/>
    <n v="750"/>
    <s v="TA"/>
    <s v="TA"/>
    <s v="Y"/>
    <n v="0"/>
    <n v="80"/>
    <n v="0"/>
    <n v="180"/>
    <n v="0"/>
    <n v="0"/>
    <s v="NA"/>
    <s v="MnWw"/>
    <s v="NA"/>
    <n v="0"/>
    <x v="9"/>
    <n v="2006"/>
    <s v="WD"/>
    <x v="1"/>
    <x v="115"/>
    <n v="366414"/>
  </r>
  <r>
    <x v="130"/>
    <n v="60"/>
    <s v="RL"/>
    <n v="88"/>
    <x v="122"/>
    <s v="Pave"/>
    <s v="NA"/>
    <s v="Reg"/>
    <s v="Lvl"/>
    <s v="AllPub"/>
    <s v="Corner"/>
    <s v="Gtl"/>
    <x v="11"/>
    <s v="Norm"/>
    <s v="Norm"/>
    <s v="1Fam"/>
    <s v="2Story"/>
    <x v="0"/>
    <x v="2"/>
    <x v="27"/>
    <x v="24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x v="0"/>
    <x v="0"/>
    <s v="Typ"/>
    <x v="2"/>
    <s v="Gd"/>
    <s v="Attchd"/>
    <n v="1966"/>
    <s v="Fin"/>
    <x v="0"/>
    <n v="487"/>
    <s v="TA"/>
    <s v="TA"/>
    <s v="Y"/>
    <n v="105"/>
    <n v="66"/>
    <n v="0"/>
    <n v="0"/>
    <n v="0"/>
    <n v="0"/>
    <s v="NA"/>
    <s v="GdPrv"/>
    <s v="NA"/>
    <n v="0"/>
    <x v="1"/>
    <n v="2006"/>
    <s v="WD"/>
    <x v="0"/>
    <x v="64"/>
    <n v="724757"/>
  </r>
  <r>
    <x v="131"/>
    <n v="60"/>
    <s v="RL"/>
    <s v="NA"/>
    <x v="123"/>
    <s v="Pave"/>
    <s v="NA"/>
    <s v="IR1"/>
    <s v="Lvl"/>
    <s v="AllPub"/>
    <s v="Corner"/>
    <s v="Gtl"/>
    <x v="17"/>
    <s v="Norm"/>
    <s v="Norm"/>
    <s v="1Fam"/>
    <s v="2Story"/>
    <x v="1"/>
    <x v="0"/>
    <x v="4"/>
    <x v="4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x v="0"/>
    <x v="2"/>
    <s v="Typ"/>
    <x v="1"/>
    <s v="TA"/>
    <s v="BuiltIn"/>
    <n v="2000"/>
    <s v="RFn"/>
    <x v="0"/>
    <n v="390"/>
    <s v="TA"/>
    <s v="TA"/>
    <s v="Y"/>
    <n v="24"/>
    <n v="48"/>
    <n v="0"/>
    <n v="0"/>
    <n v="0"/>
    <n v="0"/>
    <s v="NA"/>
    <s v="NA"/>
    <s v="NA"/>
    <n v="0"/>
    <x v="9"/>
    <n v="2009"/>
    <s v="WD"/>
    <x v="0"/>
    <x v="67"/>
    <n v="105963"/>
  </r>
  <r>
    <x v="132"/>
    <n v="20"/>
    <s v="RL"/>
    <n v="75"/>
    <x v="124"/>
    <s v="Pave"/>
    <s v="NA"/>
    <s v="Reg"/>
    <s v="Lvl"/>
    <s v="AllPub"/>
    <s v="Corner"/>
    <s v="Gtl"/>
    <x v="11"/>
    <s v="Norm"/>
    <s v="Norm"/>
    <s v="1Fam"/>
    <s v="1Story"/>
    <x v="3"/>
    <x v="2"/>
    <x v="28"/>
    <x v="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x v="0"/>
    <x v="2"/>
    <s v="Typ"/>
    <x v="0"/>
    <s v="NA"/>
    <s v="Detchd"/>
    <n v="1974"/>
    <s v="Unf"/>
    <x v="0"/>
    <n v="624"/>
    <s v="TA"/>
    <s v="TA"/>
    <s v="Y"/>
    <n v="0"/>
    <n v="0"/>
    <n v="0"/>
    <n v="0"/>
    <n v="0"/>
    <n v="0"/>
    <s v="NA"/>
    <s v="NA"/>
    <s v="NA"/>
    <n v="0"/>
    <x v="9"/>
    <n v="2007"/>
    <s v="WD"/>
    <x v="0"/>
    <x v="116"/>
    <n v="242126"/>
  </r>
  <r>
    <x v="133"/>
    <n v="20"/>
    <s v="RL"/>
    <s v="NA"/>
    <x v="125"/>
    <s v="Pave"/>
    <s v="NA"/>
    <s v="IR1"/>
    <s v="Lvl"/>
    <s v="AllPub"/>
    <s v="Inside"/>
    <s v="Gtl"/>
    <x v="16"/>
    <s v="Norm"/>
    <s v="Norm"/>
    <s v="1Fam"/>
    <s v="1Story"/>
    <x v="2"/>
    <x v="0"/>
    <x v="2"/>
    <x v="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x v="0"/>
    <x v="1"/>
    <s v="Typ"/>
    <x v="0"/>
    <s v="NA"/>
    <s v="Attchd"/>
    <n v="2001"/>
    <s v="Fin"/>
    <x v="0"/>
    <n v="471"/>
    <s v="TA"/>
    <s v="TA"/>
    <s v="Y"/>
    <n v="192"/>
    <n v="25"/>
    <n v="0"/>
    <n v="0"/>
    <n v="0"/>
    <n v="0"/>
    <s v="NA"/>
    <s v="NA"/>
    <s v="NA"/>
    <n v="0"/>
    <x v="11"/>
    <n v="2009"/>
    <s v="WD"/>
    <x v="0"/>
    <x v="117"/>
    <n v="648018"/>
  </r>
  <r>
    <x v="134"/>
    <n v="20"/>
    <s v="RL"/>
    <n v="78"/>
    <x v="126"/>
    <s v="Pave"/>
    <s v="NA"/>
    <s v="IR1"/>
    <s v="Lvl"/>
    <s v="AllPub"/>
    <s v="Inside"/>
    <s v="Gtl"/>
    <x v="9"/>
    <s v="Norm"/>
    <s v="Norm"/>
    <s v="1Fam"/>
    <s v="1Story"/>
    <x v="3"/>
    <x v="2"/>
    <x v="21"/>
    <x v="40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x v="1"/>
    <x v="2"/>
    <s v="Min1"/>
    <x v="1"/>
    <s v="TA"/>
    <s v="Attchd"/>
    <n v="1968"/>
    <s v="RFn"/>
    <x v="0"/>
    <n v="440"/>
    <s v="TA"/>
    <s v="TA"/>
    <s v="Y"/>
    <n v="0"/>
    <n v="96"/>
    <n v="180"/>
    <n v="0"/>
    <n v="0"/>
    <n v="0"/>
    <s v="NA"/>
    <s v="MnPrv"/>
    <s v="NA"/>
    <n v="0"/>
    <x v="9"/>
    <n v="2006"/>
    <s v="WD"/>
    <x v="0"/>
    <x v="63"/>
    <n v="167936"/>
  </r>
  <r>
    <x v="135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x v="0"/>
    <x v="2"/>
    <x v="16"/>
    <x v="3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x v="1"/>
    <x v="2"/>
    <s v="Typ"/>
    <x v="1"/>
    <s v="Gd"/>
    <s v="Attchd"/>
    <n v="1970"/>
    <s v="Unf"/>
    <x v="0"/>
    <n v="530"/>
    <s v="TA"/>
    <s v="TA"/>
    <s v="Y"/>
    <n v="98"/>
    <n v="0"/>
    <n v="0"/>
    <n v="0"/>
    <n v="0"/>
    <n v="0"/>
    <s v="NA"/>
    <s v="MnPrv"/>
    <s v="NA"/>
    <n v="0"/>
    <x v="1"/>
    <n v="2008"/>
    <s v="WD"/>
    <x v="0"/>
    <x v="80"/>
    <n v="215416"/>
  </r>
  <r>
    <x v="136"/>
    <n v="20"/>
    <s v="RL"/>
    <s v="NA"/>
    <x v="128"/>
    <s v="Pave"/>
    <s v="NA"/>
    <s v="IR1"/>
    <s v="Lvl"/>
    <s v="AllPub"/>
    <s v="Corner"/>
    <s v="Gtl"/>
    <x v="11"/>
    <s v="Norm"/>
    <s v="Norm"/>
    <s v="1Fam"/>
    <s v="1Story"/>
    <x v="3"/>
    <x v="0"/>
    <x v="17"/>
    <x v="15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x v="1"/>
    <x v="4"/>
    <s v="Typ"/>
    <x v="1"/>
    <s v="Fa"/>
    <s v="Attchd"/>
    <n v="1967"/>
    <s v="RFn"/>
    <x v="2"/>
    <n v="318"/>
    <s v="TA"/>
    <s v="TA"/>
    <s v="Y"/>
    <n v="0"/>
    <n v="111"/>
    <n v="0"/>
    <n v="0"/>
    <n v="0"/>
    <n v="0"/>
    <s v="NA"/>
    <s v="NA"/>
    <s v="NA"/>
    <n v="0"/>
    <x v="9"/>
    <n v="2007"/>
    <s v="WD"/>
    <x v="0"/>
    <x v="5"/>
    <n v="142923"/>
  </r>
  <r>
    <x v="137"/>
    <n v="90"/>
    <s v="RL"/>
    <n v="82"/>
    <x v="129"/>
    <s v="Pave"/>
    <s v="NA"/>
    <s v="Reg"/>
    <s v="Lvl"/>
    <s v="AllPub"/>
    <s v="Inside"/>
    <s v="Gtl"/>
    <x v="4"/>
    <s v="Norm"/>
    <s v="Norm"/>
    <s v="Duplex"/>
    <s v="1Story"/>
    <x v="0"/>
    <x v="0"/>
    <x v="62"/>
    <x v="31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x v="1"/>
    <x v="3"/>
    <s v="Typ"/>
    <x v="0"/>
    <s v="NA"/>
    <s v="2Types"/>
    <n v="1989"/>
    <s v="Unf"/>
    <x v="1"/>
    <n v="766"/>
    <s v="TA"/>
    <s v="TA"/>
    <s v="Y"/>
    <n v="0"/>
    <n v="0"/>
    <n v="0"/>
    <n v="0"/>
    <n v="0"/>
    <n v="0"/>
    <s v="NA"/>
    <s v="NA"/>
    <s v="NA"/>
    <n v="0"/>
    <x v="9"/>
    <n v="2006"/>
    <s v="WD"/>
    <x v="5"/>
    <x v="118"/>
    <n v="122241"/>
  </r>
  <r>
    <x v="138"/>
    <n v="60"/>
    <s v="RL"/>
    <n v="73"/>
    <x v="130"/>
    <s v="Pave"/>
    <s v="NA"/>
    <s v="IR1"/>
    <s v="Lvl"/>
    <s v="AllPub"/>
    <s v="Inside"/>
    <s v="Gtl"/>
    <x v="0"/>
    <s v="Norm"/>
    <s v="Norm"/>
    <s v="1Fam"/>
    <s v="2Story"/>
    <x v="2"/>
    <x v="0"/>
    <x v="40"/>
    <x v="4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x v="0"/>
    <x v="2"/>
    <s v="Typ"/>
    <x v="2"/>
    <s v="TA"/>
    <s v="Attchd"/>
    <n v="1999"/>
    <s v="Fin"/>
    <x v="1"/>
    <n v="660"/>
    <s v="TA"/>
    <s v="TA"/>
    <s v="Y"/>
    <n v="224"/>
    <n v="106"/>
    <n v="0"/>
    <n v="0"/>
    <n v="0"/>
    <n v="0"/>
    <s v="NA"/>
    <s v="GdPrv"/>
    <s v="NA"/>
    <n v="0"/>
    <x v="3"/>
    <n v="2008"/>
    <s v="WD"/>
    <x v="0"/>
    <x v="22"/>
    <n v="151521"/>
  </r>
  <r>
    <x v="139"/>
    <n v="60"/>
    <s v="RL"/>
    <n v="65"/>
    <x v="131"/>
    <s v="Pave"/>
    <s v="NA"/>
    <s v="IR1"/>
    <s v="Lvl"/>
    <s v="AllPub"/>
    <s v="Inside"/>
    <s v="Gtl"/>
    <x v="0"/>
    <s v="Norm"/>
    <s v="Norm"/>
    <s v="1Fam"/>
    <s v="2Story"/>
    <x v="1"/>
    <x v="0"/>
    <x v="35"/>
    <x v="18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x v="0"/>
    <x v="2"/>
    <s v="Typ"/>
    <x v="0"/>
    <s v="NA"/>
    <s v="Attchd"/>
    <n v="1997"/>
    <s v="RFn"/>
    <x v="0"/>
    <n v="470"/>
    <s v="TA"/>
    <s v="TA"/>
    <s v="Y"/>
    <n v="276"/>
    <n v="99"/>
    <n v="0"/>
    <n v="0"/>
    <n v="0"/>
    <n v="0"/>
    <s v="NA"/>
    <s v="MnPrv"/>
    <s v="NA"/>
    <n v="0"/>
    <x v="5"/>
    <n v="2009"/>
    <s v="WD"/>
    <x v="0"/>
    <x v="119"/>
    <n v="320008"/>
  </r>
  <r>
    <x v="140"/>
    <n v="20"/>
    <s v="RL"/>
    <n v="70"/>
    <x v="132"/>
    <s v="Pave"/>
    <s v="NA"/>
    <s v="Reg"/>
    <s v="Lvl"/>
    <s v="AllPub"/>
    <s v="FR2"/>
    <s v="Gtl"/>
    <x v="11"/>
    <s v="Norm"/>
    <s v="Norm"/>
    <s v="1Fam"/>
    <s v="1Story"/>
    <x v="5"/>
    <x v="0"/>
    <x v="63"/>
    <x v="48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x v="1"/>
    <x v="4"/>
    <s v="Typ"/>
    <x v="1"/>
    <s v="Po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7"/>
    <n v="2010"/>
    <s v="ConLI"/>
    <x v="0"/>
    <x v="99"/>
    <n v="192872"/>
  </r>
  <r>
    <x v="141"/>
    <n v="20"/>
    <s v="RL"/>
    <n v="78"/>
    <x v="56"/>
    <s v="Pave"/>
    <s v="NA"/>
    <s v="Reg"/>
    <s v="Lvl"/>
    <s v="AllPub"/>
    <s v="Inside"/>
    <s v="Gtl"/>
    <x v="0"/>
    <s v="Norm"/>
    <s v="Norm"/>
    <s v="1Fam"/>
    <s v="1Story"/>
    <x v="0"/>
    <x v="0"/>
    <x v="11"/>
    <x v="6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x v="0"/>
    <x v="2"/>
    <s v="Typ"/>
    <x v="0"/>
    <s v="NA"/>
    <s v="Attchd"/>
    <n v="2005"/>
    <s v="Fin"/>
    <x v="0"/>
    <n v="660"/>
    <s v="TA"/>
    <s v="TA"/>
    <s v="Y"/>
    <n v="160"/>
    <n v="24"/>
    <n v="0"/>
    <n v="0"/>
    <n v="0"/>
    <n v="0"/>
    <s v="NA"/>
    <s v="NA"/>
    <s v="NA"/>
    <n v="0"/>
    <x v="8"/>
    <n v="2006"/>
    <s v="WD"/>
    <x v="0"/>
    <x v="79"/>
    <n v="269864"/>
  </r>
  <r>
    <x v="142"/>
    <n v="50"/>
    <s v="RL"/>
    <n v="71"/>
    <x v="133"/>
    <s v="Pave"/>
    <s v="NA"/>
    <s v="Reg"/>
    <s v="Lvl"/>
    <s v="AllPub"/>
    <s v="Corner"/>
    <s v="Gtl"/>
    <x v="11"/>
    <s v="Artery"/>
    <s v="Norm"/>
    <s v="1Fam"/>
    <s v="1.5Fin"/>
    <x v="3"/>
    <x v="4"/>
    <x v="64"/>
    <x v="49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x v="1"/>
    <x v="1"/>
    <s v="Typ"/>
    <x v="0"/>
    <s v="NA"/>
    <s v="Detchd"/>
    <n v="2000"/>
    <s v="Unf"/>
    <x v="0"/>
    <n v="720"/>
    <s v="TA"/>
    <s v="TA"/>
    <s v="Y"/>
    <n v="0"/>
    <n v="0"/>
    <n v="0"/>
    <n v="0"/>
    <n v="0"/>
    <n v="0"/>
    <s v="NA"/>
    <s v="MnPrv"/>
    <s v="NA"/>
    <n v="0"/>
    <x v="11"/>
    <n v="2010"/>
    <s v="WD"/>
    <x v="0"/>
    <x v="120"/>
    <n v="495100"/>
  </r>
  <r>
    <x v="143"/>
    <n v="20"/>
    <s v="RL"/>
    <n v="78"/>
    <x v="126"/>
    <s v="Pave"/>
    <s v="NA"/>
    <s v="IR1"/>
    <s v="Lvl"/>
    <s v="AllPub"/>
    <s v="Inside"/>
    <s v="Gtl"/>
    <x v="0"/>
    <s v="Norm"/>
    <s v="Norm"/>
    <s v="1Fam"/>
    <s v="1Story"/>
    <x v="0"/>
    <x v="0"/>
    <x v="40"/>
    <x v="41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x v="0"/>
    <x v="1"/>
    <s v="Typ"/>
    <x v="0"/>
    <s v="NA"/>
    <s v="Attchd"/>
    <n v="1999"/>
    <s v="RFn"/>
    <x v="0"/>
    <n v="577"/>
    <s v="TA"/>
    <s v="TA"/>
    <s v="Y"/>
    <n v="144"/>
    <n v="29"/>
    <n v="0"/>
    <n v="0"/>
    <n v="0"/>
    <n v="0"/>
    <s v="NA"/>
    <s v="NA"/>
    <s v="NA"/>
    <n v="0"/>
    <x v="11"/>
    <n v="2009"/>
    <s v="WD"/>
    <x v="0"/>
    <x v="121"/>
    <n v="701009"/>
  </r>
  <r>
    <x v="144"/>
    <n v="90"/>
    <s v="RM"/>
    <n v="70"/>
    <x v="134"/>
    <s v="Pave"/>
    <s v="NA"/>
    <s v="Reg"/>
    <s v="Lvl"/>
    <s v="AllPub"/>
    <s v="Inside"/>
    <s v="Gtl"/>
    <x v="9"/>
    <s v="RRAe"/>
    <s v="Norm"/>
    <s v="Duplex"/>
    <s v="1Story"/>
    <x v="3"/>
    <x v="0"/>
    <x v="37"/>
    <x v="25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x v="1"/>
    <x v="7"/>
    <s v="Typ"/>
    <x v="0"/>
    <s v="NA"/>
    <s v="Detchd"/>
    <n v="1963"/>
    <s v="Unf"/>
    <x v="0"/>
    <n v="504"/>
    <s v="TA"/>
    <s v="TA"/>
    <s v="Y"/>
    <n v="0"/>
    <n v="0"/>
    <n v="0"/>
    <n v="0"/>
    <n v="0"/>
    <n v="0"/>
    <s v="NA"/>
    <s v="NA"/>
    <s v="NA"/>
    <n v="0"/>
    <x v="6"/>
    <n v="2006"/>
    <s v="ConLI"/>
    <x v="1"/>
    <x v="122"/>
    <n v="257566"/>
  </r>
  <r>
    <x v="145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x v="1"/>
    <x v="0"/>
    <x v="6"/>
    <x v="10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x v="0"/>
    <x v="2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7"/>
    <n v="2006"/>
    <s v="WD"/>
    <x v="0"/>
    <x v="52"/>
    <n v="205106"/>
  </r>
  <r>
    <x v="146"/>
    <n v="30"/>
    <s v="RM"/>
    <n v="51"/>
    <x v="8"/>
    <s v="Pave"/>
    <s v="NA"/>
    <s v="Reg"/>
    <s v="Lvl"/>
    <s v="AllPub"/>
    <s v="Corner"/>
    <s v="Gtl"/>
    <x v="8"/>
    <s v="Norm"/>
    <s v="Norm"/>
    <s v="1Fam"/>
    <s v="1Story"/>
    <x v="3"/>
    <x v="3"/>
    <x v="8"/>
    <x v="40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x v="1"/>
    <x v="4"/>
    <s v="Typ"/>
    <x v="0"/>
    <s v="NA"/>
    <s v="Detchd"/>
    <n v="1931"/>
    <s v="Unf"/>
    <x v="2"/>
    <n v="180"/>
    <s v="Fa"/>
    <s v="TA"/>
    <s v="Y"/>
    <n v="48"/>
    <n v="0"/>
    <n v="0"/>
    <n v="0"/>
    <n v="0"/>
    <n v="0"/>
    <s v="NA"/>
    <s v="NA"/>
    <s v="NA"/>
    <n v="0"/>
    <x v="6"/>
    <n v="2009"/>
    <s v="WD"/>
    <x v="0"/>
    <x v="123"/>
    <n v="126440"/>
  </r>
  <r>
    <x v="147"/>
    <n v="60"/>
    <s v="RL"/>
    <s v="NA"/>
    <x v="136"/>
    <s v="Pave"/>
    <s v="NA"/>
    <s v="IR1"/>
    <s v="Lvl"/>
    <s v="AllPub"/>
    <s v="CulDSac"/>
    <s v="Gtl"/>
    <x v="17"/>
    <s v="Norm"/>
    <s v="Norm"/>
    <s v="1Fam"/>
    <s v="2Story"/>
    <x v="0"/>
    <x v="0"/>
    <x v="2"/>
    <x v="14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x v="0"/>
    <x v="0"/>
    <s v="Typ"/>
    <x v="1"/>
    <s v="Gd"/>
    <s v="BuiltIn"/>
    <n v="2001"/>
    <s v="Fin"/>
    <x v="0"/>
    <n v="434"/>
    <s v="TA"/>
    <s v="TA"/>
    <s v="Y"/>
    <n v="144"/>
    <n v="48"/>
    <n v="0"/>
    <n v="0"/>
    <n v="0"/>
    <n v="0"/>
    <s v="NA"/>
    <s v="NA"/>
    <s v="NA"/>
    <n v="0"/>
    <x v="1"/>
    <n v="2010"/>
    <s v="WD"/>
    <x v="0"/>
    <x v="124"/>
    <n v="115118"/>
  </r>
  <r>
    <x v="148"/>
    <n v="20"/>
    <s v="RL"/>
    <n v="63"/>
    <x v="137"/>
    <s v="Pave"/>
    <s v="NA"/>
    <s v="Reg"/>
    <s v="Lvl"/>
    <s v="AllPub"/>
    <s v="Inside"/>
    <s v="Gtl"/>
    <x v="12"/>
    <s v="Norm"/>
    <s v="Norm"/>
    <s v="1Fam"/>
    <s v="1Story"/>
    <x v="0"/>
    <x v="0"/>
    <x v="6"/>
    <x v="6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x v="0"/>
    <x v="1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7"/>
    <n v="2008"/>
    <s v="WD"/>
    <x v="0"/>
    <x v="42"/>
    <n v="82477"/>
  </r>
  <r>
    <x v="149"/>
    <n v="50"/>
    <s v="RM"/>
    <s v="NA"/>
    <x v="50"/>
    <s v="Pave"/>
    <s v="NA"/>
    <s v="Reg"/>
    <s v="Lvl"/>
    <s v="AllPub"/>
    <s v="Inside"/>
    <s v="Gtl"/>
    <x v="8"/>
    <s v="Norm"/>
    <s v="Norm"/>
    <s v="1Fam"/>
    <s v="1.5Fin"/>
    <x v="3"/>
    <x v="4"/>
    <x v="65"/>
    <x v="8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x v="1"/>
    <x v="2"/>
    <s v="Typ"/>
    <x v="0"/>
    <s v="NA"/>
    <s v="Detchd"/>
    <n v="1936"/>
    <s v="Unf"/>
    <x v="2"/>
    <n v="240"/>
    <s v="Fa"/>
    <s v="TA"/>
    <s v="Y"/>
    <n v="200"/>
    <n v="114"/>
    <n v="0"/>
    <n v="0"/>
    <n v="0"/>
    <n v="0"/>
    <s v="NA"/>
    <s v="NA"/>
    <s v="NA"/>
    <n v="0"/>
    <x v="7"/>
    <n v="2006"/>
    <s v="WD"/>
    <x v="0"/>
    <x v="99"/>
    <n v="741312"/>
  </r>
  <r>
    <x v="150"/>
    <n v="20"/>
    <s v="RL"/>
    <n v="120"/>
    <x v="138"/>
    <s v="Pave"/>
    <s v="NA"/>
    <s v="Reg"/>
    <s v="Lvl"/>
    <s v="AllPub"/>
    <s v="Corner"/>
    <s v="Gtl"/>
    <x v="0"/>
    <s v="Norm"/>
    <s v="Norm"/>
    <s v="1Fam"/>
    <s v="1Story"/>
    <x v="3"/>
    <x v="2"/>
    <x v="34"/>
    <x v="50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x v="1"/>
    <x v="4"/>
    <s v="Typ"/>
    <x v="0"/>
    <s v="NA"/>
    <s v="Attchd"/>
    <n v="1975"/>
    <s v="Unf"/>
    <x v="0"/>
    <n v="440"/>
    <s v="TA"/>
    <s v="TA"/>
    <s v="Y"/>
    <n v="0"/>
    <n v="0"/>
    <n v="0"/>
    <n v="0"/>
    <n v="0"/>
    <n v="0"/>
    <s v="NA"/>
    <s v="MnPrv"/>
    <s v="NA"/>
    <n v="0"/>
    <x v="8"/>
    <n v="2007"/>
    <s v="WD"/>
    <x v="0"/>
    <x v="125"/>
    <n v="377512"/>
  </r>
  <r>
    <x v="151"/>
    <n v="20"/>
    <s v="RL"/>
    <n v="107"/>
    <x v="139"/>
    <s v="Pave"/>
    <s v="NA"/>
    <s v="Reg"/>
    <s v="Lvl"/>
    <s v="AllPub"/>
    <s v="Inside"/>
    <s v="Gtl"/>
    <x v="10"/>
    <s v="Norm"/>
    <s v="Norm"/>
    <s v="1Fam"/>
    <s v="1Story"/>
    <x v="2"/>
    <x v="0"/>
    <x v="22"/>
    <x v="17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x v="0"/>
    <x v="1"/>
    <s v="Typ"/>
    <x v="1"/>
    <s v="Gd"/>
    <s v="Attchd"/>
    <n v="2007"/>
    <s v="RFn"/>
    <x v="1"/>
    <n v="866"/>
    <s v="TA"/>
    <s v="TA"/>
    <s v="Y"/>
    <n v="0"/>
    <n v="102"/>
    <n v="0"/>
    <n v="0"/>
    <n v="0"/>
    <n v="0"/>
    <s v="NA"/>
    <s v="NA"/>
    <s v="NA"/>
    <n v="0"/>
    <x v="8"/>
    <n v="2008"/>
    <s v="New"/>
    <x v="2"/>
    <x v="126"/>
    <n v="656842"/>
  </r>
  <r>
    <x v="152"/>
    <n v="60"/>
    <s v="RL"/>
    <s v="NA"/>
    <x v="140"/>
    <s v="Pave"/>
    <s v="NA"/>
    <s v="IR1"/>
    <s v="Lvl"/>
    <s v="AllPub"/>
    <s v="CulDSac"/>
    <s v="Gtl"/>
    <x v="6"/>
    <s v="Norm"/>
    <s v="Norm"/>
    <s v="1Fam"/>
    <s v="2Story"/>
    <x v="1"/>
    <x v="0"/>
    <x v="63"/>
    <x v="48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x v="1"/>
    <x v="0"/>
    <s v="Typ"/>
    <x v="1"/>
    <s v="Gd"/>
    <s v="Attchd"/>
    <n v="1971"/>
    <s v="RFn"/>
    <x v="0"/>
    <n v="495"/>
    <s v="TA"/>
    <s v="TA"/>
    <s v="Y"/>
    <n v="0"/>
    <n v="66"/>
    <n v="0"/>
    <n v="0"/>
    <n v="0"/>
    <n v="0"/>
    <s v="NA"/>
    <s v="GdWo"/>
    <s v="NA"/>
    <n v="0"/>
    <x v="11"/>
    <n v="2006"/>
    <s v="WD"/>
    <x v="0"/>
    <x v="100"/>
    <n v="225280"/>
  </r>
  <r>
    <x v="153"/>
    <n v="20"/>
    <s v="RL"/>
    <s v="NA"/>
    <x v="141"/>
    <s v="Pave"/>
    <s v="NA"/>
    <s v="Reg"/>
    <s v="Lvl"/>
    <s v="AllPub"/>
    <s v="Inside"/>
    <s v="Gtl"/>
    <x v="19"/>
    <s v="Norm"/>
    <s v="Norm"/>
    <s v="1Fam"/>
    <s v="1Story"/>
    <x v="1"/>
    <x v="3"/>
    <x v="14"/>
    <x v="50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x v="1"/>
    <x v="6"/>
    <s v="Typ"/>
    <x v="1"/>
    <s v="Gd"/>
    <s v="Attchd"/>
    <n v="1960"/>
    <s v="RFn"/>
    <x v="0"/>
    <n v="564"/>
    <s v="TA"/>
    <s v="TA"/>
    <s v="Y"/>
    <n v="409"/>
    <n v="0"/>
    <n v="0"/>
    <n v="0"/>
    <n v="0"/>
    <n v="0"/>
    <s v="NA"/>
    <s v="NA"/>
    <s v="NA"/>
    <n v="0"/>
    <x v="10"/>
    <n v="2008"/>
    <s v="WD"/>
    <x v="0"/>
    <x v="127"/>
    <n v="568990"/>
  </r>
  <r>
    <x v="154"/>
    <n v="30"/>
    <s v="RM"/>
    <n v="84"/>
    <x v="142"/>
    <s v="Pave"/>
    <s v="NA"/>
    <s v="Reg"/>
    <s v="Lvl"/>
    <s v="AllPub"/>
    <s v="Corner"/>
    <s v="Gtl"/>
    <x v="7"/>
    <s v="Norm"/>
    <s v="Norm"/>
    <s v="1Fam"/>
    <s v="1Story"/>
    <x v="1"/>
    <x v="0"/>
    <x v="66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x v="1"/>
    <x v="2"/>
    <s v="Typ"/>
    <x v="0"/>
    <s v="NA"/>
    <s v="Detchd"/>
    <n v="1923"/>
    <s v="Unf"/>
    <x v="2"/>
    <n v="312"/>
    <s v="Fa"/>
    <s v="Fa"/>
    <s v="Y"/>
    <n v="0"/>
    <n v="0"/>
    <n v="228"/>
    <n v="0"/>
    <n v="0"/>
    <n v="0"/>
    <s v="NA"/>
    <s v="NA"/>
    <s v="NA"/>
    <n v="0"/>
    <x v="10"/>
    <n v="2006"/>
    <s v="WD"/>
    <x v="5"/>
    <x v="122"/>
    <n v="589681"/>
  </r>
  <r>
    <x v="155"/>
    <n v="50"/>
    <s v="RL"/>
    <n v="60"/>
    <x v="1"/>
    <s v="Pave"/>
    <s v="NA"/>
    <s v="Reg"/>
    <s v="Lvl"/>
    <s v="AllPub"/>
    <s v="Corner"/>
    <s v="Gtl"/>
    <x v="15"/>
    <s v="Artery"/>
    <s v="Norm"/>
    <s v="1Fam"/>
    <s v="1.5Fin"/>
    <x v="1"/>
    <x v="0"/>
    <x v="67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x v="1"/>
    <x v="4"/>
    <s v="Typ"/>
    <x v="0"/>
    <s v="NA"/>
    <s v="NA"/>
    <s v="NA"/>
    <s v="NA"/>
    <x v="3"/>
    <n v="0"/>
    <s v="NA"/>
    <s v="NA"/>
    <s v="N"/>
    <n v="0"/>
    <n v="8"/>
    <n v="128"/>
    <n v="0"/>
    <n v="0"/>
    <n v="0"/>
    <s v="NA"/>
    <s v="NA"/>
    <s v="NA"/>
    <n v="0"/>
    <x v="7"/>
    <n v="2008"/>
    <s v="WD"/>
    <x v="0"/>
    <x v="128"/>
    <n v="198003"/>
  </r>
  <r>
    <x v="156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x v="3"/>
    <x v="52"/>
    <x v="8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x v="1"/>
    <x v="4"/>
    <s v="Typ"/>
    <x v="0"/>
    <s v="NA"/>
    <s v="Detchd"/>
    <n v="1950"/>
    <s v="Unf"/>
    <x v="0"/>
    <n v="625"/>
    <s v="TA"/>
    <s v="TA"/>
    <s v="Y"/>
    <n v="0"/>
    <n v="0"/>
    <n v="0"/>
    <n v="0"/>
    <n v="0"/>
    <n v="0"/>
    <s v="NA"/>
    <s v="NA"/>
    <s v="NA"/>
    <n v="0"/>
    <x v="11"/>
    <n v="2006"/>
    <s v="WD"/>
    <x v="0"/>
    <x v="129"/>
    <n v="582446"/>
  </r>
  <r>
    <x v="157"/>
    <n v="60"/>
    <s v="RL"/>
    <n v="92"/>
    <x v="143"/>
    <s v="Pave"/>
    <s v="NA"/>
    <s v="Reg"/>
    <s v="Lvl"/>
    <s v="AllPub"/>
    <s v="Corner"/>
    <s v="Gtl"/>
    <x v="16"/>
    <s v="Norm"/>
    <s v="Norm"/>
    <s v="1Fam"/>
    <s v="2Story"/>
    <x v="2"/>
    <x v="0"/>
    <x v="51"/>
    <x v="51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x v="2"/>
    <x v="0"/>
    <s v="Typ"/>
    <x v="1"/>
    <s v="Gd"/>
    <s v="BuiltIn"/>
    <n v="2009"/>
    <s v="Fin"/>
    <x v="1"/>
    <n v="680"/>
    <s v="TA"/>
    <s v="TA"/>
    <s v="Y"/>
    <n v="0"/>
    <n v="75"/>
    <n v="0"/>
    <n v="0"/>
    <n v="0"/>
    <n v="0"/>
    <s v="NA"/>
    <s v="NA"/>
    <s v="NA"/>
    <n v="0"/>
    <x v="1"/>
    <n v="2010"/>
    <s v="New"/>
    <x v="2"/>
    <x v="130"/>
    <n v="77381"/>
  </r>
  <r>
    <x v="158"/>
    <n v="60"/>
    <s v="FV"/>
    <n v="100"/>
    <x v="144"/>
    <s v="Pave"/>
    <s v="NA"/>
    <s v="Reg"/>
    <s v="Lvl"/>
    <s v="AllPub"/>
    <s v="Corner"/>
    <s v="Gtl"/>
    <x v="5"/>
    <s v="Norm"/>
    <s v="Norm"/>
    <s v="1Fam"/>
    <s v="2Story"/>
    <x v="0"/>
    <x v="0"/>
    <x v="6"/>
    <x v="6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x v="0"/>
    <x v="0"/>
    <s v="Typ"/>
    <x v="1"/>
    <s v="Gd"/>
    <s v="Attchd"/>
    <n v="2004"/>
    <s v="RFn"/>
    <x v="0"/>
    <n v="678"/>
    <s v="TA"/>
    <s v="TA"/>
    <s v="Y"/>
    <n v="0"/>
    <n v="136"/>
    <n v="0"/>
    <n v="0"/>
    <n v="0"/>
    <n v="0"/>
    <s v="NA"/>
    <s v="GdWo"/>
    <s v="NA"/>
    <n v="0"/>
    <x v="1"/>
    <n v="2010"/>
    <s v="WD"/>
    <x v="0"/>
    <x v="131"/>
    <n v="547501"/>
  </r>
  <r>
    <x v="159"/>
    <n v="60"/>
    <s v="RL"/>
    <n v="134"/>
    <x v="145"/>
    <s v="Pave"/>
    <s v="NA"/>
    <s v="IR1"/>
    <s v="HLS"/>
    <s v="AllPub"/>
    <s v="Corner"/>
    <s v="Gtl"/>
    <x v="17"/>
    <s v="Norm"/>
    <s v="Norm"/>
    <s v="1Fam"/>
    <s v="2Story"/>
    <x v="0"/>
    <x v="0"/>
    <x v="11"/>
    <x v="10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x v="0"/>
    <x v="3"/>
    <s v="Typ"/>
    <x v="1"/>
    <s v="Gd"/>
    <s v="Attchd"/>
    <n v="2006"/>
    <s v="RFn"/>
    <x v="0"/>
    <n v="576"/>
    <s v="TA"/>
    <s v="TA"/>
    <s v="Y"/>
    <n v="239"/>
    <n v="132"/>
    <n v="0"/>
    <n v="168"/>
    <n v="0"/>
    <n v="0"/>
    <s v="NA"/>
    <s v="NA"/>
    <s v="NA"/>
    <n v="0"/>
    <x v="10"/>
    <n v="2006"/>
    <s v="New"/>
    <x v="2"/>
    <x v="107"/>
    <n v="332149"/>
  </r>
  <r>
    <x v="160"/>
    <n v="20"/>
    <s v="RL"/>
    <s v="NA"/>
    <x v="146"/>
    <s v="Pave"/>
    <s v="NA"/>
    <s v="IR1"/>
    <s v="Lvl"/>
    <s v="AllPub"/>
    <s v="CulDSac"/>
    <s v="Gtl"/>
    <x v="1"/>
    <s v="Norm"/>
    <s v="Norm"/>
    <s v="1Fam"/>
    <s v="1Story"/>
    <x v="1"/>
    <x v="2"/>
    <x v="68"/>
    <x v="52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x v="1"/>
    <x v="1"/>
    <s v="Typ"/>
    <x v="0"/>
    <s v="NA"/>
    <s v="Attchd"/>
    <n v="1984"/>
    <s v="Unf"/>
    <x v="0"/>
    <n v="516"/>
    <s v="TA"/>
    <s v="TA"/>
    <s v="Y"/>
    <n v="0"/>
    <n v="0"/>
    <n v="0"/>
    <n v="0"/>
    <n v="0"/>
    <n v="0"/>
    <s v="NA"/>
    <s v="NA"/>
    <s v="NA"/>
    <n v="0"/>
    <x v="11"/>
    <n v="2008"/>
    <s v="WD"/>
    <x v="0"/>
    <x v="132"/>
    <n v="293563"/>
  </r>
  <r>
    <x v="161"/>
    <n v="60"/>
    <s v="RL"/>
    <n v="110"/>
    <x v="147"/>
    <s v="Pave"/>
    <s v="NA"/>
    <s v="IR1"/>
    <s v="Lvl"/>
    <s v="AllPub"/>
    <s v="Inside"/>
    <s v="Gtl"/>
    <x v="10"/>
    <s v="Norm"/>
    <s v="Norm"/>
    <s v="1Fam"/>
    <s v="2Story"/>
    <x v="4"/>
    <x v="0"/>
    <x v="0"/>
    <x v="16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x v="2"/>
    <x v="7"/>
    <s v="Typ"/>
    <x v="2"/>
    <s v="Gd"/>
    <s v="BuiltIn"/>
    <n v="2003"/>
    <s v="Fin"/>
    <x v="1"/>
    <n v="726"/>
    <s v="TA"/>
    <s v="TA"/>
    <s v="Y"/>
    <n v="400"/>
    <n v="0"/>
    <n v="0"/>
    <n v="0"/>
    <n v="0"/>
    <n v="0"/>
    <s v="NA"/>
    <s v="NA"/>
    <s v="NA"/>
    <n v="0"/>
    <x v="10"/>
    <n v="2008"/>
    <s v="WD"/>
    <x v="0"/>
    <x v="133"/>
    <n v="72750"/>
  </r>
  <r>
    <x v="162"/>
    <n v="20"/>
    <s v="RL"/>
    <n v="95"/>
    <x v="148"/>
    <s v="Pave"/>
    <s v="NA"/>
    <s v="Reg"/>
    <s v="Lvl"/>
    <s v="AllPub"/>
    <s v="Corner"/>
    <s v="Gtl"/>
    <x v="10"/>
    <s v="Norm"/>
    <s v="Norm"/>
    <s v="1Fam"/>
    <s v="1Story"/>
    <x v="0"/>
    <x v="0"/>
    <x v="11"/>
    <x v="6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x v="0"/>
    <x v="2"/>
    <s v="Typ"/>
    <x v="1"/>
    <s v="Gd"/>
    <s v="Attchd"/>
    <n v="2005"/>
    <s v="RFn"/>
    <x v="0"/>
    <n v="532"/>
    <s v="TA"/>
    <s v="TA"/>
    <s v="Y"/>
    <n v="0"/>
    <n v="70"/>
    <n v="0"/>
    <n v="0"/>
    <n v="0"/>
    <n v="0"/>
    <s v="NA"/>
    <s v="NA"/>
    <s v="NA"/>
    <n v="0"/>
    <x v="1"/>
    <n v="2010"/>
    <s v="New"/>
    <x v="2"/>
    <x v="117"/>
    <n v="229339"/>
  </r>
  <r>
    <x v="163"/>
    <n v="45"/>
    <s v="RL"/>
    <n v="55"/>
    <x v="149"/>
    <s v="Pave"/>
    <s v="NA"/>
    <s v="Reg"/>
    <s v="Lvl"/>
    <s v="AllPub"/>
    <s v="Inside"/>
    <s v="Gtl"/>
    <x v="7"/>
    <s v="Norm"/>
    <s v="Norm"/>
    <s v="1Fam"/>
    <s v="1.5Unf"/>
    <x v="5"/>
    <x v="2"/>
    <x v="46"/>
    <x v="3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x v="1"/>
    <x v="6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x v="7"/>
    <n v="2007"/>
    <s v="WD"/>
    <x v="0"/>
    <x v="134"/>
    <n v="198754"/>
  </r>
  <r>
    <x v="164"/>
    <n v="40"/>
    <s v="RM"/>
    <n v="40"/>
    <x v="150"/>
    <s v="Pave"/>
    <s v="Pave"/>
    <s v="Reg"/>
    <s v="Lvl"/>
    <s v="AllPub"/>
    <s v="Corner"/>
    <s v="Gtl"/>
    <x v="7"/>
    <s v="Norm"/>
    <s v="Norm"/>
    <s v="1Fam"/>
    <s v="1Story"/>
    <x v="1"/>
    <x v="3"/>
    <x v="69"/>
    <x v="16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x v="0"/>
    <x v="4"/>
    <s v="Typ"/>
    <x v="0"/>
    <s v="NA"/>
    <s v="Detchd"/>
    <n v="1926"/>
    <s v="Unf"/>
    <x v="2"/>
    <n v="216"/>
    <s v="TA"/>
    <s v="TA"/>
    <s v="Y"/>
    <n v="0"/>
    <n v="0"/>
    <n v="183"/>
    <n v="0"/>
    <n v="0"/>
    <n v="0"/>
    <s v="NA"/>
    <s v="NA"/>
    <s v="NA"/>
    <n v="0"/>
    <x v="4"/>
    <n v="2007"/>
    <s v="WD"/>
    <x v="0"/>
    <x v="135"/>
    <n v="356664"/>
  </r>
  <r>
    <x v="165"/>
    <n v="190"/>
    <s v="RL"/>
    <n v="62"/>
    <x v="151"/>
    <s v="Pave"/>
    <s v="NA"/>
    <s v="Reg"/>
    <s v="Lvl"/>
    <s v="AllPub"/>
    <s v="Inside"/>
    <s v="Gtl"/>
    <x v="15"/>
    <s v="Norm"/>
    <s v="Norm"/>
    <s v="2fmCon"/>
    <s v="1.5Fin"/>
    <x v="3"/>
    <x v="3"/>
    <x v="70"/>
    <x v="41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x v="1"/>
    <x v="1"/>
    <s v="Typ"/>
    <x v="0"/>
    <s v="NA"/>
    <s v="NA"/>
    <s v="NA"/>
    <s v="NA"/>
    <x v="3"/>
    <n v="0"/>
    <s v="NA"/>
    <s v="NA"/>
    <s v="Y"/>
    <n v="140"/>
    <n v="0"/>
    <n v="0"/>
    <n v="0"/>
    <n v="0"/>
    <n v="0"/>
    <s v="NA"/>
    <s v="NA"/>
    <s v="NA"/>
    <n v="0"/>
    <x v="2"/>
    <n v="2008"/>
    <s v="WD"/>
    <x v="0"/>
    <x v="136"/>
    <n v="108939"/>
  </r>
  <r>
    <x v="166"/>
    <n v="20"/>
    <s v="RL"/>
    <s v="NA"/>
    <x v="152"/>
    <s v="Pave"/>
    <s v="NA"/>
    <s v="IR1"/>
    <s v="Lvl"/>
    <s v="AllPub"/>
    <s v="Inside"/>
    <s v="Gtl"/>
    <x v="19"/>
    <s v="Norm"/>
    <s v="Norm"/>
    <s v="1Fam"/>
    <s v="1Story"/>
    <x v="3"/>
    <x v="0"/>
    <x v="32"/>
    <x v="40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x v="1"/>
    <x v="2"/>
    <s v="Typ"/>
    <x v="3"/>
    <s v="Gd"/>
    <s v="Attchd"/>
    <n v="1955"/>
    <s v="Fin"/>
    <x v="2"/>
    <n v="303"/>
    <s v="TA"/>
    <s v="TA"/>
    <s v="Y"/>
    <n v="476"/>
    <n v="0"/>
    <n v="0"/>
    <n v="0"/>
    <n v="142"/>
    <n v="0"/>
    <s v="NA"/>
    <s v="GdWo"/>
    <s v="NA"/>
    <n v="0"/>
    <x v="6"/>
    <n v="2009"/>
    <s v="COD"/>
    <x v="0"/>
    <x v="100"/>
    <n v="461109"/>
  </r>
  <r>
    <x v="167"/>
    <n v="60"/>
    <s v="RL"/>
    <n v="86"/>
    <x v="153"/>
    <s v="Pave"/>
    <s v="NA"/>
    <s v="Reg"/>
    <s v="Lvl"/>
    <s v="AllPub"/>
    <s v="Inside"/>
    <s v="Gtl"/>
    <x v="10"/>
    <s v="Norm"/>
    <s v="Norm"/>
    <s v="1Fam"/>
    <s v="2Story"/>
    <x v="2"/>
    <x v="0"/>
    <x v="22"/>
    <x v="12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x v="2"/>
    <x v="0"/>
    <s v="Typ"/>
    <x v="1"/>
    <s v="Gd"/>
    <s v="Attchd"/>
    <n v="2007"/>
    <s v="Fin"/>
    <x v="1"/>
    <n v="789"/>
    <s v="TA"/>
    <s v="TA"/>
    <s v="Y"/>
    <n v="178"/>
    <n v="120"/>
    <n v="0"/>
    <n v="0"/>
    <n v="0"/>
    <n v="0"/>
    <s v="NA"/>
    <s v="NA"/>
    <s v="NA"/>
    <n v="0"/>
    <x v="6"/>
    <n v="2007"/>
    <s v="New"/>
    <x v="2"/>
    <x v="137"/>
    <n v="516378"/>
  </r>
  <r>
    <x v="168"/>
    <n v="60"/>
    <s v="RL"/>
    <n v="62"/>
    <x v="154"/>
    <s v="Pave"/>
    <s v="NA"/>
    <s v="IR1"/>
    <s v="Lvl"/>
    <s v="AllPub"/>
    <s v="Inside"/>
    <s v="Gtl"/>
    <x v="17"/>
    <s v="Norm"/>
    <s v="Norm"/>
    <s v="1Fam"/>
    <s v="2Story"/>
    <x v="0"/>
    <x v="0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x v="0"/>
    <x v="2"/>
    <s v="Typ"/>
    <x v="1"/>
    <s v="Gd"/>
    <s v="Attchd"/>
    <n v="2004"/>
    <s v="Fin"/>
    <x v="0"/>
    <n v="440"/>
    <s v="TA"/>
    <s v="TA"/>
    <s v="Y"/>
    <n v="100"/>
    <n v="48"/>
    <n v="0"/>
    <n v="0"/>
    <n v="0"/>
    <n v="0"/>
    <s v="NA"/>
    <s v="NA"/>
    <s v="NA"/>
    <n v="0"/>
    <x v="1"/>
    <n v="2007"/>
    <s v="WD"/>
    <x v="0"/>
    <x v="138"/>
    <n v="728401"/>
  </r>
  <r>
    <x v="169"/>
    <n v="20"/>
    <s v="RL"/>
    <s v="NA"/>
    <x v="155"/>
    <s v="Pave"/>
    <s v="NA"/>
    <s v="IR1"/>
    <s v="Lvl"/>
    <s v="AllPub"/>
    <s v="Corner"/>
    <s v="Gtl"/>
    <x v="16"/>
    <s v="Norm"/>
    <s v="Norm"/>
    <s v="1Fam"/>
    <s v="1Story"/>
    <x v="2"/>
    <x v="2"/>
    <x v="38"/>
    <x v="35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x v="1"/>
    <x v="1"/>
    <s v="Typ"/>
    <x v="1"/>
    <s v="TA"/>
    <s v="Attchd"/>
    <n v="1981"/>
    <s v="RFn"/>
    <x v="0"/>
    <n v="511"/>
    <s v="TA"/>
    <s v="TA"/>
    <s v="Y"/>
    <n v="574"/>
    <n v="64"/>
    <n v="0"/>
    <n v="0"/>
    <n v="0"/>
    <n v="0"/>
    <s v="NA"/>
    <s v="NA"/>
    <s v="NA"/>
    <n v="0"/>
    <x v="8"/>
    <n v="2006"/>
    <s v="WD"/>
    <x v="0"/>
    <x v="139"/>
    <n v="686681"/>
  </r>
  <r>
    <x v="170"/>
    <n v="50"/>
    <s v="RM"/>
    <s v="NA"/>
    <x v="156"/>
    <s v="Pave"/>
    <s v="NA"/>
    <s v="IR1"/>
    <s v="Lvl"/>
    <s v="AllPub"/>
    <s v="Inside"/>
    <s v="Gtl"/>
    <x v="7"/>
    <s v="Feedr"/>
    <s v="Norm"/>
    <s v="1Fam"/>
    <s v="1.5Fin"/>
    <x v="3"/>
    <x v="2"/>
    <x v="71"/>
    <x v="8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x v="1"/>
    <x v="2"/>
    <s v="Typ"/>
    <x v="0"/>
    <s v="NA"/>
    <s v="Detchd"/>
    <n v="1991"/>
    <s v="Unf"/>
    <x v="0"/>
    <n v="660"/>
    <s v="TA"/>
    <s v="TA"/>
    <s v="Y"/>
    <n v="237"/>
    <n v="0"/>
    <n v="0"/>
    <n v="0"/>
    <n v="0"/>
    <n v="0"/>
    <s v="NA"/>
    <s v="NA"/>
    <s v="NA"/>
    <n v="0"/>
    <x v="1"/>
    <n v="2007"/>
    <s v="WD"/>
    <x v="0"/>
    <x v="140"/>
    <n v="172160"/>
  </r>
  <r>
    <x v="171"/>
    <n v="20"/>
    <s v="RL"/>
    <n v="141"/>
    <x v="157"/>
    <s v="Pave"/>
    <s v="NA"/>
    <s v="IR1"/>
    <s v="Lvl"/>
    <s v="AllPub"/>
    <s v="Corner"/>
    <s v="Gtl"/>
    <x v="11"/>
    <s v="Norm"/>
    <s v="Norm"/>
    <s v="1Fam"/>
    <s v="1Story"/>
    <x v="1"/>
    <x v="0"/>
    <x v="14"/>
    <x v="13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x v="1"/>
    <x v="2"/>
    <s v="Typ"/>
    <x v="2"/>
    <s v="Gd"/>
    <s v="Attchd"/>
    <n v="1960"/>
    <s v="Fin"/>
    <x v="0"/>
    <n v="528"/>
    <s v="TA"/>
    <s v="TA"/>
    <s v="P"/>
    <n v="210"/>
    <n v="62"/>
    <n v="0"/>
    <n v="0"/>
    <n v="0"/>
    <n v="0"/>
    <s v="NA"/>
    <s v="NA"/>
    <s v="NA"/>
    <n v="0"/>
    <x v="1"/>
    <n v="2010"/>
    <s v="WD"/>
    <x v="0"/>
    <x v="141"/>
    <n v="673300"/>
  </r>
  <r>
    <x v="172"/>
    <n v="160"/>
    <s v="RL"/>
    <n v="44"/>
    <x v="158"/>
    <s v="Pave"/>
    <s v="NA"/>
    <s v="IR1"/>
    <s v="Lvl"/>
    <s v="AllPub"/>
    <s v="Inside"/>
    <s v="Gtl"/>
    <x v="18"/>
    <s v="Norm"/>
    <s v="Norm"/>
    <s v="TwnhsE"/>
    <s v="2Story"/>
    <x v="0"/>
    <x v="3"/>
    <x v="72"/>
    <x v="26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x v="0"/>
    <x v="4"/>
    <s v="Typ"/>
    <x v="1"/>
    <s v="TA"/>
    <s v="Attchd"/>
    <n v="1987"/>
    <s v="RFn"/>
    <x v="0"/>
    <n v="504"/>
    <s v="Gd"/>
    <s v="TA"/>
    <s v="Y"/>
    <n v="441"/>
    <n v="35"/>
    <n v="0"/>
    <n v="0"/>
    <n v="0"/>
    <n v="0"/>
    <s v="NA"/>
    <s v="NA"/>
    <s v="NA"/>
    <n v="0"/>
    <x v="11"/>
    <n v="2006"/>
    <s v="WD"/>
    <x v="0"/>
    <x v="142"/>
    <n v="404688"/>
  </r>
  <r>
    <x v="173"/>
    <n v="20"/>
    <s v="RL"/>
    <n v="80"/>
    <x v="159"/>
    <s v="Pave"/>
    <s v="NA"/>
    <s v="IR1"/>
    <s v="Lvl"/>
    <s v="AllPub"/>
    <s v="Inside"/>
    <s v="Gtl"/>
    <x v="11"/>
    <s v="Norm"/>
    <s v="Norm"/>
    <s v="1Fam"/>
    <s v="1Story"/>
    <x v="1"/>
    <x v="0"/>
    <x v="53"/>
    <x v="39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x v="1"/>
    <x v="1"/>
    <s v="Typ"/>
    <x v="1"/>
    <s v="TA"/>
    <s v="Attchd"/>
    <n v="1961"/>
    <s v="Unf"/>
    <x v="0"/>
    <n v="504"/>
    <s v="TA"/>
    <s v="TA"/>
    <s v="Y"/>
    <n v="0"/>
    <n v="20"/>
    <n v="0"/>
    <n v="0"/>
    <n v="0"/>
    <n v="0"/>
    <s v="NA"/>
    <s v="NA"/>
    <s v="NA"/>
    <n v="0"/>
    <x v="11"/>
    <n v="2008"/>
    <s v="COD"/>
    <x v="0"/>
    <x v="143"/>
    <n v="651065"/>
  </r>
  <r>
    <x v="174"/>
    <n v="20"/>
    <s v="RL"/>
    <n v="47"/>
    <x v="160"/>
    <s v="Pave"/>
    <s v="NA"/>
    <s v="IR1"/>
    <s v="Lvl"/>
    <s v="AllPub"/>
    <s v="Inside"/>
    <s v="Gtl"/>
    <x v="16"/>
    <s v="Norm"/>
    <s v="Norm"/>
    <s v="1Fam"/>
    <s v="1Story"/>
    <x v="1"/>
    <x v="0"/>
    <x v="73"/>
    <x v="53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x v="1"/>
    <x v="2"/>
    <s v="Min2"/>
    <x v="1"/>
    <s v="TA"/>
    <s v="Attchd"/>
    <n v="1986"/>
    <s v="Fin"/>
    <x v="0"/>
    <n v="616"/>
    <s v="TA"/>
    <s v="TA"/>
    <s v="Y"/>
    <n v="192"/>
    <n v="0"/>
    <n v="0"/>
    <n v="0"/>
    <n v="0"/>
    <n v="0"/>
    <s v="NA"/>
    <s v="NA"/>
    <s v="NA"/>
    <n v="0"/>
    <x v="6"/>
    <n v="2008"/>
    <s v="WD"/>
    <x v="0"/>
    <x v="144"/>
    <n v="683178"/>
  </r>
  <r>
    <x v="175"/>
    <n v="20"/>
    <s v="RL"/>
    <n v="84"/>
    <x v="161"/>
    <s v="Pave"/>
    <s v="NA"/>
    <s v="Reg"/>
    <s v="Lvl"/>
    <s v="AllPub"/>
    <s v="Corner"/>
    <s v="Gtl"/>
    <x v="15"/>
    <s v="Norm"/>
    <s v="Norm"/>
    <s v="1Fam"/>
    <s v="1Story"/>
    <x v="1"/>
    <x v="3"/>
    <x v="52"/>
    <x v="14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x v="0"/>
    <x v="2"/>
    <s v="Typ"/>
    <x v="1"/>
    <s v="Gd"/>
    <s v="Attchd"/>
    <n v="1950"/>
    <s v="Unf"/>
    <x v="0"/>
    <n v="576"/>
    <s v="TA"/>
    <s v="TA"/>
    <s v="Y"/>
    <n v="0"/>
    <n v="29"/>
    <n v="39"/>
    <n v="0"/>
    <n v="0"/>
    <n v="0"/>
    <s v="NA"/>
    <s v="MnPrv"/>
    <s v="NA"/>
    <n v="0"/>
    <x v="11"/>
    <n v="2007"/>
    <s v="WD"/>
    <x v="0"/>
    <x v="145"/>
    <n v="41744"/>
  </r>
  <r>
    <x v="176"/>
    <n v="60"/>
    <s v="RL"/>
    <n v="97"/>
    <x v="162"/>
    <s v="Pave"/>
    <s v="NA"/>
    <s v="IR1"/>
    <s v="Lvl"/>
    <s v="AllPub"/>
    <s v="Corner"/>
    <s v="Gtl"/>
    <x v="19"/>
    <s v="Norm"/>
    <s v="Norm"/>
    <s v="1Fam"/>
    <s v="2Story"/>
    <x v="1"/>
    <x v="0"/>
    <x v="62"/>
    <x v="31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x v="1"/>
    <x v="0"/>
    <s v="Typ"/>
    <x v="1"/>
    <s v="TA"/>
    <s v="Attchd"/>
    <n v="1988"/>
    <s v="Unf"/>
    <x v="0"/>
    <n v="521"/>
    <s v="TA"/>
    <s v="TA"/>
    <s v="Y"/>
    <n v="0"/>
    <n v="228"/>
    <n v="0"/>
    <n v="0"/>
    <n v="192"/>
    <n v="0"/>
    <s v="NA"/>
    <s v="NA"/>
    <s v="NA"/>
    <n v="0"/>
    <x v="2"/>
    <n v="2007"/>
    <s v="WD"/>
    <x v="0"/>
    <x v="146"/>
    <n v="224634"/>
  </r>
  <r>
    <x v="177"/>
    <n v="50"/>
    <s v="RL"/>
    <s v="NA"/>
    <x v="163"/>
    <s v="Pave"/>
    <s v="NA"/>
    <s v="Reg"/>
    <s v="Lvl"/>
    <s v="AllPub"/>
    <s v="Inside"/>
    <s v="Gtl"/>
    <x v="9"/>
    <s v="Norm"/>
    <s v="Norm"/>
    <s v="1Fam"/>
    <s v="1.5Fin"/>
    <x v="3"/>
    <x v="0"/>
    <x v="18"/>
    <x v="46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x v="0"/>
    <x v="0"/>
    <s v="Typ"/>
    <x v="1"/>
    <s v="Gd"/>
    <s v="Attchd"/>
    <n v="1958"/>
    <s v="Unf"/>
    <x v="0"/>
    <n v="451"/>
    <s v="TA"/>
    <s v="TA"/>
    <s v="Y"/>
    <n v="0"/>
    <n v="0"/>
    <n v="0"/>
    <n v="0"/>
    <n v="0"/>
    <n v="0"/>
    <s v="NA"/>
    <s v="NA"/>
    <s v="NA"/>
    <n v="0"/>
    <x v="9"/>
    <n v="2006"/>
    <s v="WD"/>
    <x v="0"/>
    <x v="54"/>
    <n v="709753"/>
  </r>
  <r>
    <x v="178"/>
    <n v="20"/>
    <s v="RL"/>
    <n v="63"/>
    <x v="164"/>
    <s v="Pave"/>
    <s v="NA"/>
    <s v="IR1"/>
    <s v="Lvl"/>
    <s v="AllPub"/>
    <s v="CulDSac"/>
    <s v="Gtl"/>
    <x v="18"/>
    <s v="Norm"/>
    <s v="Norm"/>
    <s v="1Fam"/>
    <s v="1Story"/>
    <x v="4"/>
    <x v="0"/>
    <x v="74"/>
    <x v="37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x v="2"/>
    <x v="3"/>
    <s v="Typ"/>
    <x v="1"/>
    <s v="Gd"/>
    <s v="Attchd"/>
    <n v="2009"/>
    <s v="Fin"/>
    <x v="1"/>
    <n v="1166"/>
    <s v="TA"/>
    <s v="TA"/>
    <s v="Y"/>
    <n v="0"/>
    <n v="60"/>
    <n v="0"/>
    <n v="0"/>
    <n v="0"/>
    <n v="0"/>
    <s v="NA"/>
    <s v="NA"/>
    <s v="NA"/>
    <n v="0"/>
    <x v="9"/>
    <n v="2009"/>
    <s v="New"/>
    <x v="2"/>
    <x v="147"/>
    <n v="618218"/>
  </r>
  <r>
    <x v="179"/>
    <n v="30"/>
    <s v="RM"/>
    <n v="60"/>
    <x v="133"/>
    <s v="Pave"/>
    <s v="NA"/>
    <s v="Reg"/>
    <s v="Lvl"/>
    <s v="AllPub"/>
    <s v="Inside"/>
    <s v="Gtl"/>
    <x v="7"/>
    <s v="Norm"/>
    <s v="Norm"/>
    <s v="1Fam"/>
    <s v="1Story"/>
    <x v="3"/>
    <x v="2"/>
    <x v="66"/>
    <x v="10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x v="1"/>
    <x v="4"/>
    <s v="Typ"/>
    <x v="0"/>
    <s v="NA"/>
    <s v="Detchd"/>
    <n v="1935"/>
    <s v="Unf"/>
    <x v="0"/>
    <n v="480"/>
    <s v="Fa"/>
    <s v="TA"/>
    <s v="N"/>
    <n v="0"/>
    <n v="0"/>
    <n v="184"/>
    <n v="0"/>
    <n v="0"/>
    <n v="0"/>
    <s v="NA"/>
    <s v="NA"/>
    <s v="NA"/>
    <n v="0"/>
    <x v="9"/>
    <n v="2007"/>
    <s v="WD"/>
    <x v="0"/>
    <x v="98"/>
    <n v="235227"/>
  </r>
  <r>
    <x v="180"/>
    <n v="160"/>
    <s v="FV"/>
    <s v="NA"/>
    <x v="165"/>
    <s v="Pave"/>
    <s v="NA"/>
    <s v="Reg"/>
    <s v="Lvl"/>
    <s v="AllPub"/>
    <s v="Inside"/>
    <s v="Gtl"/>
    <x v="5"/>
    <s v="Norm"/>
    <s v="Norm"/>
    <s v="Twnhs"/>
    <s v="2Story"/>
    <x v="1"/>
    <x v="0"/>
    <x v="4"/>
    <x v="4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x v="0"/>
    <x v="4"/>
    <s v="Typ"/>
    <x v="1"/>
    <s v="TA"/>
    <s v="Detchd"/>
    <n v="2000"/>
    <s v="Unf"/>
    <x v="0"/>
    <n v="440"/>
    <s v="TA"/>
    <s v="TA"/>
    <s v="Y"/>
    <n v="0"/>
    <n v="0"/>
    <n v="0"/>
    <n v="0"/>
    <n v="0"/>
    <n v="0"/>
    <s v="NA"/>
    <s v="NA"/>
    <s v="NA"/>
    <n v="0"/>
    <x v="11"/>
    <n v="2007"/>
    <s v="WD"/>
    <x v="0"/>
    <x v="48"/>
    <n v="331192"/>
  </r>
  <r>
    <x v="181"/>
    <n v="70"/>
    <s v="RL"/>
    <n v="54"/>
    <x v="166"/>
    <s v="Pave"/>
    <s v="NA"/>
    <s v="Reg"/>
    <s v="Lvl"/>
    <s v="AllPub"/>
    <s v="Inside"/>
    <s v="Gtl"/>
    <x v="2"/>
    <s v="Norm"/>
    <s v="Norm"/>
    <s v="1Fam"/>
    <s v="2Story"/>
    <x v="0"/>
    <x v="2"/>
    <x v="26"/>
    <x v="8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x v="1"/>
    <x v="3"/>
    <s v="Typ"/>
    <x v="1"/>
    <s v="Gd"/>
    <s v="Detchd"/>
    <n v="1920"/>
    <s v="Unf"/>
    <x v="2"/>
    <n v="216"/>
    <s v="Fa"/>
    <s v="TA"/>
    <s v="Y"/>
    <n v="0"/>
    <n v="0"/>
    <n v="40"/>
    <n v="0"/>
    <n v="0"/>
    <n v="0"/>
    <s v="NA"/>
    <s v="NA"/>
    <s v="NA"/>
    <n v="0"/>
    <x v="9"/>
    <n v="2006"/>
    <s v="WD"/>
    <x v="0"/>
    <x v="148"/>
    <n v="230107"/>
  </r>
  <r>
    <x v="182"/>
    <n v="20"/>
    <s v="RL"/>
    <n v="60"/>
    <x v="167"/>
    <s v="Pave"/>
    <s v="NA"/>
    <s v="Reg"/>
    <s v="Lvl"/>
    <s v="AllPub"/>
    <s v="Inside"/>
    <s v="Gtl"/>
    <x v="15"/>
    <s v="Artery"/>
    <s v="Norm"/>
    <s v="1Fam"/>
    <s v="1Story"/>
    <x v="3"/>
    <x v="2"/>
    <x v="24"/>
    <x v="10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x v="1"/>
    <x v="2"/>
    <s v="Typ"/>
    <x v="1"/>
    <s v="Gd"/>
    <s v="Attchd"/>
    <n v="1957"/>
    <s v="RFn"/>
    <x v="2"/>
    <n v="252"/>
    <s v="TA"/>
    <s v="TA"/>
    <s v="Y"/>
    <n v="116"/>
    <n v="0"/>
    <n v="0"/>
    <n v="180"/>
    <n v="0"/>
    <n v="0"/>
    <s v="NA"/>
    <s v="MnPrv"/>
    <s v="NA"/>
    <n v="0"/>
    <x v="11"/>
    <n v="2007"/>
    <s v="WD"/>
    <x v="0"/>
    <x v="149"/>
    <n v="207334"/>
  </r>
  <r>
    <x v="183"/>
    <n v="50"/>
    <s v="RM"/>
    <n v="63"/>
    <x v="168"/>
    <s v="Pave"/>
    <s v="NA"/>
    <s v="Reg"/>
    <s v="Lvl"/>
    <s v="AllPub"/>
    <s v="Inside"/>
    <s v="Gtl"/>
    <x v="7"/>
    <s v="Norm"/>
    <s v="Norm"/>
    <s v="1Fam"/>
    <s v="1.5Fin"/>
    <x v="0"/>
    <x v="0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x v="0"/>
    <x v="1"/>
    <s v="Mod"/>
    <x v="0"/>
    <s v="NA"/>
    <s v="Detchd"/>
    <n v="2003"/>
    <s v="Unf"/>
    <x v="0"/>
    <n v="484"/>
    <s v="TA"/>
    <s v="TA"/>
    <s v="N"/>
    <n v="280"/>
    <n v="238"/>
    <n v="0"/>
    <n v="0"/>
    <n v="0"/>
    <n v="0"/>
    <s v="NA"/>
    <s v="NA"/>
    <s v="NA"/>
    <n v="0"/>
    <x v="11"/>
    <n v="2008"/>
    <s v="WD"/>
    <x v="0"/>
    <x v="7"/>
    <n v="743785"/>
  </r>
  <r>
    <x v="184"/>
    <n v="50"/>
    <s v="RL"/>
    <n v="92"/>
    <x v="169"/>
    <s v="Pave"/>
    <s v="NA"/>
    <s v="IR1"/>
    <s v="Lvl"/>
    <s v="AllPub"/>
    <s v="Inside"/>
    <s v="Gtl"/>
    <x v="8"/>
    <s v="RRAn"/>
    <s v="Feedr"/>
    <s v="1Fam"/>
    <s v="1.5Fin"/>
    <x v="3"/>
    <x v="1"/>
    <x v="75"/>
    <x v="47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x v="1"/>
    <x v="4"/>
    <s v="Typ"/>
    <x v="0"/>
    <s v="NA"/>
    <s v="Attchd"/>
    <n v="1986"/>
    <s v="Unf"/>
    <x v="0"/>
    <n v="576"/>
    <s v="TA"/>
    <s v="TA"/>
    <s v="Y"/>
    <n v="104"/>
    <n v="0"/>
    <n v="0"/>
    <n v="0"/>
    <n v="0"/>
    <n v="0"/>
    <s v="NA"/>
    <s v="MnPrv"/>
    <s v="NA"/>
    <n v="0"/>
    <x v="11"/>
    <n v="2006"/>
    <s v="WD"/>
    <x v="0"/>
    <x v="47"/>
    <n v="568346"/>
  </r>
  <r>
    <x v="185"/>
    <n v="75"/>
    <s v="RM"/>
    <n v="90"/>
    <x v="170"/>
    <s v="Pave"/>
    <s v="NA"/>
    <s v="IR2"/>
    <s v="Lvl"/>
    <s v="AllPub"/>
    <s v="Inside"/>
    <s v="Gtl"/>
    <x v="7"/>
    <s v="Artery"/>
    <s v="Norm"/>
    <s v="1Fam"/>
    <s v="2.5Fin"/>
    <x v="6"/>
    <x v="7"/>
    <x v="76"/>
    <x v="40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x v="2"/>
    <x v="8"/>
    <s v="Typ"/>
    <x v="2"/>
    <s v="TA"/>
    <s v="Detchd"/>
    <n v="1993"/>
    <s v="Unf"/>
    <x v="1"/>
    <n v="840"/>
    <s v="Ex"/>
    <s v="TA"/>
    <s v="Y"/>
    <n v="0"/>
    <n v="260"/>
    <n v="0"/>
    <n v="0"/>
    <n v="410"/>
    <n v="0"/>
    <s v="NA"/>
    <s v="GdPrv"/>
    <s v="NA"/>
    <n v="0"/>
    <x v="11"/>
    <n v="2006"/>
    <s v="WD"/>
    <x v="0"/>
    <x v="150"/>
    <n v="708780"/>
  </r>
  <r>
    <x v="186"/>
    <n v="80"/>
    <s v="RL"/>
    <s v="NA"/>
    <x v="171"/>
    <s v="Pave"/>
    <s v="NA"/>
    <s v="IR1"/>
    <s v="Lvl"/>
    <s v="AllPub"/>
    <s v="CulDSac"/>
    <s v="Gtl"/>
    <x v="4"/>
    <s v="Norm"/>
    <s v="Norm"/>
    <s v="1Fam"/>
    <s v="SLvl"/>
    <x v="0"/>
    <x v="0"/>
    <x v="59"/>
    <x v="47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x v="0"/>
    <x v="1"/>
    <s v="Typ"/>
    <x v="0"/>
    <s v="NA"/>
    <s v="Attchd"/>
    <n v="1990"/>
    <s v="Unf"/>
    <x v="0"/>
    <n v="497"/>
    <s v="TA"/>
    <s v="TA"/>
    <s v="Y"/>
    <n v="168"/>
    <n v="27"/>
    <n v="0"/>
    <n v="0"/>
    <n v="0"/>
    <n v="0"/>
    <s v="NA"/>
    <s v="GdPrv"/>
    <s v="NA"/>
    <n v="0"/>
    <x v="11"/>
    <n v="2009"/>
    <s v="WD"/>
    <x v="0"/>
    <x v="151"/>
    <n v="349730"/>
  </r>
  <r>
    <x v="187"/>
    <n v="50"/>
    <s v="RL"/>
    <n v="60"/>
    <x v="172"/>
    <s v="Pave"/>
    <s v="NA"/>
    <s v="Reg"/>
    <s v="Lvl"/>
    <s v="AllPub"/>
    <s v="Inside"/>
    <s v="Gtl"/>
    <x v="7"/>
    <s v="Norm"/>
    <s v="Norm"/>
    <s v="1Fam"/>
    <s v="1.5Fin"/>
    <x v="3"/>
    <x v="3"/>
    <x v="77"/>
    <x v="26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x v="1"/>
    <x v="0"/>
    <s v="Min2"/>
    <x v="0"/>
    <s v="NA"/>
    <s v="Detchd"/>
    <n v="1916"/>
    <s v="Unf"/>
    <x v="2"/>
    <n v="180"/>
    <s v="Fa"/>
    <s v="Fa"/>
    <s v="N"/>
    <n v="0"/>
    <n v="0"/>
    <n v="0"/>
    <n v="140"/>
    <n v="0"/>
    <n v="0"/>
    <s v="NA"/>
    <s v="MnPrv"/>
    <s v="NA"/>
    <n v="0"/>
    <x v="5"/>
    <n v="2009"/>
    <s v="WD"/>
    <x v="0"/>
    <x v="152"/>
    <n v="91522"/>
  </r>
  <r>
    <x v="188"/>
    <n v="90"/>
    <s v="RL"/>
    <n v="64"/>
    <x v="96"/>
    <s v="Pave"/>
    <s v="NA"/>
    <s v="Reg"/>
    <s v="Bnk"/>
    <s v="AllPub"/>
    <s v="Inside"/>
    <s v="Gtl"/>
    <x v="12"/>
    <s v="Feedr"/>
    <s v="Norm"/>
    <s v="Duplex"/>
    <s v="SFoyer"/>
    <x v="3"/>
    <x v="0"/>
    <x v="56"/>
    <x v="43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x v="1"/>
    <x v="1"/>
    <s v="Typ"/>
    <x v="2"/>
    <s v="TA"/>
    <s v="Detchd"/>
    <n v="1979"/>
    <s v="Unf"/>
    <x v="0"/>
    <n v="528"/>
    <s v="TA"/>
    <s v="TA"/>
    <s v="Y"/>
    <n v="120"/>
    <n v="0"/>
    <n v="0"/>
    <n v="0"/>
    <n v="0"/>
    <n v="0"/>
    <s v="NA"/>
    <s v="NA"/>
    <s v="NA"/>
    <n v="0"/>
    <x v="11"/>
    <n v="2009"/>
    <s v="WD"/>
    <x v="4"/>
    <x v="153"/>
    <n v="100414"/>
  </r>
  <r>
    <x v="189"/>
    <n v="120"/>
    <s v="RL"/>
    <n v="41"/>
    <x v="173"/>
    <s v="Pave"/>
    <s v="NA"/>
    <s v="Reg"/>
    <s v="Lvl"/>
    <s v="AllPub"/>
    <s v="Inside"/>
    <s v="Gtl"/>
    <x v="18"/>
    <s v="Norm"/>
    <s v="Norm"/>
    <s v="TwnhsE"/>
    <s v="1Story"/>
    <x v="2"/>
    <x v="0"/>
    <x v="2"/>
    <x v="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x v="2"/>
    <x v="4"/>
    <s v="Typ"/>
    <x v="1"/>
    <s v="Gd"/>
    <s v="Attchd"/>
    <n v="2001"/>
    <s v="Fin"/>
    <x v="0"/>
    <n v="682"/>
    <s v="TA"/>
    <s v="TA"/>
    <s v="Y"/>
    <n v="0"/>
    <n v="120"/>
    <n v="0"/>
    <n v="0"/>
    <n v="224"/>
    <n v="0"/>
    <s v="NA"/>
    <s v="NA"/>
    <s v="NA"/>
    <n v="0"/>
    <x v="5"/>
    <n v="2008"/>
    <s v="WD"/>
    <x v="0"/>
    <x v="154"/>
    <n v="334899"/>
  </r>
  <r>
    <x v="190"/>
    <n v="70"/>
    <s v="RL"/>
    <n v="70"/>
    <x v="174"/>
    <s v="Pave"/>
    <s v="NA"/>
    <s v="Reg"/>
    <s v="Bnk"/>
    <s v="AllPub"/>
    <s v="Inside"/>
    <s v="Mod"/>
    <x v="2"/>
    <s v="Norm"/>
    <s v="Norm"/>
    <s v="1Fam"/>
    <s v="2Story"/>
    <x v="2"/>
    <x v="1"/>
    <x v="78"/>
    <x v="5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x v="0"/>
    <x v="7"/>
    <s v="Maj1"/>
    <x v="2"/>
    <s v="TA"/>
    <s v="Detchd"/>
    <n v="1932"/>
    <s v="Unf"/>
    <x v="0"/>
    <n v="440"/>
    <s v="TA"/>
    <s v="TA"/>
    <s v="Y"/>
    <n v="0"/>
    <n v="74"/>
    <n v="0"/>
    <n v="0"/>
    <n v="0"/>
    <n v="0"/>
    <s v="NA"/>
    <s v="NA"/>
    <s v="NA"/>
    <n v="0"/>
    <x v="3"/>
    <n v="2007"/>
    <s v="WD"/>
    <x v="0"/>
    <x v="155"/>
    <n v="125471"/>
  </r>
  <r>
    <x v="191"/>
    <n v="60"/>
    <s v="RL"/>
    <s v="NA"/>
    <x v="175"/>
    <s v="Pave"/>
    <s v="NA"/>
    <s v="IR1"/>
    <s v="Lvl"/>
    <s v="AllPub"/>
    <s v="CulDSac"/>
    <s v="Gtl"/>
    <x v="11"/>
    <s v="Norm"/>
    <s v="Norm"/>
    <s v="1Fam"/>
    <s v="2Story"/>
    <x v="0"/>
    <x v="7"/>
    <x v="41"/>
    <x v="16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x v="0"/>
    <x v="2"/>
    <s v="Typ"/>
    <x v="0"/>
    <s v="NA"/>
    <s v="Attchd"/>
    <n v="1972"/>
    <s v="Fin"/>
    <x v="0"/>
    <n v="484"/>
    <s v="TA"/>
    <s v="TA"/>
    <s v="Y"/>
    <n v="0"/>
    <n v="32"/>
    <n v="0"/>
    <n v="0"/>
    <n v="0"/>
    <n v="0"/>
    <s v="NA"/>
    <s v="NA"/>
    <s v="NA"/>
    <n v="0"/>
    <x v="11"/>
    <n v="2007"/>
    <s v="WD"/>
    <x v="0"/>
    <x v="144"/>
    <n v="686547"/>
  </r>
  <r>
    <x v="192"/>
    <n v="20"/>
    <s v="RL"/>
    <n v="68"/>
    <x v="176"/>
    <s v="Pave"/>
    <s v="NA"/>
    <s v="IR1"/>
    <s v="Lvl"/>
    <s v="AllPub"/>
    <s v="Inside"/>
    <s v="Gtl"/>
    <x v="0"/>
    <s v="Norm"/>
    <s v="Norm"/>
    <s v="1Fam"/>
    <s v="1Story"/>
    <x v="0"/>
    <x v="0"/>
    <x v="40"/>
    <x v="41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x v="0"/>
    <x v="1"/>
    <s v="Typ"/>
    <x v="0"/>
    <s v="NA"/>
    <s v="Attchd"/>
    <n v="1999"/>
    <s v="Fin"/>
    <x v="0"/>
    <n v="666"/>
    <s v="TA"/>
    <s v="TA"/>
    <s v="Y"/>
    <n v="0"/>
    <n v="35"/>
    <n v="0"/>
    <n v="0"/>
    <n v="0"/>
    <n v="0"/>
    <s v="NA"/>
    <s v="NA"/>
    <s v="NA"/>
    <n v="0"/>
    <x v="2"/>
    <n v="2009"/>
    <s v="WD"/>
    <x v="0"/>
    <x v="156"/>
    <n v="620713"/>
  </r>
  <r>
    <x v="193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x v="0"/>
    <x v="0"/>
    <x v="6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x v="0"/>
    <x v="2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1"/>
    <n v="2006"/>
    <s v="WD"/>
    <x v="0"/>
    <x v="52"/>
    <n v="138496"/>
  </r>
  <r>
    <x v="194"/>
    <n v="20"/>
    <s v="RL"/>
    <n v="60"/>
    <x v="177"/>
    <s v="Pave"/>
    <s v="NA"/>
    <s v="IR1"/>
    <s v="Lvl"/>
    <s v="AllPub"/>
    <s v="Inside"/>
    <s v="Gtl"/>
    <x v="0"/>
    <s v="Norm"/>
    <s v="Norm"/>
    <s v="1Fam"/>
    <s v="1Story"/>
    <x v="3"/>
    <x v="3"/>
    <x v="41"/>
    <x v="28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x v="1"/>
    <x v="4"/>
    <s v="Typ"/>
    <x v="0"/>
    <s v="NA"/>
    <s v="Detchd"/>
    <n v="1989"/>
    <s v="Unf"/>
    <x v="2"/>
    <n v="352"/>
    <s v="TA"/>
    <s v="TA"/>
    <s v="Y"/>
    <n v="0"/>
    <n v="0"/>
    <n v="0"/>
    <n v="0"/>
    <n v="0"/>
    <n v="0"/>
    <s v="NA"/>
    <s v="NA"/>
    <s v="NA"/>
    <n v="0"/>
    <x v="1"/>
    <n v="2008"/>
    <s v="WD"/>
    <x v="0"/>
    <x v="47"/>
    <n v="647135"/>
  </r>
  <r>
    <x v="195"/>
    <n v="160"/>
    <s v="RL"/>
    <n v="24"/>
    <x v="178"/>
    <s v="Pave"/>
    <s v="NA"/>
    <s v="Reg"/>
    <s v="Lvl"/>
    <s v="AllPub"/>
    <s v="FR2"/>
    <s v="Gtl"/>
    <x v="20"/>
    <s v="Norm"/>
    <s v="Norm"/>
    <s v="Twnhs"/>
    <s v="2Story"/>
    <x v="1"/>
    <x v="2"/>
    <x v="1"/>
    <x v="1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x v="1"/>
    <x v="2"/>
    <s v="Typ"/>
    <x v="1"/>
    <s v="TA"/>
    <s v="Attchd"/>
    <n v="1976"/>
    <s v="Unf"/>
    <x v="0"/>
    <n v="440"/>
    <s v="TA"/>
    <s v="TA"/>
    <s v="Y"/>
    <n v="87"/>
    <n v="0"/>
    <n v="0"/>
    <n v="0"/>
    <n v="0"/>
    <n v="0"/>
    <s v="NA"/>
    <s v="NA"/>
    <s v="NA"/>
    <n v="0"/>
    <x v="9"/>
    <n v="2009"/>
    <s v="WD"/>
    <x v="0"/>
    <x v="157"/>
    <n v="501260"/>
  </r>
  <r>
    <x v="196"/>
    <n v="20"/>
    <s v="RL"/>
    <n v="79"/>
    <x v="179"/>
    <s v="Pave"/>
    <s v="NA"/>
    <s v="Reg"/>
    <s v="Lvl"/>
    <s v="AllPub"/>
    <s v="Inside"/>
    <s v="Gtl"/>
    <x v="5"/>
    <s v="Norm"/>
    <s v="Norm"/>
    <s v="1Fam"/>
    <s v="1Story"/>
    <x v="0"/>
    <x v="0"/>
    <x v="22"/>
    <x v="12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x v="2"/>
    <x v="0"/>
    <s v="Typ"/>
    <x v="1"/>
    <s v="Gd"/>
    <s v="Attchd"/>
    <n v="2007"/>
    <s v="Fin"/>
    <x v="1"/>
    <n v="786"/>
    <s v="TA"/>
    <s v="TA"/>
    <s v="Y"/>
    <n v="171"/>
    <n v="138"/>
    <n v="0"/>
    <n v="0"/>
    <n v="266"/>
    <n v="0"/>
    <s v="NA"/>
    <s v="NA"/>
    <s v="NA"/>
    <n v="0"/>
    <x v="2"/>
    <n v="2007"/>
    <s v="New"/>
    <x v="2"/>
    <x v="158"/>
    <n v="159808"/>
  </r>
  <r>
    <x v="197"/>
    <n v="75"/>
    <s v="RL"/>
    <n v="174"/>
    <x v="180"/>
    <s v="Pave"/>
    <s v="NA"/>
    <s v="Reg"/>
    <s v="Lvl"/>
    <s v="AllPub"/>
    <s v="Corner"/>
    <s v="Gtl"/>
    <x v="11"/>
    <s v="Artery"/>
    <s v="Norm"/>
    <s v="1Fam"/>
    <s v="2Story"/>
    <x v="2"/>
    <x v="4"/>
    <x v="79"/>
    <x v="2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x v="0"/>
    <x v="0"/>
    <s v="Typ"/>
    <x v="1"/>
    <s v="Ex"/>
    <s v="Detchd"/>
    <n v="1918"/>
    <s v="Unf"/>
    <x v="0"/>
    <n v="795"/>
    <s v="TA"/>
    <s v="TA"/>
    <s v="Y"/>
    <n v="0"/>
    <n v="16"/>
    <n v="552"/>
    <n v="0"/>
    <n v="0"/>
    <n v="512"/>
    <s v="Ex"/>
    <s v="GdPrv"/>
    <s v="NA"/>
    <n v="0"/>
    <x v="10"/>
    <n v="2006"/>
    <s v="WD"/>
    <x v="1"/>
    <x v="127"/>
    <n v="194969"/>
  </r>
  <r>
    <x v="198"/>
    <n v="75"/>
    <s v="RM"/>
    <n v="92"/>
    <x v="181"/>
    <s v="Pave"/>
    <s v="NA"/>
    <s v="Reg"/>
    <s v="Lvl"/>
    <s v="AllPub"/>
    <s v="Corner"/>
    <s v="Gtl"/>
    <x v="7"/>
    <s v="Norm"/>
    <s v="Norm"/>
    <s v="1Fam"/>
    <s v="2.5Fin"/>
    <x v="1"/>
    <x v="2"/>
    <x v="80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x v="1"/>
    <x v="0"/>
    <s v="Typ"/>
    <x v="0"/>
    <s v="NA"/>
    <s v="NA"/>
    <s v="NA"/>
    <s v="NA"/>
    <x v="3"/>
    <n v="0"/>
    <s v="NA"/>
    <s v="NA"/>
    <s v="Y"/>
    <n v="0"/>
    <n v="198"/>
    <n v="30"/>
    <n v="0"/>
    <n v="0"/>
    <n v="0"/>
    <s v="NA"/>
    <s v="MnPrv"/>
    <s v="NA"/>
    <n v="0"/>
    <x v="9"/>
    <n v="2009"/>
    <s v="WD"/>
    <x v="1"/>
    <x v="159"/>
    <n v="482869"/>
  </r>
  <r>
    <x v="199"/>
    <n v="20"/>
    <s v="RL"/>
    <n v="76"/>
    <x v="62"/>
    <s v="Pave"/>
    <s v="NA"/>
    <s v="Reg"/>
    <s v="Lvl"/>
    <s v="AllPub"/>
    <s v="Inside"/>
    <s v="Gtl"/>
    <x v="10"/>
    <s v="Norm"/>
    <s v="Norm"/>
    <s v="1Fam"/>
    <s v="1Story"/>
    <x v="2"/>
    <x v="0"/>
    <x v="6"/>
    <x v="6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x v="2"/>
    <x v="2"/>
    <s v="Typ"/>
    <x v="1"/>
    <s v="Gd"/>
    <s v="Attchd"/>
    <n v="2004"/>
    <s v="Fin"/>
    <x v="1"/>
    <n v="856"/>
    <s v="TA"/>
    <s v="TA"/>
    <s v="Y"/>
    <n v="0"/>
    <n v="26"/>
    <n v="0"/>
    <n v="0"/>
    <n v="170"/>
    <n v="0"/>
    <s v="NA"/>
    <s v="NA"/>
    <s v="NA"/>
    <n v="0"/>
    <x v="8"/>
    <n v="2009"/>
    <s v="WD"/>
    <x v="0"/>
    <x v="160"/>
    <n v="194247"/>
  </r>
  <r>
    <x v="200"/>
    <n v="20"/>
    <s v="RM"/>
    <n v="80"/>
    <x v="182"/>
    <s v="Pave"/>
    <s v="NA"/>
    <s v="Reg"/>
    <s v="Lvl"/>
    <s v="AllPub"/>
    <s v="Corner"/>
    <s v="Gtl"/>
    <x v="15"/>
    <s v="Norm"/>
    <s v="Norm"/>
    <s v="1Fam"/>
    <s v="1Story"/>
    <x v="5"/>
    <x v="0"/>
    <x v="0"/>
    <x v="1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x v="1"/>
    <x v="4"/>
    <s v="Typ"/>
    <x v="0"/>
    <s v="NA"/>
    <s v="Attchd"/>
    <n v="2003"/>
    <s v="RFn"/>
    <x v="0"/>
    <n v="440"/>
    <s v="TA"/>
    <s v="TA"/>
    <s v="Y"/>
    <n v="132"/>
    <n v="64"/>
    <n v="0"/>
    <n v="0"/>
    <n v="0"/>
    <n v="0"/>
    <s v="NA"/>
    <s v="NA"/>
    <s v="NA"/>
    <n v="0"/>
    <x v="10"/>
    <n v="2010"/>
    <s v="WD"/>
    <x v="0"/>
    <x v="3"/>
    <n v="584183"/>
  </r>
  <r>
    <x v="201"/>
    <n v="20"/>
    <s v="RL"/>
    <n v="75"/>
    <x v="183"/>
    <s v="Pave"/>
    <s v="NA"/>
    <s v="Reg"/>
    <s v="Lvl"/>
    <s v="AllPub"/>
    <s v="Inside"/>
    <s v="Gtl"/>
    <x v="4"/>
    <s v="Norm"/>
    <s v="Norm"/>
    <s v="1Fam"/>
    <s v="1Story"/>
    <x v="1"/>
    <x v="2"/>
    <x v="54"/>
    <x v="44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x v="1"/>
    <x v="1"/>
    <s v="Typ"/>
    <x v="2"/>
    <s v="Fa"/>
    <s v="Detchd"/>
    <n v="1980"/>
    <s v="Unf"/>
    <x v="0"/>
    <n v="473"/>
    <s v="TA"/>
    <s v="TA"/>
    <s v="Y"/>
    <n v="238"/>
    <n v="83"/>
    <n v="0"/>
    <n v="0"/>
    <n v="0"/>
    <n v="0"/>
    <s v="NA"/>
    <s v="MnPrv"/>
    <s v="NA"/>
    <n v="0"/>
    <x v="0"/>
    <n v="2008"/>
    <s v="WD"/>
    <x v="0"/>
    <x v="161"/>
    <n v="43901"/>
  </r>
  <r>
    <x v="202"/>
    <n v="50"/>
    <s v="RL"/>
    <n v="50"/>
    <x v="184"/>
    <s v="Pave"/>
    <s v="NA"/>
    <s v="Reg"/>
    <s v="Lvl"/>
    <s v="AllPub"/>
    <s v="Corner"/>
    <s v="Gtl"/>
    <x v="7"/>
    <s v="Artery"/>
    <s v="Norm"/>
    <s v="1Fam"/>
    <s v="1.5Fin"/>
    <x v="1"/>
    <x v="2"/>
    <x v="67"/>
    <x v="8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x v="1"/>
    <x v="1"/>
    <s v="Min1"/>
    <x v="0"/>
    <s v="NA"/>
    <s v="Attchd"/>
    <n v="1924"/>
    <s v="Unf"/>
    <x v="2"/>
    <n v="398"/>
    <s v="TA"/>
    <s v="TA"/>
    <s v="Y"/>
    <n v="0"/>
    <n v="0"/>
    <n v="126"/>
    <n v="0"/>
    <n v="0"/>
    <n v="0"/>
    <s v="NA"/>
    <s v="NA"/>
    <s v="NA"/>
    <n v="0"/>
    <x v="1"/>
    <n v="2006"/>
    <s v="COD"/>
    <x v="0"/>
    <x v="162"/>
    <n v="346117"/>
  </r>
  <r>
    <x v="203"/>
    <n v="120"/>
    <s v="RM"/>
    <s v="NA"/>
    <x v="185"/>
    <s v="Pave"/>
    <s v="NA"/>
    <s v="Reg"/>
    <s v="Lvl"/>
    <s v="AllPub"/>
    <s v="Inside"/>
    <s v="Gtl"/>
    <x v="0"/>
    <s v="Norm"/>
    <s v="Norm"/>
    <s v="TwnhsE"/>
    <s v="1Story"/>
    <x v="1"/>
    <x v="0"/>
    <x v="6"/>
    <x v="16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x v="0"/>
    <x v="9"/>
    <s v="Typ"/>
    <x v="1"/>
    <s v="Gd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x v="8"/>
    <n v="2008"/>
    <s v="WD"/>
    <x v="0"/>
    <x v="16"/>
    <n v="48521"/>
  </r>
  <r>
    <x v="204"/>
    <n v="50"/>
    <s v="RM"/>
    <n v="50"/>
    <x v="186"/>
    <s v="Pave"/>
    <s v="Grvl"/>
    <s v="Reg"/>
    <s v="Lvl"/>
    <s v="AllPub"/>
    <s v="Inside"/>
    <s v="Gtl"/>
    <x v="7"/>
    <s v="Norm"/>
    <s v="Norm"/>
    <s v="1Fam"/>
    <s v="1.5Fin"/>
    <x v="3"/>
    <x v="3"/>
    <x v="81"/>
    <x v="8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x v="1"/>
    <x v="4"/>
    <s v="Typ"/>
    <x v="0"/>
    <s v="NA"/>
    <s v="Detchd"/>
    <n v="1948"/>
    <s v="Unf"/>
    <x v="2"/>
    <n v="240"/>
    <s v="TA"/>
    <s v="TA"/>
    <s v="Y"/>
    <n v="0"/>
    <n v="35"/>
    <n v="0"/>
    <n v="0"/>
    <n v="0"/>
    <n v="0"/>
    <s v="NA"/>
    <s v="MnWw"/>
    <s v="NA"/>
    <n v="0"/>
    <x v="7"/>
    <n v="2009"/>
    <s v="WD"/>
    <x v="0"/>
    <x v="50"/>
    <n v="692025"/>
  </r>
  <r>
    <x v="205"/>
    <n v="20"/>
    <s v="RL"/>
    <n v="99"/>
    <x v="187"/>
    <s v="Pave"/>
    <s v="NA"/>
    <s v="Reg"/>
    <s v="Lvl"/>
    <s v="AllPub"/>
    <s v="Corner"/>
    <s v="Gtl"/>
    <x v="17"/>
    <s v="Norm"/>
    <s v="Norm"/>
    <s v="1Fam"/>
    <s v="1Story"/>
    <x v="0"/>
    <x v="0"/>
    <x v="59"/>
    <x v="2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x v="1"/>
    <x v="4"/>
    <s v="Typ"/>
    <x v="0"/>
    <s v="NA"/>
    <s v="Attchd"/>
    <n v="1990"/>
    <s v="RFn"/>
    <x v="0"/>
    <n v="500"/>
    <s v="TA"/>
    <s v="TA"/>
    <s v="Y"/>
    <n v="0"/>
    <n v="34"/>
    <n v="0"/>
    <n v="508"/>
    <n v="0"/>
    <n v="0"/>
    <s v="NA"/>
    <s v="NA"/>
    <s v="NA"/>
    <n v="0"/>
    <x v="1"/>
    <n v="2009"/>
    <s v="WD"/>
    <x v="0"/>
    <x v="53"/>
    <n v="355438"/>
  </r>
  <r>
    <x v="206"/>
    <n v="20"/>
    <s v="RL"/>
    <n v="40"/>
    <x v="188"/>
    <s v="Pave"/>
    <s v="NA"/>
    <s v="IR1"/>
    <s v="Lvl"/>
    <s v="AllPub"/>
    <s v="CulDSac"/>
    <s v="Gtl"/>
    <x v="9"/>
    <s v="RRAe"/>
    <s v="Norm"/>
    <s v="1Fam"/>
    <s v="1Story"/>
    <x v="3"/>
    <x v="0"/>
    <x v="12"/>
    <x v="11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x v="1"/>
    <x v="0"/>
    <s v="Min2"/>
    <x v="1"/>
    <s v="TA"/>
    <s v="Attchd"/>
    <n v="1962"/>
    <s v="RFn"/>
    <x v="2"/>
    <n v="349"/>
    <s v="TA"/>
    <s v="TA"/>
    <s v="Y"/>
    <n v="0"/>
    <n v="30"/>
    <n v="0"/>
    <n v="0"/>
    <n v="0"/>
    <n v="0"/>
    <s v="NA"/>
    <s v="NA"/>
    <s v="NA"/>
    <n v="0"/>
    <x v="10"/>
    <n v="2007"/>
    <s v="WD"/>
    <x v="0"/>
    <x v="163"/>
    <n v="260250"/>
  </r>
  <r>
    <x v="207"/>
    <n v="20"/>
    <s v="RL"/>
    <s v="NA"/>
    <x v="189"/>
    <s v="Pave"/>
    <s v="NA"/>
    <s v="IR1"/>
    <s v="Lvl"/>
    <s v="AllPub"/>
    <s v="Inside"/>
    <s v="Gtl"/>
    <x v="11"/>
    <s v="Norm"/>
    <s v="Norm"/>
    <s v="1Fam"/>
    <s v="1Story"/>
    <x v="5"/>
    <x v="0"/>
    <x v="14"/>
    <x v="13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x v="1"/>
    <x v="1"/>
    <s v="Typ"/>
    <x v="1"/>
    <s v="Po"/>
    <s v="Attchd"/>
    <n v="1960"/>
    <s v="RFn"/>
    <x v="2"/>
    <n v="312"/>
    <s v="TA"/>
    <s v="TA"/>
    <s v="Y"/>
    <n v="355"/>
    <n v="0"/>
    <n v="0"/>
    <n v="0"/>
    <n v="0"/>
    <n v="0"/>
    <s v="NA"/>
    <s v="GdWo"/>
    <s v="NA"/>
    <n v="0"/>
    <x v="7"/>
    <n v="2008"/>
    <s v="WD"/>
    <x v="0"/>
    <x v="42"/>
    <n v="399848"/>
  </r>
  <r>
    <x v="208"/>
    <n v="60"/>
    <s v="RL"/>
    <s v="NA"/>
    <x v="190"/>
    <s v="Pave"/>
    <s v="NA"/>
    <s v="IR1"/>
    <s v="Low"/>
    <s v="AllPub"/>
    <s v="Inside"/>
    <s v="Mod"/>
    <x v="12"/>
    <s v="Norm"/>
    <s v="Norm"/>
    <s v="1Fam"/>
    <s v="2Story"/>
    <x v="0"/>
    <x v="0"/>
    <x v="62"/>
    <x v="31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x v="1"/>
    <x v="2"/>
    <s v="Typ"/>
    <x v="1"/>
    <s v="Gd"/>
    <s v="Attchd"/>
    <n v="1988"/>
    <s v="Fin"/>
    <x v="0"/>
    <n v="454"/>
    <s v="TA"/>
    <s v="TA"/>
    <s v="Y"/>
    <n v="60"/>
    <n v="55"/>
    <n v="0"/>
    <n v="0"/>
    <n v="154"/>
    <n v="0"/>
    <s v="NA"/>
    <s v="NA"/>
    <s v="NA"/>
    <n v="0"/>
    <x v="7"/>
    <n v="2007"/>
    <s v="WD"/>
    <x v="0"/>
    <x v="164"/>
    <n v="475429"/>
  </r>
  <r>
    <x v="209"/>
    <n v="20"/>
    <s v="RL"/>
    <n v="75"/>
    <x v="191"/>
    <s v="Pave"/>
    <s v="NA"/>
    <s v="Reg"/>
    <s v="Lvl"/>
    <s v="AllPub"/>
    <s v="Inside"/>
    <s v="Gtl"/>
    <x v="11"/>
    <s v="Norm"/>
    <s v="Norm"/>
    <s v="1Fam"/>
    <s v="1Story"/>
    <x v="1"/>
    <x v="3"/>
    <x v="39"/>
    <x v="27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x v="1"/>
    <x v="1"/>
    <s v="Typ"/>
    <x v="0"/>
    <s v="NA"/>
    <s v="Attchd"/>
    <n v="1964"/>
    <s v="RFn"/>
    <x v="0"/>
    <n v="504"/>
    <s v="TA"/>
    <s v="Gd"/>
    <s v="Y"/>
    <n v="0"/>
    <n v="0"/>
    <n v="0"/>
    <n v="0"/>
    <n v="0"/>
    <n v="0"/>
    <s v="NA"/>
    <s v="MnPrv"/>
    <s v="NA"/>
    <n v="0"/>
    <x v="9"/>
    <n v="2008"/>
    <s v="WD"/>
    <x v="0"/>
    <x v="35"/>
    <n v="365196"/>
  </r>
  <r>
    <x v="210"/>
    <n v="30"/>
    <s v="RL"/>
    <n v="67"/>
    <x v="192"/>
    <s v="Pave"/>
    <s v="NA"/>
    <s v="Reg"/>
    <s v="Lvl"/>
    <s v="AllPub"/>
    <s v="Inside"/>
    <s v="Gtl"/>
    <x v="15"/>
    <s v="Norm"/>
    <s v="Norm"/>
    <s v="1Fam"/>
    <s v="1Story"/>
    <x v="3"/>
    <x v="2"/>
    <x v="82"/>
    <x v="8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x v="1"/>
    <x v="4"/>
    <s v="Typ"/>
    <x v="0"/>
    <s v="NA"/>
    <s v="NA"/>
    <s v="NA"/>
    <s v="NA"/>
    <x v="3"/>
    <n v="0"/>
    <s v="NA"/>
    <s v="NA"/>
    <s v="Y"/>
    <n v="0"/>
    <n v="0"/>
    <n v="96"/>
    <n v="0"/>
    <n v="0"/>
    <n v="0"/>
    <s v="NA"/>
    <s v="NA"/>
    <s v="NA"/>
    <n v="0"/>
    <x v="7"/>
    <n v="2008"/>
    <s v="WD"/>
    <x v="0"/>
    <x v="165"/>
    <n v="649988"/>
  </r>
  <r>
    <x v="211"/>
    <n v="20"/>
    <s v="RL"/>
    <n v="83"/>
    <x v="193"/>
    <s v="Pave"/>
    <s v="NA"/>
    <s v="Reg"/>
    <s v="Lvl"/>
    <s v="AllPub"/>
    <s v="Corner"/>
    <s v="Gtl"/>
    <x v="15"/>
    <s v="Norm"/>
    <s v="Norm"/>
    <s v="1Fam"/>
    <s v="1Story"/>
    <x v="1"/>
    <x v="0"/>
    <x v="51"/>
    <x v="37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x v="0"/>
    <x v="1"/>
    <s v="Typ"/>
    <x v="0"/>
    <s v="NA"/>
    <s v="Attchd"/>
    <n v="2009"/>
    <s v="RFn"/>
    <x v="0"/>
    <n v="460"/>
    <s v="TA"/>
    <s v="TA"/>
    <s v="Y"/>
    <n v="100"/>
    <n v="22"/>
    <n v="0"/>
    <n v="0"/>
    <n v="0"/>
    <n v="0"/>
    <s v="NA"/>
    <s v="NA"/>
    <s v="NA"/>
    <n v="0"/>
    <x v="10"/>
    <n v="2010"/>
    <s v="WD"/>
    <x v="0"/>
    <x v="166"/>
    <n v="232735"/>
  </r>
  <r>
    <x v="212"/>
    <n v="60"/>
    <s v="FV"/>
    <n v="72"/>
    <x v="194"/>
    <s v="Pave"/>
    <s v="NA"/>
    <s v="Reg"/>
    <s v="Lvl"/>
    <s v="AllPub"/>
    <s v="Inside"/>
    <s v="Gtl"/>
    <x v="5"/>
    <s v="Norm"/>
    <s v="Norm"/>
    <s v="1Fam"/>
    <s v="2Story"/>
    <x v="0"/>
    <x v="0"/>
    <x v="51"/>
    <x v="37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x v="0"/>
    <x v="2"/>
    <s v="Typ"/>
    <x v="1"/>
    <s v="TA"/>
    <s v="Attchd"/>
    <n v="2009"/>
    <s v="RFn"/>
    <x v="0"/>
    <n v="644"/>
    <s v="TA"/>
    <s v="TA"/>
    <s v="Y"/>
    <n v="168"/>
    <n v="108"/>
    <n v="0"/>
    <n v="0"/>
    <n v="0"/>
    <n v="0"/>
    <s v="NA"/>
    <s v="NA"/>
    <s v="NA"/>
    <n v="0"/>
    <x v="9"/>
    <n v="2009"/>
    <s v="New"/>
    <x v="2"/>
    <x v="167"/>
    <n v="113560"/>
  </r>
  <r>
    <x v="213"/>
    <n v="20"/>
    <s v="RL"/>
    <n v="43"/>
    <x v="195"/>
    <s v="Pave"/>
    <s v="NA"/>
    <s v="IR2"/>
    <s v="Lvl"/>
    <s v="AllPub"/>
    <s v="CulDSac"/>
    <s v="Gtl"/>
    <x v="0"/>
    <s v="Norm"/>
    <s v="Norm"/>
    <s v="1Fam"/>
    <s v="1Story"/>
    <x v="3"/>
    <x v="0"/>
    <x v="49"/>
    <x v="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x v="1"/>
    <x v="4"/>
    <s v="Typ"/>
    <x v="0"/>
    <s v="NA"/>
    <s v="Attchd"/>
    <n v="1996"/>
    <s v="Unf"/>
    <x v="0"/>
    <n v="576"/>
    <s v="TA"/>
    <s v="TA"/>
    <s v="Y"/>
    <n v="224"/>
    <n v="0"/>
    <n v="0"/>
    <n v="0"/>
    <n v="0"/>
    <n v="0"/>
    <s v="NA"/>
    <s v="NA"/>
    <s v="NA"/>
    <n v="0"/>
    <x v="9"/>
    <n v="2006"/>
    <s v="WD"/>
    <x v="0"/>
    <x v="168"/>
    <n v="367385"/>
  </r>
  <r>
    <x v="214"/>
    <n v="60"/>
    <s v="RL"/>
    <s v="NA"/>
    <x v="196"/>
    <s v="Pave"/>
    <s v="NA"/>
    <s v="IR1"/>
    <s v="Lvl"/>
    <s v="AllPub"/>
    <s v="FR2"/>
    <s v="Gtl"/>
    <x v="0"/>
    <s v="Norm"/>
    <s v="Norm"/>
    <s v="1Fam"/>
    <s v="2Story"/>
    <x v="1"/>
    <x v="3"/>
    <x v="54"/>
    <x v="44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x v="1"/>
    <x v="1"/>
    <s v="Typ"/>
    <x v="0"/>
    <s v="NA"/>
    <s v="Attchd"/>
    <n v="1977"/>
    <s v="Fin"/>
    <x v="2"/>
    <n v="299"/>
    <s v="TA"/>
    <s v="TA"/>
    <s v="Y"/>
    <n v="0"/>
    <n v="36"/>
    <n v="0"/>
    <n v="0"/>
    <n v="0"/>
    <n v="0"/>
    <s v="NA"/>
    <s v="MnPrv"/>
    <s v="Shed"/>
    <n v="450"/>
    <x v="10"/>
    <n v="2010"/>
    <s v="WD"/>
    <x v="0"/>
    <x v="169"/>
    <n v="431676"/>
  </r>
  <r>
    <x v="215"/>
    <n v="20"/>
    <s v="RL"/>
    <n v="72"/>
    <x v="197"/>
    <s v="Pave"/>
    <s v="NA"/>
    <s v="IR1"/>
    <s v="Lvl"/>
    <s v="AllPub"/>
    <s v="Inside"/>
    <s v="Gtl"/>
    <x v="11"/>
    <s v="Norm"/>
    <s v="Norm"/>
    <s v="1Fam"/>
    <s v="1Story"/>
    <x v="3"/>
    <x v="2"/>
    <x v="24"/>
    <x v="29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x v="0"/>
    <x v="1"/>
    <s v="Min1"/>
    <x v="1"/>
    <s v="Fa"/>
    <s v="Attchd"/>
    <n v="1957"/>
    <s v="Unf"/>
    <x v="2"/>
    <n v="447"/>
    <s v="TA"/>
    <s v="TA"/>
    <s v="Y"/>
    <n v="0"/>
    <n v="0"/>
    <n v="0"/>
    <n v="0"/>
    <n v="0"/>
    <n v="0"/>
    <s v="NA"/>
    <s v="MnPrv"/>
    <s v="NA"/>
    <n v="0"/>
    <x v="1"/>
    <n v="2006"/>
    <s v="WD"/>
    <x v="0"/>
    <x v="170"/>
    <n v="384301"/>
  </r>
  <r>
    <x v="216"/>
    <n v="20"/>
    <s v="RL"/>
    <n v="65"/>
    <x v="0"/>
    <s v="Pave"/>
    <s v="NA"/>
    <s v="Reg"/>
    <s v="Lvl"/>
    <s v="AllPub"/>
    <s v="Inside"/>
    <s v="Gtl"/>
    <x v="0"/>
    <s v="Norm"/>
    <s v="Norm"/>
    <s v="1Fam"/>
    <s v="1Story"/>
    <x v="0"/>
    <x v="0"/>
    <x v="6"/>
    <x v="16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x v="0"/>
    <x v="0"/>
    <s v="Typ"/>
    <x v="0"/>
    <s v="NA"/>
    <s v="Attchd"/>
    <n v="2004"/>
    <s v="Unf"/>
    <x v="0"/>
    <n v="484"/>
    <s v="TA"/>
    <s v="TA"/>
    <s v="Y"/>
    <n v="139"/>
    <n v="98"/>
    <n v="0"/>
    <n v="0"/>
    <n v="0"/>
    <n v="0"/>
    <s v="NA"/>
    <s v="NA"/>
    <s v="NA"/>
    <n v="0"/>
    <x v="7"/>
    <n v="2008"/>
    <s v="WD"/>
    <x v="0"/>
    <x v="171"/>
    <n v="376550"/>
  </r>
  <r>
    <x v="217"/>
    <n v="70"/>
    <s v="RM"/>
    <n v="57"/>
    <x v="198"/>
    <s v="Pave"/>
    <s v="Grvl"/>
    <s v="Reg"/>
    <s v="Lvl"/>
    <s v="AllPub"/>
    <s v="Inside"/>
    <s v="Gtl"/>
    <x v="7"/>
    <s v="Norm"/>
    <s v="Norm"/>
    <s v="1Fam"/>
    <s v="2Story"/>
    <x v="5"/>
    <x v="4"/>
    <x v="82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x v="1"/>
    <x v="0"/>
    <s v="Typ"/>
    <x v="0"/>
    <s v="NA"/>
    <s v="Detchd"/>
    <n v="1940"/>
    <s v="Unf"/>
    <x v="2"/>
    <n v="210"/>
    <s v="TA"/>
    <s v="TA"/>
    <s v="Y"/>
    <n v="0"/>
    <n v="172"/>
    <n v="60"/>
    <n v="0"/>
    <n v="0"/>
    <n v="0"/>
    <s v="NA"/>
    <s v="NA"/>
    <s v="NA"/>
    <n v="0"/>
    <x v="2"/>
    <n v="2006"/>
    <s v="WD"/>
    <x v="5"/>
    <x v="172"/>
    <n v="306950"/>
  </r>
  <r>
    <x v="218"/>
    <n v="50"/>
    <s v="RL"/>
    <s v="NA"/>
    <x v="199"/>
    <s v="Pave"/>
    <s v="NA"/>
    <s v="IR1"/>
    <s v="Lvl"/>
    <s v="AllPub"/>
    <s v="Corner"/>
    <s v="Gtl"/>
    <x v="2"/>
    <s v="Norm"/>
    <s v="Norm"/>
    <s v="1Fam"/>
    <s v="1.5Fin"/>
    <x v="0"/>
    <x v="7"/>
    <x v="9"/>
    <x v="10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x v="0"/>
    <x v="0"/>
    <s v="Typ"/>
    <x v="2"/>
    <s v="TA"/>
    <s v="Attchd"/>
    <n v="1939"/>
    <s v="Unf"/>
    <x v="0"/>
    <n v="431"/>
    <s v="TA"/>
    <s v="TA"/>
    <s v="Y"/>
    <n v="0"/>
    <n v="119"/>
    <n v="150"/>
    <n v="0"/>
    <n v="0"/>
    <n v="0"/>
    <s v="NA"/>
    <s v="NA"/>
    <s v="NA"/>
    <n v="0"/>
    <x v="1"/>
    <n v="2008"/>
    <s v="WD"/>
    <x v="0"/>
    <x v="173"/>
    <n v="197001"/>
  </r>
  <r>
    <x v="219"/>
    <n v="120"/>
    <s v="RL"/>
    <n v="43"/>
    <x v="200"/>
    <s v="Pave"/>
    <s v="NA"/>
    <s v="Reg"/>
    <s v="Lvl"/>
    <s v="AllPub"/>
    <s v="Inside"/>
    <s v="Gtl"/>
    <x v="21"/>
    <s v="Norm"/>
    <s v="Norm"/>
    <s v="TwnhsE"/>
    <s v="1Story"/>
    <x v="0"/>
    <x v="0"/>
    <x v="11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x v="0"/>
    <x v="4"/>
    <s v="Typ"/>
    <x v="0"/>
    <s v="NA"/>
    <s v="Attchd"/>
    <n v="2005"/>
    <s v="Fin"/>
    <x v="0"/>
    <n v="438"/>
    <s v="TA"/>
    <s v="TA"/>
    <s v="Y"/>
    <n v="108"/>
    <n v="0"/>
    <n v="0"/>
    <n v="0"/>
    <n v="0"/>
    <n v="0"/>
    <s v="NA"/>
    <s v="NA"/>
    <s v="NA"/>
    <n v="0"/>
    <x v="10"/>
    <n v="2006"/>
    <s v="New"/>
    <x v="2"/>
    <x v="174"/>
    <n v="412263"/>
  </r>
  <r>
    <x v="220"/>
    <n v="20"/>
    <s v="RL"/>
    <n v="73"/>
    <x v="201"/>
    <s v="Pave"/>
    <s v="NA"/>
    <s v="IR1"/>
    <s v="Lvl"/>
    <s v="AllPub"/>
    <s v="Inside"/>
    <s v="Gtl"/>
    <x v="0"/>
    <s v="Norm"/>
    <s v="Norm"/>
    <s v="1Fam"/>
    <s v="1Story"/>
    <x v="0"/>
    <x v="0"/>
    <x v="13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x v="0"/>
    <x v="4"/>
    <s v="Typ"/>
    <x v="0"/>
    <s v="NA"/>
    <s v="Attchd"/>
    <n v="2006"/>
    <s v="RFn"/>
    <x v="0"/>
    <n v="675"/>
    <s v="TA"/>
    <s v="TA"/>
    <s v="Y"/>
    <n v="351"/>
    <n v="33"/>
    <n v="0"/>
    <n v="0"/>
    <n v="0"/>
    <n v="0"/>
    <s v="NA"/>
    <s v="NA"/>
    <s v="NA"/>
    <n v="0"/>
    <x v="7"/>
    <n v="2006"/>
    <s v="New"/>
    <x v="2"/>
    <x v="175"/>
    <n v="601229"/>
  </r>
  <r>
    <x v="221"/>
    <n v="60"/>
    <s v="RL"/>
    <s v="NA"/>
    <x v="202"/>
    <s v="Pave"/>
    <s v="NA"/>
    <s v="IR1"/>
    <s v="Lvl"/>
    <s v="AllPub"/>
    <s v="Inside"/>
    <s v="Gtl"/>
    <x v="17"/>
    <s v="Norm"/>
    <s v="Norm"/>
    <s v="1Fam"/>
    <s v="2Story"/>
    <x v="1"/>
    <x v="0"/>
    <x v="20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x v="0"/>
    <x v="0"/>
    <s v="Typ"/>
    <x v="1"/>
    <s v="TA"/>
    <s v="BuiltIn"/>
    <n v="2002"/>
    <s v="RFn"/>
    <x v="0"/>
    <n v="390"/>
    <s v="TA"/>
    <s v="TA"/>
    <s v="Y"/>
    <n v="120"/>
    <n v="46"/>
    <n v="0"/>
    <n v="0"/>
    <n v="0"/>
    <n v="0"/>
    <s v="NA"/>
    <s v="NA"/>
    <s v="NA"/>
    <n v="0"/>
    <x v="3"/>
    <n v="2009"/>
    <s v="ConLI"/>
    <x v="0"/>
    <x v="7"/>
    <n v="347781"/>
  </r>
  <r>
    <x v="222"/>
    <n v="60"/>
    <s v="RL"/>
    <n v="85"/>
    <x v="203"/>
    <s v="Pave"/>
    <s v="NA"/>
    <s v="Reg"/>
    <s v="Lvl"/>
    <s v="AllPub"/>
    <s v="Inside"/>
    <s v="Gtl"/>
    <x v="6"/>
    <s v="RRAn"/>
    <s v="Norm"/>
    <s v="1Fam"/>
    <s v="2Story"/>
    <x v="1"/>
    <x v="2"/>
    <x v="34"/>
    <x v="50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x v="1"/>
    <x v="1"/>
    <s v="Typ"/>
    <x v="1"/>
    <s v="TA"/>
    <s v="Attchd"/>
    <n v="1975"/>
    <s v="RFn"/>
    <x v="0"/>
    <n v="434"/>
    <s v="TA"/>
    <s v="TA"/>
    <s v="Y"/>
    <n v="209"/>
    <n v="208"/>
    <n v="0"/>
    <n v="0"/>
    <n v="0"/>
    <n v="0"/>
    <s v="NA"/>
    <s v="MnPrv"/>
    <s v="NA"/>
    <n v="0"/>
    <x v="0"/>
    <n v="2006"/>
    <s v="WD"/>
    <x v="0"/>
    <x v="31"/>
    <n v="278554"/>
  </r>
  <r>
    <x v="223"/>
    <n v="20"/>
    <s v="RL"/>
    <n v="70"/>
    <x v="132"/>
    <s v="Pave"/>
    <s v="NA"/>
    <s v="Reg"/>
    <s v="Lvl"/>
    <s v="AllPub"/>
    <s v="FR2"/>
    <s v="Gtl"/>
    <x v="11"/>
    <s v="Norm"/>
    <s v="Norm"/>
    <s v="1Fam"/>
    <s v="1Story"/>
    <x v="5"/>
    <x v="2"/>
    <x v="63"/>
    <x v="48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x v="1"/>
    <x v="6"/>
    <s v="Typ"/>
    <x v="0"/>
    <s v="NA"/>
    <s v="Detchd"/>
    <n v="1989"/>
    <s v="Unf"/>
    <x v="0"/>
    <n v="576"/>
    <s v="TA"/>
    <s v="TA"/>
    <s v="Y"/>
    <n v="216"/>
    <n v="0"/>
    <n v="0"/>
    <n v="0"/>
    <n v="0"/>
    <n v="0"/>
    <s v="NA"/>
    <s v="NA"/>
    <s v="NA"/>
    <n v="0"/>
    <x v="10"/>
    <n v="2009"/>
    <s v="WD"/>
    <x v="1"/>
    <x v="176"/>
    <n v="648486"/>
  </r>
  <r>
    <x v="224"/>
    <n v="20"/>
    <s v="RL"/>
    <n v="103"/>
    <x v="204"/>
    <s v="Pave"/>
    <s v="NA"/>
    <s v="Reg"/>
    <s v="Lvl"/>
    <s v="AllPub"/>
    <s v="Inside"/>
    <s v="Gtl"/>
    <x v="10"/>
    <s v="Norm"/>
    <s v="Norm"/>
    <s v="1Fam"/>
    <s v="1Story"/>
    <x v="6"/>
    <x v="0"/>
    <x v="0"/>
    <x v="0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x v="2"/>
    <x v="0"/>
    <s v="Typ"/>
    <x v="1"/>
    <s v="Ex"/>
    <s v="Attchd"/>
    <n v="2003"/>
    <s v="Fin"/>
    <x v="1"/>
    <n v="968"/>
    <s v="TA"/>
    <s v="TA"/>
    <s v="Y"/>
    <n v="248"/>
    <n v="105"/>
    <n v="0"/>
    <n v="0"/>
    <n v="0"/>
    <n v="0"/>
    <s v="NA"/>
    <s v="NA"/>
    <s v="NA"/>
    <n v="0"/>
    <x v="11"/>
    <n v="2009"/>
    <s v="WD"/>
    <x v="0"/>
    <x v="177"/>
    <n v="346443"/>
  </r>
  <r>
    <x v="225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3"/>
    <x v="0"/>
    <x v="63"/>
    <x v="48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x v="1"/>
    <x v="1"/>
    <s v="Typ"/>
    <x v="0"/>
    <s v="NA"/>
    <s v="Detchd"/>
    <n v="1991"/>
    <s v="Unf"/>
    <x v="2"/>
    <n v="280"/>
    <s v="TA"/>
    <s v="TA"/>
    <s v="Y"/>
    <n v="0"/>
    <n v="0"/>
    <n v="0"/>
    <n v="0"/>
    <n v="0"/>
    <n v="0"/>
    <s v="NA"/>
    <s v="NA"/>
    <s v="NA"/>
    <n v="0"/>
    <x v="1"/>
    <n v="2009"/>
    <s v="COD"/>
    <x v="1"/>
    <x v="162"/>
    <n v="685007"/>
  </r>
  <r>
    <x v="226"/>
    <n v="60"/>
    <s v="RL"/>
    <n v="82"/>
    <x v="206"/>
    <s v="Pave"/>
    <s v="NA"/>
    <s v="IR1"/>
    <s v="Lvl"/>
    <s v="AllPub"/>
    <s v="Inside"/>
    <s v="Gtl"/>
    <x v="3"/>
    <s v="Norm"/>
    <s v="Norm"/>
    <s v="1Fam"/>
    <s v="2Story"/>
    <x v="0"/>
    <x v="0"/>
    <x v="49"/>
    <x v="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x v="0"/>
    <x v="3"/>
    <s v="Typ"/>
    <x v="1"/>
    <s v="TA"/>
    <s v="Attchd"/>
    <n v="1995"/>
    <s v="RFn"/>
    <x v="1"/>
    <n v="721"/>
    <s v="TA"/>
    <s v="TA"/>
    <s v="Y"/>
    <n v="224"/>
    <n v="114"/>
    <n v="0"/>
    <n v="0"/>
    <n v="0"/>
    <n v="0"/>
    <s v="NA"/>
    <s v="NA"/>
    <s v="NA"/>
    <n v="0"/>
    <x v="11"/>
    <n v="2007"/>
    <s v="WD"/>
    <x v="1"/>
    <x v="178"/>
    <n v="273456"/>
  </r>
  <r>
    <x v="227"/>
    <n v="160"/>
    <s v="RM"/>
    <n v="21"/>
    <x v="207"/>
    <s v="Pave"/>
    <s v="NA"/>
    <s v="Reg"/>
    <s v="Lvl"/>
    <s v="AllPub"/>
    <s v="Inside"/>
    <s v="Gtl"/>
    <x v="22"/>
    <s v="Norm"/>
    <s v="Norm"/>
    <s v="Twnhs"/>
    <s v="2Story"/>
    <x v="1"/>
    <x v="2"/>
    <x v="16"/>
    <x v="3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x v="1"/>
    <x v="4"/>
    <s v="Typ"/>
    <x v="0"/>
    <s v="NA"/>
    <s v="Detchd"/>
    <n v="1987"/>
    <s v="Unf"/>
    <x v="2"/>
    <n v="280"/>
    <s v="TA"/>
    <s v="TA"/>
    <s v="Y"/>
    <n v="0"/>
    <n v="0"/>
    <n v="0"/>
    <n v="0"/>
    <n v="0"/>
    <n v="0"/>
    <s v="NA"/>
    <s v="NA"/>
    <s v="NA"/>
    <n v="0"/>
    <x v="2"/>
    <n v="2008"/>
    <s v="WD"/>
    <x v="0"/>
    <x v="179"/>
    <n v="469954"/>
  </r>
  <r>
    <x v="228"/>
    <n v="20"/>
    <s v="RL"/>
    <n v="70"/>
    <x v="208"/>
    <s v="Pave"/>
    <s v="NA"/>
    <s v="Reg"/>
    <s v="Lvl"/>
    <s v="AllPub"/>
    <s v="FR2"/>
    <s v="Gtl"/>
    <x v="9"/>
    <s v="Feedr"/>
    <s v="Norm"/>
    <s v="1Fam"/>
    <s v="1Story"/>
    <x v="3"/>
    <x v="0"/>
    <x v="17"/>
    <x v="15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x v="1"/>
    <x v="4"/>
    <s v="Typ"/>
    <x v="1"/>
    <s v="Fa"/>
    <s v="Detchd"/>
    <n v="1974"/>
    <s v="Unf"/>
    <x v="2"/>
    <n v="336"/>
    <s v="TA"/>
    <s v="TA"/>
    <s v="Y"/>
    <n v="0"/>
    <n v="0"/>
    <n v="0"/>
    <n v="0"/>
    <n v="0"/>
    <n v="0"/>
    <s v="NA"/>
    <s v="MnPrv"/>
    <s v="NA"/>
    <n v="0"/>
    <x v="1"/>
    <n v="2010"/>
    <s v="WD"/>
    <x v="0"/>
    <x v="122"/>
    <n v="594595"/>
  </r>
  <r>
    <x v="229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x v="0"/>
    <x v="11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x v="0"/>
    <x v="2"/>
    <s v="Typ"/>
    <x v="1"/>
    <s v="TA"/>
    <s v="Attchd"/>
    <n v="2005"/>
    <s v="Fin"/>
    <x v="0"/>
    <n v="430"/>
    <s v="TA"/>
    <s v="TA"/>
    <s v="Y"/>
    <n v="143"/>
    <n v="20"/>
    <n v="0"/>
    <n v="0"/>
    <n v="0"/>
    <n v="0"/>
    <s v="NA"/>
    <s v="NA"/>
    <s v="NA"/>
    <n v="0"/>
    <x v="1"/>
    <n v="2009"/>
    <s v="WD"/>
    <x v="0"/>
    <x v="180"/>
    <n v="610448"/>
  </r>
  <r>
    <x v="230"/>
    <n v="20"/>
    <s v="RL"/>
    <n v="73"/>
    <x v="210"/>
    <s v="Pave"/>
    <s v="NA"/>
    <s v="Reg"/>
    <s v="Lvl"/>
    <s v="AllPub"/>
    <s v="Inside"/>
    <s v="Gtl"/>
    <x v="11"/>
    <s v="Norm"/>
    <s v="Norm"/>
    <s v="1Fam"/>
    <s v="1Story"/>
    <x v="1"/>
    <x v="2"/>
    <x v="28"/>
    <x v="1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x v="1"/>
    <x v="1"/>
    <s v="Typ"/>
    <x v="0"/>
    <s v="NA"/>
    <s v="Attchd"/>
    <n v="1959"/>
    <s v="RFn"/>
    <x v="2"/>
    <n v="312"/>
    <s v="TA"/>
    <s v="TA"/>
    <s v="Y"/>
    <n v="0"/>
    <n v="0"/>
    <n v="120"/>
    <n v="0"/>
    <n v="0"/>
    <n v="0"/>
    <s v="NA"/>
    <s v="NA"/>
    <s v="NA"/>
    <n v="0"/>
    <x v="7"/>
    <n v="2010"/>
    <s v="WD"/>
    <x v="0"/>
    <x v="181"/>
    <n v="421462"/>
  </r>
  <r>
    <x v="231"/>
    <n v="60"/>
    <s v="RL"/>
    <n v="174"/>
    <x v="211"/>
    <s v="Pave"/>
    <s v="NA"/>
    <s v="IR1"/>
    <s v="Lvl"/>
    <s v="AllPub"/>
    <s v="Inside"/>
    <s v="Gtl"/>
    <x v="3"/>
    <s v="Norm"/>
    <s v="Norm"/>
    <s v="1Fam"/>
    <s v="2Story"/>
    <x v="2"/>
    <x v="0"/>
    <x v="49"/>
    <x v="29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x v="2"/>
    <x v="3"/>
    <s v="Typ"/>
    <x v="1"/>
    <s v="TA"/>
    <s v="Attchd"/>
    <n v="1995"/>
    <s v="Fin"/>
    <x v="1"/>
    <n v="810"/>
    <s v="TA"/>
    <s v="TA"/>
    <s v="Y"/>
    <n v="0"/>
    <n v="146"/>
    <n v="202"/>
    <n v="0"/>
    <n v="0"/>
    <n v="0"/>
    <s v="NA"/>
    <s v="NA"/>
    <s v="NA"/>
    <n v="0"/>
    <x v="9"/>
    <n v="2009"/>
    <s v="WD"/>
    <x v="0"/>
    <x v="182"/>
    <n v="732925"/>
  </r>
  <r>
    <x v="232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x v="0"/>
    <x v="41"/>
    <x v="28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x v="1"/>
    <x v="4"/>
    <s v="Typ"/>
    <x v="1"/>
    <s v="Po"/>
    <s v="Attchd"/>
    <n v="1972"/>
    <s v="Unf"/>
    <x v="2"/>
    <n v="288"/>
    <s v="TA"/>
    <s v="TA"/>
    <s v="Y"/>
    <n v="0"/>
    <n v="0"/>
    <n v="0"/>
    <n v="0"/>
    <n v="0"/>
    <n v="0"/>
    <s v="NA"/>
    <s v="NA"/>
    <s v="NA"/>
    <n v="0"/>
    <x v="11"/>
    <n v="2006"/>
    <s v="WD"/>
    <x v="0"/>
    <x v="183"/>
    <n v="637703"/>
  </r>
  <r>
    <x v="233"/>
    <n v="20"/>
    <s v="RL"/>
    <n v="75"/>
    <x v="212"/>
    <s v="Pave"/>
    <s v="NA"/>
    <s v="Reg"/>
    <s v="Lvl"/>
    <s v="AllPub"/>
    <s v="Corner"/>
    <s v="Gtl"/>
    <x v="0"/>
    <s v="Norm"/>
    <s v="Norm"/>
    <s v="1Fam"/>
    <s v="1Story"/>
    <x v="3"/>
    <x v="2"/>
    <x v="1"/>
    <x v="1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x v="1"/>
    <x v="4"/>
    <s v="Typ"/>
    <x v="0"/>
    <s v="NA"/>
    <s v="Attchd"/>
    <n v="1976"/>
    <s v="Unf"/>
    <x v="2"/>
    <n v="308"/>
    <s v="TA"/>
    <s v="TA"/>
    <s v="Y"/>
    <n v="365"/>
    <n v="0"/>
    <n v="0"/>
    <n v="0"/>
    <n v="0"/>
    <n v="0"/>
    <s v="NA"/>
    <s v="MnPrv"/>
    <s v="NA"/>
    <n v="0"/>
    <x v="0"/>
    <n v="2010"/>
    <s v="WD"/>
    <x v="0"/>
    <x v="184"/>
    <n v="97967"/>
  </r>
  <r>
    <x v="234"/>
    <n v="60"/>
    <s v="RL"/>
    <s v="NA"/>
    <x v="213"/>
    <s v="Pave"/>
    <s v="NA"/>
    <s v="Reg"/>
    <s v="Lvl"/>
    <s v="AllPub"/>
    <s v="Inside"/>
    <s v="Gtl"/>
    <x v="17"/>
    <s v="Norm"/>
    <s v="Norm"/>
    <s v="1Fam"/>
    <s v="2Story"/>
    <x v="1"/>
    <x v="0"/>
    <x v="20"/>
    <x v="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x v="0"/>
    <x v="0"/>
    <s v="Typ"/>
    <x v="2"/>
    <s v="TA"/>
    <s v="BuiltIn"/>
    <n v="2002"/>
    <s v="Fin"/>
    <x v="0"/>
    <n v="440"/>
    <s v="TA"/>
    <s v="TA"/>
    <s v="Y"/>
    <n v="288"/>
    <n v="48"/>
    <n v="0"/>
    <n v="0"/>
    <n v="0"/>
    <n v="0"/>
    <s v="NA"/>
    <s v="NA"/>
    <s v="NA"/>
    <n v="0"/>
    <x v="1"/>
    <n v="2010"/>
    <s v="WD"/>
    <x v="0"/>
    <x v="185"/>
    <n v="130437"/>
  </r>
  <r>
    <x v="235"/>
    <n v="160"/>
    <s v="RM"/>
    <n v="21"/>
    <x v="205"/>
    <s v="Pave"/>
    <s v="NA"/>
    <s v="Reg"/>
    <s v="Lvl"/>
    <s v="AllPub"/>
    <s v="Inside"/>
    <s v="Gtl"/>
    <x v="22"/>
    <s v="Norm"/>
    <s v="Norm"/>
    <s v="TwnhsE"/>
    <s v="2Story"/>
    <x v="1"/>
    <x v="6"/>
    <x v="63"/>
    <x v="48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x v="1"/>
    <x v="4"/>
    <s v="Typ"/>
    <x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x v="5"/>
    <n v="2008"/>
    <s v="WD"/>
    <x v="0"/>
    <x v="186"/>
    <n v="86405"/>
  </r>
  <r>
    <x v="236"/>
    <n v="20"/>
    <s v="RL"/>
    <n v="65"/>
    <x v="214"/>
    <s v="Pave"/>
    <s v="NA"/>
    <s v="Reg"/>
    <s v="Lvl"/>
    <s v="AllPub"/>
    <s v="FR2"/>
    <s v="Gtl"/>
    <x v="0"/>
    <s v="Norm"/>
    <s v="Norm"/>
    <s v="1Fam"/>
    <s v="1Story"/>
    <x v="0"/>
    <x v="0"/>
    <x v="6"/>
    <x v="16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x v="0"/>
    <x v="1"/>
    <s v="Typ"/>
    <x v="0"/>
    <s v="NA"/>
    <s v="Attchd"/>
    <n v="2004"/>
    <s v="RFn"/>
    <x v="0"/>
    <n v="494"/>
    <s v="TA"/>
    <s v="TA"/>
    <s v="Y"/>
    <n v="132"/>
    <n v="105"/>
    <n v="0"/>
    <n v="0"/>
    <n v="0"/>
    <n v="0"/>
    <s v="NA"/>
    <s v="NA"/>
    <s v="NA"/>
    <n v="0"/>
    <x v="1"/>
    <n v="2010"/>
    <s v="WD"/>
    <x v="0"/>
    <x v="187"/>
    <n v="53797"/>
  </r>
  <r>
    <x v="237"/>
    <n v="60"/>
    <s v="RL"/>
    <s v="NA"/>
    <x v="215"/>
    <s v="Pave"/>
    <s v="NA"/>
    <s v="IR1"/>
    <s v="Lvl"/>
    <s v="AllPub"/>
    <s v="CulDSac"/>
    <s v="Gtl"/>
    <x v="12"/>
    <s v="RRNe"/>
    <s v="Norm"/>
    <s v="1Fam"/>
    <s v="2Story"/>
    <x v="0"/>
    <x v="3"/>
    <x v="5"/>
    <x v="0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x v="0"/>
    <x v="2"/>
    <s v="Typ"/>
    <x v="0"/>
    <s v="NA"/>
    <s v="Attchd"/>
    <n v="1993"/>
    <s v="RFn"/>
    <x v="0"/>
    <n v="457"/>
    <s v="TA"/>
    <s v="TA"/>
    <s v="Y"/>
    <n v="370"/>
    <n v="70"/>
    <n v="0"/>
    <n v="238"/>
    <n v="0"/>
    <n v="0"/>
    <s v="NA"/>
    <s v="NA"/>
    <s v="NA"/>
    <n v="0"/>
    <x v="0"/>
    <n v="2010"/>
    <s v="WD"/>
    <x v="0"/>
    <x v="188"/>
    <n v="429279"/>
  </r>
  <r>
    <x v="238"/>
    <n v="20"/>
    <s v="RL"/>
    <n v="93"/>
    <x v="216"/>
    <s v="Pave"/>
    <s v="NA"/>
    <s v="Reg"/>
    <s v="Lvl"/>
    <s v="AllPub"/>
    <s v="Inside"/>
    <s v="Gtl"/>
    <x v="10"/>
    <s v="Norm"/>
    <s v="Norm"/>
    <s v="1Fam"/>
    <s v="1Story"/>
    <x v="2"/>
    <x v="0"/>
    <x v="22"/>
    <x v="12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x v="0"/>
    <x v="2"/>
    <s v="Typ"/>
    <x v="0"/>
    <s v="NA"/>
    <s v="Attchd"/>
    <n v="2007"/>
    <s v="Fin"/>
    <x v="1"/>
    <n v="818"/>
    <s v="TA"/>
    <s v="TA"/>
    <s v="Y"/>
    <n v="168"/>
    <n v="228"/>
    <n v="0"/>
    <n v="0"/>
    <n v="0"/>
    <n v="0"/>
    <s v="NA"/>
    <s v="NA"/>
    <s v="NA"/>
    <n v="0"/>
    <x v="3"/>
    <n v="2007"/>
    <s v="New"/>
    <x v="2"/>
    <x v="189"/>
    <n v="644032"/>
  </r>
  <r>
    <x v="239"/>
    <n v="50"/>
    <s v="RL"/>
    <n v="52"/>
    <x v="217"/>
    <s v="Pave"/>
    <s v="NA"/>
    <s v="Reg"/>
    <s v="Lvl"/>
    <s v="AllPub"/>
    <s v="Inside"/>
    <s v="Gtl"/>
    <x v="15"/>
    <s v="Norm"/>
    <s v="Norm"/>
    <s v="1Fam"/>
    <s v="1.5Fin"/>
    <x v="1"/>
    <x v="4"/>
    <x v="43"/>
    <x v="8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x v="1"/>
    <x v="2"/>
    <s v="Typ"/>
    <x v="1"/>
    <s v="Gd"/>
    <s v="Detchd"/>
    <n v="1949"/>
    <s v="Unf"/>
    <x v="2"/>
    <n v="220"/>
    <s v="TA"/>
    <s v="TA"/>
    <s v="Y"/>
    <n v="0"/>
    <n v="140"/>
    <n v="0"/>
    <n v="0"/>
    <n v="0"/>
    <n v="0"/>
    <s v="NA"/>
    <s v="MnPrv"/>
    <s v="NA"/>
    <n v="0"/>
    <x v="7"/>
    <n v="2010"/>
    <s v="WD"/>
    <x v="0"/>
    <x v="46"/>
    <n v="72141"/>
  </r>
  <r>
    <x v="240"/>
    <n v="20"/>
    <s v="FV"/>
    <n v="75"/>
    <x v="218"/>
    <s v="Pave"/>
    <s v="NA"/>
    <s v="Reg"/>
    <s v="Lvl"/>
    <s v="AllPub"/>
    <s v="Inside"/>
    <s v="Gtl"/>
    <x v="5"/>
    <s v="Norm"/>
    <s v="Norm"/>
    <s v="1Fam"/>
    <s v="1Story"/>
    <x v="2"/>
    <x v="0"/>
    <x v="74"/>
    <x v="17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x v="0"/>
    <x v="2"/>
    <s v="Typ"/>
    <x v="0"/>
    <s v="NA"/>
    <s v="Attchd"/>
    <n v="2008"/>
    <s v="RFn"/>
    <x v="0"/>
    <n v="750"/>
    <s v="TA"/>
    <s v="TA"/>
    <s v="Y"/>
    <n v="144"/>
    <n v="168"/>
    <n v="0"/>
    <n v="0"/>
    <n v="0"/>
    <n v="0"/>
    <s v="NA"/>
    <s v="NA"/>
    <s v="NA"/>
    <n v="0"/>
    <x v="7"/>
    <n v="2010"/>
    <s v="WD"/>
    <x v="0"/>
    <x v="190"/>
    <n v="239409"/>
  </r>
  <r>
    <x v="241"/>
    <n v="30"/>
    <s v="RM"/>
    <n v="40"/>
    <x v="219"/>
    <s v="Pave"/>
    <s v="NA"/>
    <s v="Reg"/>
    <s v="Lvl"/>
    <s v="AllPub"/>
    <s v="Inside"/>
    <s v="Gtl"/>
    <x v="7"/>
    <s v="Norm"/>
    <s v="Norm"/>
    <s v="1Fam"/>
    <s v="1Story"/>
    <x v="3"/>
    <x v="7"/>
    <x v="43"/>
    <x v="18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x v="0"/>
    <x v="6"/>
    <s v="Typ"/>
    <x v="0"/>
    <s v="NA"/>
    <s v="NA"/>
    <s v="NA"/>
    <s v="NA"/>
    <x v="3"/>
    <n v="0"/>
    <s v="NA"/>
    <s v="NA"/>
    <s v="Y"/>
    <n v="58"/>
    <n v="42"/>
    <n v="0"/>
    <n v="0"/>
    <n v="0"/>
    <n v="0"/>
    <s v="NA"/>
    <s v="NA"/>
    <s v="NA"/>
    <n v="0"/>
    <x v="5"/>
    <n v="2007"/>
    <s v="WD"/>
    <x v="0"/>
    <x v="191"/>
    <n v="412016"/>
  </r>
  <r>
    <x v="242"/>
    <n v="50"/>
    <s v="RM"/>
    <n v="63"/>
    <x v="220"/>
    <s v="Pave"/>
    <s v="NA"/>
    <s v="Reg"/>
    <s v="Lvl"/>
    <s v="AllPub"/>
    <s v="Corner"/>
    <s v="Gtl"/>
    <x v="7"/>
    <s v="Norm"/>
    <s v="Norm"/>
    <s v="1Fam"/>
    <s v="1.5Fin"/>
    <x v="3"/>
    <x v="4"/>
    <x v="83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x v="1"/>
    <x v="1"/>
    <s v="Typ"/>
    <x v="0"/>
    <s v="NA"/>
    <s v="Attchd"/>
    <n v="1940"/>
    <s v="Unf"/>
    <x v="2"/>
    <n v="352"/>
    <s v="Fa"/>
    <s v="TA"/>
    <s v="Y"/>
    <n v="0"/>
    <n v="0"/>
    <n v="77"/>
    <n v="0"/>
    <n v="0"/>
    <n v="0"/>
    <s v="NA"/>
    <s v="NA"/>
    <s v="NA"/>
    <n v="0"/>
    <x v="7"/>
    <n v="2006"/>
    <s v="WD"/>
    <x v="0"/>
    <x v="128"/>
    <n v="597568"/>
  </r>
  <r>
    <x v="243"/>
    <n v="160"/>
    <s v="RL"/>
    <n v="75"/>
    <x v="221"/>
    <s v="Pave"/>
    <s v="NA"/>
    <s v="Reg"/>
    <s v="Lvl"/>
    <s v="AllPub"/>
    <s v="Corner"/>
    <s v="Gtl"/>
    <x v="12"/>
    <s v="Norm"/>
    <s v="Norm"/>
    <s v="TwnhsE"/>
    <s v="2Story"/>
    <x v="1"/>
    <x v="2"/>
    <x v="84"/>
    <x v="2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x v="1"/>
    <x v="1"/>
    <s v="Typ"/>
    <x v="1"/>
    <s v="TA"/>
    <s v="Attchd"/>
    <n v="1980"/>
    <s v="RFn"/>
    <x v="2"/>
    <n v="288"/>
    <s v="TA"/>
    <s v="TA"/>
    <s v="Y"/>
    <n v="0"/>
    <n v="28"/>
    <n v="0"/>
    <n v="0"/>
    <n v="0"/>
    <n v="0"/>
    <s v="NA"/>
    <s v="NA"/>
    <s v="NA"/>
    <n v="0"/>
    <x v="7"/>
    <n v="2009"/>
    <s v="WD"/>
    <x v="0"/>
    <x v="149"/>
    <n v="356822"/>
  </r>
  <r>
    <x v="244"/>
    <n v="60"/>
    <s v="RL"/>
    <s v="NA"/>
    <x v="222"/>
    <s v="Pave"/>
    <s v="NA"/>
    <s v="IR1"/>
    <s v="Lvl"/>
    <s v="AllPub"/>
    <s v="Inside"/>
    <s v="Gtl"/>
    <x v="12"/>
    <s v="Norm"/>
    <s v="Norm"/>
    <s v="1Fam"/>
    <s v="2Story"/>
    <x v="0"/>
    <x v="0"/>
    <x v="29"/>
    <x v="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x v="0"/>
    <x v="0"/>
    <s v="Typ"/>
    <x v="2"/>
    <s v="Fa"/>
    <s v="Attchd"/>
    <n v="1994"/>
    <s v="RFn"/>
    <x v="0"/>
    <n v="463"/>
    <s v="TA"/>
    <s v="TA"/>
    <s v="Y"/>
    <n v="0"/>
    <n v="130"/>
    <n v="0"/>
    <n v="0"/>
    <n v="0"/>
    <n v="0"/>
    <s v="NA"/>
    <s v="NA"/>
    <s v="NA"/>
    <n v="0"/>
    <x v="1"/>
    <n v="2010"/>
    <s v="WD"/>
    <x v="0"/>
    <x v="93"/>
    <n v="724760"/>
  </r>
  <r>
    <x v="245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x v="0"/>
    <x v="0"/>
    <x v="62"/>
    <x v="55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x v="1"/>
    <x v="1"/>
    <s v="Typ"/>
    <x v="1"/>
    <s v="TA"/>
    <s v="Attchd"/>
    <n v="1988"/>
    <s v="Fin"/>
    <x v="0"/>
    <n v="604"/>
    <s v="TA"/>
    <s v="TA"/>
    <s v="Y"/>
    <n v="197"/>
    <n v="39"/>
    <n v="0"/>
    <n v="0"/>
    <n v="0"/>
    <n v="0"/>
    <s v="NA"/>
    <s v="NA"/>
    <s v="NA"/>
    <n v="0"/>
    <x v="11"/>
    <n v="2006"/>
    <s v="WD"/>
    <x v="0"/>
    <x v="192"/>
    <n v="386788"/>
  </r>
  <r>
    <x v="246"/>
    <n v="190"/>
    <s v="RM"/>
    <n v="69"/>
    <x v="223"/>
    <s v="Pave"/>
    <s v="Grvl"/>
    <s v="Reg"/>
    <s v="Lvl"/>
    <s v="AllPub"/>
    <s v="Inside"/>
    <s v="Gtl"/>
    <x v="7"/>
    <s v="Norm"/>
    <s v="Norm"/>
    <s v="2fmCon"/>
    <s v="2Story"/>
    <x v="1"/>
    <x v="1"/>
    <x v="48"/>
    <x v="8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x v="3"/>
    <x v="3"/>
    <s v="Typ"/>
    <x v="0"/>
    <s v="NA"/>
    <s v="Detchd"/>
    <n v="1910"/>
    <s v="Unf"/>
    <x v="2"/>
    <n v="440"/>
    <s v="Po"/>
    <s v="Po"/>
    <s v="Y"/>
    <n v="0"/>
    <n v="60"/>
    <n v="112"/>
    <n v="0"/>
    <n v="0"/>
    <n v="0"/>
    <s v="NA"/>
    <s v="NA"/>
    <s v="NA"/>
    <n v="0"/>
    <x v="7"/>
    <n v="2006"/>
    <s v="WD"/>
    <x v="0"/>
    <x v="193"/>
    <n v="147578"/>
  </r>
  <r>
    <x v="247"/>
    <n v="20"/>
    <s v="RL"/>
    <n v="75"/>
    <x v="224"/>
    <s v="Pave"/>
    <s v="NA"/>
    <s v="Reg"/>
    <s v="Lvl"/>
    <s v="AllPub"/>
    <s v="Inside"/>
    <s v="Gtl"/>
    <x v="11"/>
    <s v="Norm"/>
    <s v="Norm"/>
    <s v="1Fam"/>
    <s v="1Story"/>
    <x v="1"/>
    <x v="0"/>
    <x v="30"/>
    <x v="56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x v="1"/>
    <x v="4"/>
    <s v="Typ"/>
    <x v="1"/>
    <s v="TA"/>
    <s v="Attchd"/>
    <n v="1954"/>
    <s v="Unf"/>
    <x v="0"/>
    <n v="451"/>
    <s v="TA"/>
    <s v="TA"/>
    <s v="Y"/>
    <n v="0"/>
    <n v="30"/>
    <n v="0"/>
    <n v="0"/>
    <n v="0"/>
    <n v="0"/>
    <s v="NA"/>
    <s v="NA"/>
    <s v="NA"/>
    <n v="0"/>
    <x v="11"/>
    <n v="2006"/>
    <s v="WD"/>
    <x v="0"/>
    <x v="3"/>
    <n v="327993"/>
  </r>
  <r>
    <x v="248"/>
    <n v="60"/>
    <s v="RL"/>
    <n v="72"/>
    <x v="225"/>
    <s v="Pave"/>
    <s v="NA"/>
    <s v="Reg"/>
    <s v="Lvl"/>
    <s v="AllPub"/>
    <s v="Inside"/>
    <s v="Gtl"/>
    <x v="0"/>
    <s v="Norm"/>
    <s v="Norm"/>
    <s v="1Fam"/>
    <s v="2Story"/>
    <x v="0"/>
    <x v="0"/>
    <x v="0"/>
    <x v="0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x v="0"/>
    <x v="0"/>
    <s v="Typ"/>
    <x v="0"/>
    <s v="NA"/>
    <s v="Attchd"/>
    <n v="2003"/>
    <s v="RFn"/>
    <x v="0"/>
    <n v="500"/>
    <s v="TA"/>
    <s v="TA"/>
    <s v="Y"/>
    <n v="144"/>
    <n v="68"/>
    <n v="0"/>
    <n v="0"/>
    <n v="0"/>
    <n v="0"/>
    <s v="NA"/>
    <s v="NA"/>
    <s v="NA"/>
    <n v="0"/>
    <x v="2"/>
    <n v="2007"/>
    <s v="WD"/>
    <x v="0"/>
    <x v="63"/>
    <n v="719903"/>
  </r>
  <r>
    <x v="249"/>
    <n v="50"/>
    <s v="RL"/>
    <s v="NA"/>
    <x v="226"/>
    <s v="Pave"/>
    <s v="NA"/>
    <s v="IR2"/>
    <s v="Low"/>
    <s v="AllPub"/>
    <s v="CulDSac"/>
    <s v="Sev"/>
    <x v="19"/>
    <s v="Norm"/>
    <s v="Norm"/>
    <s v="1Fam"/>
    <s v="1.5Fin"/>
    <x v="1"/>
    <x v="3"/>
    <x v="18"/>
    <x v="10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x v="0"/>
    <x v="2"/>
    <s v="Typ"/>
    <x v="2"/>
    <s v="TA"/>
    <s v="Attchd"/>
    <n v="1958"/>
    <s v="Fin"/>
    <x v="0"/>
    <n v="389"/>
    <s v="TA"/>
    <s v="TA"/>
    <s v="Y"/>
    <n v="0"/>
    <n v="98"/>
    <n v="0"/>
    <n v="0"/>
    <n v="0"/>
    <n v="0"/>
    <s v="NA"/>
    <s v="NA"/>
    <s v="Shed"/>
    <n v="500"/>
    <x v="11"/>
    <n v="2007"/>
    <s v="WD"/>
    <x v="0"/>
    <x v="164"/>
    <n v="540654"/>
  </r>
  <r>
    <x v="250"/>
    <n v="30"/>
    <s v="RL"/>
    <n v="55"/>
    <x v="227"/>
    <s v="Pave"/>
    <s v="NA"/>
    <s v="IR1"/>
    <s v="Lvl"/>
    <s v="AllPub"/>
    <s v="Inside"/>
    <s v="Gtl"/>
    <x v="8"/>
    <s v="Norm"/>
    <s v="Norm"/>
    <s v="1Fam"/>
    <s v="1Story"/>
    <x v="7"/>
    <x v="5"/>
    <x v="70"/>
    <x v="24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x v="3"/>
    <x v="1"/>
    <s v="Mod"/>
    <x v="0"/>
    <s v="NA"/>
    <s v="NA"/>
    <s v="NA"/>
    <s v="NA"/>
    <x v="3"/>
    <n v="0"/>
    <s v="NA"/>
    <s v="NA"/>
    <s v="Y"/>
    <n v="263"/>
    <n v="0"/>
    <n v="0"/>
    <n v="0"/>
    <n v="0"/>
    <n v="0"/>
    <s v="NA"/>
    <s v="GdWo"/>
    <s v="Shed"/>
    <n v="450"/>
    <x v="1"/>
    <n v="2010"/>
    <s v="WD"/>
    <x v="0"/>
    <x v="194"/>
    <n v="322348"/>
  </r>
  <r>
    <x v="251"/>
    <n v="120"/>
    <s v="RM"/>
    <n v="44"/>
    <x v="228"/>
    <s v="Pave"/>
    <s v="NA"/>
    <s v="IR1"/>
    <s v="HLS"/>
    <s v="AllPub"/>
    <s v="Inside"/>
    <s v="Mod"/>
    <x v="2"/>
    <s v="Norm"/>
    <s v="Norm"/>
    <s v="TwnhsE"/>
    <s v="1Story"/>
    <x v="2"/>
    <x v="0"/>
    <x v="13"/>
    <x v="12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x v="0"/>
    <x v="4"/>
    <s v="Typ"/>
    <x v="1"/>
    <s v="Gd"/>
    <s v="Attchd"/>
    <n v="2006"/>
    <s v="Fin"/>
    <x v="0"/>
    <n v="538"/>
    <s v="TA"/>
    <s v="TA"/>
    <s v="Y"/>
    <n v="123"/>
    <n v="0"/>
    <n v="0"/>
    <n v="0"/>
    <n v="153"/>
    <n v="0"/>
    <s v="NA"/>
    <s v="NA"/>
    <s v="NA"/>
    <n v="0"/>
    <x v="3"/>
    <n v="2007"/>
    <s v="WD"/>
    <x v="5"/>
    <x v="127"/>
    <n v="344941"/>
  </r>
  <r>
    <x v="252"/>
    <n v="60"/>
    <s v="RL"/>
    <n v="65"/>
    <x v="229"/>
    <s v="Pave"/>
    <s v="NA"/>
    <s v="IR1"/>
    <s v="Lvl"/>
    <s v="AllPub"/>
    <s v="Inside"/>
    <s v="Gtl"/>
    <x v="12"/>
    <s v="Norm"/>
    <s v="Norm"/>
    <s v="1Fam"/>
    <s v="2Story"/>
    <x v="1"/>
    <x v="0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x v="0"/>
    <x v="1"/>
    <s v="Typ"/>
    <x v="0"/>
    <s v="NA"/>
    <s v="Attchd"/>
    <n v="2004"/>
    <s v="RFn"/>
    <x v="0"/>
    <n v="520"/>
    <s v="TA"/>
    <s v="TA"/>
    <s v="Y"/>
    <n v="138"/>
    <n v="45"/>
    <n v="0"/>
    <n v="0"/>
    <n v="0"/>
    <n v="0"/>
    <s v="NA"/>
    <s v="NA"/>
    <s v="NA"/>
    <n v="0"/>
    <x v="3"/>
    <n v="2008"/>
    <s v="WD"/>
    <x v="0"/>
    <x v="151"/>
    <n v="369363"/>
  </r>
  <r>
    <x v="253"/>
    <n v="80"/>
    <s v="RL"/>
    <n v="85"/>
    <x v="230"/>
    <s v="Pave"/>
    <s v="NA"/>
    <s v="Reg"/>
    <s v="Lvl"/>
    <s v="AllPub"/>
    <s v="Inside"/>
    <s v="Gtl"/>
    <x v="11"/>
    <s v="Norm"/>
    <s v="Norm"/>
    <s v="1Fam"/>
    <s v="SLvl"/>
    <x v="1"/>
    <x v="3"/>
    <x v="39"/>
    <x v="47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x v="0"/>
    <x v="2"/>
    <s v="Min1"/>
    <x v="0"/>
    <s v="NA"/>
    <s v="Attchd"/>
    <n v="1964"/>
    <s v="RFn"/>
    <x v="2"/>
    <n v="309"/>
    <s v="TA"/>
    <s v="TA"/>
    <s v="Y"/>
    <n v="333"/>
    <n v="0"/>
    <n v="0"/>
    <n v="0"/>
    <n v="0"/>
    <n v="0"/>
    <s v="NA"/>
    <s v="MnPrv"/>
    <s v="NA"/>
    <n v="0"/>
    <x v="4"/>
    <n v="2007"/>
    <s v="CWD"/>
    <x v="0"/>
    <x v="58"/>
    <n v="308556"/>
  </r>
  <r>
    <x v="254"/>
    <n v="20"/>
    <s v="RL"/>
    <n v="70"/>
    <x v="231"/>
    <s v="Pave"/>
    <s v="NA"/>
    <s v="Reg"/>
    <s v="Lvl"/>
    <s v="AllPub"/>
    <s v="Inside"/>
    <s v="Gtl"/>
    <x v="11"/>
    <s v="Norm"/>
    <s v="Norm"/>
    <s v="1Fam"/>
    <s v="1Story"/>
    <x v="3"/>
    <x v="2"/>
    <x v="24"/>
    <x v="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x v="1"/>
    <x v="4"/>
    <s v="Typ"/>
    <x v="0"/>
    <s v="NA"/>
    <s v="Attchd"/>
    <n v="1957"/>
    <s v="RFn"/>
    <x v="2"/>
    <n v="294"/>
    <s v="TA"/>
    <s v="TA"/>
    <s v="Y"/>
    <n v="250"/>
    <n v="0"/>
    <n v="0"/>
    <n v="0"/>
    <n v="0"/>
    <n v="0"/>
    <s v="NA"/>
    <s v="NA"/>
    <s v="NA"/>
    <n v="0"/>
    <x v="11"/>
    <n v="2010"/>
    <s v="WD"/>
    <x v="0"/>
    <x v="35"/>
    <n v="704810"/>
  </r>
  <r>
    <x v="255"/>
    <n v="60"/>
    <s v="RL"/>
    <n v="66"/>
    <x v="232"/>
    <s v="Pave"/>
    <s v="NA"/>
    <s v="IR1"/>
    <s v="Lvl"/>
    <s v="AllPub"/>
    <s v="Inside"/>
    <s v="Gtl"/>
    <x v="17"/>
    <s v="Norm"/>
    <s v="Norm"/>
    <s v="1Fam"/>
    <s v="2Story"/>
    <x v="0"/>
    <x v="0"/>
    <x v="40"/>
    <x v="41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x v="0"/>
    <x v="0"/>
    <s v="Typ"/>
    <x v="1"/>
    <s v="TA"/>
    <s v="BuiltIn"/>
    <n v="1999"/>
    <s v="Fin"/>
    <x v="0"/>
    <n v="429"/>
    <s v="TA"/>
    <s v="TA"/>
    <s v="Y"/>
    <n v="192"/>
    <n v="0"/>
    <n v="0"/>
    <n v="0"/>
    <n v="0"/>
    <n v="0"/>
    <s v="NA"/>
    <s v="NA"/>
    <s v="NA"/>
    <n v="0"/>
    <x v="0"/>
    <n v="2006"/>
    <s v="WD"/>
    <x v="0"/>
    <x v="22"/>
    <n v="135319"/>
  </r>
  <r>
    <x v="256"/>
    <n v="60"/>
    <s v="FV"/>
    <n v="64"/>
    <x v="233"/>
    <s v="Pave"/>
    <s v="NA"/>
    <s v="IR1"/>
    <s v="Lvl"/>
    <s v="AllPub"/>
    <s v="Inside"/>
    <s v="Gtl"/>
    <x v="5"/>
    <s v="Norm"/>
    <s v="Norm"/>
    <s v="1Fam"/>
    <s v="2Story"/>
    <x v="1"/>
    <x v="0"/>
    <x v="0"/>
    <x v="0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x v="0"/>
    <x v="2"/>
    <s v="Typ"/>
    <x v="0"/>
    <s v="NA"/>
    <s v="Attchd"/>
    <n v="2003"/>
    <s v="RFn"/>
    <x v="0"/>
    <n v="673"/>
    <s v="TA"/>
    <s v="TA"/>
    <s v="Y"/>
    <n v="216"/>
    <n v="56"/>
    <n v="0"/>
    <n v="0"/>
    <n v="0"/>
    <n v="0"/>
    <s v="NA"/>
    <s v="NA"/>
    <s v="NA"/>
    <n v="0"/>
    <x v="1"/>
    <n v="2008"/>
    <s v="WD"/>
    <x v="0"/>
    <x v="27"/>
    <n v="743636"/>
  </r>
  <r>
    <x v="257"/>
    <n v="20"/>
    <s v="RL"/>
    <n v="68"/>
    <x v="234"/>
    <s v="Pave"/>
    <s v="NA"/>
    <s v="Reg"/>
    <s v="Lvl"/>
    <s v="AllPub"/>
    <s v="Inside"/>
    <s v="Gtl"/>
    <x v="0"/>
    <s v="Norm"/>
    <s v="Norm"/>
    <s v="1Fam"/>
    <s v="1Story"/>
    <x v="0"/>
    <x v="0"/>
    <x v="13"/>
    <x v="10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x v="0"/>
    <x v="0"/>
    <s v="Typ"/>
    <x v="1"/>
    <s v="Gd"/>
    <s v="Attchd"/>
    <n v="2006"/>
    <s v="RFn"/>
    <x v="0"/>
    <n v="660"/>
    <s v="TA"/>
    <s v="TA"/>
    <s v="Y"/>
    <n v="123"/>
    <n v="110"/>
    <n v="0"/>
    <n v="0"/>
    <n v="0"/>
    <n v="0"/>
    <s v="NA"/>
    <s v="NA"/>
    <s v="NA"/>
    <n v="0"/>
    <x v="10"/>
    <n v="2009"/>
    <s v="WD"/>
    <x v="1"/>
    <x v="117"/>
    <n v="307970"/>
  </r>
  <r>
    <x v="258"/>
    <n v="60"/>
    <s v="RL"/>
    <n v="80"/>
    <x v="235"/>
    <s v="Pave"/>
    <s v="NA"/>
    <s v="Reg"/>
    <s v="Lvl"/>
    <s v="AllPub"/>
    <s v="Inside"/>
    <s v="Gtl"/>
    <x v="0"/>
    <s v="Norm"/>
    <s v="Norm"/>
    <s v="1Fam"/>
    <s v="2Story"/>
    <x v="0"/>
    <x v="0"/>
    <x v="2"/>
    <x v="14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x v="0"/>
    <x v="2"/>
    <s v="Typ"/>
    <x v="1"/>
    <s v="TA"/>
    <s v="Attchd"/>
    <n v="2001"/>
    <s v="RFn"/>
    <x v="0"/>
    <n v="564"/>
    <s v="TA"/>
    <s v="TA"/>
    <s v="Y"/>
    <n v="0"/>
    <n v="96"/>
    <n v="0"/>
    <n v="245"/>
    <n v="0"/>
    <n v="0"/>
    <s v="NA"/>
    <s v="NA"/>
    <s v="NA"/>
    <n v="0"/>
    <x v="1"/>
    <n v="2008"/>
    <s v="WD"/>
    <x v="0"/>
    <x v="119"/>
    <n v="57222"/>
  </r>
  <r>
    <x v="259"/>
    <n v="20"/>
    <s v="RM"/>
    <n v="70"/>
    <x v="236"/>
    <s v="Pave"/>
    <s v="NA"/>
    <s v="Reg"/>
    <s v="Lvl"/>
    <s v="AllPub"/>
    <s v="Inside"/>
    <s v="Gtl"/>
    <x v="7"/>
    <s v="Norm"/>
    <s v="Norm"/>
    <s v="1Fam"/>
    <s v="1Story"/>
    <x v="3"/>
    <x v="0"/>
    <x v="46"/>
    <x v="33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x v="1"/>
    <x v="6"/>
    <s v="Typ"/>
    <x v="0"/>
    <s v="NA"/>
    <s v="Detchd"/>
    <n v="1956"/>
    <s v="Unf"/>
    <x v="2"/>
    <n v="308"/>
    <s v="TA"/>
    <s v="TA"/>
    <s v="Y"/>
    <n v="0"/>
    <n v="45"/>
    <n v="0"/>
    <n v="0"/>
    <n v="0"/>
    <n v="0"/>
    <s v="NA"/>
    <s v="NA"/>
    <s v="NA"/>
    <n v="0"/>
    <x v="3"/>
    <n v="2008"/>
    <s v="WD"/>
    <x v="0"/>
    <x v="176"/>
    <n v="705988"/>
  </r>
  <r>
    <x v="260"/>
    <n v="80"/>
    <s v="RL"/>
    <n v="120"/>
    <x v="237"/>
    <s v="Pave"/>
    <s v="NA"/>
    <s v="Reg"/>
    <s v="Lvl"/>
    <s v="AllPub"/>
    <s v="Corner"/>
    <s v="Gtl"/>
    <x v="11"/>
    <s v="Artery"/>
    <s v="Norm"/>
    <s v="1Fam"/>
    <s v="SLvl"/>
    <x v="1"/>
    <x v="0"/>
    <x v="12"/>
    <x v="11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x v="1"/>
    <x v="1"/>
    <s v="Typ"/>
    <x v="1"/>
    <s v="TA"/>
    <s v="Attchd"/>
    <n v="1991"/>
    <s v="Unf"/>
    <x v="0"/>
    <n v="884"/>
    <s v="TA"/>
    <s v="TA"/>
    <s v="Y"/>
    <n v="0"/>
    <n v="0"/>
    <n v="252"/>
    <n v="0"/>
    <n v="0"/>
    <n v="0"/>
    <s v="NA"/>
    <s v="GdWo"/>
    <s v="NA"/>
    <n v="0"/>
    <x v="1"/>
    <n v="2009"/>
    <s v="WD"/>
    <x v="0"/>
    <x v="105"/>
    <n v="424096"/>
  </r>
  <r>
    <x v="261"/>
    <n v="60"/>
    <s v="RL"/>
    <n v="69"/>
    <x v="238"/>
    <s v="Pave"/>
    <s v="NA"/>
    <s v="IR1"/>
    <s v="Lvl"/>
    <s v="AllPub"/>
    <s v="Inside"/>
    <s v="Gtl"/>
    <x v="0"/>
    <s v="Norm"/>
    <s v="Norm"/>
    <s v="1Fam"/>
    <s v="2Story"/>
    <x v="2"/>
    <x v="0"/>
    <x v="22"/>
    <x v="12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x v="2"/>
    <x v="7"/>
    <s v="Typ"/>
    <x v="1"/>
    <s v="Gd"/>
    <s v="BuiltIn"/>
    <n v="2007"/>
    <s v="Fin"/>
    <x v="1"/>
    <n v="868"/>
    <s v="TA"/>
    <s v="TA"/>
    <s v="Y"/>
    <n v="0"/>
    <n v="148"/>
    <n v="0"/>
    <n v="0"/>
    <n v="0"/>
    <n v="0"/>
    <s v="NA"/>
    <s v="NA"/>
    <s v="NA"/>
    <n v="0"/>
    <x v="6"/>
    <n v="2007"/>
    <s v="New"/>
    <x v="2"/>
    <x v="195"/>
    <n v="52551"/>
  </r>
  <r>
    <x v="262"/>
    <n v="80"/>
    <s v="RL"/>
    <n v="88"/>
    <x v="239"/>
    <s v="Pave"/>
    <s v="NA"/>
    <s v="IR1"/>
    <s v="Lvl"/>
    <s v="AllPub"/>
    <s v="Corner"/>
    <s v="Gtl"/>
    <x v="9"/>
    <s v="Norm"/>
    <s v="Norm"/>
    <s v="1Fam"/>
    <s v="SLvl"/>
    <x v="1"/>
    <x v="3"/>
    <x v="54"/>
    <x v="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x v="1"/>
    <x v="1"/>
    <s v="Typ"/>
    <x v="1"/>
    <s v="TA"/>
    <s v="Attchd"/>
    <n v="1978"/>
    <s v="Unf"/>
    <x v="0"/>
    <n v="492"/>
    <s v="TA"/>
    <s v="TA"/>
    <s v="Y"/>
    <n v="292"/>
    <n v="12"/>
    <n v="0"/>
    <n v="0"/>
    <n v="0"/>
    <n v="0"/>
    <s v="NA"/>
    <s v="GdWo"/>
    <s v="NA"/>
    <n v="0"/>
    <x v="9"/>
    <n v="2006"/>
    <s v="WD"/>
    <x v="0"/>
    <x v="196"/>
    <n v="627796"/>
  </r>
  <r>
    <x v="263"/>
    <n v="50"/>
    <s v="RM"/>
    <n v="50"/>
    <x v="149"/>
    <s v="Pave"/>
    <s v="NA"/>
    <s v="Reg"/>
    <s v="Lvl"/>
    <s v="AllPub"/>
    <s v="Corner"/>
    <s v="Gtl"/>
    <x v="7"/>
    <s v="Norm"/>
    <s v="Norm"/>
    <s v="1Fam"/>
    <s v="1.5Fin"/>
    <x v="3"/>
    <x v="3"/>
    <x v="15"/>
    <x v="14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x v="1"/>
    <x v="1"/>
    <s v="Typ"/>
    <x v="0"/>
    <s v="NA"/>
    <s v="Detchd"/>
    <n v="1974"/>
    <s v="Unf"/>
    <x v="0"/>
    <n v="484"/>
    <s v="TA"/>
    <s v="TA"/>
    <s v="Y"/>
    <n v="0"/>
    <n v="0"/>
    <n v="0"/>
    <n v="0"/>
    <n v="0"/>
    <n v="0"/>
    <s v="NA"/>
    <s v="NA"/>
    <s v="NA"/>
    <n v="0"/>
    <x v="7"/>
    <n v="2010"/>
    <s v="WD"/>
    <x v="0"/>
    <x v="52"/>
    <n v="503320"/>
  </r>
  <r>
    <x v="264"/>
    <n v="30"/>
    <s v="RM"/>
    <n v="30"/>
    <x v="240"/>
    <s v="Pave"/>
    <s v="Grvl"/>
    <s v="IR3"/>
    <s v="Bnk"/>
    <s v="AllPub"/>
    <s v="Inside"/>
    <s v="Gtl"/>
    <x v="7"/>
    <s v="Artery"/>
    <s v="Norm"/>
    <s v="1Fam"/>
    <s v="1Story"/>
    <x v="3"/>
    <x v="0"/>
    <x v="82"/>
    <x v="16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x v="1"/>
    <x v="6"/>
    <s v="Typ"/>
    <x v="0"/>
    <s v="NA"/>
    <s v="Detchd"/>
    <n v="1965"/>
    <s v="Unf"/>
    <x v="0"/>
    <n v="504"/>
    <s v="TA"/>
    <s v="TA"/>
    <s v="N"/>
    <n v="0"/>
    <n v="0"/>
    <n v="0"/>
    <n v="0"/>
    <n v="0"/>
    <n v="0"/>
    <s v="NA"/>
    <s v="NA"/>
    <s v="NA"/>
    <n v="0"/>
    <x v="11"/>
    <n v="2008"/>
    <s v="WD"/>
    <x v="0"/>
    <x v="197"/>
    <n v="246436"/>
  </r>
  <r>
    <x v="265"/>
    <n v="20"/>
    <s v="RL"/>
    <n v="78"/>
    <x v="241"/>
    <s v="Pave"/>
    <s v="NA"/>
    <s v="IR1"/>
    <s v="Lvl"/>
    <s v="AllPub"/>
    <s v="Inside"/>
    <s v="Gtl"/>
    <x v="6"/>
    <s v="Norm"/>
    <s v="Norm"/>
    <s v="1Fam"/>
    <s v="1Story"/>
    <x v="1"/>
    <x v="2"/>
    <x v="38"/>
    <x v="35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x v="0"/>
    <x v="2"/>
    <s v="Typ"/>
    <x v="1"/>
    <s v="TA"/>
    <s v="Attchd"/>
    <n v="1981"/>
    <s v="Fin"/>
    <x v="0"/>
    <n v="576"/>
    <s v="TA"/>
    <s v="TA"/>
    <s v="Y"/>
    <n v="276"/>
    <n v="0"/>
    <n v="0"/>
    <n v="0"/>
    <n v="0"/>
    <n v="0"/>
    <s v="NA"/>
    <s v="GdPrv"/>
    <s v="NA"/>
    <n v="0"/>
    <x v="11"/>
    <n v="2008"/>
    <s v="WD"/>
    <x v="0"/>
    <x v="198"/>
    <n v="122359"/>
  </r>
  <r>
    <x v="266"/>
    <n v="60"/>
    <s v="RL"/>
    <n v="70"/>
    <x v="242"/>
    <s v="Pave"/>
    <s v="NA"/>
    <s v="IR1"/>
    <s v="HLS"/>
    <s v="AllPub"/>
    <s v="FR2"/>
    <s v="Gtl"/>
    <x v="17"/>
    <s v="Norm"/>
    <s v="Norm"/>
    <s v="1Fam"/>
    <s v="2Story"/>
    <x v="1"/>
    <x v="0"/>
    <x v="35"/>
    <x v="18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x v="1"/>
    <x v="0"/>
    <s v="Typ"/>
    <x v="1"/>
    <s v="TA"/>
    <s v="Attchd"/>
    <n v="1997"/>
    <s v="Fin"/>
    <x v="0"/>
    <n v="413"/>
    <s v="TA"/>
    <s v="TA"/>
    <s v="Y"/>
    <n v="95"/>
    <n v="75"/>
    <n v="0"/>
    <n v="0"/>
    <n v="0"/>
    <n v="0"/>
    <s v="NA"/>
    <s v="NA"/>
    <s v="NA"/>
    <n v="0"/>
    <x v="11"/>
    <n v="2006"/>
    <s v="WD"/>
    <x v="0"/>
    <x v="68"/>
    <n v="175124"/>
  </r>
  <r>
    <x v="267"/>
    <n v="75"/>
    <s v="RL"/>
    <n v="60"/>
    <x v="231"/>
    <s v="Pave"/>
    <s v="NA"/>
    <s v="Reg"/>
    <s v="Bnk"/>
    <s v="AllPub"/>
    <s v="Inside"/>
    <s v="Mod"/>
    <x v="23"/>
    <s v="Norm"/>
    <s v="Norm"/>
    <s v="1Fam"/>
    <s v="2.5Fin"/>
    <x v="3"/>
    <x v="1"/>
    <x v="9"/>
    <x v="18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x v="0"/>
    <x v="0"/>
    <s v="Typ"/>
    <x v="1"/>
    <s v="Gd"/>
    <s v="Detchd"/>
    <n v="1939"/>
    <s v="Unf"/>
    <x v="2"/>
    <n v="240"/>
    <s v="TA"/>
    <s v="TA"/>
    <s v="Y"/>
    <n v="262"/>
    <n v="24"/>
    <n v="0"/>
    <n v="0"/>
    <n v="0"/>
    <n v="0"/>
    <s v="NA"/>
    <s v="NA"/>
    <s v="NA"/>
    <n v="0"/>
    <x v="9"/>
    <n v="2008"/>
    <s v="WD"/>
    <x v="0"/>
    <x v="199"/>
    <n v="689783"/>
  </r>
  <r>
    <x v="268"/>
    <n v="30"/>
    <s v="RM"/>
    <n v="71"/>
    <x v="243"/>
    <s v="Pave"/>
    <s v="NA"/>
    <s v="Reg"/>
    <s v="Lvl"/>
    <s v="AllPub"/>
    <s v="Inside"/>
    <s v="Gtl"/>
    <x v="13"/>
    <s v="Norm"/>
    <s v="Norm"/>
    <s v="1Fam"/>
    <s v="1Story"/>
    <x v="3"/>
    <x v="2"/>
    <x v="70"/>
    <x v="21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x v="1"/>
    <x v="6"/>
    <s v="Typ"/>
    <x v="1"/>
    <s v="Gd"/>
    <s v="Detchd"/>
    <n v="1966"/>
    <s v="Fin"/>
    <x v="2"/>
    <n v="924"/>
    <s v="Ex"/>
    <s v="Ex"/>
    <s v="Y"/>
    <n v="0"/>
    <n v="25"/>
    <n v="0"/>
    <n v="0"/>
    <n v="0"/>
    <n v="0"/>
    <s v="NA"/>
    <s v="NA"/>
    <s v="NA"/>
    <n v="0"/>
    <x v="0"/>
    <n v="2008"/>
    <s v="WD"/>
    <x v="0"/>
    <x v="200"/>
    <n v="269339"/>
  </r>
  <r>
    <x v="269"/>
    <n v="20"/>
    <s v="RL"/>
    <s v="NA"/>
    <x v="244"/>
    <s v="Pave"/>
    <s v="NA"/>
    <s v="IR1"/>
    <s v="Lvl"/>
    <s v="AllPub"/>
    <s v="Corner"/>
    <s v="Gtl"/>
    <x v="15"/>
    <s v="Norm"/>
    <s v="Norm"/>
    <s v="1Fam"/>
    <s v="1Story"/>
    <x v="1"/>
    <x v="3"/>
    <x v="1"/>
    <x v="1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x v="1"/>
    <x v="1"/>
    <s v="Typ"/>
    <x v="1"/>
    <s v="Fa"/>
    <s v="Attchd"/>
    <n v="1987"/>
    <s v="RFn"/>
    <x v="2"/>
    <n v="504"/>
    <s v="TA"/>
    <s v="Gd"/>
    <s v="Y"/>
    <n v="370"/>
    <n v="30"/>
    <n v="0"/>
    <n v="0"/>
    <n v="0"/>
    <n v="0"/>
    <s v="NA"/>
    <s v="GdPrv"/>
    <s v="NA"/>
    <n v="0"/>
    <x v="1"/>
    <n v="2007"/>
    <s v="WD"/>
    <x v="0"/>
    <x v="181"/>
    <n v="323607"/>
  </r>
  <r>
    <x v="270"/>
    <n v="60"/>
    <s v="FV"/>
    <n v="84"/>
    <x v="245"/>
    <s v="Pave"/>
    <s v="NA"/>
    <s v="Reg"/>
    <s v="Lvl"/>
    <s v="AllPub"/>
    <s v="Inside"/>
    <s v="Gtl"/>
    <x v="5"/>
    <s v="Norm"/>
    <s v="Norm"/>
    <s v="1Fam"/>
    <s v="2Story"/>
    <x v="2"/>
    <x v="0"/>
    <x v="13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x v="0"/>
    <x v="0"/>
    <s v="Typ"/>
    <x v="1"/>
    <s v="Gd"/>
    <s v="Attchd"/>
    <n v="2006"/>
    <s v="RFn"/>
    <x v="1"/>
    <n v="1053"/>
    <s v="TA"/>
    <s v="TA"/>
    <s v="Y"/>
    <n v="192"/>
    <n v="51"/>
    <n v="0"/>
    <n v="0"/>
    <n v="0"/>
    <n v="0"/>
    <s v="NA"/>
    <s v="NA"/>
    <s v="NA"/>
    <n v="0"/>
    <x v="5"/>
    <n v="2006"/>
    <s v="New"/>
    <x v="2"/>
    <x v="201"/>
    <n v="201263"/>
  </r>
  <r>
    <x v="271"/>
    <n v="20"/>
    <s v="RL"/>
    <n v="73"/>
    <x v="246"/>
    <s v="Pave"/>
    <s v="NA"/>
    <s v="IR1"/>
    <s v="Low"/>
    <s v="AllPub"/>
    <s v="CulDSac"/>
    <s v="Sev"/>
    <x v="19"/>
    <s v="Norm"/>
    <s v="Norm"/>
    <s v="1Fam"/>
    <s v="1Story"/>
    <x v="0"/>
    <x v="3"/>
    <x v="30"/>
    <x v="6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x v="1"/>
    <x v="4"/>
    <s v="Mod"/>
    <x v="2"/>
    <s v="TA"/>
    <s v="Attchd"/>
    <n v="1954"/>
    <s v="Unf"/>
    <x v="0"/>
    <n v="439"/>
    <s v="TA"/>
    <s v="TA"/>
    <s v="Y"/>
    <n v="81"/>
    <n v="0"/>
    <n v="0"/>
    <n v="0"/>
    <n v="0"/>
    <n v="0"/>
    <s v="NA"/>
    <s v="NA"/>
    <s v="NA"/>
    <n v="0"/>
    <x v="7"/>
    <n v="2008"/>
    <s v="WD"/>
    <x v="0"/>
    <x v="192"/>
    <n v="643979"/>
  </r>
  <r>
    <x v="272"/>
    <n v="60"/>
    <s v="RL"/>
    <n v="92"/>
    <x v="247"/>
    <s v="Pave"/>
    <s v="NA"/>
    <s v="IR1"/>
    <s v="Lvl"/>
    <s v="AllPub"/>
    <s v="CulDSac"/>
    <s v="Gtl"/>
    <x v="3"/>
    <s v="Norm"/>
    <s v="Norm"/>
    <s v="1Fam"/>
    <s v="2Story"/>
    <x v="2"/>
    <x v="3"/>
    <x v="40"/>
    <x v="12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x v="0"/>
    <x v="3"/>
    <s v="Typ"/>
    <x v="1"/>
    <s v="Gd"/>
    <s v="Attchd"/>
    <n v="1999"/>
    <s v="Fin"/>
    <x v="1"/>
    <n v="671"/>
    <s v="TA"/>
    <s v="TA"/>
    <s v="Y"/>
    <n v="132"/>
    <n v="57"/>
    <n v="0"/>
    <n v="0"/>
    <n v="0"/>
    <n v="0"/>
    <s v="NA"/>
    <s v="NA"/>
    <s v="NA"/>
    <n v="0"/>
    <x v="7"/>
    <n v="2010"/>
    <s v="WD"/>
    <x v="0"/>
    <x v="178"/>
    <n v="112341"/>
  </r>
  <r>
    <x v="273"/>
    <n v="20"/>
    <s v="RL"/>
    <n v="80"/>
    <x v="1"/>
    <s v="Pave"/>
    <s v="NA"/>
    <s v="Reg"/>
    <s v="Lvl"/>
    <s v="AllPub"/>
    <s v="Inside"/>
    <s v="Gtl"/>
    <x v="11"/>
    <s v="Feedr"/>
    <s v="Norm"/>
    <s v="1Fam"/>
    <s v="1Story"/>
    <x v="1"/>
    <x v="2"/>
    <x v="18"/>
    <x v="55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x v="1"/>
    <x v="1"/>
    <s v="Min1"/>
    <x v="1"/>
    <s v="Gd"/>
    <s v="Attchd"/>
    <n v="1958"/>
    <s v="RFn"/>
    <x v="2"/>
    <n v="338"/>
    <s v="TA"/>
    <s v="TA"/>
    <s v="Y"/>
    <n v="289"/>
    <n v="0"/>
    <n v="0"/>
    <n v="0"/>
    <n v="0"/>
    <n v="0"/>
    <s v="NA"/>
    <s v="MnPrv"/>
    <s v="NA"/>
    <n v="0"/>
    <x v="7"/>
    <n v="2009"/>
    <s v="WD"/>
    <x v="0"/>
    <x v="19"/>
    <n v="297024"/>
  </r>
  <r>
    <x v="274"/>
    <n v="20"/>
    <s v="RL"/>
    <n v="76"/>
    <x v="248"/>
    <s v="Pave"/>
    <s v="NA"/>
    <s v="Reg"/>
    <s v="Lvl"/>
    <s v="AllPub"/>
    <s v="Corner"/>
    <s v="Gtl"/>
    <x v="4"/>
    <s v="Norm"/>
    <s v="Norm"/>
    <s v="1Fam"/>
    <s v="1Story"/>
    <x v="3"/>
    <x v="3"/>
    <x v="44"/>
    <x v="38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x v="1"/>
    <x v="4"/>
    <s v="Typ"/>
    <x v="0"/>
    <s v="NA"/>
    <s v="Attchd"/>
    <n v="1982"/>
    <s v="Unf"/>
    <x v="2"/>
    <n v="264"/>
    <s v="TA"/>
    <s v="TA"/>
    <s v="Y"/>
    <n v="168"/>
    <n v="0"/>
    <n v="0"/>
    <n v="0"/>
    <n v="0"/>
    <n v="0"/>
    <s v="NA"/>
    <s v="NA"/>
    <s v="NA"/>
    <n v="0"/>
    <x v="11"/>
    <n v="2007"/>
    <s v="WD"/>
    <x v="0"/>
    <x v="202"/>
    <n v="367404"/>
  </r>
  <r>
    <x v="275"/>
    <n v="50"/>
    <s v="RL"/>
    <n v="55"/>
    <x v="249"/>
    <s v="Pave"/>
    <s v="NA"/>
    <s v="Reg"/>
    <s v="Lvl"/>
    <s v="AllPub"/>
    <s v="Inside"/>
    <s v="Gtl"/>
    <x v="8"/>
    <s v="Norm"/>
    <s v="Norm"/>
    <s v="1Fam"/>
    <s v="1.5Fin"/>
    <x v="0"/>
    <x v="3"/>
    <x v="82"/>
    <x v="12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x v="2"/>
    <x v="4"/>
    <s v="Typ"/>
    <x v="0"/>
    <s v="NA"/>
    <s v="Detchd"/>
    <n v="1978"/>
    <s v="Unf"/>
    <x v="0"/>
    <n v="672"/>
    <s v="TA"/>
    <s v="TA"/>
    <s v="Y"/>
    <n v="74"/>
    <n v="0"/>
    <n v="0"/>
    <n v="0"/>
    <n v="144"/>
    <n v="0"/>
    <s v="NA"/>
    <s v="NA"/>
    <s v="NA"/>
    <n v="0"/>
    <x v="4"/>
    <n v="2009"/>
    <s v="WD"/>
    <x v="0"/>
    <x v="93"/>
    <n v="450930"/>
  </r>
  <r>
    <x v="276"/>
    <n v="20"/>
    <s v="RL"/>
    <n v="129"/>
    <x v="250"/>
    <s v="Pave"/>
    <s v="NA"/>
    <s v="IR1"/>
    <s v="Lvl"/>
    <s v="AllPub"/>
    <s v="Inside"/>
    <s v="Gtl"/>
    <x v="4"/>
    <s v="Norm"/>
    <s v="Norm"/>
    <s v="1Fam"/>
    <s v="1Story"/>
    <x v="0"/>
    <x v="0"/>
    <x v="0"/>
    <x v="0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x v="0"/>
    <x v="2"/>
    <s v="Typ"/>
    <x v="0"/>
    <s v="NA"/>
    <s v="Attchd"/>
    <n v="2003"/>
    <s v="Fin"/>
    <x v="0"/>
    <n v="573"/>
    <s v="TA"/>
    <s v="TA"/>
    <s v="Y"/>
    <n v="100"/>
    <n v="150"/>
    <n v="0"/>
    <n v="0"/>
    <n v="0"/>
    <n v="0"/>
    <s v="NA"/>
    <s v="NA"/>
    <s v="NA"/>
    <n v="0"/>
    <x v="7"/>
    <n v="2010"/>
    <s v="WD"/>
    <x v="0"/>
    <x v="203"/>
    <n v="701123"/>
  </r>
  <r>
    <x v="277"/>
    <n v="20"/>
    <s v="RL"/>
    <n v="140"/>
    <x v="251"/>
    <s v="Pave"/>
    <s v="NA"/>
    <s v="Reg"/>
    <s v="Lvl"/>
    <s v="AllPub"/>
    <s v="Corner"/>
    <s v="Gtl"/>
    <x v="17"/>
    <s v="Norm"/>
    <s v="Norm"/>
    <s v="1Fam"/>
    <s v="1Story"/>
    <x v="5"/>
    <x v="0"/>
    <x v="23"/>
    <x v="58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x v="1"/>
    <x v="6"/>
    <s v="Typ"/>
    <x v="0"/>
    <s v="NA"/>
    <s v="Detchd"/>
    <n v="1951"/>
    <s v="Unf"/>
    <x v="0"/>
    <n v="400"/>
    <s v="TA"/>
    <s v="TA"/>
    <s v="Y"/>
    <n v="0"/>
    <n v="0"/>
    <n v="0"/>
    <n v="0"/>
    <n v="0"/>
    <n v="0"/>
    <s v="NA"/>
    <s v="NA"/>
    <s v="NA"/>
    <n v="0"/>
    <x v="11"/>
    <n v="2010"/>
    <s v="WD"/>
    <x v="0"/>
    <x v="42"/>
    <n v="79670"/>
  </r>
  <r>
    <x v="278"/>
    <n v="20"/>
    <s v="RL"/>
    <n v="107"/>
    <x v="252"/>
    <s v="Pave"/>
    <s v="NA"/>
    <s v="Reg"/>
    <s v="Lvl"/>
    <s v="AllPub"/>
    <s v="Inside"/>
    <s v="Gtl"/>
    <x v="10"/>
    <s v="Norm"/>
    <s v="Norm"/>
    <s v="1Fam"/>
    <s v="1Story"/>
    <x v="4"/>
    <x v="0"/>
    <x v="13"/>
    <x v="12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x v="2"/>
    <x v="0"/>
    <s v="Typ"/>
    <x v="1"/>
    <s v="Ex"/>
    <s v="Attchd"/>
    <n v="2007"/>
    <s v="Fin"/>
    <x v="1"/>
    <n v="732"/>
    <s v="TA"/>
    <s v="TA"/>
    <s v="Y"/>
    <n v="124"/>
    <n v="98"/>
    <n v="0"/>
    <n v="0"/>
    <n v="142"/>
    <n v="0"/>
    <s v="NA"/>
    <s v="NA"/>
    <s v="NA"/>
    <n v="0"/>
    <x v="1"/>
    <n v="2007"/>
    <s v="New"/>
    <x v="2"/>
    <x v="204"/>
    <n v="548145"/>
  </r>
  <r>
    <x v="279"/>
    <n v="60"/>
    <s v="RL"/>
    <n v="83"/>
    <x v="253"/>
    <s v="Pave"/>
    <s v="NA"/>
    <s v="Reg"/>
    <s v="Lvl"/>
    <s v="AllPub"/>
    <s v="Inside"/>
    <s v="Gtl"/>
    <x v="19"/>
    <s v="Norm"/>
    <s v="Norm"/>
    <s v="1Fam"/>
    <s v="2Story"/>
    <x v="0"/>
    <x v="0"/>
    <x v="54"/>
    <x v="44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x v="1"/>
    <x v="0"/>
    <s v="Typ"/>
    <x v="1"/>
    <s v="TA"/>
    <s v="Attchd"/>
    <n v="1977"/>
    <s v="Fin"/>
    <x v="0"/>
    <n v="505"/>
    <s v="TA"/>
    <s v="TA"/>
    <s v="Y"/>
    <n v="288"/>
    <n v="117"/>
    <n v="0"/>
    <n v="0"/>
    <n v="0"/>
    <n v="0"/>
    <s v="NA"/>
    <s v="NA"/>
    <s v="NA"/>
    <n v="0"/>
    <x v="10"/>
    <n v="2008"/>
    <s v="WD"/>
    <x v="0"/>
    <x v="156"/>
    <n v="441528"/>
  </r>
  <r>
    <x v="280"/>
    <n v="60"/>
    <s v="RL"/>
    <n v="82"/>
    <x v="254"/>
    <s v="Pave"/>
    <s v="NA"/>
    <s v="Reg"/>
    <s v="Lvl"/>
    <s v="AllPub"/>
    <s v="Inside"/>
    <s v="Gtl"/>
    <x v="12"/>
    <s v="Norm"/>
    <s v="Norm"/>
    <s v="1Fam"/>
    <s v="2Story"/>
    <x v="0"/>
    <x v="2"/>
    <x v="85"/>
    <x v="31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x v="0"/>
    <x v="2"/>
    <s v="Typ"/>
    <x v="1"/>
    <s v="TA"/>
    <s v="Attchd"/>
    <n v="1989"/>
    <s v="Fin"/>
    <x v="0"/>
    <n v="575"/>
    <s v="TA"/>
    <s v="TA"/>
    <s v="Y"/>
    <n v="0"/>
    <n v="84"/>
    <n v="0"/>
    <n v="196"/>
    <n v="0"/>
    <n v="0"/>
    <s v="NA"/>
    <s v="NA"/>
    <s v="NA"/>
    <n v="0"/>
    <x v="8"/>
    <n v="2007"/>
    <s v="WD"/>
    <x v="0"/>
    <x v="205"/>
    <n v="41391"/>
  </r>
  <r>
    <x v="281"/>
    <n v="20"/>
    <s v="FV"/>
    <n v="60"/>
    <x v="25"/>
    <s v="Pave"/>
    <s v="Pave"/>
    <s v="Reg"/>
    <s v="Lvl"/>
    <s v="AllPub"/>
    <s v="Inside"/>
    <s v="Gtl"/>
    <x v="5"/>
    <s v="Norm"/>
    <s v="Norm"/>
    <s v="1Fam"/>
    <s v="1Story"/>
    <x v="1"/>
    <x v="0"/>
    <x v="13"/>
    <x v="10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x v="0"/>
    <x v="4"/>
    <s v="Typ"/>
    <x v="0"/>
    <s v="NA"/>
    <s v="Attchd"/>
    <n v="2006"/>
    <s v="Fin"/>
    <x v="0"/>
    <n v="572"/>
    <s v="TA"/>
    <s v="TA"/>
    <s v="Y"/>
    <n v="0"/>
    <n v="120"/>
    <n v="0"/>
    <n v="0"/>
    <n v="0"/>
    <n v="0"/>
    <s v="NA"/>
    <s v="NA"/>
    <s v="NA"/>
    <n v="0"/>
    <x v="1"/>
    <n v="2006"/>
    <s v="New"/>
    <x v="2"/>
    <x v="68"/>
    <n v="593664"/>
  </r>
  <r>
    <x v="282"/>
    <n v="120"/>
    <s v="RL"/>
    <n v="34"/>
    <x v="255"/>
    <s v="Pave"/>
    <s v="NA"/>
    <s v="Reg"/>
    <s v="Lvl"/>
    <s v="AllPub"/>
    <s v="Inside"/>
    <s v="Gtl"/>
    <x v="10"/>
    <s v="Norm"/>
    <s v="Norm"/>
    <s v="Twnhs"/>
    <s v="1Story"/>
    <x v="0"/>
    <x v="0"/>
    <x v="22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x v="0"/>
    <x v="1"/>
    <s v="Typ"/>
    <x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x v="7"/>
    <n v="2009"/>
    <s v="ConLw"/>
    <x v="0"/>
    <x v="27"/>
    <n v="407338"/>
  </r>
  <r>
    <x v="283"/>
    <n v="20"/>
    <s v="RL"/>
    <n v="74"/>
    <x v="256"/>
    <s v="Pave"/>
    <s v="NA"/>
    <s v="Reg"/>
    <s v="Lvl"/>
    <s v="AllPub"/>
    <s v="Inside"/>
    <s v="Gtl"/>
    <x v="5"/>
    <s v="Feedr"/>
    <s v="Norm"/>
    <s v="1Fam"/>
    <s v="1Story"/>
    <x v="2"/>
    <x v="0"/>
    <x v="74"/>
    <x v="37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x v="0"/>
    <x v="1"/>
    <s v="Typ"/>
    <x v="1"/>
    <s v="Gd"/>
    <s v="Attchd"/>
    <n v="2008"/>
    <s v="Fin"/>
    <x v="1"/>
    <n v="898"/>
    <s v="TA"/>
    <s v="TA"/>
    <s v="Y"/>
    <n v="210"/>
    <n v="150"/>
    <n v="0"/>
    <n v="0"/>
    <n v="0"/>
    <n v="0"/>
    <s v="NA"/>
    <s v="NA"/>
    <s v="NA"/>
    <n v="0"/>
    <x v="3"/>
    <n v="2009"/>
    <s v="New"/>
    <x v="2"/>
    <x v="206"/>
    <n v="344436"/>
  </r>
  <r>
    <x v="284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x v="1"/>
    <x v="0"/>
    <x v="86"/>
    <x v="36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x v="0"/>
    <x v="4"/>
    <s v="Typ"/>
    <x v="0"/>
    <s v="NA"/>
    <s v="Attchd"/>
    <n v="1992"/>
    <s v="RFn"/>
    <x v="0"/>
    <n v="529"/>
    <s v="TA"/>
    <s v="TA"/>
    <s v="Y"/>
    <n v="0"/>
    <n v="0"/>
    <n v="52"/>
    <n v="0"/>
    <n v="0"/>
    <n v="0"/>
    <s v="NA"/>
    <s v="NA"/>
    <s v="NA"/>
    <n v="0"/>
    <x v="9"/>
    <n v="2007"/>
    <s v="WD"/>
    <x v="0"/>
    <x v="207"/>
    <n v="417790"/>
  </r>
  <r>
    <x v="285"/>
    <n v="160"/>
    <s v="FV"/>
    <n v="35"/>
    <x v="258"/>
    <s v="Pave"/>
    <s v="Pave"/>
    <s v="IR1"/>
    <s v="Lvl"/>
    <s v="AllPub"/>
    <s v="Inside"/>
    <s v="Gtl"/>
    <x v="5"/>
    <s v="Norm"/>
    <s v="Norm"/>
    <s v="TwnhsE"/>
    <s v="2Story"/>
    <x v="0"/>
    <x v="0"/>
    <x v="13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x v="0"/>
    <x v="4"/>
    <s v="Typ"/>
    <x v="0"/>
    <s v="NA"/>
    <s v="Detchd"/>
    <n v="2006"/>
    <s v="RFn"/>
    <x v="0"/>
    <n v="528"/>
    <s v="TA"/>
    <s v="TA"/>
    <s v="Y"/>
    <n v="0"/>
    <n v="54"/>
    <n v="0"/>
    <n v="0"/>
    <n v="0"/>
    <n v="0"/>
    <s v="NA"/>
    <s v="NA"/>
    <s v="NA"/>
    <n v="0"/>
    <x v="11"/>
    <n v="2007"/>
    <s v="New"/>
    <x v="2"/>
    <x v="208"/>
    <n v="141730"/>
  </r>
  <r>
    <x v="286"/>
    <n v="50"/>
    <s v="RL"/>
    <n v="77"/>
    <x v="259"/>
    <s v="Pave"/>
    <s v="NA"/>
    <s v="IR1"/>
    <s v="Bnk"/>
    <s v="AllPub"/>
    <s v="Inside"/>
    <s v="Gtl"/>
    <x v="11"/>
    <s v="Norm"/>
    <s v="Norm"/>
    <s v="1Fam"/>
    <s v="1.5Fin"/>
    <x v="1"/>
    <x v="3"/>
    <x v="12"/>
    <x v="35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x v="0"/>
    <x v="2"/>
    <s v="Typ"/>
    <x v="1"/>
    <s v="Gd"/>
    <s v="Attchd"/>
    <n v="1962"/>
    <s v="RFn"/>
    <x v="0"/>
    <n v="440"/>
    <s v="TA"/>
    <s v="TA"/>
    <s v="Y"/>
    <n v="0"/>
    <n v="0"/>
    <n v="0"/>
    <n v="0"/>
    <n v="128"/>
    <n v="0"/>
    <s v="NA"/>
    <s v="GdPrv"/>
    <s v="NA"/>
    <n v="0"/>
    <x v="11"/>
    <n v="2006"/>
    <s v="WD"/>
    <x v="0"/>
    <x v="18"/>
    <n v="446224"/>
  </r>
  <r>
    <x v="287"/>
    <n v="20"/>
    <s v="RL"/>
    <s v="NA"/>
    <x v="260"/>
    <s v="Pave"/>
    <s v="NA"/>
    <s v="IR1"/>
    <s v="Lvl"/>
    <s v="AllPub"/>
    <s v="Corner"/>
    <s v="Gtl"/>
    <x v="11"/>
    <s v="Norm"/>
    <s v="Norm"/>
    <s v="1Fam"/>
    <s v="1Story"/>
    <x v="5"/>
    <x v="4"/>
    <x v="63"/>
    <x v="48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x v="1"/>
    <x v="4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11"/>
    <n v="2006"/>
    <s v="WD"/>
    <x v="0"/>
    <x v="209"/>
    <n v="296030"/>
  </r>
  <r>
    <x v="288"/>
    <n v="20"/>
    <s v="RL"/>
    <s v="NA"/>
    <x v="261"/>
    <s v="Pave"/>
    <s v="NA"/>
    <s v="IR1"/>
    <s v="Lvl"/>
    <s v="AllPub"/>
    <s v="Inside"/>
    <s v="Gtl"/>
    <x v="9"/>
    <s v="Norm"/>
    <s v="Norm"/>
    <s v="1Fam"/>
    <s v="1Story"/>
    <x v="3"/>
    <x v="0"/>
    <x v="17"/>
    <x v="15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x v="1"/>
    <x v="4"/>
    <s v="Typ"/>
    <x v="0"/>
    <s v="NA"/>
    <s v="Detchd"/>
    <n v="1970"/>
    <s v="Unf"/>
    <x v="2"/>
    <n v="280"/>
    <s v="TA"/>
    <s v="TA"/>
    <s v="Y"/>
    <n v="0"/>
    <n v="0"/>
    <n v="0"/>
    <n v="0"/>
    <n v="0"/>
    <n v="0"/>
    <s v="NA"/>
    <s v="MnPrv"/>
    <s v="NA"/>
    <n v="0"/>
    <x v="0"/>
    <n v="2010"/>
    <s v="WD"/>
    <x v="0"/>
    <x v="125"/>
    <n v="508333"/>
  </r>
  <r>
    <x v="289"/>
    <n v="70"/>
    <s v="RL"/>
    <n v="60"/>
    <x v="262"/>
    <s v="Pave"/>
    <s v="NA"/>
    <s v="Reg"/>
    <s v="Lvl"/>
    <s v="AllPub"/>
    <s v="Inside"/>
    <s v="Gtl"/>
    <x v="8"/>
    <s v="RRAn"/>
    <s v="Norm"/>
    <s v="1Fam"/>
    <s v="2Story"/>
    <x v="1"/>
    <x v="3"/>
    <x v="3"/>
    <x v="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x v="1"/>
    <x v="2"/>
    <s v="Typ"/>
    <x v="0"/>
    <s v="NA"/>
    <s v="Detchd"/>
    <n v="2003"/>
    <s v="Unf"/>
    <x v="2"/>
    <n v="384"/>
    <s v="TA"/>
    <s v="TA"/>
    <s v="Y"/>
    <n v="0"/>
    <n v="0"/>
    <n v="0"/>
    <n v="0"/>
    <n v="259"/>
    <n v="0"/>
    <s v="NA"/>
    <s v="NA"/>
    <s v="NA"/>
    <n v="0"/>
    <x v="9"/>
    <n v="2007"/>
    <s v="WD"/>
    <x v="0"/>
    <x v="210"/>
    <n v="238394"/>
  </r>
  <r>
    <x v="290"/>
    <n v="60"/>
    <s v="RL"/>
    <n v="120"/>
    <x v="263"/>
    <s v="Pave"/>
    <s v="NA"/>
    <s v="Reg"/>
    <s v="Lvl"/>
    <s v="AllPub"/>
    <s v="Inside"/>
    <s v="Gtl"/>
    <x v="0"/>
    <s v="Norm"/>
    <s v="Norm"/>
    <s v="1Fam"/>
    <s v="2Story"/>
    <x v="2"/>
    <x v="0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x v="0"/>
    <x v="0"/>
    <s v="Typ"/>
    <x v="1"/>
    <s v="Gd"/>
    <s v="Attchd"/>
    <n v="2006"/>
    <s v="RFn"/>
    <x v="0"/>
    <n v="685"/>
    <s v="Gd"/>
    <s v="TA"/>
    <s v="Y"/>
    <n v="0"/>
    <n v="51"/>
    <n v="0"/>
    <n v="0"/>
    <n v="0"/>
    <n v="0"/>
    <s v="NA"/>
    <s v="NA"/>
    <s v="NA"/>
    <n v="0"/>
    <x v="9"/>
    <n v="2006"/>
    <s v="New"/>
    <x v="2"/>
    <x v="211"/>
    <n v="52247"/>
  </r>
  <r>
    <x v="291"/>
    <n v="190"/>
    <s v="RL"/>
    <n v="55"/>
    <x v="264"/>
    <s v="Pave"/>
    <s v="Grvl"/>
    <s v="Reg"/>
    <s v="Bnk"/>
    <s v="AllPub"/>
    <s v="Inside"/>
    <s v="Gtl"/>
    <x v="23"/>
    <s v="Norm"/>
    <s v="Norm"/>
    <s v="2fmCon"/>
    <s v="2Story"/>
    <x v="3"/>
    <x v="2"/>
    <x v="80"/>
    <x v="4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x v="3"/>
    <x v="3"/>
    <s v="Typ"/>
    <x v="0"/>
    <s v="NA"/>
    <s v="NA"/>
    <s v="NA"/>
    <s v="NA"/>
    <x v="3"/>
    <n v="0"/>
    <s v="NA"/>
    <s v="NA"/>
    <s v="N"/>
    <n v="0"/>
    <n v="184"/>
    <n v="0"/>
    <n v="0"/>
    <n v="0"/>
    <n v="0"/>
    <s v="NA"/>
    <s v="NA"/>
    <s v="NA"/>
    <n v="0"/>
    <x v="10"/>
    <n v="2008"/>
    <s v="WD"/>
    <x v="0"/>
    <x v="212"/>
    <n v="656150"/>
  </r>
  <r>
    <x v="292"/>
    <n v="50"/>
    <s v="RL"/>
    <n v="60"/>
    <x v="265"/>
    <s v="Pave"/>
    <s v="NA"/>
    <s v="Reg"/>
    <s v="Lvl"/>
    <s v="AllPub"/>
    <s v="Inside"/>
    <s v="Gtl"/>
    <x v="15"/>
    <s v="Norm"/>
    <s v="Norm"/>
    <s v="1Fam"/>
    <s v="1.5Fin"/>
    <x v="3"/>
    <x v="4"/>
    <x v="87"/>
    <x v="17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x v="1"/>
    <x v="0"/>
    <s v="Min2"/>
    <x v="1"/>
    <s v="Gd"/>
    <s v="Attchd"/>
    <n v="1949"/>
    <s v="Unf"/>
    <x v="2"/>
    <n v="281"/>
    <s v="TA"/>
    <s v="TA"/>
    <s v="Y"/>
    <n v="0"/>
    <n v="0"/>
    <n v="0"/>
    <n v="0"/>
    <n v="160"/>
    <n v="0"/>
    <s v="NA"/>
    <s v="NA"/>
    <s v="NA"/>
    <n v="0"/>
    <x v="8"/>
    <n v="2009"/>
    <s v="WD"/>
    <x v="0"/>
    <x v="213"/>
    <n v="274353"/>
  </r>
  <r>
    <x v="293"/>
    <n v="60"/>
    <s v="RL"/>
    <s v="NA"/>
    <x v="266"/>
    <s v="Pave"/>
    <s v="NA"/>
    <s v="IR1"/>
    <s v="Lvl"/>
    <s v="AllPub"/>
    <s v="Corner"/>
    <s v="Gtl"/>
    <x v="6"/>
    <s v="PosA"/>
    <s v="Norm"/>
    <s v="1Fam"/>
    <s v="2Story"/>
    <x v="0"/>
    <x v="3"/>
    <x v="54"/>
    <x v="5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x v="0"/>
    <x v="3"/>
    <s v="Typ"/>
    <x v="1"/>
    <s v="TA"/>
    <s v="Attchd"/>
    <n v="1977"/>
    <s v="Fin"/>
    <x v="0"/>
    <n v="539"/>
    <s v="TA"/>
    <s v="TA"/>
    <s v="Y"/>
    <n v="0"/>
    <n v="250"/>
    <n v="0"/>
    <n v="0"/>
    <n v="0"/>
    <n v="0"/>
    <s v="NA"/>
    <s v="NA"/>
    <s v="NA"/>
    <n v="0"/>
    <x v="10"/>
    <n v="2006"/>
    <s v="WD"/>
    <x v="0"/>
    <x v="127"/>
    <n v="120818"/>
  </r>
  <r>
    <x v="294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x v="1"/>
    <x v="0"/>
    <x v="31"/>
    <x v="32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x v="1"/>
    <x v="2"/>
    <s v="Typ"/>
    <x v="2"/>
    <s v="Gd"/>
    <s v="Attchd"/>
    <n v="1953"/>
    <s v="Fin"/>
    <x v="0"/>
    <n v="418"/>
    <s v="TA"/>
    <s v="TA"/>
    <s v="Y"/>
    <n v="110"/>
    <n v="0"/>
    <n v="0"/>
    <n v="0"/>
    <n v="0"/>
    <n v="0"/>
    <s v="NA"/>
    <s v="NA"/>
    <s v="NA"/>
    <n v="0"/>
    <x v="4"/>
    <n v="2009"/>
    <s v="WD"/>
    <x v="0"/>
    <x v="214"/>
    <n v="188608"/>
  </r>
  <r>
    <x v="295"/>
    <n v="80"/>
    <s v="RL"/>
    <n v="37"/>
    <x v="267"/>
    <s v="Pave"/>
    <s v="NA"/>
    <s v="IR1"/>
    <s v="Lvl"/>
    <s v="AllPub"/>
    <s v="CulDSac"/>
    <s v="Gtl"/>
    <x v="4"/>
    <s v="Norm"/>
    <s v="Norm"/>
    <s v="1Fam"/>
    <s v="SLvl"/>
    <x v="1"/>
    <x v="2"/>
    <x v="68"/>
    <x v="52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x v="1"/>
    <x v="1"/>
    <s v="Typ"/>
    <x v="0"/>
    <s v="NA"/>
    <s v="Detchd"/>
    <n v="1984"/>
    <s v="Unf"/>
    <x v="0"/>
    <n v="588"/>
    <s v="TA"/>
    <s v="TA"/>
    <s v="Y"/>
    <n v="120"/>
    <n v="0"/>
    <n v="0"/>
    <n v="0"/>
    <n v="0"/>
    <n v="0"/>
    <s v="NA"/>
    <s v="GdPrv"/>
    <s v="NA"/>
    <n v="0"/>
    <x v="10"/>
    <n v="2006"/>
    <s v="WD"/>
    <x v="0"/>
    <x v="215"/>
    <n v="446211"/>
  </r>
  <r>
    <x v="296"/>
    <n v="50"/>
    <s v="RM"/>
    <n v="75"/>
    <x v="268"/>
    <s v="Pave"/>
    <s v="NA"/>
    <s v="Reg"/>
    <s v="Lvl"/>
    <s v="AllPub"/>
    <s v="Inside"/>
    <s v="Gtl"/>
    <x v="13"/>
    <s v="Norm"/>
    <s v="Norm"/>
    <s v="1Fam"/>
    <s v="1.5Fin"/>
    <x v="3"/>
    <x v="0"/>
    <x v="52"/>
    <x v="8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x v="1"/>
    <x v="1"/>
    <s v="Typ"/>
    <x v="0"/>
    <s v="NA"/>
    <s v="Attchd"/>
    <n v="1950"/>
    <s v="Unf"/>
    <x v="2"/>
    <n v="282"/>
    <s v="TA"/>
    <s v="TA"/>
    <s v="Y"/>
    <n v="289"/>
    <n v="0"/>
    <n v="0"/>
    <n v="0"/>
    <n v="0"/>
    <n v="0"/>
    <s v="NA"/>
    <s v="MnPrv"/>
    <s v="NA"/>
    <n v="0"/>
    <x v="11"/>
    <n v="2007"/>
    <s v="WD"/>
    <x v="0"/>
    <x v="135"/>
    <n v="98265"/>
  </r>
  <r>
    <x v="297"/>
    <n v="60"/>
    <s v="FV"/>
    <n v="66"/>
    <x v="269"/>
    <s v="Pave"/>
    <s v="Pave"/>
    <s v="IR1"/>
    <s v="Lvl"/>
    <s v="AllPub"/>
    <s v="Inside"/>
    <s v="Gtl"/>
    <x v="5"/>
    <s v="Norm"/>
    <s v="Norm"/>
    <s v="1Fam"/>
    <s v="2Story"/>
    <x v="0"/>
    <x v="0"/>
    <x v="35"/>
    <x v="30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x v="0"/>
    <x v="2"/>
    <s v="Typ"/>
    <x v="1"/>
    <s v="TA"/>
    <s v="Detchd"/>
    <n v="1997"/>
    <s v="RFn"/>
    <x v="0"/>
    <n v="576"/>
    <s v="TA"/>
    <s v="TA"/>
    <s v="Y"/>
    <n v="0"/>
    <n v="10"/>
    <n v="0"/>
    <n v="0"/>
    <n v="198"/>
    <n v="0"/>
    <s v="NA"/>
    <s v="NA"/>
    <s v="NA"/>
    <n v="0"/>
    <x v="11"/>
    <n v="2007"/>
    <s v="WD"/>
    <x v="0"/>
    <x v="142"/>
    <n v="571362"/>
  </r>
  <r>
    <x v="298"/>
    <n v="60"/>
    <s v="RL"/>
    <n v="90"/>
    <x v="270"/>
    <s v="Pave"/>
    <s v="NA"/>
    <s v="Reg"/>
    <s v="Lvl"/>
    <s v="AllPub"/>
    <s v="Inside"/>
    <s v="Gtl"/>
    <x v="6"/>
    <s v="Norm"/>
    <s v="Norm"/>
    <s v="1Fam"/>
    <s v="2Story"/>
    <x v="1"/>
    <x v="2"/>
    <x v="21"/>
    <x v="34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x v="1"/>
    <x v="2"/>
    <s v="Typ"/>
    <x v="1"/>
    <s v="Gd"/>
    <s v="Attchd"/>
    <n v="1968"/>
    <s v="Unf"/>
    <x v="0"/>
    <n v="539"/>
    <s v="TA"/>
    <s v="TA"/>
    <s v="Y"/>
    <n v="224"/>
    <n v="0"/>
    <n v="0"/>
    <n v="0"/>
    <n v="0"/>
    <n v="0"/>
    <s v="NA"/>
    <s v="NA"/>
    <s v="NA"/>
    <n v="0"/>
    <x v="11"/>
    <n v="2007"/>
    <s v="WD"/>
    <x v="0"/>
    <x v="216"/>
    <n v="208297"/>
  </r>
  <r>
    <x v="299"/>
    <n v="20"/>
    <s v="RL"/>
    <n v="80"/>
    <x v="271"/>
    <s v="Pave"/>
    <s v="NA"/>
    <s v="Reg"/>
    <s v="Lvl"/>
    <s v="AllPub"/>
    <s v="Inside"/>
    <s v="Gtl"/>
    <x v="2"/>
    <s v="Norm"/>
    <s v="Norm"/>
    <s v="1Fam"/>
    <s v="1Story"/>
    <x v="1"/>
    <x v="1"/>
    <x v="52"/>
    <x v="1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x v="0"/>
    <x v="1"/>
    <s v="Typ"/>
    <x v="1"/>
    <s v="Gd"/>
    <s v="Attchd"/>
    <n v="1950"/>
    <s v="Unf"/>
    <x v="2"/>
    <n v="300"/>
    <s v="TA"/>
    <s v="TA"/>
    <s v="Y"/>
    <n v="0"/>
    <n v="36"/>
    <n v="0"/>
    <n v="0"/>
    <n v="0"/>
    <n v="0"/>
    <s v="NA"/>
    <s v="GdPrv"/>
    <s v="NA"/>
    <n v="0"/>
    <x v="5"/>
    <n v="2009"/>
    <s v="WD"/>
    <x v="5"/>
    <x v="217"/>
    <n v="542541"/>
  </r>
  <r>
    <x v="300"/>
    <n v="190"/>
    <s v="RL"/>
    <n v="90"/>
    <x v="272"/>
    <s v="Pave"/>
    <s v="NA"/>
    <s v="Reg"/>
    <s v="Lvl"/>
    <s v="AllPub"/>
    <s v="Corner"/>
    <s v="Gtl"/>
    <x v="2"/>
    <s v="Norm"/>
    <s v="Norm"/>
    <s v="2fmCon"/>
    <s v="1Story"/>
    <x v="3"/>
    <x v="0"/>
    <x v="31"/>
    <x v="32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x v="1"/>
    <x v="4"/>
    <s v="Typ"/>
    <x v="2"/>
    <s v="Gd"/>
    <s v="Attchd"/>
    <n v="1953"/>
    <s v="Unf"/>
    <x v="2"/>
    <n v="375"/>
    <s v="TA"/>
    <s v="TA"/>
    <s v="Y"/>
    <n v="0"/>
    <n v="0"/>
    <n v="0"/>
    <n v="0"/>
    <n v="0"/>
    <n v="0"/>
    <s v="NA"/>
    <s v="NA"/>
    <s v="NA"/>
    <n v="0"/>
    <x v="11"/>
    <n v="2006"/>
    <s v="WD"/>
    <x v="0"/>
    <x v="14"/>
    <n v="596675"/>
  </r>
  <r>
    <x v="301"/>
    <n v="60"/>
    <s v="RL"/>
    <n v="66"/>
    <x v="273"/>
    <s v="Pave"/>
    <s v="NA"/>
    <s v="IR3"/>
    <s v="Lvl"/>
    <s v="AllPub"/>
    <s v="Inside"/>
    <s v="Gtl"/>
    <x v="0"/>
    <s v="Norm"/>
    <s v="Norm"/>
    <s v="1Fam"/>
    <s v="2Story"/>
    <x v="2"/>
    <x v="0"/>
    <x v="45"/>
    <x v="41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x v="0"/>
    <x v="3"/>
    <s v="Typ"/>
    <x v="1"/>
    <s v="TA"/>
    <s v="BuiltIn"/>
    <n v="1998"/>
    <s v="Fin"/>
    <x v="0"/>
    <n v="683"/>
    <s v="TA"/>
    <s v="TA"/>
    <s v="Y"/>
    <n v="208"/>
    <n v="50"/>
    <n v="0"/>
    <n v="0"/>
    <n v="0"/>
    <n v="0"/>
    <s v="NA"/>
    <s v="NA"/>
    <s v="NA"/>
    <n v="0"/>
    <x v="1"/>
    <n v="2007"/>
    <s v="WD"/>
    <x v="0"/>
    <x v="218"/>
    <n v="574891"/>
  </r>
  <r>
    <x v="302"/>
    <n v="20"/>
    <s v="RL"/>
    <n v="118"/>
    <x v="274"/>
    <s v="Pave"/>
    <s v="NA"/>
    <s v="IR1"/>
    <s v="Lvl"/>
    <s v="AllPub"/>
    <s v="Corner"/>
    <s v="Gtl"/>
    <x v="0"/>
    <s v="Norm"/>
    <s v="Norm"/>
    <s v="1Fam"/>
    <s v="1Story"/>
    <x v="0"/>
    <x v="0"/>
    <x v="2"/>
    <x v="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x v="0"/>
    <x v="1"/>
    <s v="Typ"/>
    <x v="1"/>
    <s v="TA"/>
    <s v="Attchd"/>
    <n v="2001"/>
    <s v="RFn"/>
    <x v="1"/>
    <n v="843"/>
    <s v="TA"/>
    <s v="TA"/>
    <s v="Y"/>
    <n v="468"/>
    <n v="81"/>
    <n v="0"/>
    <n v="0"/>
    <n v="0"/>
    <n v="0"/>
    <s v="NA"/>
    <s v="NA"/>
    <s v="NA"/>
    <n v="0"/>
    <x v="8"/>
    <n v="2006"/>
    <s v="WD"/>
    <x v="0"/>
    <x v="93"/>
    <n v="191652"/>
  </r>
  <r>
    <x v="303"/>
    <n v="20"/>
    <s v="RL"/>
    <n v="70"/>
    <x v="275"/>
    <s v="Pave"/>
    <s v="NA"/>
    <s v="Reg"/>
    <s v="Lvl"/>
    <s v="AllPub"/>
    <s v="Corner"/>
    <s v="Gtl"/>
    <x v="0"/>
    <s v="Norm"/>
    <s v="Norm"/>
    <s v="1Fam"/>
    <s v="1Story"/>
    <x v="3"/>
    <x v="3"/>
    <x v="41"/>
    <x v="28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x v="1"/>
    <x v="4"/>
    <s v="Typ"/>
    <x v="0"/>
    <s v="NA"/>
    <s v="Attchd"/>
    <n v="1975"/>
    <s v="Unf"/>
    <x v="0"/>
    <n v="552"/>
    <s v="TA"/>
    <s v="TA"/>
    <s v="Y"/>
    <n v="256"/>
    <n v="0"/>
    <n v="0"/>
    <n v="0"/>
    <n v="0"/>
    <n v="0"/>
    <s v="NA"/>
    <s v="GdWo"/>
    <s v="NA"/>
    <n v="0"/>
    <x v="9"/>
    <n v="2006"/>
    <s v="WD"/>
    <x v="1"/>
    <x v="219"/>
    <n v="430673"/>
  </r>
  <r>
    <x v="304"/>
    <n v="75"/>
    <s v="RM"/>
    <n v="87"/>
    <x v="276"/>
    <s v="Pave"/>
    <s v="NA"/>
    <s v="Reg"/>
    <s v="Lvl"/>
    <s v="AllPub"/>
    <s v="Inside"/>
    <s v="Gtl"/>
    <x v="7"/>
    <s v="Norm"/>
    <s v="Norm"/>
    <s v="1Fam"/>
    <s v="2.5Fin"/>
    <x v="0"/>
    <x v="7"/>
    <x v="88"/>
    <x v="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x v="0"/>
    <x v="7"/>
    <s v="Typ"/>
    <x v="1"/>
    <s v="Ex"/>
    <s v="Attchd"/>
    <n v="2003"/>
    <s v="Unf"/>
    <x v="1"/>
    <n v="870"/>
    <s v="TA"/>
    <s v="TA"/>
    <s v="Y"/>
    <n v="302"/>
    <n v="0"/>
    <n v="0"/>
    <n v="0"/>
    <n v="0"/>
    <n v="0"/>
    <s v="NA"/>
    <s v="NA"/>
    <s v="NA"/>
    <n v="0"/>
    <x v="1"/>
    <n v="2008"/>
    <s v="WD"/>
    <x v="0"/>
    <x v="220"/>
    <n v="361898"/>
  </r>
  <r>
    <x v="305"/>
    <n v="20"/>
    <s v="RL"/>
    <n v="80"/>
    <x v="277"/>
    <s v="Pave"/>
    <s v="NA"/>
    <s v="Reg"/>
    <s v="Lvl"/>
    <s v="AllPub"/>
    <s v="Inside"/>
    <s v="Gtl"/>
    <x v="0"/>
    <s v="Norm"/>
    <s v="Norm"/>
    <s v="1Fam"/>
    <s v="1Story"/>
    <x v="2"/>
    <x v="0"/>
    <x v="6"/>
    <x v="6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x v="0"/>
    <x v="0"/>
    <s v="Typ"/>
    <x v="0"/>
    <s v="NA"/>
    <s v="Attchd"/>
    <n v="2004"/>
    <s v="Fin"/>
    <x v="1"/>
    <n v="888"/>
    <s v="TA"/>
    <s v="TA"/>
    <s v="Y"/>
    <n v="168"/>
    <n v="0"/>
    <n v="0"/>
    <n v="0"/>
    <n v="0"/>
    <n v="0"/>
    <s v="NA"/>
    <s v="NA"/>
    <s v="NA"/>
    <n v="0"/>
    <x v="9"/>
    <n v="2007"/>
    <s v="WD"/>
    <x v="0"/>
    <x v="221"/>
    <n v="570617"/>
  </r>
  <r>
    <x v="306"/>
    <n v="60"/>
    <s v="RL"/>
    <n v="116"/>
    <x v="278"/>
    <s v="Pave"/>
    <s v="NA"/>
    <s v="Reg"/>
    <s v="Lvl"/>
    <s v="AllPub"/>
    <s v="Inside"/>
    <s v="Gtl"/>
    <x v="12"/>
    <s v="Feedr"/>
    <s v="Norm"/>
    <s v="1Fam"/>
    <s v="2Story"/>
    <x v="0"/>
    <x v="0"/>
    <x v="59"/>
    <x v="47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x v="0"/>
    <x v="0"/>
    <s v="Typ"/>
    <x v="1"/>
    <s v="TA"/>
    <s v="Attchd"/>
    <n v="1990"/>
    <s v="RFn"/>
    <x v="1"/>
    <n v="746"/>
    <s v="TA"/>
    <s v="TA"/>
    <s v="Y"/>
    <n v="127"/>
    <n v="44"/>
    <n v="224"/>
    <n v="0"/>
    <n v="0"/>
    <n v="0"/>
    <s v="NA"/>
    <s v="NA"/>
    <s v="NA"/>
    <n v="0"/>
    <x v="11"/>
    <n v="2007"/>
    <s v="WD"/>
    <x v="0"/>
    <x v="66"/>
    <n v="363211"/>
  </r>
  <r>
    <x v="307"/>
    <n v="50"/>
    <s v="RM"/>
    <s v="NA"/>
    <x v="279"/>
    <s v="Pave"/>
    <s v="Grvl"/>
    <s v="IR1"/>
    <s v="Lvl"/>
    <s v="AllPub"/>
    <s v="Inside"/>
    <s v="Gtl"/>
    <x v="13"/>
    <s v="Artery"/>
    <s v="Norm"/>
    <s v="1Fam"/>
    <s v="1.5Fin"/>
    <x v="1"/>
    <x v="3"/>
    <x v="26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x v="3"/>
    <x v="1"/>
    <s v="Typ"/>
    <x v="0"/>
    <s v="NA"/>
    <s v="NA"/>
    <s v="NA"/>
    <s v="NA"/>
    <x v="3"/>
    <n v="0"/>
    <s v="NA"/>
    <s v="NA"/>
    <s v="N"/>
    <n v="0"/>
    <n v="144"/>
    <n v="0"/>
    <n v="0"/>
    <n v="0"/>
    <n v="0"/>
    <s v="NA"/>
    <s v="MnPrv"/>
    <s v="NA"/>
    <n v="0"/>
    <x v="10"/>
    <n v="2008"/>
    <s v="WD"/>
    <x v="0"/>
    <x v="186"/>
    <n v="622813"/>
  </r>
  <r>
    <x v="308"/>
    <n v="30"/>
    <s v="RL"/>
    <s v="NA"/>
    <x v="280"/>
    <s v="Pave"/>
    <s v="NA"/>
    <s v="IR1"/>
    <s v="Lvl"/>
    <s v="AllPub"/>
    <s v="Inside"/>
    <s v="Gtl"/>
    <x v="15"/>
    <s v="Norm"/>
    <s v="Norm"/>
    <s v="1Fam"/>
    <s v="1Story"/>
    <x v="5"/>
    <x v="0"/>
    <x v="70"/>
    <x v="8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x v="1"/>
    <x v="6"/>
    <s v="Typ"/>
    <x v="0"/>
    <s v="NA"/>
    <s v="Detchd"/>
    <n v="1961"/>
    <s v="Unf"/>
    <x v="0"/>
    <n v="539"/>
    <s v="TA"/>
    <s v="TA"/>
    <s v="Y"/>
    <n v="158"/>
    <n v="0"/>
    <n v="0"/>
    <n v="0"/>
    <n v="0"/>
    <n v="0"/>
    <s v="NA"/>
    <s v="NA"/>
    <s v="NA"/>
    <n v="0"/>
    <x v="10"/>
    <n v="2009"/>
    <s v="WD"/>
    <x v="0"/>
    <x v="222"/>
    <n v="667624"/>
  </r>
  <r>
    <x v="309"/>
    <n v="20"/>
    <s v="RL"/>
    <n v="90"/>
    <x v="281"/>
    <s v="Pave"/>
    <s v="NA"/>
    <s v="IR1"/>
    <s v="Lvl"/>
    <s v="AllPub"/>
    <s v="Inside"/>
    <s v="Gtl"/>
    <x v="10"/>
    <s v="Norm"/>
    <s v="Norm"/>
    <s v="1Fam"/>
    <s v="1Story"/>
    <x v="4"/>
    <x v="0"/>
    <x v="0"/>
    <x v="16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x v="2"/>
    <x v="0"/>
    <s v="Typ"/>
    <x v="3"/>
    <s v="Ex"/>
    <s v="Attchd"/>
    <n v="2003"/>
    <s v="Fin"/>
    <x v="1"/>
    <n v="708"/>
    <s v="TA"/>
    <s v="TA"/>
    <s v="Y"/>
    <n v="208"/>
    <n v="175"/>
    <n v="0"/>
    <n v="0"/>
    <n v="0"/>
    <n v="0"/>
    <s v="NA"/>
    <s v="NA"/>
    <s v="NA"/>
    <n v="0"/>
    <x v="6"/>
    <n v="2006"/>
    <s v="WD"/>
    <x v="0"/>
    <x v="223"/>
    <n v="154908"/>
  </r>
  <r>
    <x v="310"/>
    <n v="60"/>
    <s v="RL"/>
    <s v="NA"/>
    <x v="282"/>
    <s v="Pave"/>
    <s v="NA"/>
    <s v="IR1"/>
    <s v="Lvl"/>
    <s v="AllPub"/>
    <s v="Inside"/>
    <s v="Gtl"/>
    <x v="17"/>
    <s v="Norm"/>
    <s v="Norm"/>
    <s v="1Fam"/>
    <s v="2Story"/>
    <x v="1"/>
    <x v="0"/>
    <x v="5"/>
    <x v="5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x v="0"/>
    <x v="1"/>
    <s v="Typ"/>
    <x v="1"/>
    <s v="TA"/>
    <s v="Attchd"/>
    <n v="1993"/>
    <s v="Fin"/>
    <x v="0"/>
    <n v="420"/>
    <s v="TA"/>
    <s v="TA"/>
    <s v="Y"/>
    <n v="190"/>
    <n v="63"/>
    <n v="0"/>
    <n v="0"/>
    <n v="0"/>
    <n v="0"/>
    <s v="NA"/>
    <s v="NA"/>
    <s v="NA"/>
    <n v="0"/>
    <x v="1"/>
    <n v="2006"/>
    <s v="WD"/>
    <x v="0"/>
    <x v="224"/>
    <n v="670601"/>
  </r>
  <r>
    <x v="311"/>
    <n v="20"/>
    <s v="RL"/>
    <n v="50"/>
    <x v="283"/>
    <s v="Pave"/>
    <s v="NA"/>
    <s v="Reg"/>
    <s v="Lvl"/>
    <s v="AllPub"/>
    <s v="Inside"/>
    <s v="Gtl"/>
    <x v="11"/>
    <s v="Norm"/>
    <s v="Norm"/>
    <s v="1Fam"/>
    <s v="1Story"/>
    <x v="1"/>
    <x v="2"/>
    <x v="47"/>
    <x v="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x v="1"/>
    <x v="4"/>
    <s v="Typ"/>
    <x v="1"/>
    <s v="Gd"/>
    <s v="Detchd"/>
    <n v="1948"/>
    <s v="Unf"/>
    <x v="2"/>
    <n v="240"/>
    <s v="TA"/>
    <s v="TA"/>
    <s v="Y"/>
    <n v="0"/>
    <n v="0"/>
    <n v="0"/>
    <n v="0"/>
    <n v="0"/>
    <n v="0"/>
    <s v="NA"/>
    <s v="NA"/>
    <s v="NA"/>
    <n v="0"/>
    <x v="1"/>
    <n v="2009"/>
    <s v="WD"/>
    <x v="0"/>
    <x v="15"/>
    <n v="486675"/>
  </r>
  <r>
    <x v="312"/>
    <n v="190"/>
    <s v="RM"/>
    <n v="65"/>
    <x v="284"/>
    <s v="Pave"/>
    <s v="NA"/>
    <s v="Reg"/>
    <s v="Lvl"/>
    <s v="AllPub"/>
    <s v="Inside"/>
    <s v="Gtl"/>
    <x v="7"/>
    <s v="Artery"/>
    <s v="Norm"/>
    <s v="2fmCon"/>
    <s v="1.5Fin"/>
    <x v="3"/>
    <x v="3"/>
    <x v="9"/>
    <x v="8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x v="1"/>
    <x v="4"/>
    <s v="Typ"/>
    <x v="1"/>
    <s v="Gd"/>
    <s v="Detchd"/>
    <n v="1939"/>
    <s v="Unf"/>
    <x v="0"/>
    <n v="410"/>
    <s v="TA"/>
    <s v="TA"/>
    <s v="Y"/>
    <n v="0"/>
    <n v="0"/>
    <n v="0"/>
    <n v="0"/>
    <n v="271"/>
    <n v="0"/>
    <s v="NA"/>
    <s v="MnPrv"/>
    <s v="NA"/>
    <n v="0"/>
    <x v="1"/>
    <n v="2006"/>
    <s v="WD"/>
    <x v="0"/>
    <x v="225"/>
    <n v="122744"/>
  </r>
  <r>
    <x v="313"/>
    <n v="20"/>
    <s v="RL"/>
    <n v="150"/>
    <x v="285"/>
    <s v="Pave"/>
    <s v="NA"/>
    <s v="IR3"/>
    <s v="Low"/>
    <s v="AllPub"/>
    <s v="Inside"/>
    <s v="Sev"/>
    <x v="16"/>
    <s v="Norm"/>
    <s v="Norm"/>
    <s v="1Fam"/>
    <s v="1Story"/>
    <x v="0"/>
    <x v="0"/>
    <x v="10"/>
    <x v="9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x v="1"/>
    <x v="0"/>
    <s v="Typ"/>
    <x v="2"/>
    <s v="Gd"/>
    <s v="Attchd"/>
    <n v="1965"/>
    <s v="RFn"/>
    <x v="0"/>
    <n v="513"/>
    <s v="TA"/>
    <s v="TA"/>
    <s v="Y"/>
    <n v="0"/>
    <n v="0"/>
    <n v="0"/>
    <n v="0"/>
    <n v="0"/>
    <n v="0"/>
    <s v="NA"/>
    <s v="NA"/>
    <s v="NA"/>
    <n v="0"/>
    <x v="11"/>
    <n v="2009"/>
    <s v="WD"/>
    <x v="0"/>
    <x v="226"/>
    <n v="41543"/>
  </r>
  <r>
    <x v="314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x v="0"/>
    <x v="3"/>
    <x v="82"/>
    <x v="2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x v="2"/>
    <x v="1"/>
    <s v="Typ"/>
    <x v="1"/>
    <s v="Gd"/>
    <s v="Detchd"/>
    <n v="1925"/>
    <s v="Unf"/>
    <x v="0"/>
    <n v="546"/>
    <s v="Fa"/>
    <s v="TA"/>
    <s v="Y"/>
    <n v="0"/>
    <n v="0"/>
    <n v="234"/>
    <n v="0"/>
    <n v="0"/>
    <n v="0"/>
    <s v="NA"/>
    <s v="NA"/>
    <s v="NA"/>
    <n v="0"/>
    <x v="5"/>
    <n v="2006"/>
    <s v="WD"/>
    <x v="0"/>
    <x v="94"/>
    <n v="626077"/>
  </r>
  <r>
    <x v="315"/>
    <n v="60"/>
    <s v="RL"/>
    <n v="71"/>
    <x v="286"/>
    <s v="Pave"/>
    <s v="NA"/>
    <s v="IR1"/>
    <s v="Lvl"/>
    <s v="AllPub"/>
    <s v="Inside"/>
    <s v="Gtl"/>
    <x v="17"/>
    <s v="Norm"/>
    <s v="Norm"/>
    <s v="1Fam"/>
    <s v="2Story"/>
    <x v="0"/>
    <x v="0"/>
    <x v="6"/>
    <x v="6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x v="0"/>
    <x v="1"/>
    <s v="Typ"/>
    <x v="1"/>
    <s v="Gd"/>
    <s v="Attchd"/>
    <n v="2004"/>
    <s v="Fin"/>
    <x v="0"/>
    <n v="432"/>
    <s v="TA"/>
    <s v="TA"/>
    <s v="Y"/>
    <n v="100"/>
    <n v="51"/>
    <n v="0"/>
    <n v="0"/>
    <n v="0"/>
    <n v="0"/>
    <s v="NA"/>
    <s v="NA"/>
    <s v="NA"/>
    <n v="0"/>
    <x v="9"/>
    <n v="2009"/>
    <s v="WD"/>
    <x v="0"/>
    <x v="227"/>
    <n v="601589"/>
  </r>
  <r>
    <x v="316"/>
    <n v="60"/>
    <s v="RL"/>
    <n v="94"/>
    <x v="287"/>
    <s v="Pave"/>
    <s v="NA"/>
    <s v="IR1"/>
    <s v="Lvl"/>
    <s v="AllPub"/>
    <s v="Corner"/>
    <s v="Gtl"/>
    <x v="6"/>
    <s v="Norm"/>
    <s v="Norm"/>
    <s v="1Fam"/>
    <s v="2Story"/>
    <x v="0"/>
    <x v="3"/>
    <x v="84"/>
    <x v="23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x v="2"/>
    <x v="7"/>
    <s v="Typ"/>
    <x v="1"/>
    <s v="TA"/>
    <s v="Attchd"/>
    <n v="1983"/>
    <s v="RFn"/>
    <x v="0"/>
    <n v="484"/>
    <s v="TA"/>
    <s v="TA"/>
    <s v="Y"/>
    <n v="288"/>
    <n v="195"/>
    <n v="0"/>
    <n v="0"/>
    <n v="0"/>
    <n v="0"/>
    <s v="NA"/>
    <s v="GdPrv"/>
    <s v="NA"/>
    <n v="0"/>
    <x v="5"/>
    <n v="2009"/>
    <s v="WD"/>
    <x v="0"/>
    <x v="79"/>
    <n v="650230"/>
  </r>
  <r>
    <x v="317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x v="2"/>
    <x v="0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x v="0"/>
    <x v="0"/>
    <s v="Typ"/>
    <x v="1"/>
    <s v="Gd"/>
    <s v="Attchd"/>
    <n v="2006"/>
    <s v="RFn"/>
    <x v="1"/>
    <n v="1025"/>
    <s v="TA"/>
    <s v="TA"/>
    <s v="Y"/>
    <n v="208"/>
    <n v="46"/>
    <n v="0"/>
    <n v="0"/>
    <n v="0"/>
    <n v="0"/>
    <s v="NA"/>
    <s v="NA"/>
    <s v="NA"/>
    <n v="0"/>
    <x v="3"/>
    <n v="2007"/>
    <s v="WD"/>
    <x v="0"/>
    <x v="228"/>
    <n v="646624"/>
  </r>
  <r>
    <x v="318"/>
    <n v="60"/>
    <s v="RL"/>
    <n v="90"/>
    <x v="288"/>
    <s v="Pave"/>
    <s v="NA"/>
    <s v="Reg"/>
    <s v="Low"/>
    <s v="AllPub"/>
    <s v="Inside"/>
    <s v="Mod"/>
    <x v="3"/>
    <s v="Norm"/>
    <s v="Norm"/>
    <s v="1Fam"/>
    <s v="2Story"/>
    <x v="0"/>
    <x v="0"/>
    <x v="5"/>
    <x v="40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x v="0"/>
    <x v="3"/>
    <s v="Typ"/>
    <x v="1"/>
    <s v="TA"/>
    <s v="Attchd"/>
    <n v="1993"/>
    <s v="RFn"/>
    <x v="1"/>
    <n v="656"/>
    <s v="TA"/>
    <s v="TA"/>
    <s v="Y"/>
    <n v="340"/>
    <n v="60"/>
    <n v="144"/>
    <n v="0"/>
    <n v="0"/>
    <n v="0"/>
    <s v="NA"/>
    <s v="NA"/>
    <s v="NA"/>
    <n v="0"/>
    <x v="7"/>
    <n v="2009"/>
    <s v="WD"/>
    <x v="0"/>
    <x v="79"/>
    <n v="616264"/>
  </r>
  <r>
    <x v="319"/>
    <n v="80"/>
    <s v="RL"/>
    <s v="NA"/>
    <x v="5"/>
    <s v="Pave"/>
    <s v="NA"/>
    <s v="Reg"/>
    <s v="Lvl"/>
    <s v="AllPub"/>
    <s v="Inside"/>
    <s v="Gtl"/>
    <x v="6"/>
    <s v="Norm"/>
    <s v="Norm"/>
    <s v="1Fam"/>
    <s v="SLvl"/>
    <x v="0"/>
    <x v="0"/>
    <x v="84"/>
    <x v="23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x v="1"/>
    <x v="1"/>
    <s v="Typ"/>
    <x v="2"/>
    <s v="TA"/>
    <s v="Attchd"/>
    <n v="1980"/>
    <s v="Unf"/>
    <x v="0"/>
    <n v="588"/>
    <s v="TA"/>
    <s v="TA"/>
    <s v="Y"/>
    <n v="233"/>
    <n v="48"/>
    <n v="0"/>
    <n v="0"/>
    <n v="0"/>
    <n v="0"/>
    <s v="NA"/>
    <s v="NA"/>
    <s v="NA"/>
    <n v="0"/>
    <x v="11"/>
    <n v="2009"/>
    <s v="WD"/>
    <x v="0"/>
    <x v="229"/>
    <n v="65664"/>
  </r>
  <r>
    <x v="320"/>
    <n v="60"/>
    <s v="RL"/>
    <n v="111"/>
    <x v="289"/>
    <s v="Pave"/>
    <s v="NA"/>
    <s v="Reg"/>
    <s v="Lvl"/>
    <s v="AllPub"/>
    <s v="Corner"/>
    <s v="Gtl"/>
    <x v="10"/>
    <s v="Norm"/>
    <s v="Norm"/>
    <s v="1Fam"/>
    <s v="2Story"/>
    <x v="4"/>
    <x v="0"/>
    <x v="13"/>
    <x v="10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x v="0"/>
    <x v="3"/>
    <s v="Typ"/>
    <x v="0"/>
    <s v="NA"/>
    <s v="Attchd"/>
    <n v="2006"/>
    <s v="RFn"/>
    <x v="1"/>
    <n v="840"/>
    <s v="TA"/>
    <s v="TA"/>
    <s v="Y"/>
    <n v="240"/>
    <n v="154"/>
    <n v="0"/>
    <n v="0"/>
    <n v="0"/>
    <n v="0"/>
    <s v="NA"/>
    <s v="NA"/>
    <s v="NA"/>
    <n v="0"/>
    <x v="2"/>
    <n v="2006"/>
    <s v="New"/>
    <x v="2"/>
    <x v="230"/>
    <n v="539062"/>
  </r>
  <r>
    <x v="321"/>
    <n v="60"/>
    <s v="RL"/>
    <n v="99"/>
    <x v="290"/>
    <s v="Pave"/>
    <s v="NA"/>
    <s v="IR1"/>
    <s v="Lvl"/>
    <s v="AllPub"/>
    <s v="Inside"/>
    <s v="Gtl"/>
    <x v="10"/>
    <s v="Norm"/>
    <s v="Norm"/>
    <s v="1Fam"/>
    <s v="2Story"/>
    <x v="2"/>
    <x v="0"/>
    <x v="6"/>
    <x v="16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x v="0"/>
    <x v="7"/>
    <s v="Typ"/>
    <x v="1"/>
    <s v="Gd"/>
    <s v="BuiltIn"/>
    <n v="2004"/>
    <s v="Fin"/>
    <x v="1"/>
    <n v="872"/>
    <s v="TA"/>
    <s v="TA"/>
    <s v="Y"/>
    <n v="184"/>
    <n v="154"/>
    <n v="0"/>
    <n v="0"/>
    <n v="0"/>
    <n v="0"/>
    <s v="NA"/>
    <s v="NA"/>
    <s v="NA"/>
    <n v="0"/>
    <x v="11"/>
    <n v="2007"/>
    <s v="WD"/>
    <x v="0"/>
    <x v="231"/>
    <n v="274267"/>
  </r>
  <r>
    <x v="322"/>
    <n v="60"/>
    <s v="RL"/>
    <n v="86"/>
    <x v="291"/>
    <s v="Pave"/>
    <s v="NA"/>
    <s v="IR1"/>
    <s v="Lvl"/>
    <s v="AllPub"/>
    <s v="Inside"/>
    <s v="Gtl"/>
    <x v="12"/>
    <s v="Norm"/>
    <s v="Norm"/>
    <s v="1Fam"/>
    <s v="2Story"/>
    <x v="0"/>
    <x v="0"/>
    <x v="73"/>
    <x v="26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x v="0"/>
    <x v="0"/>
    <s v="Typ"/>
    <x v="1"/>
    <s v="TA"/>
    <s v="Attchd"/>
    <n v="1987"/>
    <s v="Fin"/>
    <x v="0"/>
    <n v="576"/>
    <s v="TA"/>
    <s v="TA"/>
    <s v="Y"/>
    <n v="201"/>
    <n v="96"/>
    <n v="0"/>
    <n v="0"/>
    <n v="0"/>
    <n v="0"/>
    <s v="NA"/>
    <s v="MnPrv"/>
    <s v="NA"/>
    <n v="0"/>
    <x v="5"/>
    <n v="2007"/>
    <s v="WD"/>
    <x v="0"/>
    <x v="232"/>
    <n v="116806"/>
  </r>
  <r>
    <x v="323"/>
    <n v="20"/>
    <s v="RM"/>
    <n v="49"/>
    <x v="292"/>
    <s v="Pave"/>
    <s v="NA"/>
    <s v="Reg"/>
    <s v="Lvl"/>
    <s v="AllPub"/>
    <s v="Inside"/>
    <s v="Gtl"/>
    <x v="7"/>
    <s v="Norm"/>
    <s v="Norm"/>
    <s v="1Fam"/>
    <s v="1Story"/>
    <x v="7"/>
    <x v="1"/>
    <x v="32"/>
    <x v="6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x v="1"/>
    <x v="1"/>
    <s v="Typ"/>
    <x v="0"/>
    <s v="NA"/>
    <s v="Attchd"/>
    <n v="1955"/>
    <s v="Unf"/>
    <x v="2"/>
    <n v="220"/>
    <s v="Fa"/>
    <s v="TA"/>
    <s v="Y"/>
    <n v="142"/>
    <n v="98"/>
    <n v="0"/>
    <n v="0"/>
    <n v="0"/>
    <n v="0"/>
    <s v="NA"/>
    <s v="NA"/>
    <s v="NA"/>
    <n v="0"/>
    <x v="9"/>
    <n v="2006"/>
    <s v="WD"/>
    <x v="0"/>
    <x v="233"/>
    <n v="439544"/>
  </r>
  <r>
    <x v="324"/>
    <n v="80"/>
    <s v="RL"/>
    <n v="96"/>
    <x v="293"/>
    <s v="Pave"/>
    <s v="NA"/>
    <s v="Reg"/>
    <s v="Lvl"/>
    <s v="AllPub"/>
    <s v="Corner"/>
    <s v="Gtl"/>
    <x v="11"/>
    <s v="PosN"/>
    <s v="Norm"/>
    <s v="1Fam"/>
    <s v="SLvl"/>
    <x v="0"/>
    <x v="3"/>
    <x v="17"/>
    <x v="12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x v="0"/>
    <x v="5"/>
    <s v="Typ"/>
    <x v="1"/>
    <s v="Gd"/>
    <s v="BuiltIn"/>
    <n v="1961"/>
    <s v="Fin"/>
    <x v="0"/>
    <n v="564"/>
    <s v="TA"/>
    <s v="TA"/>
    <s v="Y"/>
    <n v="240"/>
    <n v="0"/>
    <n v="0"/>
    <n v="0"/>
    <n v="0"/>
    <n v="0"/>
    <s v="NA"/>
    <s v="NA"/>
    <s v="NA"/>
    <n v="0"/>
    <x v="11"/>
    <n v="2010"/>
    <s v="WD"/>
    <x v="0"/>
    <x v="234"/>
    <n v="610002"/>
  </r>
  <r>
    <x v="325"/>
    <n v="45"/>
    <s v="RM"/>
    <n v="50"/>
    <x v="220"/>
    <s v="Pave"/>
    <s v="NA"/>
    <s v="Reg"/>
    <s v="Lvl"/>
    <s v="AllPub"/>
    <s v="Inside"/>
    <s v="Gtl"/>
    <x v="13"/>
    <s v="RRAe"/>
    <s v="Norm"/>
    <s v="1Fam"/>
    <s v="1.5Unf"/>
    <x v="3"/>
    <x v="2"/>
    <x v="71"/>
    <x v="8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x v="1"/>
    <x v="4"/>
    <s v="Typ"/>
    <x v="0"/>
    <s v="NA"/>
    <s v="Detchd"/>
    <n v="1941"/>
    <s v="Unf"/>
    <x v="0"/>
    <n v="360"/>
    <s v="TA"/>
    <s v="TA"/>
    <s v="Y"/>
    <n v="0"/>
    <n v="0"/>
    <n v="244"/>
    <n v="0"/>
    <n v="0"/>
    <n v="0"/>
    <s v="NA"/>
    <s v="NA"/>
    <s v="NA"/>
    <n v="0"/>
    <x v="3"/>
    <n v="2007"/>
    <s v="WD"/>
    <x v="0"/>
    <x v="114"/>
    <n v="704951"/>
  </r>
  <r>
    <x v="326"/>
    <n v="120"/>
    <s v="RL"/>
    <n v="32"/>
    <x v="294"/>
    <s v="Pave"/>
    <s v="NA"/>
    <s v="IR1"/>
    <s v="Lvl"/>
    <s v="AllPub"/>
    <s v="CulDSac"/>
    <s v="Gtl"/>
    <x v="1"/>
    <s v="Norm"/>
    <s v="Norm"/>
    <s v="TwnhsE"/>
    <s v="1Story"/>
    <x v="2"/>
    <x v="0"/>
    <x v="5"/>
    <x v="40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x v="0"/>
    <x v="1"/>
    <s v="Typ"/>
    <x v="2"/>
    <s v="Gd"/>
    <s v="Attchd"/>
    <n v="1993"/>
    <s v="Fin"/>
    <x v="0"/>
    <n v="473"/>
    <s v="TA"/>
    <s v="TA"/>
    <s v="Y"/>
    <n v="122"/>
    <n v="30"/>
    <n v="0"/>
    <n v="0"/>
    <n v="0"/>
    <n v="0"/>
    <s v="NA"/>
    <s v="NA"/>
    <s v="NA"/>
    <n v="0"/>
    <x v="1"/>
    <n v="2008"/>
    <s v="Con"/>
    <x v="0"/>
    <x v="235"/>
    <n v="448675"/>
  </r>
  <r>
    <x v="327"/>
    <n v="20"/>
    <s v="RL"/>
    <n v="80"/>
    <x v="295"/>
    <s v="Pave"/>
    <s v="NA"/>
    <s v="Reg"/>
    <s v="Lvl"/>
    <s v="AllPub"/>
    <s v="Inside"/>
    <s v="Gtl"/>
    <x v="11"/>
    <s v="Norm"/>
    <s v="Norm"/>
    <s v="1Fam"/>
    <s v="1Story"/>
    <x v="1"/>
    <x v="0"/>
    <x v="14"/>
    <x v="13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x v="1"/>
    <x v="2"/>
    <s v="Typ"/>
    <x v="0"/>
    <s v="NA"/>
    <s v="Attchd"/>
    <n v="1960"/>
    <s v="RFn"/>
    <x v="2"/>
    <n v="292"/>
    <s v="TA"/>
    <s v="TA"/>
    <s v="Y"/>
    <n v="0"/>
    <n v="45"/>
    <n v="0"/>
    <n v="0"/>
    <n v="0"/>
    <n v="0"/>
    <s v="NA"/>
    <s v="NA"/>
    <s v="NA"/>
    <n v="0"/>
    <x v="7"/>
    <n v="2006"/>
    <s v="WD"/>
    <x v="0"/>
    <x v="236"/>
    <n v="50004"/>
  </r>
  <r>
    <x v="328"/>
    <n v="75"/>
    <s v="RL"/>
    <s v="NA"/>
    <x v="296"/>
    <s v="Pave"/>
    <s v="Pave"/>
    <s v="IR1"/>
    <s v="Bnk"/>
    <s v="AllPub"/>
    <s v="Inside"/>
    <s v="Gtl"/>
    <x v="8"/>
    <s v="PosN"/>
    <s v="Norm"/>
    <s v="1Fam"/>
    <s v="2.5Unf"/>
    <x v="1"/>
    <x v="2"/>
    <x v="77"/>
    <x v="5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x v="0"/>
    <x v="7"/>
    <s v="Typ"/>
    <x v="0"/>
    <s v="NA"/>
    <s v="Detchd"/>
    <n v="1930"/>
    <s v="Unf"/>
    <x v="0"/>
    <n v="441"/>
    <s v="TA"/>
    <s v="TA"/>
    <s v="Y"/>
    <n v="0"/>
    <n v="60"/>
    <n v="268"/>
    <n v="0"/>
    <n v="0"/>
    <n v="0"/>
    <s v="NA"/>
    <s v="NA"/>
    <s v="NA"/>
    <n v="0"/>
    <x v="9"/>
    <n v="2009"/>
    <s v="WD"/>
    <x v="0"/>
    <x v="237"/>
    <n v="570155"/>
  </r>
  <r>
    <x v="329"/>
    <n v="70"/>
    <s v="RM"/>
    <n v="60"/>
    <x v="297"/>
    <s v="Pave"/>
    <s v="NA"/>
    <s v="Reg"/>
    <s v="Lvl"/>
    <s v="AllPub"/>
    <s v="Corner"/>
    <s v="Gtl"/>
    <x v="13"/>
    <s v="Norm"/>
    <s v="Norm"/>
    <s v="1Fam"/>
    <s v="2Story"/>
    <x v="3"/>
    <x v="0"/>
    <x v="26"/>
    <x v="8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x v="1"/>
    <x v="1"/>
    <s v="Typ"/>
    <x v="0"/>
    <s v="NA"/>
    <s v="Detchd"/>
    <n v="1920"/>
    <s v="Unf"/>
    <x v="2"/>
    <n v="189"/>
    <s v="Fa"/>
    <s v="Fa"/>
    <s v="N"/>
    <n v="0"/>
    <n v="0"/>
    <n v="137"/>
    <n v="0"/>
    <n v="0"/>
    <n v="0"/>
    <s v="NA"/>
    <s v="GdWo"/>
    <s v="NA"/>
    <n v="0"/>
    <x v="9"/>
    <n v="2009"/>
    <s v="WD"/>
    <x v="0"/>
    <x v="238"/>
    <n v="572021"/>
  </r>
  <r>
    <x v="330"/>
    <n v="90"/>
    <s v="RL"/>
    <s v="NA"/>
    <x v="298"/>
    <s v="Pave"/>
    <s v="NA"/>
    <s v="IR1"/>
    <s v="Lvl"/>
    <s v="AllPub"/>
    <s v="Inside"/>
    <s v="Gtl"/>
    <x v="11"/>
    <s v="Norm"/>
    <s v="Norm"/>
    <s v="Duplex"/>
    <s v="1Story"/>
    <x v="3"/>
    <x v="4"/>
    <x v="39"/>
    <x v="27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x v="1"/>
    <x v="7"/>
    <s v="Typ"/>
    <x v="0"/>
    <s v="NA"/>
    <s v="Detchd"/>
    <n v="2002"/>
    <s v="Unf"/>
    <x v="2"/>
    <n v="352"/>
    <s v="TA"/>
    <s v="TA"/>
    <s v="Y"/>
    <n v="155"/>
    <n v="0"/>
    <n v="0"/>
    <n v="0"/>
    <n v="0"/>
    <n v="0"/>
    <s v="NA"/>
    <s v="NA"/>
    <s v="NA"/>
    <n v="0"/>
    <x v="6"/>
    <n v="2007"/>
    <s v="WD"/>
    <x v="0"/>
    <x v="239"/>
    <n v="700019"/>
  </r>
  <r>
    <x v="331"/>
    <n v="20"/>
    <s v="RL"/>
    <n v="70"/>
    <x v="299"/>
    <s v="Pave"/>
    <s v="NA"/>
    <s v="Reg"/>
    <s v="Lvl"/>
    <s v="AllPub"/>
    <s v="Inside"/>
    <s v="Gtl"/>
    <x v="11"/>
    <s v="Norm"/>
    <s v="Norm"/>
    <s v="1Fam"/>
    <s v="1Story"/>
    <x v="3"/>
    <x v="2"/>
    <x v="18"/>
    <x v="36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x v="1"/>
    <x v="1"/>
    <s v="Typ"/>
    <x v="0"/>
    <s v="NA"/>
    <s v="Attchd"/>
    <n v="1958"/>
    <s v="RFn"/>
    <x v="2"/>
    <n v="308"/>
    <s v="TA"/>
    <s v="TA"/>
    <s v="Y"/>
    <n v="0"/>
    <n v="0"/>
    <n v="0"/>
    <n v="0"/>
    <n v="0"/>
    <n v="0"/>
    <s v="NA"/>
    <s v="NA"/>
    <s v="NA"/>
    <n v="0"/>
    <x v="5"/>
    <n v="2007"/>
    <s v="WD"/>
    <x v="0"/>
    <x v="19"/>
    <n v="518995"/>
  </r>
  <r>
    <x v="332"/>
    <n v="20"/>
    <s v="RL"/>
    <n v="85"/>
    <x v="300"/>
    <s v="Pave"/>
    <s v="NA"/>
    <s v="IR1"/>
    <s v="Lvl"/>
    <s v="AllPub"/>
    <s v="Inside"/>
    <s v="Gtl"/>
    <x v="10"/>
    <s v="Norm"/>
    <s v="Norm"/>
    <s v="1Fam"/>
    <s v="1Story"/>
    <x v="2"/>
    <x v="0"/>
    <x v="0"/>
    <x v="16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x v="0"/>
    <x v="2"/>
    <s v="Typ"/>
    <x v="1"/>
    <s v="Gd"/>
    <s v="Attchd"/>
    <n v="2003"/>
    <s v="RFn"/>
    <x v="1"/>
    <n v="880"/>
    <s v="TA"/>
    <s v="TA"/>
    <s v="Y"/>
    <n v="0"/>
    <n v="0"/>
    <n v="0"/>
    <n v="0"/>
    <n v="0"/>
    <n v="0"/>
    <s v="NA"/>
    <s v="NA"/>
    <s v="NA"/>
    <n v="0"/>
    <x v="4"/>
    <n v="2009"/>
    <s v="WD"/>
    <x v="0"/>
    <x v="240"/>
    <n v="369967"/>
  </r>
  <r>
    <x v="333"/>
    <n v="120"/>
    <s v="RM"/>
    <n v="59"/>
    <x v="301"/>
    <s v="Pave"/>
    <s v="NA"/>
    <s v="Reg"/>
    <s v="Lvl"/>
    <s v="AllPub"/>
    <s v="FR3"/>
    <s v="Gtl"/>
    <x v="10"/>
    <s v="Norm"/>
    <s v="Norm"/>
    <s v="TwnhsE"/>
    <s v="1Story"/>
    <x v="0"/>
    <x v="0"/>
    <x v="6"/>
    <x v="16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x v="0"/>
    <x v="1"/>
    <s v="Typ"/>
    <x v="1"/>
    <s v="Gd"/>
    <s v="Attchd"/>
    <n v="2004"/>
    <s v="RFn"/>
    <x v="0"/>
    <n v="484"/>
    <s v="TA"/>
    <s v="TA"/>
    <s v="Y"/>
    <n v="192"/>
    <n v="30"/>
    <n v="0"/>
    <n v="0"/>
    <n v="0"/>
    <n v="0"/>
    <s v="NA"/>
    <s v="NA"/>
    <s v="NA"/>
    <n v="0"/>
    <x v="9"/>
    <n v="2008"/>
    <s v="WD"/>
    <x v="0"/>
    <x v="241"/>
    <n v="382246"/>
  </r>
  <r>
    <x v="334"/>
    <n v="60"/>
    <s v="RL"/>
    <n v="59"/>
    <x v="302"/>
    <s v="Pave"/>
    <s v="NA"/>
    <s v="IR1"/>
    <s v="Lvl"/>
    <s v="AllPub"/>
    <s v="Inside"/>
    <s v="Gtl"/>
    <x v="17"/>
    <s v="Norm"/>
    <s v="Norm"/>
    <s v="1Fam"/>
    <s v="2Story"/>
    <x v="1"/>
    <x v="0"/>
    <x v="45"/>
    <x v="30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x v="1"/>
    <x v="2"/>
    <s v="Typ"/>
    <x v="2"/>
    <s v="TA"/>
    <s v="Attchd"/>
    <n v="1998"/>
    <s v="Fin"/>
    <x v="0"/>
    <n v="472"/>
    <s v="TA"/>
    <s v="TA"/>
    <s v="Y"/>
    <n v="100"/>
    <n v="38"/>
    <n v="0"/>
    <n v="0"/>
    <n v="0"/>
    <n v="0"/>
    <s v="NA"/>
    <s v="NA"/>
    <s v="NA"/>
    <n v="0"/>
    <x v="9"/>
    <n v="2008"/>
    <s v="WD"/>
    <x v="0"/>
    <x v="156"/>
    <n v="143215"/>
  </r>
  <r>
    <x v="335"/>
    <n v="190"/>
    <s v="RL"/>
    <s v="NA"/>
    <x v="303"/>
    <s v="Grvl"/>
    <s v="NA"/>
    <s v="IR1"/>
    <s v="HLS"/>
    <s v="AllPub"/>
    <s v="Corner"/>
    <s v="Sev"/>
    <x v="16"/>
    <s v="Norm"/>
    <s v="Norm"/>
    <s v="2fmCon"/>
    <s v="1.5Fin"/>
    <x v="3"/>
    <x v="2"/>
    <x v="10"/>
    <x v="9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x v="1"/>
    <x v="2"/>
    <s v="Typ"/>
    <x v="2"/>
    <s v="Gd"/>
    <s v="Attchd"/>
    <n v="1965"/>
    <s v="Fin"/>
    <x v="0"/>
    <n v="529"/>
    <s v="TA"/>
    <s v="TA"/>
    <s v="Y"/>
    <n v="670"/>
    <n v="0"/>
    <n v="0"/>
    <n v="0"/>
    <n v="0"/>
    <n v="0"/>
    <s v="NA"/>
    <s v="NA"/>
    <s v="Shed"/>
    <n v="700"/>
    <x v="5"/>
    <n v="2008"/>
    <s v="WD"/>
    <x v="0"/>
    <x v="242"/>
    <n v="753375"/>
  </r>
  <r>
    <x v="336"/>
    <n v="20"/>
    <s v="RL"/>
    <n v="86"/>
    <x v="304"/>
    <s v="Pave"/>
    <s v="NA"/>
    <s v="IR1"/>
    <s v="HLS"/>
    <s v="AllPub"/>
    <s v="Corner"/>
    <s v="Gtl"/>
    <x v="18"/>
    <s v="Norm"/>
    <s v="Norm"/>
    <s v="1Fam"/>
    <s v="1Story"/>
    <x v="4"/>
    <x v="0"/>
    <x v="11"/>
    <x v="10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x v="0"/>
    <x v="0"/>
    <s v="Typ"/>
    <x v="1"/>
    <s v="Gd"/>
    <s v="Attchd"/>
    <n v="2005"/>
    <s v="Fin"/>
    <x v="1"/>
    <n v="676"/>
    <s v="TA"/>
    <s v="TA"/>
    <s v="Y"/>
    <n v="178"/>
    <n v="51"/>
    <n v="0"/>
    <n v="0"/>
    <n v="0"/>
    <n v="0"/>
    <s v="NA"/>
    <s v="NA"/>
    <s v="NA"/>
    <n v="0"/>
    <x v="9"/>
    <n v="2007"/>
    <s v="WD"/>
    <x v="0"/>
    <x v="243"/>
    <n v="505936"/>
  </r>
  <r>
    <x v="337"/>
    <n v="20"/>
    <s v="RL"/>
    <n v="70"/>
    <x v="305"/>
    <s v="Pave"/>
    <s v="NA"/>
    <s v="Reg"/>
    <s v="Lvl"/>
    <s v="AllPub"/>
    <s v="Inside"/>
    <s v="Gtl"/>
    <x v="0"/>
    <s v="Norm"/>
    <s v="Norm"/>
    <s v="1Fam"/>
    <s v="1Story"/>
    <x v="0"/>
    <x v="0"/>
    <x v="20"/>
    <x v="0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x v="0"/>
    <x v="2"/>
    <s v="Typ"/>
    <x v="0"/>
    <s v="NA"/>
    <s v="Attchd"/>
    <n v="2002"/>
    <s v="RFn"/>
    <x v="0"/>
    <n v="532"/>
    <s v="TA"/>
    <s v="TA"/>
    <s v="Y"/>
    <n v="192"/>
    <n v="74"/>
    <n v="0"/>
    <n v="0"/>
    <n v="0"/>
    <n v="0"/>
    <s v="NA"/>
    <s v="NA"/>
    <s v="NA"/>
    <n v="0"/>
    <x v="3"/>
    <n v="2008"/>
    <s v="WD"/>
    <x v="0"/>
    <x v="89"/>
    <n v="636566"/>
  </r>
  <r>
    <x v="338"/>
    <n v="20"/>
    <s v="RL"/>
    <n v="91"/>
    <x v="306"/>
    <s v="Pave"/>
    <s v="NA"/>
    <s v="Reg"/>
    <s v="Lvl"/>
    <s v="AllPub"/>
    <s v="Corner"/>
    <s v="Gtl"/>
    <x v="6"/>
    <s v="Norm"/>
    <s v="Norm"/>
    <s v="1Fam"/>
    <s v="1Story"/>
    <x v="0"/>
    <x v="3"/>
    <x v="68"/>
    <x v="30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x v="0"/>
    <x v="0"/>
    <s v="Typ"/>
    <x v="0"/>
    <s v="NA"/>
    <s v="Attchd"/>
    <n v="1984"/>
    <s v="RFn"/>
    <x v="0"/>
    <n v="440"/>
    <s v="TA"/>
    <s v="TA"/>
    <s v="Y"/>
    <n v="108"/>
    <n v="45"/>
    <n v="0"/>
    <n v="0"/>
    <n v="0"/>
    <n v="0"/>
    <s v="NA"/>
    <s v="NA"/>
    <s v="Shed"/>
    <n v="400"/>
    <x v="1"/>
    <n v="2006"/>
    <s v="WD"/>
    <x v="0"/>
    <x v="60"/>
    <n v="99568"/>
  </r>
  <r>
    <x v="339"/>
    <n v="20"/>
    <s v="RL"/>
    <n v="66"/>
    <x v="307"/>
    <s v="Pave"/>
    <s v="NA"/>
    <s v="IR1"/>
    <s v="Lvl"/>
    <s v="AllPub"/>
    <s v="Inside"/>
    <s v="Gtl"/>
    <x v="11"/>
    <s v="Feedr"/>
    <s v="Norm"/>
    <s v="1Fam"/>
    <s v="1Story"/>
    <x v="1"/>
    <x v="3"/>
    <x v="18"/>
    <x v="30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x v="1"/>
    <x v="1"/>
    <s v="Typ"/>
    <x v="0"/>
    <s v="NA"/>
    <s v="Attchd"/>
    <n v="1958"/>
    <s v="Unf"/>
    <x v="2"/>
    <n v="297"/>
    <s v="TA"/>
    <s v="TA"/>
    <s v="Y"/>
    <n v="0"/>
    <n v="0"/>
    <n v="0"/>
    <n v="0"/>
    <n v="234"/>
    <n v="0"/>
    <s v="NA"/>
    <s v="NA"/>
    <s v="NA"/>
    <n v="0"/>
    <x v="11"/>
    <n v="2009"/>
    <s v="WD"/>
    <x v="0"/>
    <x v="106"/>
    <n v="548100"/>
  </r>
  <r>
    <x v="340"/>
    <n v="60"/>
    <s v="RL"/>
    <n v="85"/>
    <x v="308"/>
    <s v="Pave"/>
    <s v="NA"/>
    <s v="Reg"/>
    <s v="Lvl"/>
    <s v="AllPub"/>
    <s v="Inside"/>
    <s v="Gtl"/>
    <x v="16"/>
    <s v="Norm"/>
    <s v="Norm"/>
    <s v="1Fam"/>
    <s v="2Story"/>
    <x v="2"/>
    <x v="0"/>
    <x v="20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x v="0"/>
    <x v="3"/>
    <s v="Typ"/>
    <x v="0"/>
    <s v="NA"/>
    <s v="Attchd"/>
    <n v="2002"/>
    <s v="Fin"/>
    <x v="0"/>
    <n v="431"/>
    <s v="TA"/>
    <s v="TA"/>
    <s v="Y"/>
    <n v="135"/>
    <n v="0"/>
    <n v="0"/>
    <n v="0"/>
    <n v="0"/>
    <n v="0"/>
    <s v="NA"/>
    <s v="NA"/>
    <s v="NA"/>
    <n v="0"/>
    <x v="7"/>
    <n v="2010"/>
    <s v="WD"/>
    <x v="0"/>
    <x v="244"/>
    <n v="632131"/>
  </r>
  <r>
    <x v="341"/>
    <n v="20"/>
    <s v="RH"/>
    <n v="60"/>
    <x v="231"/>
    <s v="Pave"/>
    <s v="NA"/>
    <s v="Reg"/>
    <s v="Lvl"/>
    <s v="AllPub"/>
    <s v="Inside"/>
    <s v="Gtl"/>
    <x v="12"/>
    <s v="Feedr"/>
    <s v="Norm"/>
    <s v="1Fam"/>
    <s v="1Story"/>
    <x v="5"/>
    <x v="4"/>
    <x v="52"/>
    <x v="8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x v="1"/>
    <x v="6"/>
    <s v="Typ"/>
    <x v="0"/>
    <s v="NA"/>
    <s v="CarPort"/>
    <n v="1950"/>
    <s v="Unf"/>
    <x v="2"/>
    <n v="294"/>
    <s v="TA"/>
    <s v="TA"/>
    <s v="N"/>
    <n v="250"/>
    <n v="0"/>
    <n v="24"/>
    <n v="0"/>
    <n v="0"/>
    <n v="0"/>
    <s v="NA"/>
    <s v="NA"/>
    <s v="NA"/>
    <n v="0"/>
    <x v="2"/>
    <n v="2009"/>
    <s v="WD"/>
    <x v="0"/>
    <x v="38"/>
    <n v="455992"/>
  </r>
  <r>
    <x v="342"/>
    <n v="90"/>
    <s v="RL"/>
    <s v="NA"/>
    <x v="30"/>
    <s v="Pave"/>
    <s v="NA"/>
    <s v="Reg"/>
    <s v="Lvl"/>
    <s v="AllPub"/>
    <s v="Inside"/>
    <s v="Gtl"/>
    <x v="11"/>
    <s v="Norm"/>
    <s v="Norm"/>
    <s v="Duplex"/>
    <s v="1Story"/>
    <x v="7"/>
    <x v="4"/>
    <x v="87"/>
    <x v="8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x v="1"/>
    <x v="1"/>
    <s v="Typ"/>
    <x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x v="1"/>
    <n v="2006"/>
    <s v="WD"/>
    <x v="0"/>
    <x v="245"/>
    <n v="712343"/>
  </r>
  <r>
    <x v="343"/>
    <n v="120"/>
    <s v="RL"/>
    <n v="63"/>
    <x v="309"/>
    <s v="Pave"/>
    <s v="NA"/>
    <s v="IR1"/>
    <s v="Lvl"/>
    <s v="AllPub"/>
    <s v="Inside"/>
    <s v="Gtl"/>
    <x v="10"/>
    <s v="Norm"/>
    <s v="Norm"/>
    <s v="TwnhsE"/>
    <s v="1Story"/>
    <x v="4"/>
    <x v="0"/>
    <x v="11"/>
    <x v="6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x v="2"/>
    <x v="1"/>
    <s v="Typ"/>
    <x v="1"/>
    <s v="Ex"/>
    <s v="Attchd"/>
    <n v="2005"/>
    <s v="RFn"/>
    <x v="0"/>
    <n v="564"/>
    <s v="TA"/>
    <s v="TA"/>
    <s v="Y"/>
    <n v="495"/>
    <n v="72"/>
    <n v="0"/>
    <n v="0"/>
    <n v="0"/>
    <n v="0"/>
    <s v="NA"/>
    <s v="NA"/>
    <s v="NA"/>
    <n v="0"/>
    <x v="9"/>
    <n v="2008"/>
    <s v="WD"/>
    <x v="0"/>
    <x v="201"/>
    <n v="736992"/>
  </r>
  <r>
    <x v="344"/>
    <n v="160"/>
    <s v="RM"/>
    <n v="36"/>
    <x v="310"/>
    <s v="Pave"/>
    <s v="NA"/>
    <s v="Reg"/>
    <s v="Lvl"/>
    <s v="AllPub"/>
    <s v="Inside"/>
    <s v="Gtl"/>
    <x v="14"/>
    <s v="Norm"/>
    <s v="Norm"/>
    <s v="TwnhsE"/>
    <s v="2Story"/>
    <x v="3"/>
    <x v="6"/>
    <x v="1"/>
    <x v="1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x v="1"/>
    <x v="6"/>
    <s v="Typ"/>
    <x v="0"/>
    <s v="NA"/>
    <s v="Attchd"/>
    <n v="1976"/>
    <s v="Unf"/>
    <x v="2"/>
    <n v="336"/>
    <s v="TA"/>
    <s v="TA"/>
    <s v="Y"/>
    <n v="182"/>
    <n v="0"/>
    <n v="0"/>
    <n v="0"/>
    <n v="0"/>
    <n v="0"/>
    <s v="NA"/>
    <s v="NA"/>
    <s v="NA"/>
    <n v="0"/>
    <x v="7"/>
    <n v="2010"/>
    <s v="WD"/>
    <x v="0"/>
    <x v="82"/>
    <n v="678800"/>
  </r>
  <r>
    <x v="345"/>
    <n v="50"/>
    <s v="RL"/>
    <n v="65"/>
    <x v="311"/>
    <s v="Pave"/>
    <s v="NA"/>
    <s v="Reg"/>
    <s v="Lvl"/>
    <s v="AllPub"/>
    <s v="Inside"/>
    <s v="Gtl"/>
    <x v="8"/>
    <s v="RRAn"/>
    <s v="Norm"/>
    <s v="1Fam"/>
    <s v="1.5Fin"/>
    <x v="1"/>
    <x v="0"/>
    <x v="9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x v="3"/>
    <x v="1"/>
    <s v="Typ"/>
    <x v="1"/>
    <s v="Gd"/>
    <s v="Detchd"/>
    <n v="1939"/>
    <s v="Unf"/>
    <x v="2"/>
    <n v="312"/>
    <s v="TA"/>
    <s v="TA"/>
    <s v="Y"/>
    <n v="0"/>
    <n v="0"/>
    <n v="0"/>
    <n v="0"/>
    <n v="0"/>
    <n v="0"/>
    <s v="NA"/>
    <s v="NA"/>
    <s v="NA"/>
    <n v="0"/>
    <x v="4"/>
    <n v="2006"/>
    <s v="WD"/>
    <x v="0"/>
    <x v="246"/>
    <n v="207693"/>
  </r>
  <r>
    <x v="346"/>
    <n v="20"/>
    <s v="RL"/>
    <s v="NA"/>
    <x v="312"/>
    <s v="Pave"/>
    <s v="NA"/>
    <s v="IR1"/>
    <s v="Lvl"/>
    <s v="AllPub"/>
    <s v="CulDSac"/>
    <s v="Gtl"/>
    <x v="11"/>
    <s v="Norm"/>
    <s v="Norm"/>
    <s v="1Fam"/>
    <s v="1Story"/>
    <x v="1"/>
    <x v="1"/>
    <x v="14"/>
    <x v="30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x v="1"/>
    <x v="4"/>
    <s v="Typ"/>
    <x v="0"/>
    <s v="NA"/>
    <s v="Attchd"/>
    <n v="1960"/>
    <s v="RFn"/>
    <x v="2"/>
    <n v="301"/>
    <s v="TA"/>
    <s v="TA"/>
    <s v="Y"/>
    <n v="0"/>
    <n v="0"/>
    <n v="0"/>
    <n v="0"/>
    <n v="0"/>
    <n v="0"/>
    <s v="NA"/>
    <s v="NA"/>
    <s v="Gar2"/>
    <n v="15500"/>
    <x v="7"/>
    <n v="2007"/>
    <s v="WD"/>
    <x v="0"/>
    <x v="247"/>
    <n v="463319"/>
  </r>
  <r>
    <x v="347"/>
    <n v="20"/>
    <s v="RL"/>
    <s v="NA"/>
    <x v="313"/>
    <s v="Pave"/>
    <s v="NA"/>
    <s v="IR1"/>
    <s v="Lvl"/>
    <s v="AllPub"/>
    <s v="Inside"/>
    <s v="Gtl"/>
    <x v="11"/>
    <s v="Norm"/>
    <s v="Norm"/>
    <s v="1Fam"/>
    <s v="1Story"/>
    <x v="1"/>
    <x v="0"/>
    <x v="14"/>
    <x v="13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x v="1"/>
    <x v="1"/>
    <s v="Typ"/>
    <x v="2"/>
    <s v="Gd"/>
    <s v="Attchd"/>
    <n v="1960"/>
    <s v="Unf"/>
    <x v="0"/>
    <n v="498"/>
    <s v="TA"/>
    <s v="TA"/>
    <s v="Y"/>
    <n v="0"/>
    <n v="40"/>
    <n v="0"/>
    <n v="0"/>
    <n v="0"/>
    <n v="0"/>
    <s v="NA"/>
    <s v="NA"/>
    <s v="NA"/>
    <n v="0"/>
    <x v="3"/>
    <n v="2009"/>
    <s v="WD"/>
    <x v="0"/>
    <x v="248"/>
    <n v="405849"/>
  </r>
  <r>
    <x v="348"/>
    <n v="160"/>
    <s v="RL"/>
    <n v="36"/>
    <x v="314"/>
    <s v="Pave"/>
    <s v="NA"/>
    <s v="Reg"/>
    <s v="Lvl"/>
    <s v="AllPub"/>
    <s v="Inside"/>
    <s v="Gtl"/>
    <x v="10"/>
    <s v="Norm"/>
    <s v="Norm"/>
    <s v="Twnhs"/>
    <s v="2Story"/>
    <x v="0"/>
    <x v="0"/>
    <x v="0"/>
    <x v="16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x v="0"/>
    <x v="1"/>
    <s v="Typ"/>
    <x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x v="4"/>
    <n v="2008"/>
    <s v="WD"/>
    <x v="0"/>
    <x v="23"/>
    <n v="326562"/>
  </r>
  <r>
    <x v="349"/>
    <n v="60"/>
    <s v="RL"/>
    <n v="56"/>
    <x v="315"/>
    <s v="Pave"/>
    <s v="NA"/>
    <s v="IR2"/>
    <s v="Lvl"/>
    <s v="AllPub"/>
    <s v="Inside"/>
    <s v="Gtl"/>
    <x v="10"/>
    <s v="Norm"/>
    <s v="Norm"/>
    <s v="1Fam"/>
    <s v="2Story"/>
    <x v="4"/>
    <x v="0"/>
    <x v="11"/>
    <x v="10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x v="2"/>
    <x v="7"/>
    <s v="Typ"/>
    <x v="2"/>
    <s v="Ex"/>
    <s v="Attchd"/>
    <n v="2006"/>
    <s v="Fin"/>
    <x v="1"/>
    <n v="706"/>
    <s v="TA"/>
    <s v="TA"/>
    <s v="Y"/>
    <n v="0"/>
    <n v="0"/>
    <n v="0"/>
    <n v="0"/>
    <n v="0"/>
    <n v="0"/>
    <s v="NA"/>
    <s v="NA"/>
    <s v="NA"/>
    <n v="0"/>
    <x v="7"/>
    <n v="2006"/>
    <s v="New"/>
    <x v="2"/>
    <x v="249"/>
    <n v="420311"/>
  </r>
  <r>
    <x v="350"/>
    <n v="120"/>
    <s v="RL"/>
    <n v="68"/>
    <x v="316"/>
    <s v="Pave"/>
    <s v="NA"/>
    <s v="IR1"/>
    <s v="Lvl"/>
    <s v="AllPub"/>
    <s v="Inside"/>
    <s v="Gtl"/>
    <x v="10"/>
    <s v="Norm"/>
    <s v="Norm"/>
    <s v="TwnhsE"/>
    <s v="1Story"/>
    <x v="4"/>
    <x v="0"/>
    <x v="22"/>
    <x v="12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x v="2"/>
    <x v="1"/>
    <s v="Typ"/>
    <x v="1"/>
    <s v="Gd"/>
    <s v="Attchd"/>
    <n v="2007"/>
    <s v="RFn"/>
    <x v="0"/>
    <n v="617"/>
    <s v="TA"/>
    <s v="TA"/>
    <s v="Y"/>
    <n v="210"/>
    <n v="54"/>
    <n v="0"/>
    <n v="0"/>
    <n v="0"/>
    <n v="0"/>
    <s v="NA"/>
    <s v="NA"/>
    <s v="NA"/>
    <n v="0"/>
    <x v="3"/>
    <n v="2007"/>
    <s v="New"/>
    <x v="2"/>
    <x v="250"/>
    <n v="463034"/>
  </r>
  <r>
    <x v="351"/>
    <n v="120"/>
    <s v="RL"/>
    <s v="NA"/>
    <x v="317"/>
    <s v="Pave"/>
    <s v="NA"/>
    <s v="IR1"/>
    <s v="Low"/>
    <s v="AllPub"/>
    <s v="Inside"/>
    <s v="Mod"/>
    <x v="19"/>
    <s v="Norm"/>
    <s v="Norm"/>
    <s v="1Fam"/>
    <s v="1Story"/>
    <x v="0"/>
    <x v="0"/>
    <x v="73"/>
    <x v="53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x v="0"/>
    <x v="1"/>
    <s v="Typ"/>
    <x v="1"/>
    <s v="TA"/>
    <s v="Attchd"/>
    <n v="1986"/>
    <s v="RFn"/>
    <x v="0"/>
    <n v="445"/>
    <s v="TA"/>
    <s v="TA"/>
    <s v="Y"/>
    <n v="0"/>
    <n v="80"/>
    <n v="0"/>
    <n v="0"/>
    <n v="184"/>
    <n v="0"/>
    <s v="NA"/>
    <s v="NA"/>
    <s v="NA"/>
    <n v="0"/>
    <x v="3"/>
    <n v="2006"/>
    <s v="WD"/>
    <x v="1"/>
    <x v="100"/>
    <n v="335653"/>
  </r>
  <r>
    <x v="352"/>
    <n v="50"/>
    <s v="RL"/>
    <n v="60"/>
    <x v="318"/>
    <s v="Pave"/>
    <s v="NA"/>
    <s v="Reg"/>
    <s v="Lvl"/>
    <s v="AllPub"/>
    <s v="Inside"/>
    <s v="Gtl"/>
    <x v="15"/>
    <s v="Artery"/>
    <s v="Norm"/>
    <s v="1Fam"/>
    <s v="1.5Fin"/>
    <x v="3"/>
    <x v="2"/>
    <x v="71"/>
    <x v="8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x v="1"/>
    <x v="4"/>
    <s v="Typ"/>
    <x v="0"/>
    <s v="NA"/>
    <s v="Detchd"/>
    <n v="1941"/>
    <s v="Unf"/>
    <x v="2"/>
    <n v="200"/>
    <s v="TA"/>
    <s v="Fa"/>
    <s v="Y"/>
    <n v="48"/>
    <n v="0"/>
    <n v="0"/>
    <n v="0"/>
    <n v="0"/>
    <n v="0"/>
    <s v="NA"/>
    <s v="NA"/>
    <s v="NA"/>
    <n v="0"/>
    <x v="10"/>
    <n v="2008"/>
    <s v="ConLw"/>
    <x v="0"/>
    <x v="251"/>
    <n v="365514"/>
  </r>
  <r>
    <x v="353"/>
    <n v="30"/>
    <s v="RM"/>
    <n v="60"/>
    <x v="133"/>
    <s v="Pave"/>
    <s v="NA"/>
    <s v="Reg"/>
    <s v="Lvl"/>
    <s v="AllPub"/>
    <s v="Inside"/>
    <s v="Gtl"/>
    <x v="7"/>
    <s v="Norm"/>
    <s v="Norm"/>
    <s v="1Fam"/>
    <s v="1Story"/>
    <x v="1"/>
    <x v="1"/>
    <x v="89"/>
    <x v="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x v="1"/>
    <x v="4"/>
    <s v="Typ"/>
    <x v="0"/>
    <s v="NA"/>
    <s v="Detchd"/>
    <n v="2005"/>
    <s v="Unf"/>
    <x v="0"/>
    <n v="484"/>
    <s v="TA"/>
    <s v="TA"/>
    <s v="Y"/>
    <n v="106"/>
    <n v="0"/>
    <n v="0"/>
    <n v="0"/>
    <n v="0"/>
    <n v="0"/>
    <s v="NA"/>
    <s v="NA"/>
    <s v="NA"/>
    <n v="0"/>
    <x v="1"/>
    <n v="2010"/>
    <s v="WD"/>
    <x v="0"/>
    <x v="252"/>
    <n v="552816"/>
  </r>
  <r>
    <x v="354"/>
    <n v="50"/>
    <s v="RL"/>
    <n v="60"/>
    <x v="231"/>
    <s v="Pave"/>
    <s v="NA"/>
    <s v="Reg"/>
    <s v="Bnk"/>
    <s v="AllPub"/>
    <s v="Inside"/>
    <s v="Gtl"/>
    <x v="23"/>
    <s v="Norm"/>
    <s v="Norm"/>
    <s v="1Fam"/>
    <s v="1.5Fin"/>
    <x v="1"/>
    <x v="0"/>
    <x v="70"/>
    <x v="4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x v="1"/>
    <x v="1"/>
    <s v="Typ"/>
    <x v="2"/>
    <s v="Gd"/>
    <s v="Attchd"/>
    <n v="1940"/>
    <s v="Unf"/>
    <x v="2"/>
    <n v="240"/>
    <s v="TA"/>
    <s v="TA"/>
    <s v="Y"/>
    <n v="0"/>
    <n v="0"/>
    <n v="108"/>
    <n v="0"/>
    <n v="0"/>
    <n v="0"/>
    <s v="NA"/>
    <s v="NA"/>
    <s v="NA"/>
    <n v="0"/>
    <x v="11"/>
    <n v="2006"/>
    <s v="WD"/>
    <x v="0"/>
    <x v="3"/>
    <n v="228510"/>
  </r>
  <r>
    <x v="355"/>
    <n v="20"/>
    <s v="RL"/>
    <n v="105"/>
    <x v="319"/>
    <s v="Pave"/>
    <s v="NA"/>
    <s v="IR2"/>
    <s v="Lvl"/>
    <s v="AllPub"/>
    <s v="Inside"/>
    <s v="Gtl"/>
    <x v="0"/>
    <s v="Norm"/>
    <s v="Norm"/>
    <s v="1Fam"/>
    <s v="1Story"/>
    <x v="1"/>
    <x v="0"/>
    <x v="49"/>
    <x v="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x v="0"/>
    <x v="1"/>
    <s v="Typ"/>
    <x v="0"/>
    <s v="NA"/>
    <s v="Attchd"/>
    <n v="1995"/>
    <s v="RFn"/>
    <x v="0"/>
    <n v="521"/>
    <s v="TA"/>
    <s v="TA"/>
    <s v="Y"/>
    <n v="0"/>
    <n v="26"/>
    <n v="0"/>
    <n v="0"/>
    <n v="0"/>
    <n v="0"/>
    <s v="NA"/>
    <s v="NA"/>
    <s v="NA"/>
    <n v="0"/>
    <x v="5"/>
    <n v="2007"/>
    <s v="WD"/>
    <x v="0"/>
    <x v="253"/>
    <n v="325245"/>
  </r>
  <r>
    <x v="356"/>
    <n v="20"/>
    <s v="RL"/>
    <s v="NA"/>
    <x v="320"/>
    <s v="Pave"/>
    <s v="NA"/>
    <s v="IR1"/>
    <s v="Lvl"/>
    <s v="AllPub"/>
    <s v="Inside"/>
    <s v="Gtl"/>
    <x v="17"/>
    <s v="Norm"/>
    <s v="Norm"/>
    <s v="1Fam"/>
    <s v="1Story"/>
    <x v="1"/>
    <x v="2"/>
    <x v="86"/>
    <x v="36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x v="0"/>
    <x v="1"/>
    <s v="Typ"/>
    <x v="0"/>
    <s v="NA"/>
    <s v="Attchd"/>
    <n v="1992"/>
    <s v="RFn"/>
    <x v="0"/>
    <n v="400"/>
    <s v="TA"/>
    <s v="TA"/>
    <s v="Y"/>
    <n v="120"/>
    <n v="26"/>
    <n v="0"/>
    <n v="0"/>
    <n v="0"/>
    <n v="0"/>
    <s v="NA"/>
    <s v="NA"/>
    <s v="NA"/>
    <n v="0"/>
    <x v="9"/>
    <n v="2009"/>
    <s v="WD"/>
    <x v="0"/>
    <x v="151"/>
    <n v="718708"/>
  </r>
  <r>
    <x v="357"/>
    <n v="120"/>
    <s v="RM"/>
    <n v="44"/>
    <x v="22"/>
    <s v="Pave"/>
    <s v="NA"/>
    <s v="Reg"/>
    <s v="Lvl"/>
    <s v="AllPub"/>
    <s v="Inside"/>
    <s v="Gtl"/>
    <x v="14"/>
    <s v="Norm"/>
    <s v="Norm"/>
    <s v="TwnhsE"/>
    <s v="1Story"/>
    <x v="3"/>
    <x v="0"/>
    <x v="1"/>
    <x v="1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x v="1"/>
    <x v="1"/>
    <s v="Typ"/>
    <x v="1"/>
    <s v="Po"/>
    <s v="Attchd"/>
    <n v="1976"/>
    <s v="Fin"/>
    <x v="0"/>
    <n v="528"/>
    <s v="TA"/>
    <s v="TA"/>
    <s v="Y"/>
    <n v="536"/>
    <n v="90"/>
    <n v="0"/>
    <n v="0"/>
    <n v="0"/>
    <n v="0"/>
    <s v="NA"/>
    <s v="MnPrv"/>
    <s v="NA"/>
    <n v="0"/>
    <x v="5"/>
    <n v="2007"/>
    <s v="WD"/>
    <x v="0"/>
    <x v="254"/>
    <n v="375483"/>
  </r>
  <r>
    <x v="358"/>
    <n v="80"/>
    <s v="RL"/>
    <n v="92"/>
    <x v="321"/>
    <s v="Pave"/>
    <s v="NA"/>
    <s v="IR1"/>
    <s v="Lvl"/>
    <s v="AllPub"/>
    <s v="Inside"/>
    <s v="Gtl"/>
    <x v="19"/>
    <s v="Norm"/>
    <s v="Norm"/>
    <s v="1Fam"/>
    <s v="SLvl"/>
    <x v="3"/>
    <x v="4"/>
    <x v="18"/>
    <x v="46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x v="0"/>
    <x v="1"/>
    <s v="Min2"/>
    <x v="0"/>
    <s v="NA"/>
    <s v="BuiltIn"/>
    <n v="1958"/>
    <s v="Unf"/>
    <x v="2"/>
    <n v="288"/>
    <s v="TA"/>
    <s v="TA"/>
    <s v="Y"/>
    <n v="168"/>
    <n v="0"/>
    <n v="294"/>
    <n v="0"/>
    <n v="0"/>
    <n v="0"/>
    <s v="NA"/>
    <s v="NA"/>
    <s v="NA"/>
    <n v="0"/>
    <x v="9"/>
    <n v="2006"/>
    <s v="WD"/>
    <x v="1"/>
    <x v="52"/>
    <n v="651706"/>
  </r>
  <r>
    <x v="359"/>
    <n v="60"/>
    <s v="RL"/>
    <n v="78"/>
    <x v="322"/>
    <s v="Pave"/>
    <s v="NA"/>
    <s v="IR1"/>
    <s v="Lvl"/>
    <s v="AllPub"/>
    <s v="CulDSac"/>
    <s v="Gtl"/>
    <x v="3"/>
    <s v="Norm"/>
    <s v="Norm"/>
    <s v="1Fam"/>
    <s v="2Story"/>
    <x v="2"/>
    <x v="0"/>
    <x v="45"/>
    <x v="30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x v="0"/>
    <x v="2"/>
    <s v="Typ"/>
    <x v="1"/>
    <s v="TA"/>
    <s v="Attchd"/>
    <n v="1998"/>
    <s v="RFn"/>
    <x v="0"/>
    <n v="592"/>
    <s v="TA"/>
    <s v="TA"/>
    <s v="Y"/>
    <n v="208"/>
    <n v="75"/>
    <n v="0"/>
    <n v="0"/>
    <n v="374"/>
    <n v="0"/>
    <s v="NA"/>
    <s v="NA"/>
    <s v="NA"/>
    <n v="0"/>
    <x v="11"/>
    <n v="2006"/>
    <s v="WD"/>
    <x v="0"/>
    <x v="255"/>
    <n v="507221"/>
  </r>
  <r>
    <x v="360"/>
    <n v="85"/>
    <s v="RL"/>
    <s v="NA"/>
    <x v="323"/>
    <s v="Pave"/>
    <s v="NA"/>
    <s v="IR1"/>
    <s v="Lvl"/>
    <s v="AllPub"/>
    <s v="CulDSac"/>
    <s v="Gtl"/>
    <x v="4"/>
    <s v="Norm"/>
    <s v="Norm"/>
    <s v="1Fam"/>
    <s v="SFoyer"/>
    <x v="1"/>
    <x v="2"/>
    <x v="90"/>
    <x v="59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x v="1"/>
    <x v="4"/>
    <s v="Typ"/>
    <x v="1"/>
    <s v="TA"/>
    <s v="Attchd"/>
    <n v="1978"/>
    <s v="RFn"/>
    <x v="0"/>
    <n v="470"/>
    <s v="TA"/>
    <s v="TA"/>
    <s v="Y"/>
    <n v="0"/>
    <n v="0"/>
    <n v="0"/>
    <n v="0"/>
    <n v="192"/>
    <n v="0"/>
    <s v="NA"/>
    <s v="MnPrv"/>
    <s v="NA"/>
    <n v="0"/>
    <x v="11"/>
    <n v="2007"/>
    <s v="WD"/>
    <x v="0"/>
    <x v="168"/>
    <n v="292441"/>
  </r>
  <r>
    <x v="361"/>
    <n v="50"/>
    <s v="RL"/>
    <s v="NA"/>
    <x v="324"/>
    <s v="Pave"/>
    <s v="Pave"/>
    <s v="Reg"/>
    <s v="Lvl"/>
    <s v="AllPub"/>
    <s v="Inside"/>
    <s v="Gtl"/>
    <x v="8"/>
    <s v="Norm"/>
    <s v="Norm"/>
    <s v="1Fam"/>
    <s v="1.5Fin"/>
    <x v="3"/>
    <x v="0"/>
    <x v="70"/>
    <x v="38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x v="1"/>
    <x v="0"/>
    <s v="Typ"/>
    <x v="0"/>
    <s v="NA"/>
    <s v="Detchd"/>
    <n v="1940"/>
    <s v="Unf"/>
    <x v="2"/>
    <n v="240"/>
    <s v="TA"/>
    <s v="TA"/>
    <s v="N"/>
    <n v="0"/>
    <n v="0"/>
    <n v="0"/>
    <n v="0"/>
    <n v="0"/>
    <n v="0"/>
    <s v="NA"/>
    <s v="NA"/>
    <s v="NA"/>
    <n v="0"/>
    <x v="9"/>
    <n v="2008"/>
    <s v="WD"/>
    <x v="0"/>
    <x v="35"/>
    <n v="110237"/>
  </r>
  <r>
    <x v="362"/>
    <n v="85"/>
    <s v="RL"/>
    <n v="64"/>
    <x v="325"/>
    <s v="Pave"/>
    <s v="NA"/>
    <s v="Reg"/>
    <s v="Lvl"/>
    <s v="AllPub"/>
    <s v="Corner"/>
    <s v="Gtl"/>
    <x v="15"/>
    <s v="Norm"/>
    <s v="Norm"/>
    <s v="1Fam"/>
    <s v="SFoyer"/>
    <x v="0"/>
    <x v="0"/>
    <x v="0"/>
    <x v="0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x v="0"/>
    <x v="2"/>
    <s v="Typ"/>
    <x v="1"/>
    <s v="Ex"/>
    <s v="BuiltIn"/>
    <n v="2003"/>
    <s v="RFn"/>
    <x v="0"/>
    <n v="672"/>
    <s v="TA"/>
    <s v="TA"/>
    <s v="Y"/>
    <n v="0"/>
    <n v="0"/>
    <n v="177"/>
    <n v="0"/>
    <n v="0"/>
    <n v="0"/>
    <s v="NA"/>
    <s v="NA"/>
    <s v="NA"/>
    <n v="0"/>
    <x v="9"/>
    <n v="2009"/>
    <s v="ConLD"/>
    <x v="0"/>
    <x v="256"/>
    <n v="602454"/>
  </r>
  <r>
    <x v="363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x v="1"/>
    <x v="41"/>
    <x v="12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x v="0"/>
    <x v="4"/>
    <s v="Typ"/>
    <x v="0"/>
    <s v="NA"/>
    <s v="Detchd"/>
    <n v="1972"/>
    <s v="Unf"/>
    <x v="2"/>
    <n v="264"/>
    <s v="TA"/>
    <s v="TA"/>
    <s v="Y"/>
    <n v="250"/>
    <n v="0"/>
    <n v="0"/>
    <n v="0"/>
    <n v="0"/>
    <n v="0"/>
    <s v="NA"/>
    <s v="NA"/>
    <s v="NA"/>
    <n v="0"/>
    <x v="1"/>
    <n v="2009"/>
    <s v="WD"/>
    <x v="0"/>
    <x v="9"/>
    <n v="472424"/>
  </r>
  <r>
    <x v="364"/>
    <n v="60"/>
    <s v="RL"/>
    <s v="NA"/>
    <x v="326"/>
    <s v="Pave"/>
    <s v="NA"/>
    <s v="IR1"/>
    <s v="Lvl"/>
    <s v="AllPub"/>
    <s v="FR2"/>
    <s v="Gtl"/>
    <x v="6"/>
    <s v="Norm"/>
    <s v="Norm"/>
    <s v="1Fam"/>
    <s v="2Story"/>
    <x v="1"/>
    <x v="0"/>
    <x v="1"/>
    <x v="1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x v="1"/>
    <x v="1"/>
    <s v="Typ"/>
    <x v="1"/>
    <s v="TA"/>
    <s v="Attchd"/>
    <n v="1976"/>
    <s v="Fin"/>
    <x v="0"/>
    <n v="566"/>
    <s v="TA"/>
    <s v="TA"/>
    <s v="Y"/>
    <n v="306"/>
    <n v="111"/>
    <n v="0"/>
    <n v="0"/>
    <n v="0"/>
    <n v="0"/>
    <s v="NA"/>
    <s v="NA"/>
    <s v="NA"/>
    <n v="0"/>
    <x v="9"/>
    <n v="2006"/>
    <s v="WD"/>
    <x v="0"/>
    <x v="100"/>
    <n v="371051"/>
  </r>
  <r>
    <x v="365"/>
    <n v="70"/>
    <s v="RM"/>
    <n v="59"/>
    <x v="327"/>
    <s v="Pave"/>
    <s v="NA"/>
    <s v="Reg"/>
    <s v="Lvl"/>
    <s v="AllPub"/>
    <s v="Inside"/>
    <s v="Gtl"/>
    <x v="13"/>
    <s v="Norm"/>
    <s v="Norm"/>
    <s v="1Fam"/>
    <s v="2Story"/>
    <x v="3"/>
    <x v="3"/>
    <x v="26"/>
    <x v="18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x v="1"/>
    <x v="1"/>
    <s v="Typ"/>
    <x v="0"/>
    <s v="NA"/>
    <s v="Detchd"/>
    <n v="1964"/>
    <s v="Unf"/>
    <x v="2"/>
    <n v="468"/>
    <s v="TA"/>
    <s v="Fa"/>
    <s v="Y"/>
    <n v="0"/>
    <n v="128"/>
    <n v="218"/>
    <n v="0"/>
    <n v="0"/>
    <n v="0"/>
    <s v="NA"/>
    <s v="NA"/>
    <s v="NA"/>
    <n v="0"/>
    <x v="9"/>
    <n v="2009"/>
    <s v="WD"/>
    <x v="0"/>
    <x v="257"/>
    <n v="496215"/>
  </r>
  <r>
    <x v="366"/>
    <n v="20"/>
    <s v="RL"/>
    <s v="NA"/>
    <x v="328"/>
    <s v="Pave"/>
    <s v="NA"/>
    <s v="IR1"/>
    <s v="Lvl"/>
    <s v="AllPub"/>
    <s v="Inside"/>
    <s v="Gtl"/>
    <x v="11"/>
    <s v="Norm"/>
    <s v="Norm"/>
    <s v="1Fam"/>
    <s v="1Story"/>
    <x v="1"/>
    <x v="0"/>
    <x v="37"/>
    <x v="25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x v="1"/>
    <x v="1"/>
    <s v="Typ"/>
    <x v="2"/>
    <s v="Gd"/>
    <s v="Attchd"/>
    <n v="1963"/>
    <s v="RFn"/>
    <x v="0"/>
    <n v="514"/>
    <s v="TA"/>
    <s v="TA"/>
    <s v="Y"/>
    <n v="0"/>
    <n v="76"/>
    <n v="0"/>
    <n v="0"/>
    <n v="185"/>
    <n v="0"/>
    <s v="NA"/>
    <s v="NA"/>
    <s v="NA"/>
    <n v="0"/>
    <x v="9"/>
    <n v="2009"/>
    <s v="WD"/>
    <x v="0"/>
    <x v="18"/>
    <n v="613151"/>
  </r>
  <r>
    <x v="367"/>
    <n v="80"/>
    <s v="RL"/>
    <n v="101"/>
    <x v="329"/>
    <s v="Pave"/>
    <s v="NA"/>
    <s v="IR1"/>
    <s v="Lvl"/>
    <s v="AllPub"/>
    <s v="Corner"/>
    <s v="Gtl"/>
    <x v="11"/>
    <s v="Norm"/>
    <s v="Norm"/>
    <s v="1Fam"/>
    <s v="SLvl"/>
    <x v="1"/>
    <x v="0"/>
    <x v="12"/>
    <x v="11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x v="1"/>
    <x v="1"/>
    <s v="Typ"/>
    <x v="1"/>
    <s v="Gd"/>
    <s v="Basment"/>
    <n v="1962"/>
    <s v="RFn"/>
    <x v="2"/>
    <n v="296"/>
    <s v="TA"/>
    <s v="TA"/>
    <s v="Y"/>
    <n v="64"/>
    <n v="110"/>
    <n v="0"/>
    <n v="0"/>
    <n v="0"/>
    <n v="0"/>
    <s v="NA"/>
    <s v="NA"/>
    <s v="NA"/>
    <n v="0"/>
    <x v="3"/>
    <n v="2008"/>
    <s v="WD"/>
    <x v="0"/>
    <x v="258"/>
    <n v="588798"/>
  </r>
  <r>
    <x v="368"/>
    <n v="20"/>
    <s v="RL"/>
    <n v="78"/>
    <x v="284"/>
    <s v="Pave"/>
    <s v="NA"/>
    <s v="Reg"/>
    <s v="Lvl"/>
    <s v="AllPub"/>
    <s v="Inside"/>
    <s v="Gtl"/>
    <x v="11"/>
    <s v="Norm"/>
    <s v="Norm"/>
    <s v="1Fam"/>
    <s v="1Story"/>
    <x v="3"/>
    <x v="2"/>
    <x v="30"/>
    <x v="56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x v="1"/>
    <x v="2"/>
    <s v="Typ"/>
    <x v="1"/>
    <s v="Gd"/>
    <s v="Attchd"/>
    <n v="1954"/>
    <s v="Fin"/>
    <x v="2"/>
    <n v="244"/>
    <s v="TA"/>
    <s v="TA"/>
    <s v="Y"/>
    <n v="0"/>
    <n v="98"/>
    <n v="0"/>
    <n v="0"/>
    <n v="0"/>
    <n v="0"/>
    <s v="NA"/>
    <s v="NA"/>
    <s v="NA"/>
    <n v="0"/>
    <x v="10"/>
    <n v="2010"/>
    <s v="WD"/>
    <x v="0"/>
    <x v="15"/>
    <n v="84567"/>
  </r>
  <r>
    <x v="369"/>
    <n v="20"/>
    <s v="RL"/>
    <s v="NA"/>
    <x v="330"/>
    <s v="Pave"/>
    <s v="NA"/>
    <s v="IR1"/>
    <s v="Lvl"/>
    <s v="AllPub"/>
    <s v="Corner"/>
    <s v="Gtl"/>
    <x v="11"/>
    <s v="Norm"/>
    <s v="Norm"/>
    <s v="1Fam"/>
    <s v="1Story"/>
    <x v="3"/>
    <x v="3"/>
    <x v="28"/>
    <x v="10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x v="0"/>
    <x v="2"/>
    <s v="Typ"/>
    <x v="1"/>
    <s v="Gd"/>
    <s v="Detchd"/>
    <n v="1997"/>
    <s v="Fin"/>
    <x v="0"/>
    <n v="576"/>
    <s v="TA"/>
    <s v="TA"/>
    <s v="Y"/>
    <n v="364"/>
    <n v="17"/>
    <n v="0"/>
    <n v="0"/>
    <n v="182"/>
    <n v="0"/>
    <s v="NA"/>
    <s v="NA"/>
    <s v="NA"/>
    <n v="0"/>
    <x v="10"/>
    <n v="2010"/>
    <s v="WD"/>
    <x v="0"/>
    <x v="259"/>
    <n v="557233"/>
  </r>
  <r>
    <x v="370"/>
    <n v="60"/>
    <s v="RL"/>
    <s v="NA"/>
    <x v="331"/>
    <s v="Pave"/>
    <s v="NA"/>
    <s v="IR1"/>
    <s v="Lvl"/>
    <s v="AllPub"/>
    <s v="Inside"/>
    <s v="Gtl"/>
    <x v="17"/>
    <s v="Norm"/>
    <s v="Norm"/>
    <s v="1Fam"/>
    <s v="2Story"/>
    <x v="1"/>
    <x v="0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x v="1"/>
    <x v="2"/>
    <s v="Typ"/>
    <x v="1"/>
    <s v="TA"/>
    <s v="Attchd"/>
    <n v="2000"/>
    <s v="RFn"/>
    <x v="0"/>
    <n v="460"/>
    <s v="TA"/>
    <s v="TA"/>
    <s v="Y"/>
    <n v="100"/>
    <n v="40"/>
    <n v="0"/>
    <n v="0"/>
    <n v="0"/>
    <n v="0"/>
    <s v="NA"/>
    <s v="NA"/>
    <s v="NA"/>
    <n v="0"/>
    <x v="8"/>
    <n v="2006"/>
    <s v="WD"/>
    <x v="0"/>
    <x v="260"/>
    <n v="509992"/>
  </r>
  <r>
    <x v="371"/>
    <n v="50"/>
    <s v="RL"/>
    <n v="80"/>
    <x v="332"/>
    <s v="Pave"/>
    <s v="NA"/>
    <s v="Reg"/>
    <s v="Lvl"/>
    <s v="AllPub"/>
    <s v="Inside"/>
    <s v="Gtl"/>
    <x v="19"/>
    <s v="Feedr"/>
    <s v="Norm"/>
    <s v="1Fam"/>
    <s v="1.5Fin"/>
    <x v="5"/>
    <x v="4"/>
    <x v="28"/>
    <x v="1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x v="1"/>
    <x v="2"/>
    <s v="Min2"/>
    <x v="1"/>
    <s v="Gd"/>
    <s v="Detchd"/>
    <n v="1991"/>
    <s v="Fin"/>
    <x v="0"/>
    <n v="680"/>
    <s v="TA"/>
    <s v="TA"/>
    <s v="N"/>
    <n v="0"/>
    <n v="59"/>
    <n v="0"/>
    <n v="0"/>
    <n v="0"/>
    <n v="0"/>
    <s v="NA"/>
    <s v="NA"/>
    <s v="NA"/>
    <n v="0"/>
    <x v="9"/>
    <n v="2008"/>
    <s v="WD"/>
    <x v="0"/>
    <x v="261"/>
    <n v="418648"/>
  </r>
  <r>
    <x v="372"/>
    <n v="120"/>
    <s v="RL"/>
    <n v="50"/>
    <x v="333"/>
    <s v="Pave"/>
    <s v="NA"/>
    <s v="Reg"/>
    <s v="Lvl"/>
    <s v="AllPub"/>
    <s v="Inside"/>
    <s v="Gtl"/>
    <x v="12"/>
    <s v="Norm"/>
    <s v="Norm"/>
    <s v="TwnhsE"/>
    <s v="1Story"/>
    <x v="1"/>
    <x v="0"/>
    <x v="68"/>
    <x v="52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x v="1"/>
    <x v="6"/>
    <s v="Typ"/>
    <x v="0"/>
    <s v="NA"/>
    <s v="Attchd"/>
    <n v="1984"/>
    <s v="Unf"/>
    <x v="2"/>
    <n v="264"/>
    <s v="TA"/>
    <s v="TA"/>
    <s v="Y"/>
    <n v="353"/>
    <n v="0"/>
    <n v="0"/>
    <n v="0"/>
    <n v="90"/>
    <n v="0"/>
    <s v="NA"/>
    <s v="MnPrv"/>
    <s v="NA"/>
    <n v="0"/>
    <x v="0"/>
    <n v="2010"/>
    <s v="WD"/>
    <x v="0"/>
    <x v="122"/>
    <n v="222633"/>
  </r>
  <r>
    <x v="373"/>
    <n v="20"/>
    <s v="RL"/>
    <n v="79"/>
    <x v="334"/>
    <s v="Pave"/>
    <s v="NA"/>
    <s v="Reg"/>
    <s v="Lvl"/>
    <s v="AllPub"/>
    <s v="Inside"/>
    <s v="Gtl"/>
    <x v="11"/>
    <s v="Norm"/>
    <s v="Norm"/>
    <s v="1Fam"/>
    <s v="1Story"/>
    <x v="3"/>
    <x v="2"/>
    <x v="31"/>
    <x v="32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x v="1"/>
    <x v="4"/>
    <s v="Min2"/>
    <x v="0"/>
    <s v="NA"/>
    <s v="Attchd"/>
    <n v="1953"/>
    <s v="Unf"/>
    <x v="2"/>
    <n v="270"/>
    <s v="TA"/>
    <s v="TA"/>
    <s v="Y"/>
    <n v="66"/>
    <n v="0"/>
    <n v="0"/>
    <n v="0"/>
    <n v="0"/>
    <n v="0"/>
    <s v="NA"/>
    <s v="GdWo"/>
    <s v="NA"/>
    <n v="0"/>
    <x v="6"/>
    <n v="2009"/>
    <s v="WD"/>
    <x v="0"/>
    <x v="262"/>
    <n v="117608"/>
  </r>
  <r>
    <x v="374"/>
    <n v="60"/>
    <s v="RL"/>
    <n v="65"/>
    <x v="335"/>
    <s v="Pave"/>
    <s v="NA"/>
    <s v="Reg"/>
    <s v="Lvl"/>
    <s v="AllPub"/>
    <s v="Inside"/>
    <s v="Gtl"/>
    <x v="0"/>
    <s v="Norm"/>
    <s v="Norm"/>
    <s v="1Fam"/>
    <s v="2Story"/>
    <x v="0"/>
    <x v="0"/>
    <x v="0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x v="0"/>
    <x v="0"/>
    <s v="Typ"/>
    <x v="1"/>
    <s v="Gd"/>
    <s v="BuiltIn"/>
    <n v="2003"/>
    <s v="Fin"/>
    <x v="0"/>
    <n v="434"/>
    <s v="TA"/>
    <s v="TA"/>
    <s v="Y"/>
    <n v="100"/>
    <n v="48"/>
    <n v="0"/>
    <n v="0"/>
    <n v="0"/>
    <n v="0"/>
    <s v="NA"/>
    <s v="NA"/>
    <s v="NA"/>
    <n v="0"/>
    <x v="9"/>
    <n v="2007"/>
    <s v="WD"/>
    <x v="0"/>
    <x v="61"/>
    <n v="216633"/>
  </r>
  <r>
    <x v="375"/>
    <n v="30"/>
    <s v="RL"/>
    <s v="NA"/>
    <x v="336"/>
    <s v="Pave"/>
    <s v="NA"/>
    <s v="IR1"/>
    <s v="Low"/>
    <s v="AllPub"/>
    <s v="Inside"/>
    <s v="Sev"/>
    <x v="15"/>
    <s v="Norm"/>
    <s v="Norm"/>
    <s v="1Fam"/>
    <s v="1Story"/>
    <x v="8"/>
    <x v="8"/>
    <x v="91"/>
    <x v="8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x v="3"/>
    <x v="6"/>
    <s v="Maj1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10"/>
    <n v="2009"/>
    <s v="WD"/>
    <x v="0"/>
    <x v="263"/>
    <n v="104839"/>
  </r>
  <r>
    <x v="376"/>
    <n v="85"/>
    <s v="RL"/>
    <n v="57"/>
    <x v="337"/>
    <s v="Pave"/>
    <s v="NA"/>
    <s v="IR1"/>
    <s v="Lvl"/>
    <s v="AllPub"/>
    <s v="CulDSac"/>
    <s v="Gtl"/>
    <x v="0"/>
    <s v="Norm"/>
    <s v="Norm"/>
    <s v="1Fam"/>
    <s v="SFoyer"/>
    <x v="3"/>
    <x v="0"/>
    <x v="92"/>
    <x v="29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x v="1"/>
    <x v="4"/>
    <s v="Typ"/>
    <x v="0"/>
    <s v="NA"/>
    <s v="Detchd"/>
    <n v="1998"/>
    <s v="Unf"/>
    <x v="0"/>
    <n v="576"/>
    <s v="TA"/>
    <s v="TA"/>
    <s v="Y"/>
    <n v="0"/>
    <n v="0"/>
    <n v="0"/>
    <n v="0"/>
    <n v="0"/>
    <n v="0"/>
    <s v="NA"/>
    <s v="NA"/>
    <s v="NA"/>
    <n v="0"/>
    <x v="9"/>
    <n v="2006"/>
    <s v="WD"/>
    <x v="0"/>
    <x v="181"/>
    <n v="96980"/>
  </r>
  <r>
    <x v="377"/>
    <n v="60"/>
    <s v="FV"/>
    <n v="102"/>
    <x v="338"/>
    <s v="Pave"/>
    <s v="NA"/>
    <s v="IR1"/>
    <s v="Lvl"/>
    <s v="AllPub"/>
    <s v="Corner"/>
    <s v="Gtl"/>
    <x v="5"/>
    <s v="Norm"/>
    <s v="Norm"/>
    <s v="1Fam"/>
    <s v="2Story"/>
    <x v="2"/>
    <x v="0"/>
    <x v="6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x v="0"/>
    <x v="0"/>
    <s v="Typ"/>
    <x v="1"/>
    <s v="Gd"/>
    <s v="Attchd"/>
    <n v="2004"/>
    <s v="RFn"/>
    <x v="0"/>
    <n v="610"/>
    <s v="TA"/>
    <s v="TA"/>
    <s v="Y"/>
    <n v="159"/>
    <n v="214"/>
    <n v="0"/>
    <n v="0"/>
    <n v="0"/>
    <n v="0"/>
    <s v="NA"/>
    <s v="NA"/>
    <s v="NA"/>
    <n v="0"/>
    <x v="3"/>
    <n v="2007"/>
    <s v="WD"/>
    <x v="0"/>
    <x v="264"/>
    <n v="85909"/>
  </r>
  <r>
    <x v="378"/>
    <n v="20"/>
    <s v="RL"/>
    <n v="88"/>
    <x v="339"/>
    <s v="Pave"/>
    <s v="NA"/>
    <s v="Reg"/>
    <s v="Lvl"/>
    <s v="AllPub"/>
    <s v="Corner"/>
    <s v="Gtl"/>
    <x v="18"/>
    <s v="Norm"/>
    <s v="Norm"/>
    <s v="1Fam"/>
    <s v="1Story"/>
    <x v="4"/>
    <x v="5"/>
    <x v="93"/>
    <x v="51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x v="2"/>
    <x v="0"/>
    <s v="Typ"/>
    <x v="1"/>
    <s v="Ex"/>
    <s v="Attchd"/>
    <n v="2010"/>
    <s v="Fin"/>
    <x v="1"/>
    <n v="834"/>
    <s v="TA"/>
    <s v="TA"/>
    <s v="Y"/>
    <n v="113"/>
    <n v="0"/>
    <n v="0"/>
    <n v="0"/>
    <n v="0"/>
    <n v="0"/>
    <s v="NA"/>
    <s v="NA"/>
    <s v="NA"/>
    <n v="0"/>
    <x v="11"/>
    <n v="2010"/>
    <s v="New"/>
    <x v="2"/>
    <x v="265"/>
    <n v="300958"/>
  </r>
  <r>
    <x v="379"/>
    <n v="60"/>
    <s v="RL"/>
    <n v="60"/>
    <x v="340"/>
    <s v="Pave"/>
    <s v="NA"/>
    <s v="IR1"/>
    <s v="Lvl"/>
    <s v="AllPub"/>
    <s v="Inside"/>
    <s v="Gtl"/>
    <x v="17"/>
    <s v="RRAn"/>
    <s v="Norm"/>
    <s v="1Fam"/>
    <s v="2Story"/>
    <x v="1"/>
    <x v="0"/>
    <x v="4"/>
    <x v="4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x v="1"/>
    <x v="2"/>
    <s v="Typ"/>
    <x v="1"/>
    <s v="TA"/>
    <s v="Attchd"/>
    <n v="2000"/>
    <s v="Fin"/>
    <x v="0"/>
    <n v="463"/>
    <s v="TA"/>
    <s v="TA"/>
    <s v="Y"/>
    <n v="100"/>
    <n v="63"/>
    <n v="0"/>
    <n v="0"/>
    <n v="0"/>
    <n v="0"/>
    <s v="NA"/>
    <s v="NA"/>
    <s v="NA"/>
    <n v="0"/>
    <x v="11"/>
    <n v="2009"/>
    <s v="WD"/>
    <x v="0"/>
    <x v="266"/>
    <n v="516441"/>
  </r>
  <r>
    <x v="380"/>
    <n v="50"/>
    <s v="RL"/>
    <n v="50"/>
    <x v="220"/>
    <s v="Pave"/>
    <s v="Pave"/>
    <s v="Reg"/>
    <s v="Lvl"/>
    <s v="AllPub"/>
    <s v="Inside"/>
    <s v="Gtl"/>
    <x v="23"/>
    <s v="Norm"/>
    <s v="Norm"/>
    <s v="1Fam"/>
    <s v="1.5Fin"/>
    <x v="3"/>
    <x v="2"/>
    <x v="67"/>
    <x v="8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x v="0"/>
    <x v="1"/>
    <s v="Typ"/>
    <x v="1"/>
    <s v="Gd"/>
    <s v="Detchd"/>
    <n v="1924"/>
    <s v="Unf"/>
    <x v="2"/>
    <n v="308"/>
    <s v="TA"/>
    <s v="TA"/>
    <s v="Y"/>
    <n v="0"/>
    <n v="0"/>
    <n v="242"/>
    <n v="0"/>
    <n v="0"/>
    <n v="0"/>
    <s v="NA"/>
    <s v="NA"/>
    <s v="NA"/>
    <n v="0"/>
    <x v="1"/>
    <n v="2010"/>
    <s v="WD"/>
    <x v="0"/>
    <x v="47"/>
    <n v="400091"/>
  </r>
  <r>
    <x v="381"/>
    <n v="20"/>
    <s v="FV"/>
    <n v="60"/>
    <x v="25"/>
    <s v="Pave"/>
    <s v="Pave"/>
    <s v="Reg"/>
    <s v="Lvl"/>
    <s v="AllPub"/>
    <s v="Inside"/>
    <s v="Gtl"/>
    <x v="5"/>
    <s v="Norm"/>
    <s v="Norm"/>
    <s v="1Fam"/>
    <s v="1Story"/>
    <x v="0"/>
    <x v="0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x v="0"/>
    <x v="4"/>
    <s v="Typ"/>
    <x v="1"/>
    <s v="Gd"/>
    <s v="Attchd"/>
    <n v="2006"/>
    <s v="RFn"/>
    <x v="0"/>
    <n v="572"/>
    <s v="TA"/>
    <s v="TA"/>
    <s v="Y"/>
    <n v="216"/>
    <n v="121"/>
    <n v="0"/>
    <n v="0"/>
    <n v="0"/>
    <n v="0"/>
    <s v="NA"/>
    <s v="NA"/>
    <s v="NA"/>
    <n v="0"/>
    <x v="5"/>
    <n v="2006"/>
    <s v="New"/>
    <x v="2"/>
    <x v="267"/>
    <n v="359598"/>
  </r>
  <r>
    <x v="382"/>
    <n v="60"/>
    <s v="RL"/>
    <n v="79"/>
    <x v="341"/>
    <s v="Pave"/>
    <s v="NA"/>
    <s v="IR1"/>
    <s v="Lvl"/>
    <s v="AllPub"/>
    <s v="Inside"/>
    <s v="Gtl"/>
    <x v="0"/>
    <s v="Norm"/>
    <s v="Norm"/>
    <s v="1Fam"/>
    <s v="2Story"/>
    <x v="0"/>
    <x v="0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x v="0"/>
    <x v="0"/>
    <s v="Typ"/>
    <x v="0"/>
    <s v="NA"/>
    <s v="Attchd"/>
    <n v="2006"/>
    <s v="RFn"/>
    <x v="0"/>
    <n v="639"/>
    <s v="TA"/>
    <s v="TA"/>
    <s v="Y"/>
    <n v="144"/>
    <n v="53"/>
    <n v="0"/>
    <n v="0"/>
    <n v="0"/>
    <n v="0"/>
    <s v="NA"/>
    <s v="NA"/>
    <s v="NA"/>
    <n v="0"/>
    <x v="7"/>
    <n v="2007"/>
    <s v="WD"/>
    <x v="0"/>
    <x v="268"/>
    <n v="195276"/>
  </r>
  <r>
    <x v="383"/>
    <n v="45"/>
    <s v="RH"/>
    <n v="60"/>
    <x v="218"/>
    <s v="Pave"/>
    <s v="NA"/>
    <s v="Reg"/>
    <s v="Lvl"/>
    <s v="AllPub"/>
    <s v="Corner"/>
    <s v="Gtl"/>
    <x v="12"/>
    <s v="Norm"/>
    <s v="Norm"/>
    <s v="1Fam"/>
    <s v="1.5Unf"/>
    <x v="1"/>
    <x v="6"/>
    <x v="89"/>
    <x v="8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x v="1"/>
    <x v="4"/>
    <s v="Typ"/>
    <x v="0"/>
    <s v="NA"/>
    <s v="Detchd"/>
    <n v="1950"/>
    <s v="Unf"/>
    <x v="0"/>
    <n v="360"/>
    <s v="Fa"/>
    <s v="Fa"/>
    <s v="N"/>
    <n v="0"/>
    <n v="0"/>
    <n v="91"/>
    <n v="0"/>
    <n v="0"/>
    <n v="0"/>
    <s v="NA"/>
    <s v="NA"/>
    <s v="NA"/>
    <n v="0"/>
    <x v="4"/>
    <n v="2009"/>
    <s v="WD"/>
    <x v="0"/>
    <x v="269"/>
    <n v="700689"/>
  </r>
  <r>
    <x v="384"/>
    <n v="60"/>
    <s v="RL"/>
    <s v="NA"/>
    <x v="342"/>
    <s v="Pave"/>
    <s v="NA"/>
    <s v="IR2"/>
    <s v="Low"/>
    <s v="AllPub"/>
    <s v="Corner"/>
    <s v="Mod"/>
    <x v="19"/>
    <s v="Feedr"/>
    <s v="Norm"/>
    <s v="1Fam"/>
    <s v="2Story"/>
    <x v="1"/>
    <x v="0"/>
    <x v="86"/>
    <x v="36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x v="0"/>
    <x v="3"/>
    <s v="Typ"/>
    <x v="2"/>
    <s v="Fa"/>
    <s v="Attchd"/>
    <n v="1992"/>
    <s v="Fin"/>
    <x v="0"/>
    <n v="501"/>
    <s v="TA"/>
    <s v="TA"/>
    <s v="Y"/>
    <n v="216"/>
    <n v="231"/>
    <n v="0"/>
    <n v="0"/>
    <n v="0"/>
    <n v="0"/>
    <s v="NA"/>
    <s v="NA"/>
    <s v="NA"/>
    <n v="0"/>
    <x v="11"/>
    <n v="2007"/>
    <s v="WD"/>
    <x v="0"/>
    <x v="270"/>
    <n v="337369"/>
  </r>
  <r>
    <x v="385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2"/>
    <x v="0"/>
    <x v="6"/>
    <x v="6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x v="0"/>
    <x v="1"/>
    <s v="Typ"/>
    <x v="1"/>
    <s v="TA"/>
    <s v="Attchd"/>
    <n v="2004"/>
    <s v="Fin"/>
    <x v="0"/>
    <n v="430"/>
    <s v="TA"/>
    <s v="TA"/>
    <s v="Y"/>
    <n v="146"/>
    <n v="20"/>
    <n v="0"/>
    <n v="0"/>
    <n v="144"/>
    <n v="0"/>
    <s v="NA"/>
    <s v="NA"/>
    <s v="NA"/>
    <n v="0"/>
    <x v="7"/>
    <n v="2010"/>
    <s v="WD"/>
    <x v="0"/>
    <x v="156"/>
    <n v="57855"/>
  </r>
  <r>
    <x v="386"/>
    <n v="50"/>
    <s v="RL"/>
    <n v="58"/>
    <x v="343"/>
    <s v="Pave"/>
    <s v="NA"/>
    <s v="Reg"/>
    <s v="Lvl"/>
    <s v="AllPub"/>
    <s v="FR2"/>
    <s v="Gtl"/>
    <x v="15"/>
    <s v="Feedr"/>
    <s v="Norm"/>
    <s v="1Fam"/>
    <s v="1.5Fin"/>
    <x v="3"/>
    <x v="6"/>
    <x v="48"/>
    <x v="29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x v="1"/>
    <x v="0"/>
    <s v="Typ"/>
    <x v="0"/>
    <s v="NA"/>
    <s v="NA"/>
    <s v="NA"/>
    <s v="NA"/>
    <x v="3"/>
    <n v="0"/>
    <s v="NA"/>
    <s v="NA"/>
    <s v="N"/>
    <n v="0"/>
    <n v="151"/>
    <n v="0"/>
    <n v="0"/>
    <n v="0"/>
    <n v="0"/>
    <s v="NA"/>
    <s v="NA"/>
    <s v="NA"/>
    <n v="0"/>
    <x v="1"/>
    <n v="2006"/>
    <s v="WD"/>
    <x v="3"/>
    <x v="271"/>
    <n v="292238"/>
  </r>
  <r>
    <x v="387"/>
    <n v="80"/>
    <s v="RL"/>
    <n v="72"/>
    <x v="25"/>
    <s v="Pave"/>
    <s v="NA"/>
    <s v="Reg"/>
    <s v="Lvl"/>
    <s v="AllPub"/>
    <s v="Inside"/>
    <s v="Gtl"/>
    <x v="15"/>
    <s v="Norm"/>
    <s v="Norm"/>
    <s v="1Fam"/>
    <s v="SLvl"/>
    <x v="1"/>
    <x v="2"/>
    <x v="1"/>
    <x v="1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x v="1"/>
    <x v="1"/>
    <s v="Typ"/>
    <x v="1"/>
    <s v="Fa"/>
    <s v="Detchd"/>
    <n v="1977"/>
    <s v="Unf"/>
    <x v="2"/>
    <n v="352"/>
    <s v="TA"/>
    <s v="TA"/>
    <s v="Y"/>
    <n v="296"/>
    <n v="0"/>
    <n v="0"/>
    <n v="0"/>
    <n v="0"/>
    <n v="0"/>
    <s v="NA"/>
    <s v="GdWo"/>
    <s v="NA"/>
    <n v="0"/>
    <x v="4"/>
    <n v="2009"/>
    <s v="WD"/>
    <x v="1"/>
    <x v="122"/>
    <n v="534899"/>
  </r>
  <r>
    <x v="388"/>
    <n v="20"/>
    <s v="RL"/>
    <n v="93"/>
    <x v="344"/>
    <s v="Pave"/>
    <s v="NA"/>
    <s v="IR1"/>
    <s v="Lvl"/>
    <s v="AllPub"/>
    <s v="CulDSac"/>
    <s v="Gtl"/>
    <x v="0"/>
    <s v="Norm"/>
    <s v="Norm"/>
    <s v="1Fam"/>
    <s v="1Story"/>
    <x v="0"/>
    <x v="0"/>
    <x v="40"/>
    <x v="4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x v="0"/>
    <x v="1"/>
    <s v="Typ"/>
    <x v="0"/>
    <s v="NA"/>
    <s v="Attchd"/>
    <n v="1999"/>
    <s v="RFn"/>
    <x v="0"/>
    <n v="577"/>
    <s v="TA"/>
    <s v="TA"/>
    <s v="Y"/>
    <n v="120"/>
    <n v="25"/>
    <n v="0"/>
    <n v="0"/>
    <n v="0"/>
    <n v="0"/>
    <s v="NA"/>
    <s v="NA"/>
    <s v="NA"/>
    <n v="0"/>
    <x v="9"/>
    <n v="2008"/>
    <s v="WD"/>
    <x v="0"/>
    <x v="272"/>
    <n v="636717"/>
  </r>
  <r>
    <x v="389"/>
    <n v="60"/>
    <s v="RL"/>
    <n v="96"/>
    <x v="345"/>
    <s v="Pave"/>
    <s v="NA"/>
    <s v="Reg"/>
    <s v="Lvl"/>
    <s v="AllPub"/>
    <s v="Inside"/>
    <s v="Gtl"/>
    <x v="10"/>
    <s v="Norm"/>
    <s v="Norm"/>
    <s v="1Fam"/>
    <s v="2Story"/>
    <x v="6"/>
    <x v="0"/>
    <x v="22"/>
    <x v="17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x v="2"/>
    <x v="3"/>
    <s v="Typ"/>
    <x v="1"/>
    <s v="Ex"/>
    <s v="BuiltIn"/>
    <n v="2008"/>
    <s v="Fin"/>
    <x v="1"/>
    <n v="846"/>
    <s v="TA"/>
    <s v="TA"/>
    <s v="Y"/>
    <n v="196"/>
    <n v="134"/>
    <n v="0"/>
    <n v="0"/>
    <n v="0"/>
    <n v="0"/>
    <s v="NA"/>
    <s v="NA"/>
    <s v="NA"/>
    <n v="0"/>
    <x v="5"/>
    <n v="2008"/>
    <s v="New"/>
    <x v="2"/>
    <x v="273"/>
    <n v="230509"/>
  </r>
  <r>
    <x v="390"/>
    <n v="50"/>
    <s v="RL"/>
    <n v="50"/>
    <x v="346"/>
    <s v="Pave"/>
    <s v="Grvl"/>
    <s v="Reg"/>
    <s v="Lvl"/>
    <s v="AllPub"/>
    <s v="Inside"/>
    <s v="Gtl"/>
    <x v="15"/>
    <s v="Norm"/>
    <s v="Norm"/>
    <s v="1Fam"/>
    <s v="1.5Fin"/>
    <x v="3"/>
    <x v="1"/>
    <x v="83"/>
    <x v="8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x v="1"/>
    <x v="2"/>
    <s v="Typ"/>
    <x v="0"/>
    <s v="NA"/>
    <s v="Detchd"/>
    <n v="1978"/>
    <s v="Unf"/>
    <x v="2"/>
    <n v="384"/>
    <s v="TA"/>
    <s v="TA"/>
    <s v="Y"/>
    <n v="0"/>
    <n v="130"/>
    <n v="112"/>
    <n v="0"/>
    <n v="0"/>
    <n v="0"/>
    <s v="NA"/>
    <s v="MnPrv"/>
    <s v="NA"/>
    <n v="0"/>
    <x v="7"/>
    <n v="2008"/>
    <s v="WD"/>
    <x v="0"/>
    <x v="239"/>
    <n v="440309"/>
  </r>
  <r>
    <x v="391"/>
    <n v="60"/>
    <s v="RL"/>
    <n v="71"/>
    <x v="347"/>
    <s v="Pave"/>
    <s v="NA"/>
    <s v="IR1"/>
    <s v="Lvl"/>
    <s v="AllPub"/>
    <s v="CulDSac"/>
    <s v="Gtl"/>
    <x v="4"/>
    <s v="Norm"/>
    <s v="Norm"/>
    <s v="1Fam"/>
    <s v="2Story"/>
    <x v="1"/>
    <x v="0"/>
    <x v="2"/>
    <x v="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x v="0"/>
    <x v="2"/>
    <s v="Typ"/>
    <x v="1"/>
    <s v="TA"/>
    <s v="BuiltIn"/>
    <n v="2001"/>
    <s v="Fin"/>
    <x v="0"/>
    <n v="560"/>
    <s v="TA"/>
    <s v="TA"/>
    <s v="Y"/>
    <n v="125"/>
    <n v="192"/>
    <n v="0"/>
    <n v="0"/>
    <n v="0"/>
    <n v="0"/>
    <s v="NA"/>
    <s v="NA"/>
    <s v="NA"/>
    <n v="0"/>
    <x v="11"/>
    <n v="2009"/>
    <s v="WD"/>
    <x v="0"/>
    <x v="141"/>
    <n v="200333"/>
  </r>
  <r>
    <x v="392"/>
    <n v="20"/>
    <s v="RL"/>
    <s v="NA"/>
    <x v="348"/>
    <s v="Pave"/>
    <s v="NA"/>
    <s v="IR1"/>
    <s v="Lvl"/>
    <s v="AllPub"/>
    <s v="Inside"/>
    <s v="Gtl"/>
    <x v="11"/>
    <s v="Norm"/>
    <s v="Norm"/>
    <s v="1Fam"/>
    <s v="1Story"/>
    <x v="3"/>
    <x v="3"/>
    <x v="28"/>
    <x v="1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x v="1"/>
    <x v="4"/>
    <s v="Typ"/>
    <x v="0"/>
    <s v="NA"/>
    <s v="Attchd"/>
    <n v="1959"/>
    <s v="RFn"/>
    <x v="2"/>
    <n v="294"/>
    <s v="TA"/>
    <s v="TA"/>
    <s v="Y"/>
    <n v="0"/>
    <n v="0"/>
    <n v="0"/>
    <n v="0"/>
    <n v="0"/>
    <n v="0"/>
    <s v="NA"/>
    <s v="MnPrv"/>
    <s v="Shed"/>
    <n v="1200"/>
    <x v="9"/>
    <n v="2007"/>
    <s v="WD"/>
    <x v="0"/>
    <x v="274"/>
    <n v="242503"/>
  </r>
  <r>
    <x v="393"/>
    <n v="30"/>
    <s v="RL"/>
    <s v="NA"/>
    <x v="349"/>
    <s v="Pave"/>
    <s v="NA"/>
    <s v="Reg"/>
    <s v="Lvl"/>
    <s v="AllPub"/>
    <s v="Corner"/>
    <s v="Gtl"/>
    <x v="8"/>
    <s v="Feedr"/>
    <s v="Norm"/>
    <s v="1Fam"/>
    <s v="1Story"/>
    <x v="5"/>
    <x v="0"/>
    <x v="71"/>
    <x v="8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x v="1"/>
    <x v="6"/>
    <s v="Typ"/>
    <x v="2"/>
    <s v="T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x v="7"/>
    <n v="2006"/>
    <s v="WD"/>
    <x v="1"/>
    <x v="98"/>
    <n v="160723"/>
  </r>
  <r>
    <x v="394"/>
    <n v="50"/>
    <s v="RL"/>
    <n v="60"/>
    <x v="350"/>
    <s v="Pave"/>
    <s v="NA"/>
    <s v="Reg"/>
    <s v="Lvl"/>
    <s v="AllPub"/>
    <s v="Inside"/>
    <s v="Gtl"/>
    <x v="7"/>
    <s v="Norm"/>
    <s v="Norm"/>
    <s v="1Fam"/>
    <s v="1.5Fin"/>
    <x v="3"/>
    <x v="2"/>
    <x v="70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x v="1"/>
    <x v="4"/>
    <s v="Typ"/>
    <x v="0"/>
    <s v="NA"/>
    <s v="Detchd"/>
    <n v="1940"/>
    <s v="Unf"/>
    <x v="2"/>
    <n v="240"/>
    <s v="TA"/>
    <s v="TA"/>
    <s v="Y"/>
    <n v="0"/>
    <n v="39"/>
    <n v="0"/>
    <n v="0"/>
    <n v="0"/>
    <n v="0"/>
    <s v="NA"/>
    <s v="NA"/>
    <s v="NA"/>
    <n v="0"/>
    <x v="9"/>
    <n v="2007"/>
    <s v="WD"/>
    <x v="0"/>
    <x v="37"/>
    <n v="339076"/>
  </r>
  <r>
    <x v="395"/>
    <n v="20"/>
    <s v="RL"/>
    <n v="68"/>
    <x v="351"/>
    <s v="Pave"/>
    <s v="NA"/>
    <s v="Reg"/>
    <s v="Lvl"/>
    <s v="AllPub"/>
    <s v="Inside"/>
    <s v="Gtl"/>
    <x v="15"/>
    <s v="Norm"/>
    <s v="Norm"/>
    <s v="1Fam"/>
    <s v="1Story"/>
    <x v="3"/>
    <x v="2"/>
    <x v="46"/>
    <x v="33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x v="1"/>
    <x v="1"/>
    <s v="Typ"/>
    <x v="0"/>
    <s v="NA"/>
    <s v="Attchd"/>
    <n v="1956"/>
    <s v="Unf"/>
    <x v="2"/>
    <n v="596"/>
    <s v="TA"/>
    <s v="TA"/>
    <s v="Y"/>
    <n v="44"/>
    <n v="0"/>
    <n v="0"/>
    <n v="0"/>
    <n v="0"/>
    <n v="0"/>
    <s v="NA"/>
    <s v="NA"/>
    <s v="NA"/>
    <n v="0"/>
    <x v="11"/>
    <n v="2010"/>
    <s v="WD"/>
    <x v="0"/>
    <x v="275"/>
    <n v="372164"/>
  </r>
  <r>
    <x v="396"/>
    <n v="20"/>
    <s v="RL"/>
    <n v="60"/>
    <x v="25"/>
    <s v="Pave"/>
    <s v="NA"/>
    <s v="Reg"/>
    <s v="Low"/>
    <s v="AllPub"/>
    <s v="Inside"/>
    <s v="Gtl"/>
    <x v="0"/>
    <s v="Norm"/>
    <s v="Norm"/>
    <s v="1Fam"/>
    <s v="1Story"/>
    <x v="3"/>
    <x v="0"/>
    <x v="41"/>
    <x v="28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x v="1"/>
    <x v="1"/>
    <s v="Typ"/>
    <x v="0"/>
    <s v="NA"/>
    <s v="Detchd"/>
    <n v="1985"/>
    <s v="RFn"/>
    <x v="0"/>
    <n v="600"/>
    <s v="TA"/>
    <s v="TA"/>
    <s v="Y"/>
    <n v="215"/>
    <n v="0"/>
    <n v="0"/>
    <n v="0"/>
    <n v="0"/>
    <n v="0"/>
    <s v="NA"/>
    <s v="NA"/>
    <s v="NA"/>
    <n v="0"/>
    <x v="2"/>
    <n v="2009"/>
    <s v="WD"/>
    <x v="0"/>
    <x v="262"/>
    <n v="267149"/>
  </r>
  <r>
    <x v="397"/>
    <n v="60"/>
    <s v="RL"/>
    <n v="69"/>
    <x v="120"/>
    <s v="Pave"/>
    <s v="NA"/>
    <s v="Reg"/>
    <s v="Lvl"/>
    <s v="AllPub"/>
    <s v="Inside"/>
    <s v="Gtl"/>
    <x v="11"/>
    <s v="PosN"/>
    <s v="Norm"/>
    <s v="1Fam"/>
    <s v="2Story"/>
    <x v="3"/>
    <x v="0"/>
    <x v="12"/>
    <x v="11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x v="1"/>
    <x v="0"/>
    <s v="Typ"/>
    <x v="1"/>
    <s v="TA"/>
    <s v="Attchd"/>
    <n v="1962"/>
    <s v="RFn"/>
    <x v="2"/>
    <n v="264"/>
    <s v="TA"/>
    <s v="TA"/>
    <s v="Y"/>
    <n v="0"/>
    <n v="168"/>
    <n v="0"/>
    <n v="0"/>
    <n v="0"/>
    <n v="0"/>
    <s v="NA"/>
    <s v="NA"/>
    <s v="NA"/>
    <n v="0"/>
    <x v="9"/>
    <n v="2007"/>
    <s v="WD"/>
    <x v="0"/>
    <x v="97"/>
    <n v="741788"/>
  </r>
  <r>
    <x v="398"/>
    <n v="30"/>
    <s v="RM"/>
    <n v="60"/>
    <x v="352"/>
    <s v="Pave"/>
    <s v="NA"/>
    <s v="Reg"/>
    <s v="Lvl"/>
    <s v="AllPub"/>
    <s v="Corner"/>
    <s v="Gtl"/>
    <x v="13"/>
    <s v="Norm"/>
    <s v="Norm"/>
    <s v="1Fam"/>
    <s v="1Story"/>
    <x v="3"/>
    <x v="5"/>
    <x v="26"/>
    <x v="8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x v="1"/>
    <x v="1"/>
    <s v="Maj2"/>
    <x v="0"/>
    <s v="NA"/>
    <s v="Detchd"/>
    <n v="1920"/>
    <s v="Unf"/>
    <x v="2"/>
    <n v="338"/>
    <s v="Po"/>
    <s v="Po"/>
    <s v="N"/>
    <n v="0"/>
    <n v="0"/>
    <n v="0"/>
    <n v="0"/>
    <n v="0"/>
    <n v="0"/>
    <s v="NA"/>
    <s v="NA"/>
    <s v="NA"/>
    <n v="0"/>
    <x v="6"/>
    <n v="2007"/>
    <s v="WD"/>
    <x v="1"/>
    <x v="276"/>
    <n v="663924"/>
  </r>
  <r>
    <x v="399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x v="0"/>
    <x v="13"/>
    <x v="12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x v="0"/>
    <x v="2"/>
    <s v="Typ"/>
    <x v="0"/>
    <s v="NA"/>
    <s v="Attchd"/>
    <n v="2007"/>
    <s v="Fin"/>
    <x v="0"/>
    <n v="438"/>
    <s v="TA"/>
    <s v="TA"/>
    <s v="Y"/>
    <n v="0"/>
    <n v="168"/>
    <n v="0"/>
    <n v="0"/>
    <n v="0"/>
    <n v="0"/>
    <s v="NA"/>
    <s v="NA"/>
    <s v="NA"/>
    <n v="0"/>
    <x v="4"/>
    <n v="2009"/>
    <s v="WD"/>
    <x v="0"/>
    <x v="277"/>
    <n v="172324"/>
  </r>
  <r>
    <x v="400"/>
    <n v="120"/>
    <s v="RL"/>
    <n v="38"/>
    <x v="353"/>
    <s v="Pave"/>
    <s v="NA"/>
    <s v="IR2"/>
    <s v="Lvl"/>
    <s v="AllPub"/>
    <s v="Inside"/>
    <s v="Gtl"/>
    <x v="1"/>
    <s v="Norm"/>
    <s v="Norm"/>
    <s v="TwnhsE"/>
    <s v="1Story"/>
    <x v="2"/>
    <x v="0"/>
    <x v="92"/>
    <x v="29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x v="2"/>
    <x v="6"/>
    <s v="Typ"/>
    <x v="2"/>
    <s v="Gd"/>
    <s v="Attchd"/>
    <n v="1996"/>
    <s v="Fin"/>
    <x v="0"/>
    <n v="500"/>
    <s v="TA"/>
    <s v="TA"/>
    <s v="Y"/>
    <n v="120"/>
    <n v="30"/>
    <n v="0"/>
    <n v="0"/>
    <n v="224"/>
    <n v="0"/>
    <s v="NA"/>
    <s v="NA"/>
    <s v="NA"/>
    <n v="0"/>
    <x v="3"/>
    <n v="2008"/>
    <s v="WD"/>
    <x v="0"/>
    <x v="278"/>
    <n v="199239"/>
  </r>
  <r>
    <x v="401"/>
    <n v="20"/>
    <s v="RL"/>
    <n v="65"/>
    <x v="354"/>
    <s v="Pave"/>
    <s v="NA"/>
    <s v="IR1"/>
    <s v="Lvl"/>
    <s v="AllPub"/>
    <s v="Inside"/>
    <s v="Gtl"/>
    <x v="0"/>
    <s v="Norm"/>
    <s v="Norm"/>
    <s v="1Fam"/>
    <s v="1Story"/>
    <x v="0"/>
    <x v="0"/>
    <x v="11"/>
    <x v="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x v="0"/>
    <x v="1"/>
    <s v="Typ"/>
    <x v="1"/>
    <s v="Gd"/>
    <s v="Attchd"/>
    <n v="2005"/>
    <s v="Fin"/>
    <x v="0"/>
    <n v="400"/>
    <s v="TA"/>
    <s v="TA"/>
    <s v="Y"/>
    <n v="0"/>
    <n v="0"/>
    <n v="0"/>
    <n v="0"/>
    <n v="0"/>
    <n v="0"/>
    <s v="NA"/>
    <s v="NA"/>
    <s v="NA"/>
    <n v="0"/>
    <x v="9"/>
    <n v="2006"/>
    <s v="New"/>
    <x v="2"/>
    <x v="279"/>
    <n v="633807"/>
  </r>
  <r>
    <x v="402"/>
    <n v="30"/>
    <s v="RL"/>
    <n v="60"/>
    <x v="70"/>
    <s v="Pave"/>
    <s v="NA"/>
    <s v="Reg"/>
    <s v="Lvl"/>
    <s v="AllPub"/>
    <s v="Inside"/>
    <s v="Gtl"/>
    <x v="9"/>
    <s v="Norm"/>
    <s v="Norm"/>
    <s v="1Fam"/>
    <s v="1Story"/>
    <x v="3"/>
    <x v="1"/>
    <x v="70"/>
    <x v="1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x v="1"/>
    <x v="6"/>
    <s v="Typ"/>
    <x v="0"/>
    <s v="NA"/>
    <s v="Detchd"/>
    <n v="1940"/>
    <s v="Unf"/>
    <x v="2"/>
    <n v="240"/>
    <s v="TA"/>
    <s v="TA"/>
    <s v="N"/>
    <n v="168"/>
    <n v="0"/>
    <n v="0"/>
    <n v="0"/>
    <n v="0"/>
    <n v="0"/>
    <s v="NA"/>
    <s v="GdPrv"/>
    <s v="NA"/>
    <n v="0"/>
    <x v="5"/>
    <n v="2008"/>
    <s v="WD"/>
    <x v="0"/>
    <x v="280"/>
    <n v="405203"/>
  </r>
  <r>
    <x v="403"/>
    <n v="60"/>
    <s v="RL"/>
    <n v="93"/>
    <x v="241"/>
    <s v="Pave"/>
    <s v="NA"/>
    <s v="Reg"/>
    <s v="Lvl"/>
    <s v="AllPub"/>
    <s v="Corner"/>
    <s v="Gtl"/>
    <x v="3"/>
    <s v="Norm"/>
    <s v="Norm"/>
    <s v="1Fam"/>
    <s v="2Story"/>
    <x v="2"/>
    <x v="0"/>
    <x v="45"/>
    <x v="30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x v="0"/>
    <x v="7"/>
    <s v="Typ"/>
    <x v="1"/>
    <s v="TA"/>
    <s v="BuiltIn"/>
    <n v="1998"/>
    <s v="Fin"/>
    <x v="0"/>
    <n v="420"/>
    <s v="TA"/>
    <s v="TA"/>
    <s v="Y"/>
    <n v="144"/>
    <n v="123"/>
    <n v="0"/>
    <n v="0"/>
    <n v="0"/>
    <n v="0"/>
    <s v="NA"/>
    <s v="NA"/>
    <s v="NA"/>
    <n v="0"/>
    <x v="9"/>
    <n v="2006"/>
    <s v="WD"/>
    <x v="1"/>
    <x v="281"/>
    <n v="159798"/>
  </r>
  <r>
    <x v="404"/>
    <n v="60"/>
    <s v="RL"/>
    <s v="NA"/>
    <x v="355"/>
    <s v="Pave"/>
    <s v="NA"/>
    <s v="IR1"/>
    <s v="Lvl"/>
    <s v="AllPub"/>
    <s v="Inside"/>
    <s v="Gtl"/>
    <x v="17"/>
    <s v="Norm"/>
    <s v="Norm"/>
    <s v="1Fam"/>
    <s v="2Story"/>
    <x v="1"/>
    <x v="0"/>
    <x v="49"/>
    <x v="29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x v="1"/>
    <x v="2"/>
    <s v="Typ"/>
    <x v="1"/>
    <s v="TA"/>
    <s v="BuiltIn"/>
    <n v="1995"/>
    <s v="Fin"/>
    <x v="0"/>
    <n v="373"/>
    <s v="TA"/>
    <s v="TA"/>
    <s v="Y"/>
    <n v="0"/>
    <n v="40"/>
    <n v="0"/>
    <n v="0"/>
    <n v="0"/>
    <n v="0"/>
    <s v="NA"/>
    <s v="NA"/>
    <s v="NA"/>
    <n v="0"/>
    <x v="1"/>
    <n v="2007"/>
    <s v="WD"/>
    <x v="0"/>
    <x v="282"/>
    <n v="529250"/>
  </r>
  <r>
    <x v="405"/>
    <n v="20"/>
    <s v="RL"/>
    <s v="NA"/>
    <x v="356"/>
    <s v="Pave"/>
    <s v="NA"/>
    <s v="IR1"/>
    <s v="Lvl"/>
    <s v="AllPub"/>
    <s v="Corner"/>
    <s v="Gtl"/>
    <x v="9"/>
    <s v="Feedr"/>
    <s v="Norm"/>
    <s v="1Fam"/>
    <s v="1Story"/>
    <x v="5"/>
    <x v="4"/>
    <x v="1"/>
    <x v="40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x v="1"/>
    <x v="0"/>
    <s v="Min1"/>
    <x v="1"/>
    <s v="TA"/>
    <s v="Attchd"/>
    <n v="1993"/>
    <s v="Unf"/>
    <x v="0"/>
    <n v="490"/>
    <s v="TA"/>
    <s v="TA"/>
    <s v="Y"/>
    <n v="120"/>
    <n v="78"/>
    <n v="0"/>
    <n v="0"/>
    <n v="0"/>
    <n v="0"/>
    <s v="NA"/>
    <s v="GdWo"/>
    <s v="NA"/>
    <n v="0"/>
    <x v="11"/>
    <n v="2009"/>
    <s v="WD"/>
    <x v="0"/>
    <x v="115"/>
    <n v="73971"/>
  </r>
  <r>
    <x v="406"/>
    <n v="50"/>
    <s v="RL"/>
    <n v="51"/>
    <x v="357"/>
    <s v="Pave"/>
    <s v="NA"/>
    <s v="Reg"/>
    <s v="Lvl"/>
    <s v="AllPub"/>
    <s v="Inside"/>
    <s v="Gtl"/>
    <x v="23"/>
    <s v="Norm"/>
    <s v="Norm"/>
    <s v="1Fam"/>
    <s v="1.5Fin"/>
    <x v="1"/>
    <x v="0"/>
    <x v="65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x v="1"/>
    <x v="1"/>
    <s v="Maj2"/>
    <x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x v="10"/>
    <n v="2008"/>
    <s v="WD"/>
    <x v="0"/>
    <x v="99"/>
    <n v="534464"/>
  </r>
  <r>
    <x v="407"/>
    <n v="70"/>
    <s v="RL"/>
    <n v="63"/>
    <x v="358"/>
    <s v="Pave"/>
    <s v="NA"/>
    <s v="Reg"/>
    <s v="Lvl"/>
    <s v="AllPub"/>
    <s v="Inside"/>
    <s v="Gtl"/>
    <x v="2"/>
    <s v="Norm"/>
    <s v="Norm"/>
    <s v="1Fam"/>
    <s v="2Story"/>
    <x v="1"/>
    <x v="3"/>
    <x v="3"/>
    <x v="1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x v="1"/>
    <x v="0"/>
    <s v="Typ"/>
    <x v="0"/>
    <s v="NA"/>
    <s v="Attchd"/>
    <n v="1960"/>
    <s v="Unf"/>
    <x v="2"/>
    <n v="308"/>
    <s v="TA"/>
    <s v="TA"/>
    <s v="Y"/>
    <n v="0"/>
    <n v="0"/>
    <n v="160"/>
    <n v="0"/>
    <n v="0"/>
    <n v="0"/>
    <s v="NA"/>
    <s v="NA"/>
    <s v="NA"/>
    <n v="0"/>
    <x v="10"/>
    <n v="2008"/>
    <s v="WD"/>
    <x v="0"/>
    <x v="48"/>
    <n v="312144"/>
  </r>
  <r>
    <x v="408"/>
    <n v="60"/>
    <s v="RL"/>
    <n v="109"/>
    <x v="359"/>
    <s v="Pave"/>
    <s v="NA"/>
    <s v="Reg"/>
    <s v="Lvl"/>
    <s v="AllPub"/>
    <s v="Corner"/>
    <s v="Gtl"/>
    <x v="10"/>
    <s v="Norm"/>
    <s v="Norm"/>
    <s v="1Fam"/>
    <s v="2Story"/>
    <x v="0"/>
    <x v="0"/>
    <x v="13"/>
    <x v="10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x v="0"/>
    <x v="3"/>
    <s v="Typ"/>
    <x v="1"/>
    <s v="Gd"/>
    <s v="Attchd"/>
    <n v="2006"/>
    <s v="RFn"/>
    <x v="1"/>
    <n v="947"/>
    <s v="TA"/>
    <s v="TA"/>
    <s v="Y"/>
    <n v="192"/>
    <n v="62"/>
    <n v="0"/>
    <n v="0"/>
    <n v="0"/>
    <n v="0"/>
    <s v="NA"/>
    <s v="NA"/>
    <s v="NA"/>
    <n v="0"/>
    <x v="5"/>
    <n v="2007"/>
    <s v="New"/>
    <x v="2"/>
    <x v="255"/>
    <n v="389536"/>
  </r>
  <r>
    <x v="409"/>
    <n v="60"/>
    <s v="FV"/>
    <n v="85"/>
    <x v="99"/>
    <s v="Pave"/>
    <s v="NA"/>
    <s v="Reg"/>
    <s v="Lvl"/>
    <s v="AllPub"/>
    <s v="Inside"/>
    <s v="Gtl"/>
    <x v="5"/>
    <s v="Norm"/>
    <s v="Norm"/>
    <s v="1Fam"/>
    <s v="2Story"/>
    <x v="2"/>
    <x v="0"/>
    <x v="22"/>
    <x v="17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x v="2"/>
    <x v="0"/>
    <s v="Typ"/>
    <x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x v="7"/>
    <n v="2008"/>
    <s v="New"/>
    <x v="2"/>
    <x v="283"/>
    <n v="719699"/>
  </r>
  <r>
    <x v="410"/>
    <n v="20"/>
    <s v="RL"/>
    <n v="68"/>
    <x v="351"/>
    <s v="Pave"/>
    <s v="NA"/>
    <s v="Reg"/>
    <s v="Lvl"/>
    <s v="AllPub"/>
    <s v="Inside"/>
    <s v="Gtl"/>
    <x v="15"/>
    <s v="Norm"/>
    <s v="Norm"/>
    <s v="1Fam"/>
    <s v="1Story"/>
    <x v="3"/>
    <x v="6"/>
    <x v="18"/>
    <x v="46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x v="1"/>
    <x v="4"/>
    <s v="Mod"/>
    <x v="0"/>
    <s v="NA"/>
    <s v="Attchd"/>
    <n v="1958"/>
    <s v="Unf"/>
    <x v="2"/>
    <n v="350"/>
    <s v="TA"/>
    <s v="TA"/>
    <s v="Y"/>
    <n v="0"/>
    <n v="0"/>
    <n v="0"/>
    <n v="0"/>
    <n v="0"/>
    <n v="0"/>
    <s v="NA"/>
    <s v="NA"/>
    <s v="NA"/>
    <n v="0"/>
    <x v="11"/>
    <n v="2009"/>
    <s v="COD"/>
    <x v="1"/>
    <x v="284"/>
    <n v="708391"/>
  </r>
  <r>
    <x v="411"/>
    <n v="190"/>
    <s v="RL"/>
    <n v="100"/>
    <x v="360"/>
    <s v="Pave"/>
    <s v="NA"/>
    <s v="Reg"/>
    <s v="Bnk"/>
    <s v="AllPub"/>
    <s v="Inside"/>
    <s v="Gtl"/>
    <x v="17"/>
    <s v="Norm"/>
    <s v="Norm"/>
    <s v="2fmCon"/>
    <s v="1Story"/>
    <x v="3"/>
    <x v="0"/>
    <x v="32"/>
    <x v="21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x v="1"/>
    <x v="4"/>
    <s v="Typ"/>
    <x v="0"/>
    <s v="NA"/>
    <s v="Attchd"/>
    <n v="1955"/>
    <s v="Fin"/>
    <x v="0"/>
    <n v="572"/>
    <s v="TA"/>
    <s v="TA"/>
    <s v="Y"/>
    <n v="264"/>
    <n v="0"/>
    <n v="0"/>
    <n v="0"/>
    <n v="0"/>
    <n v="0"/>
    <s v="NA"/>
    <s v="NA"/>
    <s v="NA"/>
    <n v="0"/>
    <x v="8"/>
    <n v="2006"/>
    <s v="WD"/>
    <x v="0"/>
    <x v="35"/>
    <n v="38743"/>
  </r>
  <r>
    <x v="412"/>
    <n v="20"/>
    <s v="FV"/>
    <s v="NA"/>
    <x v="361"/>
    <s v="Pave"/>
    <s v="NA"/>
    <s v="IR2"/>
    <s v="Lvl"/>
    <s v="AllPub"/>
    <s v="Inside"/>
    <s v="Gtl"/>
    <x v="5"/>
    <s v="Norm"/>
    <s v="Norm"/>
    <s v="1Fam"/>
    <s v="1Story"/>
    <x v="0"/>
    <x v="0"/>
    <x v="51"/>
    <x v="37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x v="0"/>
    <x v="2"/>
    <s v="Typ"/>
    <x v="1"/>
    <s v="Gd"/>
    <s v="Attchd"/>
    <n v="2009"/>
    <s v="Fin"/>
    <x v="0"/>
    <n v="484"/>
    <s v="TA"/>
    <s v="TA"/>
    <s v="Y"/>
    <n v="0"/>
    <n v="144"/>
    <n v="0"/>
    <n v="0"/>
    <n v="0"/>
    <n v="0"/>
    <s v="NA"/>
    <s v="NA"/>
    <s v="NA"/>
    <n v="0"/>
    <x v="11"/>
    <n v="2010"/>
    <s v="New"/>
    <x v="2"/>
    <x v="285"/>
    <n v="144727"/>
  </r>
  <r>
    <x v="413"/>
    <n v="30"/>
    <s v="RM"/>
    <n v="56"/>
    <x v="362"/>
    <s v="Pave"/>
    <s v="Grvl"/>
    <s v="Reg"/>
    <s v="Lvl"/>
    <s v="AllPub"/>
    <s v="Inside"/>
    <s v="Gtl"/>
    <x v="7"/>
    <s v="Artery"/>
    <s v="Norm"/>
    <s v="1Fam"/>
    <s v="1Story"/>
    <x v="3"/>
    <x v="2"/>
    <x v="25"/>
    <x v="8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x v="1"/>
    <x v="4"/>
    <s v="Typ"/>
    <x v="1"/>
    <s v="Gd"/>
    <s v="Detchd"/>
    <n v="1927"/>
    <s v="Unf"/>
    <x v="0"/>
    <n v="360"/>
    <s v="TA"/>
    <s v="TA"/>
    <s v="Y"/>
    <n v="0"/>
    <n v="0"/>
    <n v="130"/>
    <n v="0"/>
    <n v="0"/>
    <n v="0"/>
    <s v="NA"/>
    <s v="NA"/>
    <s v="NA"/>
    <n v="0"/>
    <x v="10"/>
    <n v="2010"/>
    <s v="WD"/>
    <x v="0"/>
    <x v="99"/>
    <n v="59735"/>
  </r>
  <r>
    <x v="414"/>
    <n v="60"/>
    <s v="RL"/>
    <n v="59"/>
    <x v="363"/>
    <s v="Pave"/>
    <s v="NA"/>
    <s v="IR2"/>
    <s v="Lvl"/>
    <s v="AllPub"/>
    <s v="CulDSac"/>
    <s v="Gtl"/>
    <x v="12"/>
    <s v="Norm"/>
    <s v="Norm"/>
    <s v="1Fam"/>
    <s v="2Story"/>
    <x v="0"/>
    <x v="0"/>
    <x v="5"/>
    <x v="40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x v="0"/>
    <x v="3"/>
    <s v="Typ"/>
    <x v="1"/>
    <s v="TA"/>
    <s v="Attchd"/>
    <n v="1993"/>
    <s v="Unf"/>
    <x v="1"/>
    <n v="678"/>
    <s v="TA"/>
    <s v="TA"/>
    <s v="Y"/>
    <n v="196"/>
    <n v="187"/>
    <n v="0"/>
    <n v="0"/>
    <n v="0"/>
    <n v="0"/>
    <s v="NA"/>
    <s v="NA"/>
    <s v="NA"/>
    <n v="0"/>
    <x v="3"/>
    <n v="2008"/>
    <s v="WD"/>
    <x v="0"/>
    <x v="139"/>
    <n v="138269"/>
  </r>
  <r>
    <x v="415"/>
    <n v="20"/>
    <s v="RL"/>
    <n v="73"/>
    <x v="364"/>
    <s v="Pave"/>
    <s v="NA"/>
    <s v="IR1"/>
    <s v="Lvl"/>
    <s v="AllPub"/>
    <s v="Inside"/>
    <s v="Gtl"/>
    <x v="17"/>
    <s v="Norm"/>
    <s v="Norm"/>
    <s v="1Fam"/>
    <s v="1Story"/>
    <x v="0"/>
    <x v="0"/>
    <x v="22"/>
    <x v="12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x v="0"/>
    <x v="1"/>
    <s v="Typ"/>
    <x v="0"/>
    <s v="NA"/>
    <s v="Attchd"/>
    <n v="2007"/>
    <s v="Fin"/>
    <x v="0"/>
    <n v="396"/>
    <s v="TA"/>
    <s v="TA"/>
    <s v="Y"/>
    <n v="100"/>
    <n v="30"/>
    <n v="0"/>
    <n v="0"/>
    <n v="0"/>
    <n v="0"/>
    <s v="NA"/>
    <s v="NA"/>
    <s v="NA"/>
    <n v="0"/>
    <x v="5"/>
    <n v="2007"/>
    <s v="New"/>
    <x v="2"/>
    <x v="286"/>
    <n v="739323"/>
  </r>
  <r>
    <x v="416"/>
    <n v="60"/>
    <s v="RL"/>
    <n v="74"/>
    <x v="365"/>
    <s v="Pave"/>
    <s v="NA"/>
    <s v="Reg"/>
    <s v="Lvl"/>
    <s v="AllPub"/>
    <s v="Inside"/>
    <s v="Gtl"/>
    <x v="9"/>
    <s v="Norm"/>
    <s v="Norm"/>
    <s v="1Fam"/>
    <s v="2Story"/>
    <x v="1"/>
    <x v="3"/>
    <x v="90"/>
    <x v="59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x v="1"/>
    <x v="1"/>
    <s v="Typ"/>
    <x v="1"/>
    <s v="TA"/>
    <s v="Attchd"/>
    <n v="1978"/>
    <s v="Fin"/>
    <x v="0"/>
    <n v="440"/>
    <s v="TA"/>
    <s v="TA"/>
    <s v="Y"/>
    <n v="0"/>
    <n v="0"/>
    <n v="0"/>
    <n v="0"/>
    <n v="0"/>
    <n v="0"/>
    <s v="NA"/>
    <s v="NA"/>
    <s v="NA"/>
    <n v="0"/>
    <x v="10"/>
    <n v="2006"/>
    <s v="WD"/>
    <x v="0"/>
    <x v="287"/>
    <n v="145776"/>
  </r>
  <r>
    <x v="417"/>
    <n v="70"/>
    <s v="RL"/>
    <n v="86"/>
    <x v="366"/>
    <s v="Pave"/>
    <s v="NA"/>
    <s v="IR1"/>
    <s v="Lvl"/>
    <s v="AllPub"/>
    <s v="Inside"/>
    <s v="Gtl"/>
    <x v="2"/>
    <s v="Feedr"/>
    <s v="Norm"/>
    <s v="1Fam"/>
    <s v="2Story"/>
    <x v="1"/>
    <x v="2"/>
    <x v="79"/>
    <x v="8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x v="1"/>
    <x v="7"/>
    <s v="Typ"/>
    <x v="1"/>
    <s v="Gd"/>
    <s v="Detchd"/>
    <n v="1918"/>
    <s v="Unf"/>
    <x v="1"/>
    <n v="864"/>
    <s v="TA"/>
    <s v="TA"/>
    <s v="N"/>
    <n v="0"/>
    <n v="0"/>
    <n v="0"/>
    <n v="0"/>
    <n v="0"/>
    <n v="0"/>
    <s v="NA"/>
    <s v="NA"/>
    <s v="NA"/>
    <n v="0"/>
    <x v="6"/>
    <n v="2007"/>
    <s v="WD"/>
    <x v="0"/>
    <x v="142"/>
    <n v="150556"/>
  </r>
  <r>
    <x v="418"/>
    <n v="50"/>
    <s v="RL"/>
    <n v="60"/>
    <x v="367"/>
    <s v="Pave"/>
    <s v="NA"/>
    <s v="Reg"/>
    <s v="Lvl"/>
    <s v="AllPub"/>
    <s v="Inside"/>
    <s v="Gtl"/>
    <x v="15"/>
    <s v="Norm"/>
    <s v="Norm"/>
    <s v="1Fam"/>
    <s v="1.5Fin"/>
    <x v="3"/>
    <x v="2"/>
    <x v="70"/>
    <x v="8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x v="1"/>
    <x v="2"/>
    <s v="Typ"/>
    <x v="0"/>
    <s v="NA"/>
    <s v="Detchd"/>
    <n v="1940"/>
    <s v="Unf"/>
    <x v="2"/>
    <n v="240"/>
    <s v="TA"/>
    <s v="TA"/>
    <s v="P"/>
    <n v="0"/>
    <n v="0"/>
    <n v="0"/>
    <n v="0"/>
    <n v="0"/>
    <n v="0"/>
    <s v="NA"/>
    <s v="NA"/>
    <s v="NA"/>
    <n v="0"/>
    <x v="7"/>
    <n v="2007"/>
    <s v="WD"/>
    <x v="3"/>
    <x v="288"/>
    <n v="746042"/>
  </r>
  <r>
    <x v="419"/>
    <n v="20"/>
    <s v="RL"/>
    <n v="65"/>
    <x v="0"/>
    <s v="Pave"/>
    <s v="NA"/>
    <s v="Reg"/>
    <s v="Lvl"/>
    <s v="AllPub"/>
    <s v="Inside"/>
    <s v="Gtl"/>
    <x v="11"/>
    <s v="Norm"/>
    <s v="Norm"/>
    <s v="1Fam"/>
    <s v="1Story"/>
    <x v="3"/>
    <x v="2"/>
    <x v="21"/>
    <x v="34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x v="1"/>
    <x v="1"/>
    <s v="Typ"/>
    <x v="1"/>
    <s v="Fa"/>
    <s v="Attchd"/>
    <n v="1968"/>
    <s v="Unf"/>
    <x v="2"/>
    <n v="304"/>
    <s v="TA"/>
    <s v="TA"/>
    <s v="Y"/>
    <n v="0"/>
    <n v="85"/>
    <n v="184"/>
    <n v="0"/>
    <n v="0"/>
    <n v="0"/>
    <s v="NA"/>
    <s v="NA"/>
    <s v="NA"/>
    <n v="0"/>
    <x v="9"/>
    <n v="2010"/>
    <s v="WD"/>
    <x v="0"/>
    <x v="289"/>
    <n v="92688"/>
  </r>
  <r>
    <x v="420"/>
    <n v="90"/>
    <s v="RM"/>
    <n v="78"/>
    <x v="368"/>
    <s v="Pave"/>
    <s v="NA"/>
    <s v="Reg"/>
    <s v="Lvl"/>
    <s v="AllPub"/>
    <s v="Inside"/>
    <s v="Gtl"/>
    <x v="4"/>
    <s v="Norm"/>
    <s v="Norm"/>
    <s v="Duplex"/>
    <s v="SFoyer"/>
    <x v="0"/>
    <x v="0"/>
    <x v="35"/>
    <x v="30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x v="1"/>
    <x v="0"/>
    <s v="Typ"/>
    <x v="0"/>
    <s v="NA"/>
    <s v="Attchd"/>
    <n v="1997"/>
    <s v="Fin"/>
    <x v="4"/>
    <n v="784"/>
    <s v="TA"/>
    <s v="TA"/>
    <s v="Y"/>
    <n v="0"/>
    <n v="0"/>
    <n v="0"/>
    <n v="0"/>
    <n v="0"/>
    <n v="0"/>
    <s v="NA"/>
    <s v="NA"/>
    <s v="NA"/>
    <n v="0"/>
    <x v="6"/>
    <n v="2008"/>
    <s v="WD"/>
    <x v="4"/>
    <x v="290"/>
    <n v="650688"/>
  </r>
  <r>
    <x v="421"/>
    <n v="20"/>
    <s v="RL"/>
    <s v="NA"/>
    <x v="369"/>
    <s v="Pave"/>
    <s v="NA"/>
    <s v="IR1"/>
    <s v="Lvl"/>
    <s v="AllPub"/>
    <s v="FR2"/>
    <s v="Gtl"/>
    <x v="6"/>
    <s v="Norm"/>
    <s v="Norm"/>
    <s v="1Fam"/>
    <s v="1Story"/>
    <x v="1"/>
    <x v="3"/>
    <x v="54"/>
    <x v="4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x v="0"/>
    <x v="0"/>
    <s v="Typ"/>
    <x v="1"/>
    <s v="TA"/>
    <s v="Attchd"/>
    <n v="1977"/>
    <s v="Fin"/>
    <x v="0"/>
    <n v="529"/>
    <s v="TA"/>
    <s v="TA"/>
    <s v="Y"/>
    <n v="240"/>
    <n v="0"/>
    <n v="0"/>
    <n v="0"/>
    <n v="0"/>
    <n v="0"/>
    <s v="NA"/>
    <s v="NA"/>
    <s v="NA"/>
    <n v="0"/>
    <x v="11"/>
    <n v="2009"/>
    <s v="WD"/>
    <x v="0"/>
    <x v="141"/>
    <n v="525166"/>
  </r>
  <r>
    <x v="422"/>
    <n v="20"/>
    <s v="RL"/>
    <n v="100"/>
    <x v="370"/>
    <s v="Pave"/>
    <s v="NA"/>
    <s v="Reg"/>
    <s v="HLS"/>
    <s v="AllPub"/>
    <s v="Inside"/>
    <s v="Mod"/>
    <x v="4"/>
    <s v="Artery"/>
    <s v="Norm"/>
    <s v="1Fam"/>
    <s v="1Story"/>
    <x v="3"/>
    <x v="0"/>
    <x v="30"/>
    <x v="56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x v="1"/>
    <x v="6"/>
    <s v="Typ"/>
    <x v="0"/>
    <s v="NA"/>
    <s v="Attchd"/>
    <n v="1954"/>
    <s v="RFn"/>
    <x v="0"/>
    <n v="520"/>
    <s v="TA"/>
    <s v="TA"/>
    <s v="N"/>
    <n v="0"/>
    <n v="0"/>
    <n v="0"/>
    <n v="0"/>
    <n v="0"/>
    <n v="0"/>
    <s v="NA"/>
    <s v="NA"/>
    <s v="NA"/>
    <n v="0"/>
    <x v="0"/>
    <n v="2008"/>
    <s v="WD"/>
    <x v="0"/>
    <x v="46"/>
    <n v="466323"/>
  </r>
  <r>
    <x v="423"/>
    <n v="60"/>
    <s v="RL"/>
    <n v="80"/>
    <x v="42"/>
    <s v="Pave"/>
    <s v="NA"/>
    <s v="Reg"/>
    <s v="Lvl"/>
    <s v="AllPub"/>
    <s v="Inside"/>
    <s v="Gtl"/>
    <x v="3"/>
    <s v="Norm"/>
    <s v="Norm"/>
    <s v="1Fam"/>
    <s v="2Story"/>
    <x v="2"/>
    <x v="0"/>
    <x v="45"/>
    <x v="30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x v="0"/>
    <x v="0"/>
    <s v="Typ"/>
    <x v="1"/>
    <s v="TA"/>
    <s v="Attchd"/>
    <n v="1998"/>
    <s v="Fin"/>
    <x v="1"/>
    <n v="696"/>
    <s v="TA"/>
    <s v="TA"/>
    <s v="Y"/>
    <n v="0"/>
    <n v="66"/>
    <n v="0"/>
    <n v="0"/>
    <n v="0"/>
    <n v="0"/>
    <s v="NA"/>
    <s v="NA"/>
    <s v="NA"/>
    <n v="0"/>
    <x v="11"/>
    <n v="2008"/>
    <s v="WD"/>
    <x v="0"/>
    <x v="155"/>
    <n v="610102"/>
  </r>
  <r>
    <x v="424"/>
    <n v="20"/>
    <s v="RL"/>
    <n v="72"/>
    <x v="218"/>
    <s v="Pave"/>
    <s v="NA"/>
    <s v="Reg"/>
    <s v="Lvl"/>
    <s v="AllPub"/>
    <s v="Inside"/>
    <s v="Gtl"/>
    <x v="11"/>
    <s v="Norm"/>
    <s v="Norm"/>
    <s v="1Fam"/>
    <s v="1Story"/>
    <x v="1"/>
    <x v="0"/>
    <x v="46"/>
    <x v="33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x v="1"/>
    <x v="1"/>
    <s v="Typ"/>
    <x v="1"/>
    <s v="Gd"/>
    <s v="Attchd"/>
    <n v="1956"/>
    <s v="RFn"/>
    <x v="2"/>
    <n v="297"/>
    <s v="TA"/>
    <s v="TA"/>
    <s v="Y"/>
    <n v="0"/>
    <n v="44"/>
    <n v="0"/>
    <n v="0"/>
    <n v="0"/>
    <n v="0"/>
    <s v="NA"/>
    <s v="NA"/>
    <s v="NA"/>
    <n v="0"/>
    <x v="1"/>
    <n v="2008"/>
    <s v="WD"/>
    <x v="0"/>
    <x v="19"/>
    <n v="421189"/>
  </r>
  <r>
    <x v="425"/>
    <n v="60"/>
    <s v="RM"/>
    <n v="60"/>
    <x v="371"/>
    <s v="Pave"/>
    <s v="Grvl"/>
    <s v="Reg"/>
    <s v="HLS"/>
    <s v="AllPub"/>
    <s v="Inside"/>
    <s v="Gtl"/>
    <x v="7"/>
    <s v="Norm"/>
    <s v="Norm"/>
    <s v="1Fam"/>
    <s v="2Story"/>
    <x v="0"/>
    <x v="1"/>
    <x v="94"/>
    <x v="3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x v="1"/>
    <x v="1"/>
    <s v="Typ"/>
    <x v="2"/>
    <s v="Gd"/>
    <s v="Detchd"/>
    <n v="1947"/>
    <s v="Unf"/>
    <x v="2"/>
    <n v="240"/>
    <s v="TA"/>
    <s v="TA"/>
    <s v="P"/>
    <n v="0"/>
    <n v="0"/>
    <n v="126"/>
    <n v="0"/>
    <n v="0"/>
    <n v="0"/>
    <s v="NA"/>
    <s v="NA"/>
    <s v="NA"/>
    <n v="0"/>
    <x v="2"/>
    <n v="2009"/>
    <s v="WD"/>
    <x v="0"/>
    <x v="152"/>
    <n v="311304"/>
  </r>
  <r>
    <x v="426"/>
    <n v="80"/>
    <s v="RL"/>
    <s v="NA"/>
    <x v="372"/>
    <s v="Pave"/>
    <s v="NA"/>
    <s v="Reg"/>
    <s v="Low"/>
    <s v="AllPub"/>
    <s v="Inside"/>
    <s v="Mod"/>
    <x v="12"/>
    <s v="Norm"/>
    <s v="Norm"/>
    <s v="1Fam"/>
    <s v="SLvl"/>
    <x v="0"/>
    <x v="0"/>
    <x v="85"/>
    <x v="31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x v="0"/>
    <x v="4"/>
    <s v="Typ"/>
    <x v="1"/>
    <s v="TA"/>
    <s v="Attchd"/>
    <n v="1989"/>
    <s v="Fin"/>
    <x v="0"/>
    <n v="569"/>
    <s v="TA"/>
    <s v="TA"/>
    <s v="Y"/>
    <n v="80"/>
    <n v="0"/>
    <n v="0"/>
    <n v="0"/>
    <n v="396"/>
    <n v="0"/>
    <s v="NA"/>
    <s v="NA"/>
    <s v="NA"/>
    <n v="0"/>
    <x v="5"/>
    <n v="2009"/>
    <s v="WD"/>
    <x v="0"/>
    <x v="291"/>
    <n v="705071"/>
  </r>
  <r>
    <x v="427"/>
    <n v="20"/>
    <s v="RL"/>
    <n v="77"/>
    <x v="373"/>
    <s v="Pave"/>
    <s v="NA"/>
    <s v="IR1"/>
    <s v="Lvl"/>
    <s v="AllPub"/>
    <s v="Inside"/>
    <s v="Gtl"/>
    <x v="11"/>
    <s v="Norm"/>
    <s v="Norm"/>
    <s v="1Fam"/>
    <s v="1Story"/>
    <x v="5"/>
    <x v="2"/>
    <x v="24"/>
    <x v="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x v="1"/>
    <x v="4"/>
    <s v="Typ"/>
    <x v="0"/>
    <s v="NA"/>
    <s v="Detchd"/>
    <n v="1964"/>
    <s v="Unf"/>
    <x v="2"/>
    <n v="352"/>
    <s v="TA"/>
    <s v="TA"/>
    <s v="Y"/>
    <n v="0"/>
    <n v="0"/>
    <n v="0"/>
    <n v="0"/>
    <n v="0"/>
    <n v="0"/>
    <s v="NA"/>
    <s v="NA"/>
    <s v="NA"/>
    <n v="0"/>
    <x v="9"/>
    <n v="2008"/>
    <s v="WD"/>
    <x v="0"/>
    <x v="292"/>
    <n v="135560"/>
  </r>
  <r>
    <x v="428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x v="0"/>
    <x v="0"/>
    <x v="22"/>
    <x v="12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x v="0"/>
    <x v="1"/>
    <s v="Typ"/>
    <x v="0"/>
    <s v="NA"/>
    <s v="Attchd"/>
    <n v="2007"/>
    <s v="RFn"/>
    <x v="0"/>
    <n v="628"/>
    <s v="TA"/>
    <s v="TA"/>
    <s v="Y"/>
    <n v="105"/>
    <n v="54"/>
    <n v="0"/>
    <n v="0"/>
    <n v="0"/>
    <n v="0"/>
    <s v="NA"/>
    <s v="NA"/>
    <s v="NA"/>
    <n v="0"/>
    <x v="2"/>
    <n v="2007"/>
    <s v="New"/>
    <x v="2"/>
    <x v="293"/>
    <n v="581835"/>
  </r>
  <r>
    <x v="429"/>
    <n v="20"/>
    <s v="RL"/>
    <n v="130"/>
    <x v="375"/>
    <s v="Pave"/>
    <s v="NA"/>
    <s v="IR1"/>
    <s v="Lvl"/>
    <s v="AllPub"/>
    <s v="Corner"/>
    <s v="Gtl"/>
    <x v="16"/>
    <s v="Norm"/>
    <s v="Norm"/>
    <s v="1Fam"/>
    <s v="1Story"/>
    <x v="1"/>
    <x v="0"/>
    <x v="62"/>
    <x v="55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x v="0"/>
    <x v="1"/>
    <s v="Typ"/>
    <x v="1"/>
    <s v="TA"/>
    <s v="Attchd"/>
    <n v="1988"/>
    <s v="Unf"/>
    <x v="0"/>
    <n v="576"/>
    <s v="TA"/>
    <s v="TA"/>
    <s v="Y"/>
    <n v="0"/>
    <n v="0"/>
    <n v="169"/>
    <n v="0"/>
    <n v="0"/>
    <n v="0"/>
    <s v="NA"/>
    <s v="NA"/>
    <s v="NA"/>
    <n v="0"/>
    <x v="10"/>
    <n v="2009"/>
    <s v="WD"/>
    <x v="0"/>
    <x v="216"/>
    <n v="672512"/>
  </r>
  <r>
    <x v="430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x v="0"/>
    <x v="63"/>
    <x v="48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x v="1"/>
    <x v="6"/>
    <s v="Typ"/>
    <x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x v="9"/>
    <n v="2008"/>
    <s v="COD"/>
    <x v="1"/>
    <x v="294"/>
    <n v="182924"/>
  </r>
  <r>
    <x v="431"/>
    <n v="50"/>
    <s v="RM"/>
    <n v="60"/>
    <x v="376"/>
    <s v="Pave"/>
    <s v="NA"/>
    <s v="IR1"/>
    <s v="Bnk"/>
    <s v="AllPub"/>
    <s v="Inside"/>
    <s v="Gtl"/>
    <x v="7"/>
    <s v="Feedr"/>
    <s v="Norm"/>
    <s v="1Fam"/>
    <s v="1.5Fin"/>
    <x v="1"/>
    <x v="3"/>
    <x v="26"/>
    <x v="3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x v="1"/>
    <x v="2"/>
    <s v="Typ"/>
    <x v="0"/>
    <s v="NA"/>
    <s v="NA"/>
    <s v="NA"/>
    <s v="NA"/>
    <x v="3"/>
    <n v="0"/>
    <s v="NA"/>
    <s v="NA"/>
    <s v="N"/>
    <n v="0"/>
    <n v="98"/>
    <n v="0"/>
    <n v="0"/>
    <n v="0"/>
    <n v="0"/>
    <s v="NA"/>
    <s v="MnPrv"/>
    <s v="NA"/>
    <n v="0"/>
    <x v="2"/>
    <n v="2008"/>
    <s v="ConLD"/>
    <x v="1"/>
    <x v="295"/>
    <n v="342649"/>
  </r>
  <r>
    <x v="432"/>
    <n v="160"/>
    <s v="RM"/>
    <n v="24"/>
    <x v="377"/>
    <s v="Pave"/>
    <s v="NA"/>
    <s v="Reg"/>
    <s v="Lvl"/>
    <s v="AllPub"/>
    <s v="Inside"/>
    <s v="Gtl"/>
    <x v="22"/>
    <s v="Norm"/>
    <s v="Norm"/>
    <s v="TwnhsE"/>
    <s v="2Story"/>
    <x v="3"/>
    <x v="0"/>
    <x v="63"/>
    <x v="48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x v="1"/>
    <x v="1"/>
    <s v="Min1"/>
    <x v="0"/>
    <s v="NA"/>
    <s v="Detchd"/>
    <n v="1971"/>
    <s v="Unf"/>
    <x v="0"/>
    <n v="440"/>
    <s v="TA"/>
    <s v="TA"/>
    <s v="Y"/>
    <n v="240"/>
    <n v="36"/>
    <n v="0"/>
    <n v="0"/>
    <n v="0"/>
    <n v="0"/>
    <s v="NA"/>
    <s v="NA"/>
    <s v="NA"/>
    <n v="0"/>
    <x v="5"/>
    <n v="2007"/>
    <s v="WD"/>
    <x v="0"/>
    <x v="296"/>
    <n v="666407"/>
  </r>
  <r>
    <x v="433"/>
    <n v="60"/>
    <s v="RL"/>
    <n v="100"/>
    <x v="378"/>
    <s v="Pave"/>
    <s v="NA"/>
    <s v="IR1"/>
    <s v="Lvl"/>
    <s v="AllPub"/>
    <s v="Corner"/>
    <s v="Gtl"/>
    <x v="17"/>
    <s v="Norm"/>
    <s v="Norm"/>
    <s v="1Fam"/>
    <s v="2Story"/>
    <x v="1"/>
    <x v="0"/>
    <x v="35"/>
    <x v="3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x v="1"/>
    <x v="2"/>
    <s v="Typ"/>
    <x v="1"/>
    <s v="TA"/>
    <s v="Attchd"/>
    <n v="1997"/>
    <s v="Fin"/>
    <x v="0"/>
    <n v="470"/>
    <s v="TA"/>
    <s v="TA"/>
    <s v="Y"/>
    <n v="0"/>
    <n v="36"/>
    <n v="0"/>
    <n v="0"/>
    <n v="0"/>
    <n v="0"/>
    <s v="NA"/>
    <s v="NA"/>
    <s v="NA"/>
    <n v="0"/>
    <x v="9"/>
    <n v="2008"/>
    <s v="WD"/>
    <x v="0"/>
    <x v="111"/>
    <n v="417390"/>
  </r>
  <r>
    <x v="434"/>
    <n v="180"/>
    <s v="RM"/>
    <n v="21"/>
    <x v="379"/>
    <s v="Pave"/>
    <s v="NA"/>
    <s v="Reg"/>
    <s v="Lvl"/>
    <s v="AllPub"/>
    <s v="Inside"/>
    <s v="Gtl"/>
    <x v="14"/>
    <s v="Norm"/>
    <s v="Norm"/>
    <s v="Twnhs"/>
    <s v="SFoyer"/>
    <x v="5"/>
    <x v="3"/>
    <x v="41"/>
    <x v="28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x v="1"/>
    <x v="9"/>
    <s v="Typ"/>
    <x v="0"/>
    <s v="NA"/>
    <s v="NA"/>
    <s v="NA"/>
    <s v="NA"/>
    <x v="3"/>
    <n v="0"/>
    <s v="NA"/>
    <s v="NA"/>
    <s v="Y"/>
    <n v="88"/>
    <n v="0"/>
    <n v="0"/>
    <n v="0"/>
    <n v="0"/>
    <n v="0"/>
    <s v="NA"/>
    <s v="NA"/>
    <s v="NA"/>
    <n v="0"/>
    <x v="11"/>
    <n v="2008"/>
    <s v="WD"/>
    <x v="0"/>
    <x v="271"/>
    <n v="705843"/>
  </r>
  <r>
    <x v="435"/>
    <n v="60"/>
    <s v="RL"/>
    <n v="43"/>
    <x v="380"/>
    <s v="Pave"/>
    <s v="NA"/>
    <s v="IR2"/>
    <s v="Lvl"/>
    <s v="AllPub"/>
    <s v="CulDSac"/>
    <s v="Gtl"/>
    <x v="0"/>
    <s v="PosN"/>
    <s v="Norm"/>
    <s v="1Fam"/>
    <s v="2Story"/>
    <x v="0"/>
    <x v="2"/>
    <x v="92"/>
    <x v="29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x v="0"/>
    <x v="1"/>
    <s v="Typ"/>
    <x v="1"/>
    <s v="TA"/>
    <s v="Attchd"/>
    <n v="1996"/>
    <s v="RFn"/>
    <x v="0"/>
    <n v="550"/>
    <s v="TA"/>
    <s v="TA"/>
    <s v="Y"/>
    <n v="158"/>
    <n v="61"/>
    <n v="0"/>
    <n v="0"/>
    <n v="0"/>
    <n v="0"/>
    <s v="NA"/>
    <s v="NA"/>
    <s v="NA"/>
    <n v="0"/>
    <x v="7"/>
    <n v="2009"/>
    <s v="ConLw"/>
    <x v="0"/>
    <x v="297"/>
    <n v="423414"/>
  </r>
  <r>
    <x v="436"/>
    <n v="50"/>
    <s v="RM"/>
    <n v="40"/>
    <x v="381"/>
    <s v="Pave"/>
    <s v="NA"/>
    <s v="Reg"/>
    <s v="Lvl"/>
    <s v="AllPub"/>
    <s v="Inside"/>
    <s v="Gtl"/>
    <x v="7"/>
    <s v="Norm"/>
    <s v="Norm"/>
    <s v="1Fam"/>
    <s v="1.5Fin"/>
    <x v="1"/>
    <x v="1"/>
    <x v="26"/>
    <x v="8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x v="1"/>
    <x v="1"/>
    <s v="Typ"/>
    <x v="0"/>
    <s v="NA"/>
    <s v="Detchd"/>
    <n v="1990"/>
    <s v="Unf"/>
    <x v="0"/>
    <n v="440"/>
    <s v="TA"/>
    <s v="TA"/>
    <s v="Y"/>
    <n v="0"/>
    <n v="0"/>
    <n v="0"/>
    <n v="0"/>
    <n v="0"/>
    <n v="0"/>
    <s v="NA"/>
    <s v="NA"/>
    <s v="NA"/>
    <n v="0"/>
    <x v="4"/>
    <n v="2006"/>
    <s v="WD"/>
    <x v="0"/>
    <x v="298"/>
    <n v="184374"/>
  </r>
  <r>
    <x v="437"/>
    <n v="45"/>
    <s v="RM"/>
    <n v="50"/>
    <x v="100"/>
    <s v="Pave"/>
    <s v="NA"/>
    <s v="Reg"/>
    <s v="Lvl"/>
    <s v="AllPub"/>
    <s v="Inside"/>
    <s v="Gtl"/>
    <x v="8"/>
    <s v="Norm"/>
    <s v="Norm"/>
    <s v="1Fam"/>
    <s v="1.5Unf"/>
    <x v="1"/>
    <x v="3"/>
    <x v="69"/>
    <x v="16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x v="1"/>
    <x v="6"/>
    <s v="Typ"/>
    <x v="0"/>
    <s v="NA"/>
    <s v="Detchd"/>
    <n v="1926"/>
    <s v="Unf"/>
    <x v="2"/>
    <n v="180"/>
    <s v="TA"/>
    <s v="TA"/>
    <s v="Y"/>
    <n v="0"/>
    <n v="0"/>
    <n v="105"/>
    <n v="0"/>
    <n v="0"/>
    <n v="0"/>
    <s v="NA"/>
    <s v="NA"/>
    <s v="NA"/>
    <n v="0"/>
    <x v="8"/>
    <n v="2009"/>
    <s v="WD"/>
    <x v="0"/>
    <x v="239"/>
    <n v="541855"/>
  </r>
  <r>
    <x v="438"/>
    <n v="30"/>
    <s v="RL"/>
    <n v="40"/>
    <x v="382"/>
    <s v="Pave"/>
    <s v="NA"/>
    <s v="Reg"/>
    <s v="Lvl"/>
    <s v="AllPub"/>
    <s v="Inside"/>
    <s v="Gtl"/>
    <x v="2"/>
    <s v="Norm"/>
    <s v="Norm"/>
    <s v="1Fam"/>
    <s v="1Story"/>
    <x v="3"/>
    <x v="2"/>
    <x v="95"/>
    <x v="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x v="0"/>
    <x v="6"/>
    <s v="Typ"/>
    <x v="1"/>
    <s v="Gd"/>
    <s v="Detchd"/>
    <n v="1990"/>
    <s v="Unf"/>
    <x v="2"/>
    <n v="352"/>
    <s v="Gd"/>
    <s v="TA"/>
    <s v="P"/>
    <n v="0"/>
    <n v="0"/>
    <n v="34"/>
    <n v="0"/>
    <n v="0"/>
    <n v="0"/>
    <s v="NA"/>
    <s v="MnPrv"/>
    <s v="NA"/>
    <n v="0"/>
    <x v="10"/>
    <n v="2007"/>
    <s v="WD"/>
    <x v="0"/>
    <x v="299"/>
    <n v="726787"/>
  </r>
  <r>
    <x v="439"/>
    <n v="50"/>
    <s v="RL"/>
    <n v="67"/>
    <x v="383"/>
    <s v="Pave"/>
    <s v="Grvl"/>
    <s v="Reg"/>
    <s v="Lvl"/>
    <s v="AllPub"/>
    <s v="Corner"/>
    <s v="Gtl"/>
    <x v="15"/>
    <s v="Norm"/>
    <s v="Norm"/>
    <s v="1Fam"/>
    <s v="1.5Fin"/>
    <x v="1"/>
    <x v="1"/>
    <x v="26"/>
    <x v="4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x v="0"/>
    <x v="2"/>
    <s v="Typ"/>
    <x v="0"/>
    <s v="NA"/>
    <s v="Detchd"/>
    <n v="2005"/>
    <s v="Unf"/>
    <x v="0"/>
    <n v="528"/>
    <s v="TA"/>
    <s v="TA"/>
    <s v="Y"/>
    <n v="0"/>
    <n v="46"/>
    <n v="0"/>
    <n v="0"/>
    <n v="0"/>
    <n v="0"/>
    <s v="NA"/>
    <s v="GdPrv"/>
    <s v="Shed"/>
    <n v="800"/>
    <x v="5"/>
    <n v="2009"/>
    <s v="ConLI"/>
    <x v="0"/>
    <x v="50"/>
    <n v="363975"/>
  </r>
  <r>
    <x v="440"/>
    <n v="20"/>
    <s v="RL"/>
    <n v="105"/>
    <x v="384"/>
    <s v="Pave"/>
    <s v="NA"/>
    <s v="Reg"/>
    <s v="Lvl"/>
    <s v="AllPub"/>
    <s v="Inside"/>
    <s v="Gtl"/>
    <x v="10"/>
    <s v="Norm"/>
    <s v="Norm"/>
    <s v="1Fam"/>
    <s v="1Story"/>
    <x v="6"/>
    <x v="0"/>
    <x v="74"/>
    <x v="17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x v="2"/>
    <x v="7"/>
    <s v="Typ"/>
    <x v="2"/>
    <s v="Gd"/>
    <s v="Attchd"/>
    <n v="2008"/>
    <s v="Fin"/>
    <x v="1"/>
    <n v="672"/>
    <s v="TA"/>
    <s v="TA"/>
    <s v="Y"/>
    <n v="0"/>
    <n v="72"/>
    <n v="0"/>
    <n v="0"/>
    <n v="170"/>
    <n v="0"/>
    <s v="NA"/>
    <s v="NA"/>
    <s v="NA"/>
    <n v="0"/>
    <x v="7"/>
    <n v="2009"/>
    <s v="WD"/>
    <x v="0"/>
    <x v="300"/>
    <n v="228935"/>
  </r>
  <r>
    <x v="441"/>
    <n v="90"/>
    <s v="RL"/>
    <n v="92"/>
    <x v="385"/>
    <s v="Pave"/>
    <s v="NA"/>
    <s v="Reg"/>
    <s v="Lvl"/>
    <s v="AllPub"/>
    <s v="Inside"/>
    <s v="Gtl"/>
    <x v="15"/>
    <s v="Norm"/>
    <s v="Norm"/>
    <s v="Duplex"/>
    <s v="1Story"/>
    <x v="5"/>
    <x v="4"/>
    <x v="32"/>
    <x v="21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x v="3"/>
    <x v="0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2"/>
    <n v="2008"/>
    <s v="WD"/>
    <x v="0"/>
    <x v="9"/>
    <n v="46519"/>
  </r>
  <r>
    <x v="442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3"/>
    <x v="3"/>
    <x v="19"/>
    <x v="36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x v="1"/>
    <x v="0"/>
    <s v="Typ"/>
    <x v="1"/>
    <s v="Gd"/>
    <s v="Detchd"/>
    <n v="1930"/>
    <s v="Unf"/>
    <x v="0"/>
    <n v="360"/>
    <s v="TA"/>
    <s v="TA"/>
    <s v="P"/>
    <n v="0"/>
    <n v="0"/>
    <n v="0"/>
    <n v="0"/>
    <n v="0"/>
    <n v="0"/>
    <s v="NA"/>
    <s v="NA"/>
    <s v="NA"/>
    <n v="0"/>
    <x v="11"/>
    <n v="2008"/>
    <s v="WD"/>
    <x v="0"/>
    <x v="301"/>
    <n v="143313"/>
  </r>
  <r>
    <x v="443"/>
    <n v="120"/>
    <s v="RL"/>
    <n v="53"/>
    <x v="386"/>
    <s v="Pave"/>
    <s v="NA"/>
    <s v="Reg"/>
    <s v="Lvl"/>
    <s v="AllPub"/>
    <s v="Inside"/>
    <s v="Gtl"/>
    <x v="21"/>
    <s v="Norm"/>
    <s v="Norm"/>
    <s v="TwnhsE"/>
    <s v="1Story"/>
    <x v="0"/>
    <x v="0"/>
    <x v="13"/>
    <x v="12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x v="0"/>
    <x v="1"/>
    <s v="Typ"/>
    <x v="1"/>
    <s v="Gd"/>
    <s v="Attchd"/>
    <n v="2007"/>
    <s v="Fin"/>
    <x v="1"/>
    <n v="648"/>
    <s v="TA"/>
    <s v="TA"/>
    <s v="Y"/>
    <n v="144"/>
    <n v="16"/>
    <n v="0"/>
    <n v="0"/>
    <n v="0"/>
    <n v="0"/>
    <s v="NA"/>
    <s v="NA"/>
    <s v="NA"/>
    <n v="0"/>
    <x v="11"/>
    <n v="2007"/>
    <s v="New"/>
    <x v="2"/>
    <x v="54"/>
    <n v="109022"/>
  </r>
  <r>
    <x v="444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x v="0"/>
    <x v="0"/>
    <x v="29"/>
    <x v="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x v="0"/>
    <x v="0"/>
    <s v="Typ"/>
    <x v="1"/>
    <s v="TA"/>
    <s v="Attchd"/>
    <n v="1994"/>
    <s v="Unf"/>
    <x v="0"/>
    <n v="493"/>
    <s v="TA"/>
    <s v="TA"/>
    <s v="Y"/>
    <n v="144"/>
    <n v="133"/>
    <n v="0"/>
    <n v="0"/>
    <n v="0"/>
    <n v="0"/>
    <s v="NA"/>
    <s v="NA"/>
    <s v="NA"/>
    <n v="0"/>
    <x v="9"/>
    <n v="2008"/>
    <s v="WD"/>
    <x v="0"/>
    <x v="171"/>
    <n v="379664"/>
  </r>
  <r>
    <x v="445"/>
    <n v="20"/>
    <s v="RL"/>
    <n v="73"/>
    <x v="388"/>
    <s v="Pave"/>
    <s v="NA"/>
    <s v="Reg"/>
    <s v="Lvl"/>
    <s v="AllPub"/>
    <s v="Corner"/>
    <s v="Gtl"/>
    <x v="15"/>
    <s v="Norm"/>
    <s v="Norm"/>
    <s v="1Fam"/>
    <s v="1Story"/>
    <x v="1"/>
    <x v="0"/>
    <x v="46"/>
    <x v="33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x v="1"/>
    <x v="2"/>
    <s v="Typ"/>
    <x v="1"/>
    <s v="Gd"/>
    <s v="Attchd"/>
    <n v="1956"/>
    <s v="Unf"/>
    <x v="0"/>
    <n v="480"/>
    <s v="TA"/>
    <s v="TA"/>
    <s v="Y"/>
    <n v="0"/>
    <n v="0"/>
    <n v="0"/>
    <n v="0"/>
    <n v="0"/>
    <n v="0"/>
    <s v="NA"/>
    <s v="MnPrv"/>
    <s v="NA"/>
    <n v="0"/>
    <x v="6"/>
    <n v="2009"/>
    <s v="COD"/>
    <x v="0"/>
    <x v="136"/>
    <n v="359834"/>
  </r>
  <r>
    <x v="446"/>
    <n v="20"/>
    <s v="RL"/>
    <n v="137"/>
    <x v="389"/>
    <s v="Pave"/>
    <s v="NA"/>
    <s v="IR1"/>
    <s v="Lvl"/>
    <s v="AllPub"/>
    <s v="Corner"/>
    <s v="Gtl"/>
    <x v="11"/>
    <s v="PosA"/>
    <s v="Norm"/>
    <s v="1Fam"/>
    <s v="1Story"/>
    <x v="1"/>
    <x v="2"/>
    <x v="27"/>
    <x v="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x v="0"/>
    <x v="1"/>
    <s v="Mod"/>
    <x v="1"/>
    <s v="Gd"/>
    <s v="Attchd"/>
    <n v="1966"/>
    <s v="Fin"/>
    <x v="0"/>
    <n v="578"/>
    <s v="TA"/>
    <s v="TA"/>
    <s v="Y"/>
    <n v="0"/>
    <n v="0"/>
    <n v="0"/>
    <n v="0"/>
    <n v="0"/>
    <n v="0"/>
    <s v="NA"/>
    <s v="NA"/>
    <s v="NA"/>
    <n v="0"/>
    <x v="11"/>
    <n v="2010"/>
    <s v="WD"/>
    <x v="0"/>
    <x v="100"/>
    <n v="684198"/>
  </r>
  <r>
    <x v="447"/>
    <n v="60"/>
    <s v="RL"/>
    <s v="NA"/>
    <x v="390"/>
    <s v="Pave"/>
    <s v="NA"/>
    <s v="IR1"/>
    <s v="Lvl"/>
    <s v="AllPub"/>
    <s v="Corner"/>
    <s v="Gtl"/>
    <x v="17"/>
    <s v="Norm"/>
    <s v="Norm"/>
    <s v="1Fam"/>
    <s v="2Story"/>
    <x v="0"/>
    <x v="0"/>
    <x v="45"/>
    <x v="4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x v="0"/>
    <x v="7"/>
    <s v="Typ"/>
    <x v="1"/>
    <s v="TA"/>
    <s v="Attchd"/>
    <n v="1998"/>
    <s v="Fin"/>
    <x v="0"/>
    <n v="431"/>
    <s v="TA"/>
    <s v="TA"/>
    <s v="Y"/>
    <n v="89"/>
    <n v="0"/>
    <n v="0"/>
    <n v="0"/>
    <n v="0"/>
    <n v="0"/>
    <s v="NA"/>
    <s v="NA"/>
    <s v="NA"/>
    <n v="0"/>
    <x v="9"/>
    <n v="2006"/>
    <s v="WD"/>
    <x v="0"/>
    <x v="302"/>
    <n v="223471"/>
  </r>
  <r>
    <x v="448"/>
    <n v="50"/>
    <s v="RM"/>
    <n v="50"/>
    <x v="391"/>
    <s v="Pave"/>
    <s v="NA"/>
    <s v="Reg"/>
    <s v="Bnk"/>
    <s v="AllPub"/>
    <s v="Inside"/>
    <s v="Gtl"/>
    <x v="13"/>
    <s v="Norm"/>
    <s v="Norm"/>
    <s v="1Fam"/>
    <s v="1.5Fin"/>
    <x v="1"/>
    <x v="2"/>
    <x v="96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x v="1"/>
    <x v="2"/>
    <s v="Typ"/>
    <x v="1"/>
    <s v="Gd"/>
    <s v="Detchd"/>
    <n v="1937"/>
    <s v="Unf"/>
    <x v="2"/>
    <n v="198"/>
    <s v="TA"/>
    <s v="TA"/>
    <s v="N"/>
    <n v="0"/>
    <n v="0"/>
    <n v="0"/>
    <n v="0"/>
    <n v="0"/>
    <n v="0"/>
    <s v="NA"/>
    <s v="NA"/>
    <s v="NA"/>
    <n v="0"/>
    <x v="11"/>
    <n v="2006"/>
    <s v="WD"/>
    <x v="0"/>
    <x v="303"/>
    <n v="200679"/>
  </r>
  <r>
    <x v="449"/>
    <n v="50"/>
    <s v="RM"/>
    <n v="50"/>
    <x v="100"/>
    <s v="Pave"/>
    <s v="NA"/>
    <s v="Reg"/>
    <s v="Lvl"/>
    <s v="AllPub"/>
    <s v="Inside"/>
    <s v="Gtl"/>
    <x v="7"/>
    <s v="Norm"/>
    <s v="Norm"/>
    <s v="1Fam"/>
    <s v="1.5Fin"/>
    <x v="7"/>
    <x v="3"/>
    <x v="47"/>
    <x v="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x v="1"/>
    <x v="1"/>
    <s v="Typ"/>
    <x v="0"/>
    <s v="NA"/>
    <s v="Detchd"/>
    <n v="1981"/>
    <s v="Unf"/>
    <x v="2"/>
    <n v="308"/>
    <s v="TA"/>
    <s v="TA"/>
    <s v="Y"/>
    <n v="0"/>
    <n v="176"/>
    <n v="0"/>
    <n v="0"/>
    <n v="0"/>
    <n v="0"/>
    <s v="NA"/>
    <s v="NA"/>
    <s v="NA"/>
    <n v="0"/>
    <x v="11"/>
    <n v="2007"/>
    <s v="WD"/>
    <x v="0"/>
    <x v="149"/>
    <n v="369504"/>
  </r>
  <r>
    <x v="450"/>
    <n v="30"/>
    <s v="RM"/>
    <n v="70"/>
    <x v="392"/>
    <s v="Pave"/>
    <s v="NA"/>
    <s v="Reg"/>
    <s v="Lvl"/>
    <s v="AllPub"/>
    <s v="Inside"/>
    <s v="Gtl"/>
    <x v="7"/>
    <s v="Norm"/>
    <s v="Norm"/>
    <s v="1Fam"/>
    <s v="1Story"/>
    <x v="1"/>
    <x v="1"/>
    <x v="19"/>
    <x v="6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x v="0"/>
    <x v="4"/>
    <s v="Typ"/>
    <x v="0"/>
    <s v="NA"/>
    <s v="Detchd"/>
    <n v="1932"/>
    <s v="Unf"/>
    <x v="2"/>
    <n v="270"/>
    <s v="Fa"/>
    <s v="Fa"/>
    <s v="N"/>
    <n v="0"/>
    <n v="113"/>
    <n v="0"/>
    <n v="0"/>
    <n v="0"/>
    <n v="0"/>
    <s v="NA"/>
    <s v="NA"/>
    <s v="NA"/>
    <n v="0"/>
    <x v="11"/>
    <n v="2006"/>
    <s v="WD"/>
    <x v="0"/>
    <x v="50"/>
    <n v="236398"/>
  </r>
  <r>
    <x v="451"/>
    <n v="20"/>
    <s v="RL"/>
    <n v="62"/>
    <x v="393"/>
    <s v="Pave"/>
    <s v="NA"/>
    <s v="IR1"/>
    <s v="Low"/>
    <s v="AllPub"/>
    <s v="Inside"/>
    <s v="Mod"/>
    <x v="19"/>
    <s v="Norm"/>
    <s v="Norm"/>
    <s v="1Fam"/>
    <s v="1Story"/>
    <x v="0"/>
    <x v="0"/>
    <x v="34"/>
    <x v="50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x v="0"/>
    <x v="4"/>
    <s v="Typ"/>
    <x v="2"/>
    <s v="TA"/>
    <s v="Attchd"/>
    <n v="1975"/>
    <s v="Unf"/>
    <x v="0"/>
    <n v="576"/>
    <s v="TA"/>
    <s v="TA"/>
    <s v="Y"/>
    <n v="200"/>
    <n v="54"/>
    <n v="0"/>
    <n v="0"/>
    <n v="0"/>
    <n v="0"/>
    <s v="NA"/>
    <s v="NA"/>
    <s v="NA"/>
    <n v="0"/>
    <x v="3"/>
    <n v="2006"/>
    <s v="WD"/>
    <x v="0"/>
    <x v="255"/>
    <n v="269993"/>
  </r>
  <r>
    <x v="452"/>
    <n v="60"/>
    <s v="RL"/>
    <s v="NA"/>
    <x v="394"/>
    <s v="Pave"/>
    <s v="NA"/>
    <s v="IR1"/>
    <s v="Lvl"/>
    <s v="AllPub"/>
    <s v="Corner"/>
    <s v="Gtl"/>
    <x v="16"/>
    <s v="Norm"/>
    <s v="Norm"/>
    <s v="1Fam"/>
    <s v="2Story"/>
    <x v="1"/>
    <x v="0"/>
    <x v="92"/>
    <x v="18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x v="1"/>
    <x v="2"/>
    <s v="Typ"/>
    <x v="0"/>
    <s v="NA"/>
    <s v="Attchd"/>
    <n v="1996"/>
    <s v="Fin"/>
    <x v="0"/>
    <n v="422"/>
    <s v="TA"/>
    <s v="TA"/>
    <s v="Y"/>
    <n v="144"/>
    <n v="122"/>
    <n v="0"/>
    <n v="0"/>
    <n v="0"/>
    <n v="0"/>
    <s v="NA"/>
    <s v="NA"/>
    <s v="NA"/>
    <n v="0"/>
    <x v="9"/>
    <n v="2007"/>
    <s v="WD"/>
    <x v="0"/>
    <x v="121"/>
    <n v="49594"/>
  </r>
  <r>
    <x v="453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x v="2"/>
    <x v="0"/>
    <x v="74"/>
    <x v="1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x v="0"/>
    <x v="1"/>
    <s v="Typ"/>
    <x v="0"/>
    <s v="NA"/>
    <s v="Attchd"/>
    <n v="2008"/>
    <s v="RFn"/>
    <x v="0"/>
    <n v="676"/>
    <s v="TA"/>
    <s v="TA"/>
    <s v="Y"/>
    <n v="0"/>
    <n v="30"/>
    <n v="0"/>
    <n v="0"/>
    <n v="0"/>
    <n v="0"/>
    <s v="NA"/>
    <s v="NA"/>
    <s v="NA"/>
    <n v="0"/>
    <x v="11"/>
    <n v="2009"/>
    <s v="WD"/>
    <x v="0"/>
    <x v="171"/>
    <n v="142788"/>
  </r>
  <r>
    <x v="454"/>
    <n v="90"/>
    <s v="RL"/>
    <n v="63"/>
    <x v="395"/>
    <s v="Pave"/>
    <s v="NA"/>
    <s v="Reg"/>
    <s v="Lvl"/>
    <s v="AllPub"/>
    <s v="Inside"/>
    <s v="Gtl"/>
    <x v="4"/>
    <s v="Norm"/>
    <s v="Norm"/>
    <s v="Duplex"/>
    <s v="1Story"/>
    <x v="3"/>
    <x v="0"/>
    <x v="1"/>
    <x v="1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x v="1"/>
    <x v="0"/>
    <s v="Typ"/>
    <x v="0"/>
    <s v="NA"/>
    <s v="Detchd"/>
    <n v="1976"/>
    <s v="Unf"/>
    <x v="0"/>
    <n v="560"/>
    <s v="TA"/>
    <s v="TA"/>
    <s v="Y"/>
    <n v="0"/>
    <n v="0"/>
    <n v="0"/>
    <n v="0"/>
    <n v="0"/>
    <n v="0"/>
    <s v="NA"/>
    <s v="NA"/>
    <s v="NA"/>
    <n v="0"/>
    <x v="9"/>
    <n v="2006"/>
    <s v="WD"/>
    <x v="5"/>
    <x v="304"/>
    <n v="545092"/>
  </r>
  <r>
    <x v="455"/>
    <n v="20"/>
    <s v="RL"/>
    <n v="80"/>
    <x v="1"/>
    <s v="Pave"/>
    <s v="NA"/>
    <s v="Reg"/>
    <s v="Lvl"/>
    <s v="AllPub"/>
    <s v="Inside"/>
    <s v="Gtl"/>
    <x v="6"/>
    <s v="Norm"/>
    <s v="Norm"/>
    <s v="1Fam"/>
    <s v="1Story"/>
    <x v="0"/>
    <x v="2"/>
    <x v="7"/>
    <x v="7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x v="1"/>
    <x v="1"/>
    <s v="Typ"/>
    <x v="1"/>
    <s v="TA"/>
    <s v="Attchd"/>
    <n v="1973"/>
    <s v="Unf"/>
    <x v="0"/>
    <n v="528"/>
    <s v="TA"/>
    <s v="TA"/>
    <s v="Y"/>
    <n v="0"/>
    <n v="0"/>
    <n v="0"/>
    <n v="0"/>
    <n v="0"/>
    <n v="0"/>
    <s v="NA"/>
    <s v="NA"/>
    <s v="NA"/>
    <n v="0"/>
    <x v="2"/>
    <n v="2007"/>
    <s v="WD"/>
    <x v="0"/>
    <x v="198"/>
    <n v="140958"/>
  </r>
  <r>
    <x v="456"/>
    <n v="70"/>
    <s v="RM"/>
    <n v="34"/>
    <x v="396"/>
    <s v="Pave"/>
    <s v="Grvl"/>
    <s v="Reg"/>
    <s v="Lvl"/>
    <s v="AllPub"/>
    <s v="Inside"/>
    <s v="Gtl"/>
    <x v="7"/>
    <s v="Norm"/>
    <s v="Norm"/>
    <s v="1Fam"/>
    <s v="2Story"/>
    <x v="3"/>
    <x v="0"/>
    <x v="77"/>
    <x v="8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x v="1"/>
    <x v="2"/>
    <s v="Typ"/>
    <x v="0"/>
    <s v="NA"/>
    <s v="Detchd"/>
    <n v="1916"/>
    <s v="Unf"/>
    <x v="1"/>
    <n v="513"/>
    <s v="Fa"/>
    <s v="Fa"/>
    <s v="Y"/>
    <n v="0"/>
    <n v="0"/>
    <n v="96"/>
    <n v="0"/>
    <n v="0"/>
    <n v="0"/>
    <s v="NA"/>
    <s v="NA"/>
    <s v="NA"/>
    <n v="0"/>
    <x v="1"/>
    <n v="2008"/>
    <s v="COD"/>
    <x v="1"/>
    <x v="165"/>
    <n v="210593"/>
  </r>
  <r>
    <x v="457"/>
    <n v="20"/>
    <s v="RL"/>
    <s v="NA"/>
    <x v="397"/>
    <s v="Pave"/>
    <s v="NA"/>
    <s v="IR1"/>
    <s v="Low"/>
    <s v="AllPub"/>
    <s v="CulDSac"/>
    <s v="Mod"/>
    <x v="19"/>
    <s v="Norm"/>
    <s v="Norm"/>
    <s v="1Fam"/>
    <s v="1Story"/>
    <x v="5"/>
    <x v="2"/>
    <x v="30"/>
    <x v="5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x v="0"/>
    <x v="1"/>
    <s v="Min1"/>
    <x v="2"/>
    <s v="Gd"/>
    <s v="Attchd"/>
    <n v="1954"/>
    <s v="Fin"/>
    <x v="0"/>
    <n v="529"/>
    <s v="TA"/>
    <s v="TA"/>
    <s v="Y"/>
    <n v="224"/>
    <n v="137"/>
    <n v="0"/>
    <n v="0"/>
    <n v="0"/>
    <n v="0"/>
    <s v="NA"/>
    <s v="NA"/>
    <s v="NA"/>
    <n v="0"/>
    <x v="10"/>
    <n v="2008"/>
    <s v="WD"/>
    <x v="0"/>
    <x v="305"/>
    <n v="681790"/>
  </r>
  <r>
    <x v="458"/>
    <n v="70"/>
    <s v="RM"/>
    <s v="NA"/>
    <x v="398"/>
    <s v="Pave"/>
    <s v="Grvl"/>
    <s v="Reg"/>
    <s v="Lvl"/>
    <s v="AllPub"/>
    <s v="Inside"/>
    <s v="Gtl"/>
    <x v="7"/>
    <s v="Norm"/>
    <s v="Norm"/>
    <s v="1Fam"/>
    <s v="2Story"/>
    <x v="2"/>
    <x v="3"/>
    <x v="82"/>
    <x v="29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x v="0"/>
    <x v="2"/>
    <s v="Typ"/>
    <x v="1"/>
    <s v="Gd"/>
    <s v="Detchd"/>
    <n v="1925"/>
    <s v="Unf"/>
    <x v="2"/>
    <n v="228"/>
    <s v="TA"/>
    <s v="TA"/>
    <s v="Y"/>
    <n v="192"/>
    <n v="63"/>
    <n v="0"/>
    <n v="0"/>
    <n v="0"/>
    <n v="0"/>
    <s v="NA"/>
    <s v="MnPrv"/>
    <s v="NA"/>
    <n v="0"/>
    <x v="11"/>
    <n v="2008"/>
    <s v="WD"/>
    <x v="0"/>
    <x v="306"/>
    <n v="134627"/>
  </r>
  <r>
    <x v="459"/>
    <n v="50"/>
    <s v="RL"/>
    <s v="NA"/>
    <x v="399"/>
    <s v="Pave"/>
    <s v="NA"/>
    <s v="IR1"/>
    <s v="Bnk"/>
    <s v="AllPub"/>
    <s v="Corner"/>
    <s v="Gtl"/>
    <x v="8"/>
    <s v="Norm"/>
    <s v="Norm"/>
    <s v="1Fam"/>
    <s v="1.5Fin"/>
    <x v="3"/>
    <x v="4"/>
    <x v="52"/>
    <x v="8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x v="0"/>
    <x v="4"/>
    <s v="Typ"/>
    <x v="1"/>
    <s v="TA"/>
    <s v="Detchd"/>
    <n v="1950"/>
    <s v="Unf"/>
    <x v="2"/>
    <n v="352"/>
    <s v="TA"/>
    <s v="TA"/>
    <s v="Y"/>
    <n v="0"/>
    <n v="0"/>
    <n v="248"/>
    <n v="0"/>
    <n v="0"/>
    <n v="0"/>
    <s v="NA"/>
    <s v="NA"/>
    <s v="NA"/>
    <n v="0"/>
    <x v="9"/>
    <n v="2009"/>
    <s v="WD"/>
    <x v="0"/>
    <x v="50"/>
    <n v="194058"/>
  </r>
  <r>
    <x v="460"/>
    <n v="60"/>
    <s v="FV"/>
    <n v="75"/>
    <x v="400"/>
    <s v="Pave"/>
    <s v="NA"/>
    <s v="IR1"/>
    <s v="Lvl"/>
    <s v="AllPub"/>
    <s v="Inside"/>
    <s v="Gtl"/>
    <x v="5"/>
    <s v="RRAn"/>
    <s v="Norm"/>
    <s v="1Fam"/>
    <s v="2Story"/>
    <x v="2"/>
    <x v="0"/>
    <x v="51"/>
    <x v="37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x v="1"/>
    <x v="0"/>
    <s v="Typ"/>
    <x v="0"/>
    <s v="NA"/>
    <s v="BuiltIn"/>
    <n v="2009"/>
    <s v="Fin"/>
    <x v="0"/>
    <n v="552"/>
    <s v="TA"/>
    <s v="TA"/>
    <s v="Y"/>
    <n v="0"/>
    <n v="150"/>
    <n v="0"/>
    <n v="0"/>
    <n v="0"/>
    <n v="0"/>
    <s v="NA"/>
    <s v="NA"/>
    <s v="NA"/>
    <n v="0"/>
    <x v="3"/>
    <n v="2009"/>
    <s v="New"/>
    <x v="2"/>
    <x v="307"/>
    <n v="275158"/>
  </r>
  <r>
    <x v="461"/>
    <n v="70"/>
    <s v="RL"/>
    <n v="60"/>
    <x v="25"/>
    <s v="Pave"/>
    <s v="NA"/>
    <s v="Reg"/>
    <s v="Lvl"/>
    <s v="AllPub"/>
    <s v="Inside"/>
    <s v="Gtl"/>
    <x v="23"/>
    <s v="Feedr"/>
    <s v="Norm"/>
    <s v="1Fam"/>
    <s v="2Story"/>
    <x v="0"/>
    <x v="7"/>
    <x v="65"/>
    <x v="12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x v="0"/>
    <x v="1"/>
    <s v="Typ"/>
    <x v="0"/>
    <s v="NA"/>
    <s v="Detchd"/>
    <n v="1971"/>
    <s v="RFn"/>
    <x v="0"/>
    <n v="576"/>
    <s v="TA"/>
    <s v="TA"/>
    <s v="Y"/>
    <n v="256"/>
    <n v="0"/>
    <n v="0"/>
    <n v="0"/>
    <n v="0"/>
    <n v="0"/>
    <s v="NA"/>
    <s v="MnPrv"/>
    <s v="NA"/>
    <n v="0"/>
    <x v="7"/>
    <n v="2009"/>
    <s v="WD"/>
    <x v="0"/>
    <x v="106"/>
    <n v="432099"/>
  </r>
  <r>
    <x v="462"/>
    <n v="20"/>
    <s v="RL"/>
    <n v="60"/>
    <x v="401"/>
    <s v="Pave"/>
    <s v="NA"/>
    <s v="IR1"/>
    <s v="Lvl"/>
    <s v="AllPub"/>
    <s v="Inside"/>
    <s v="Gtl"/>
    <x v="9"/>
    <s v="Norm"/>
    <s v="Norm"/>
    <s v="1Fam"/>
    <s v="1Story"/>
    <x v="3"/>
    <x v="0"/>
    <x v="10"/>
    <x v="9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x v="1"/>
    <x v="4"/>
    <s v="Typ"/>
    <x v="1"/>
    <s v="Po"/>
    <s v="Detchd"/>
    <n v="1965"/>
    <s v="Unf"/>
    <x v="2"/>
    <n v="360"/>
    <s v="TA"/>
    <s v="TA"/>
    <s v="Y"/>
    <n v="0"/>
    <n v="0"/>
    <n v="236"/>
    <n v="0"/>
    <n v="0"/>
    <n v="0"/>
    <s v="NA"/>
    <s v="GdWo"/>
    <s v="NA"/>
    <n v="0"/>
    <x v="3"/>
    <n v="2009"/>
    <s v="WD"/>
    <x v="0"/>
    <x v="308"/>
    <n v="330145"/>
  </r>
  <r>
    <x v="463"/>
    <n v="70"/>
    <s v="RL"/>
    <n v="74"/>
    <x v="402"/>
    <s v="Pave"/>
    <s v="NA"/>
    <s v="IR1"/>
    <s v="HLS"/>
    <s v="AllPub"/>
    <s v="Inside"/>
    <s v="Mod"/>
    <x v="2"/>
    <s v="Norm"/>
    <s v="Norm"/>
    <s v="1Fam"/>
    <s v="2Story"/>
    <x v="1"/>
    <x v="3"/>
    <x v="36"/>
    <x v="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x v="1"/>
    <x v="1"/>
    <s v="Typ"/>
    <x v="1"/>
    <s v="Gd"/>
    <s v="Detchd"/>
    <n v="1939"/>
    <s v="Unf"/>
    <x v="2"/>
    <n v="240"/>
    <s v="TA"/>
    <s v="TA"/>
    <s v="Y"/>
    <n v="0"/>
    <n v="0"/>
    <n v="0"/>
    <n v="0"/>
    <n v="0"/>
    <n v="0"/>
    <s v="NA"/>
    <s v="NA"/>
    <s v="NA"/>
    <n v="0"/>
    <x v="5"/>
    <n v="2008"/>
    <s v="WD"/>
    <x v="0"/>
    <x v="309"/>
    <n v="286838"/>
  </r>
  <r>
    <x v="464"/>
    <n v="20"/>
    <s v="RL"/>
    <n v="60"/>
    <x v="403"/>
    <s v="Pave"/>
    <s v="NA"/>
    <s v="Reg"/>
    <s v="HLS"/>
    <s v="AllPub"/>
    <s v="Inside"/>
    <s v="Mod"/>
    <x v="0"/>
    <s v="Norm"/>
    <s v="Norm"/>
    <s v="1Fam"/>
    <s v="1Story"/>
    <x v="3"/>
    <x v="0"/>
    <x v="90"/>
    <x v="59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x v="1"/>
    <x v="4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n v="2009"/>
    <s v="WD"/>
    <x v="0"/>
    <x v="310"/>
    <n v="588869"/>
  </r>
  <r>
    <x v="465"/>
    <n v="120"/>
    <s v="RM"/>
    <s v="NA"/>
    <x v="404"/>
    <s v="Pave"/>
    <s v="NA"/>
    <s v="Reg"/>
    <s v="Lvl"/>
    <s v="AllPub"/>
    <s v="Inside"/>
    <s v="Gtl"/>
    <x v="21"/>
    <s v="Norm"/>
    <s v="Norm"/>
    <s v="TwnhsE"/>
    <s v="1Story"/>
    <x v="0"/>
    <x v="0"/>
    <x v="6"/>
    <x v="16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x v="0"/>
    <x v="1"/>
    <s v="Typ"/>
    <x v="1"/>
    <s v="TA"/>
    <s v="Attchd"/>
    <n v="2004"/>
    <s v="Fin"/>
    <x v="0"/>
    <n v="398"/>
    <s v="TA"/>
    <s v="TA"/>
    <s v="Y"/>
    <n v="144"/>
    <n v="20"/>
    <n v="0"/>
    <n v="0"/>
    <n v="0"/>
    <n v="0"/>
    <s v="NA"/>
    <s v="NA"/>
    <s v="NA"/>
    <n v="0"/>
    <x v="1"/>
    <n v="2006"/>
    <s v="WD"/>
    <x v="0"/>
    <x v="311"/>
    <n v="580467"/>
  </r>
  <r>
    <x v="466"/>
    <n v="20"/>
    <s v="RL"/>
    <n v="85"/>
    <x v="405"/>
    <s v="Pave"/>
    <s v="NA"/>
    <s v="Reg"/>
    <s v="Lvl"/>
    <s v="AllPub"/>
    <s v="Inside"/>
    <s v="Gtl"/>
    <x v="11"/>
    <s v="Norm"/>
    <s v="Norm"/>
    <s v="1Fam"/>
    <s v="1Story"/>
    <x v="0"/>
    <x v="0"/>
    <x v="16"/>
    <x v="3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x v="1"/>
    <x v="4"/>
    <s v="Typ"/>
    <x v="1"/>
    <s v="Po"/>
    <s v="Attchd"/>
    <n v="1970"/>
    <s v="Unf"/>
    <x v="0"/>
    <n v="526"/>
    <s v="TA"/>
    <s v="TA"/>
    <s v="Y"/>
    <n v="0"/>
    <n v="0"/>
    <n v="0"/>
    <n v="0"/>
    <n v="176"/>
    <n v="0"/>
    <s v="NA"/>
    <s v="GdWo"/>
    <s v="NA"/>
    <n v="0"/>
    <x v="7"/>
    <n v="2007"/>
    <s v="WD"/>
    <x v="0"/>
    <x v="214"/>
    <n v="433863"/>
  </r>
  <r>
    <x v="467"/>
    <n v="70"/>
    <s v="RL"/>
    <n v="79"/>
    <x v="406"/>
    <s v="Pave"/>
    <s v="NA"/>
    <s v="Reg"/>
    <s v="Lvl"/>
    <s v="AllPub"/>
    <s v="Inside"/>
    <s v="Gtl"/>
    <x v="11"/>
    <s v="Artery"/>
    <s v="Norm"/>
    <s v="1Fam"/>
    <s v="2Story"/>
    <x v="3"/>
    <x v="3"/>
    <x v="97"/>
    <x v="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x v="0"/>
    <x v="2"/>
    <s v="Typ"/>
    <x v="2"/>
    <s v="Gd"/>
    <s v="Attchd"/>
    <n v="1942"/>
    <s v="Unf"/>
    <x v="2"/>
    <n v="312"/>
    <s v="TA"/>
    <s v="TA"/>
    <s v="Y"/>
    <n v="168"/>
    <n v="0"/>
    <n v="0"/>
    <n v="0"/>
    <n v="0"/>
    <n v="0"/>
    <s v="NA"/>
    <s v="NA"/>
    <s v="NA"/>
    <n v="0"/>
    <x v="11"/>
    <n v="2007"/>
    <s v="WD"/>
    <x v="0"/>
    <x v="312"/>
    <n v="172635"/>
  </r>
  <r>
    <x v="468"/>
    <n v="20"/>
    <s v="RL"/>
    <n v="98"/>
    <x v="407"/>
    <s v="Pave"/>
    <s v="NA"/>
    <s v="IR1"/>
    <s v="Lvl"/>
    <s v="AllPub"/>
    <s v="Inside"/>
    <s v="Gtl"/>
    <x v="10"/>
    <s v="Norm"/>
    <s v="Norm"/>
    <s v="1Fam"/>
    <s v="1Story"/>
    <x v="2"/>
    <x v="0"/>
    <x v="13"/>
    <x v="10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x v="0"/>
    <x v="2"/>
    <s v="Typ"/>
    <x v="1"/>
    <s v="Gd"/>
    <s v="Attchd"/>
    <n v="2006"/>
    <s v="RFn"/>
    <x v="1"/>
    <n v="866"/>
    <s v="TA"/>
    <s v="TA"/>
    <s v="Y"/>
    <n v="0"/>
    <n v="44"/>
    <n v="0"/>
    <n v="0"/>
    <n v="0"/>
    <n v="0"/>
    <s v="NA"/>
    <s v="NA"/>
    <s v="NA"/>
    <n v="0"/>
    <x v="1"/>
    <n v="2007"/>
    <s v="WD"/>
    <x v="0"/>
    <x v="4"/>
    <n v="518463"/>
  </r>
  <r>
    <x v="469"/>
    <n v="60"/>
    <s v="RL"/>
    <n v="76"/>
    <x v="408"/>
    <s v="Pave"/>
    <s v="NA"/>
    <s v="IR1"/>
    <s v="Lvl"/>
    <s v="AllPub"/>
    <s v="Corner"/>
    <s v="Gtl"/>
    <x v="12"/>
    <s v="RRNe"/>
    <s v="Norm"/>
    <s v="1Fam"/>
    <s v="2Story"/>
    <x v="1"/>
    <x v="0"/>
    <x v="5"/>
    <x v="40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x v="0"/>
    <x v="2"/>
    <s v="Typ"/>
    <x v="0"/>
    <s v="NA"/>
    <s v="Attchd"/>
    <n v="1993"/>
    <s v="RFn"/>
    <x v="0"/>
    <n v="506"/>
    <s v="TA"/>
    <s v="TA"/>
    <s v="Y"/>
    <n v="144"/>
    <n v="70"/>
    <n v="0"/>
    <n v="0"/>
    <n v="0"/>
    <n v="0"/>
    <s v="NA"/>
    <s v="NA"/>
    <s v="NA"/>
    <n v="0"/>
    <x v="11"/>
    <n v="2008"/>
    <s v="WD"/>
    <x v="0"/>
    <x v="313"/>
    <n v="587322"/>
  </r>
  <r>
    <x v="470"/>
    <n v="120"/>
    <s v="RL"/>
    <s v="NA"/>
    <x v="409"/>
    <s v="Pave"/>
    <s v="NA"/>
    <s v="IR1"/>
    <s v="Lvl"/>
    <s v="AllPub"/>
    <s v="Corner"/>
    <s v="Gtl"/>
    <x v="18"/>
    <s v="Norm"/>
    <s v="Norm"/>
    <s v="TwnhsE"/>
    <s v="1Story"/>
    <x v="2"/>
    <x v="0"/>
    <x v="55"/>
    <x v="42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x v="0"/>
    <x v="6"/>
    <s v="Typ"/>
    <x v="0"/>
    <s v="NA"/>
    <s v="Attchd"/>
    <n v="1985"/>
    <s v="RFn"/>
    <x v="0"/>
    <n v="528"/>
    <s v="TA"/>
    <s v="TA"/>
    <s v="Y"/>
    <n v="0"/>
    <n v="54"/>
    <n v="0"/>
    <n v="0"/>
    <n v="140"/>
    <n v="0"/>
    <s v="NA"/>
    <s v="NA"/>
    <s v="NA"/>
    <n v="0"/>
    <x v="11"/>
    <n v="2010"/>
    <s v="WD"/>
    <x v="0"/>
    <x v="297"/>
    <n v="463775"/>
  </r>
  <r>
    <x v="471"/>
    <n v="60"/>
    <s v="RL"/>
    <n v="92"/>
    <x v="410"/>
    <s v="Pave"/>
    <s v="NA"/>
    <s v="Reg"/>
    <s v="Lvl"/>
    <s v="AllPub"/>
    <s v="Inside"/>
    <s v="Gtl"/>
    <x v="6"/>
    <s v="PosA"/>
    <s v="Norm"/>
    <s v="1Fam"/>
    <s v="2Story"/>
    <x v="0"/>
    <x v="2"/>
    <x v="54"/>
    <x v="44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x v="1"/>
    <x v="0"/>
    <s v="Typ"/>
    <x v="1"/>
    <s v="Gd"/>
    <s v="Attchd"/>
    <n v="1977"/>
    <s v="RFn"/>
    <x v="0"/>
    <n v="534"/>
    <s v="TA"/>
    <s v="TA"/>
    <s v="Y"/>
    <n v="0"/>
    <n v="0"/>
    <n v="0"/>
    <n v="0"/>
    <n v="276"/>
    <n v="0"/>
    <s v="NA"/>
    <s v="NA"/>
    <s v="NA"/>
    <n v="0"/>
    <x v="6"/>
    <n v="2007"/>
    <s v="WD"/>
    <x v="0"/>
    <x v="100"/>
    <n v="112765"/>
  </r>
  <r>
    <x v="472"/>
    <n v="180"/>
    <s v="RM"/>
    <n v="35"/>
    <x v="411"/>
    <s v="Pave"/>
    <s v="NA"/>
    <s v="Reg"/>
    <s v="Lvl"/>
    <s v="AllPub"/>
    <s v="Inside"/>
    <s v="Gtl"/>
    <x v="15"/>
    <s v="Norm"/>
    <s v="Norm"/>
    <s v="TwnhsE"/>
    <s v="SLvl"/>
    <x v="1"/>
    <x v="0"/>
    <x v="11"/>
    <x v="6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x v="1"/>
    <x v="4"/>
    <s v="Typ"/>
    <x v="0"/>
    <s v="NA"/>
    <s v="Basment"/>
    <n v="2005"/>
    <s v="RFn"/>
    <x v="0"/>
    <n v="525"/>
    <s v="TA"/>
    <s v="TA"/>
    <s v="Y"/>
    <n v="0"/>
    <n v="28"/>
    <n v="0"/>
    <n v="0"/>
    <n v="0"/>
    <n v="0"/>
    <s v="NA"/>
    <s v="NA"/>
    <s v="NA"/>
    <n v="0"/>
    <x v="11"/>
    <n v="2008"/>
    <s v="WD"/>
    <x v="0"/>
    <x v="181"/>
    <n v="440584"/>
  </r>
  <r>
    <x v="473"/>
    <n v="20"/>
    <s v="RL"/>
    <n v="110"/>
    <x v="412"/>
    <s v="Pave"/>
    <s v="NA"/>
    <s v="IR1"/>
    <s v="Lvl"/>
    <s v="AllPub"/>
    <s v="Inside"/>
    <s v="Gtl"/>
    <x v="10"/>
    <s v="Norm"/>
    <s v="Norm"/>
    <s v="1Fam"/>
    <s v="1Story"/>
    <x v="2"/>
    <x v="0"/>
    <x v="13"/>
    <x v="12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x v="0"/>
    <x v="2"/>
    <s v="Typ"/>
    <x v="1"/>
    <s v="Ex"/>
    <s v="Attchd"/>
    <n v="2006"/>
    <s v="RFn"/>
    <x v="1"/>
    <n v="908"/>
    <s v="TA"/>
    <s v="TA"/>
    <s v="Y"/>
    <n v="250"/>
    <n v="63"/>
    <n v="0"/>
    <n v="0"/>
    <n v="0"/>
    <n v="0"/>
    <s v="NA"/>
    <s v="NA"/>
    <s v="NA"/>
    <n v="0"/>
    <x v="9"/>
    <n v="2007"/>
    <s v="New"/>
    <x v="2"/>
    <x v="314"/>
    <n v="703205"/>
  </r>
  <r>
    <x v="474"/>
    <n v="120"/>
    <s v="RL"/>
    <n v="41"/>
    <x v="413"/>
    <s v="Pave"/>
    <s v="NA"/>
    <s v="Reg"/>
    <s v="Lvl"/>
    <s v="AllPub"/>
    <s v="Inside"/>
    <s v="Gtl"/>
    <x v="18"/>
    <s v="Norm"/>
    <s v="Norm"/>
    <s v="TwnhsE"/>
    <s v="1Story"/>
    <x v="2"/>
    <x v="0"/>
    <x v="4"/>
    <x v="4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x v="2"/>
    <x v="1"/>
    <s v="Typ"/>
    <x v="0"/>
    <s v="NA"/>
    <s v="Attchd"/>
    <n v="2000"/>
    <s v="RFn"/>
    <x v="0"/>
    <n v="499"/>
    <s v="TA"/>
    <s v="TA"/>
    <s v="Y"/>
    <n v="96"/>
    <n v="48"/>
    <n v="0"/>
    <n v="0"/>
    <n v="0"/>
    <n v="0"/>
    <s v="NA"/>
    <s v="NA"/>
    <s v="NA"/>
    <n v="0"/>
    <x v="5"/>
    <n v="2007"/>
    <s v="WD"/>
    <x v="0"/>
    <x v="315"/>
    <n v="542370"/>
  </r>
  <r>
    <x v="475"/>
    <n v="20"/>
    <s v="RL"/>
    <n v="80"/>
    <x v="414"/>
    <s v="Pave"/>
    <s v="NA"/>
    <s v="Reg"/>
    <s v="Lvl"/>
    <s v="AllPub"/>
    <s v="Corner"/>
    <s v="Gtl"/>
    <x v="9"/>
    <s v="Norm"/>
    <s v="Norm"/>
    <s v="1Fam"/>
    <s v="1Story"/>
    <x v="3"/>
    <x v="2"/>
    <x v="37"/>
    <x v="25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x v="1"/>
    <x v="4"/>
    <s v="Typ"/>
    <x v="0"/>
    <s v="NA"/>
    <s v="Detchd"/>
    <n v="1996"/>
    <s v="Unf"/>
    <x v="0"/>
    <n v="624"/>
    <s v="TA"/>
    <s v="TA"/>
    <s v="Y"/>
    <n v="0"/>
    <n v="24"/>
    <n v="0"/>
    <n v="0"/>
    <n v="192"/>
    <n v="0"/>
    <s v="NA"/>
    <s v="NA"/>
    <s v="NA"/>
    <n v="0"/>
    <x v="9"/>
    <n v="2007"/>
    <s v="WD"/>
    <x v="0"/>
    <x v="316"/>
    <n v="560068"/>
  </r>
  <r>
    <x v="476"/>
    <n v="20"/>
    <s v="RL"/>
    <n v="75"/>
    <x v="415"/>
    <s v="Pave"/>
    <s v="NA"/>
    <s v="Reg"/>
    <s v="Lvl"/>
    <s v="AllPub"/>
    <s v="Inside"/>
    <s v="Mod"/>
    <x v="0"/>
    <s v="Norm"/>
    <s v="Norm"/>
    <s v="1Fam"/>
    <s v="1Story"/>
    <x v="1"/>
    <x v="0"/>
    <x v="35"/>
    <x v="30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x v="0"/>
    <x v="2"/>
    <s v="Typ"/>
    <x v="1"/>
    <s v="TA"/>
    <s v="Attchd"/>
    <n v="1997"/>
    <s v="Fin"/>
    <x v="0"/>
    <n v="508"/>
    <s v="TA"/>
    <s v="TA"/>
    <s v="Y"/>
    <n v="140"/>
    <n v="39"/>
    <n v="0"/>
    <n v="0"/>
    <n v="0"/>
    <n v="0"/>
    <s v="NA"/>
    <s v="NA"/>
    <s v="NA"/>
    <n v="0"/>
    <x v="7"/>
    <n v="2008"/>
    <s v="WD"/>
    <x v="0"/>
    <x v="317"/>
    <n v="743260"/>
  </r>
  <r>
    <x v="477"/>
    <n v="60"/>
    <s v="RL"/>
    <n v="105"/>
    <x v="416"/>
    <s v="Pave"/>
    <s v="NA"/>
    <s v="Reg"/>
    <s v="Lvl"/>
    <s v="AllPub"/>
    <s v="Inside"/>
    <s v="Gtl"/>
    <x v="10"/>
    <s v="Norm"/>
    <s v="Norm"/>
    <s v="1Fam"/>
    <s v="2Story"/>
    <x v="4"/>
    <x v="0"/>
    <x v="13"/>
    <x v="10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x v="2"/>
    <x v="3"/>
    <s v="Typ"/>
    <x v="1"/>
    <s v="Gd"/>
    <s v="BuiltIn"/>
    <n v="2006"/>
    <s v="Fin"/>
    <x v="1"/>
    <n v="694"/>
    <s v="TA"/>
    <s v="TA"/>
    <s v="Y"/>
    <n v="414"/>
    <n v="84"/>
    <n v="0"/>
    <n v="0"/>
    <n v="0"/>
    <n v="0"/>
    <s v="NA"/>
    <s v="NA"/>
    <s v="NA"/>
    <n v="0"/>
    <x v="10"/>
    <n v="2007"/>
    <s v="WD"/>
    <x v="0"/>
    <x v="318"/>
    <n v="631388"/>
  </r>
  <r>
    <x v="478"/>
    <n v="20"/>
    <s v="RL"/>
    <n v="79"/>
    <x v="417"/>
    <s v="Pave"/>
    <s v="NA"/>
    <s v="Reg"/>
    <s v="Lvl"/>
    <s v="AllPub"/>
    <s v="Inside"/>
    <s v="Gtl"/>
    <x v="0"/>
    <s v="Norm"/>
    <s v="Norm"/>
    <s v="1Fam"/>
    <s v="1Story"/>
    <x v="2"/>
    <x v="0"/>
    <x v="22"/>
    <x v="17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x v="0"/>
    <x v="2"/>
    <s v="Typ"/>
    <x v="1"/>
    <s v="Gd"/>
    <s v="Attchd"/>
    <n v="2007"/>
    <s v="RFn"/>
    <x v="1"/>
    <n v="826"/>
    <s v="TA"/>
    <s v="TA"/>
    <s v="Y"/>
    <n v="208"/>
    <n v="44"/>
    <n v="0"/>
    <n v="0"/>
    <n v="0"/>
    <n v="0"/>
    <s v="NA"/>
    <s v="NA"/>
    <s v="NA"/>
    <n v="0"/>
    <x v="2"/>
    <n v="2009"/>
    <s v="WD"/>
    <x v="0"/>
    <x v="319"/>
    <n v="327558"/>
  </r>
  <r>
    <x v="479"/>
    <n v="30"/>
    <s v="RM"/>
    <n v="50"/>
    <x v="418"/>
    <s v="Pave"/>
    <s v="NA"/>
    <s v="Reg"/>
    <s v="Bnk"/>
    <s v="AllPub"/>
    <s v="Inside"/>
    <s v="Gtl"/>
    <x v="7"/>
    <s v="Norm"/>
    <s v="Norm"/>
    <s v="1Fam"/>
    <s v="1Story"/>
    <x v="5"/>
    <x v="3"/>
    <x v="96"/>
    <x v="4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x v="1"/>
    <x v="2"/>
    <s v="Typ"/>
    <x v="0"/>
    <s v="NA"/>
    <s v="Detchd"/>
    <n v="1995"/>
    <s v="Unf"/>
    <x v="0"/>
    <n v="672"/>
    <s v="TA"/>
    <s v="TA"/>
    <s v="Y"/>
    <n v="0"/>
    <n v="72"/>
    <n v="0"/>
    <n v="0"/>
    <n v="0"/>
    <n v="0"/>
    <s v="NA"/>
    <s v="MnPrv"/>
    <s v="NA"/>
    <n v="0"/>
    <x v="10"/>
    <n v="2007"/>
    <s v="WD"/>
    <x v="4"/>
    <x v="320"/>
    <n v="414279"/>
  </r>
  <r>
    <x v="480"/>
    <n v="20"/>
    <s v="RL"/>
    <n v="98"/>
    <x v="419"/>
    <s v="Pave"/>
    <s v="NA"/>
    <s v="IR1"/>
    <s v="Lvl"/>
    <s v="AllPub"/>
    <s v="FR2"/>
    <s v="Gtl"/>
    <x v="10"/>
    <s v="Norm"/>
    <s v="Norm"/>
    <s v="1Fam"/>
    <s v="1Story"/>
    <x v="4"/>
    <x v="0"/>
    <x v="6"/>
    <x v="6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x v="0"/>
    <x v="0"/>
    <s v="Typ"/>
    <x v="1"/>
    <s v="Gd"/>
    <s v="Attchd"/>
    <n v="2004"/>
    <s v="Fin"/>
    <x v="1"/>
    <n v="772"/>
    <s v="TA"/>
    <s v="TA"/>
    <s v="Y"/>
    <n v="519"/>
    <n v="112"/>
    <n v="0"/>
    <n v="0"/>
    <n v="0"/>
    <n v="0"/>
    <s v="NA"/>
    <s v="NA"/>
    <s v="NA"/>
    <n v="0"/>
    <x v="10"/>
    <n v="2006"/>
    <s v="WD"/>
    <x v="0"/>
    <x v="321"/>
    <n v="262617"/>
  </r>
  <r>
    <x v="481"/>
    <n v="20"/>
    <s v="RL"/>
    <n v="72"/>
    <x v="420"/>
    <s v="Pave"/>
    <s v="NA"/>
    <s v="IR1"/>
    <s v="HLS"/>
    <s v="AllPub"/>
    <s v="Inside"/>
    <s v="Gtl"/>
    <x v="10"/>
    <s v="Norm"/>
    <s v="Norm"/>
    <s v="1Fam"/>
    <s v="1Story"/>
    <x v="4"/>
    <x v="0"/>
    <x v="0"/>
    <x v="16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x v="2"/>
    <x v="1"/>
    <s v="Typ"/>
    <x v="1"/>
    <s v="Gd"/>
    <s v="Attchd"/>
    <n v="2003"/>
    <s v="Fin"/>
    <x v="1"/>
    <n v="874"/>
    <s v="TA"/>
    <s v="TA"/>
    <s v="Y"/>
    <n v="206"/>
    <n v="49"/>
    <n v="0"/>
    <n v="0"/>
    <n v="0"/>
    <n v="0"/>
    <s v="NA"/>
    <s v="NA"/>
    <s v="NA"/>
    <n v="0"/>
    <x v="5"/>
    <n v="2006"/>
    <s v="WD"/>
    <x v="0"/>
    <x v="322"/>
    <n v="254214"/>
  </r>
  <r>
    <x v="482"/>
    <n v="70"/>
    <s v="RM"/>
    <n v="50"/>
    <x v="421"/>
    <s v="Pave"/>
    <s v="Pave"/>
    <s v="Reg"/>
    <s v="Lvl"/>
    <s v="AllPub"/>
    <s v="Corner"/>
    <s v="Gtl"/>
    <x v="7"/>
    <s v="Norm"/>
    <s v="Norm"/>
    <s v="1Fam"/>
    <s v="2Story"/>
    <x v="0"/>
    <x v="1"/>
    <x v="3"/>
    <x v="6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x v="2"/>
    <x v="2"/>
    <s v="Min2"/>
    <x v="1"/>
    <s v="Gd"/>
    <s v="Attchd"/>
    <n v="1915"/>
    <s v="Unf"/>
    <x v="2"/>
    <n v="164"/>
    <s v="Fa"/>
    <s v="Fa"/>
    <s v="Y"/>
    <n v="0"/>
    <n v="0"/>
    <n v="0"/>
    <n v="0"/>
    <n v="0"/>
    <n v="0"/>
    <s v="NA"/>
    <s v="NA"/>
    <s v="NA"/>
    <n v="0"/>
    <x v="11"/>
    <n v="2009"/>
    <s v="WD"/>
    <x v="0"/>
    <x v="106"/>
    <n v="334798"/>
  </r>
  <r>
    <x v="483"/>
    <n v="120"/>
    <s v="RM"/>
    <n v="32"/>
    <x v="78"/>
    <s v="Pave"/>
    <s v="NA"/>
    <s v="Reg"/>
    <s v="Lvl"/>
    <s v="AllPub"/>
    <s v="FR2"/>
    <s v="Gtl"/>
    <x v="4"/>
    <s v="Norm"/>
    <s v="Norm"/>
    <s v="Twnhs"/>
    <s v="1Story"/>
    <x v="1"/>
    <x v="0"/>
    <x v="45"/>
    <x v="30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x v="1"/>
    <x v="4"/>
    <s v="Typ"/>
    <x v="0"/>
    <s v="NA"/>
    <s v="Attchd"/>
    <n v="1998"/>
    <s v="Unf"/>
    <x v="0"/>
    <n v="402"/>
    <s v="TA"/>
    <s v="TA"/>
    <s v="Y"/>
    <n v="0"/>
    <n v="125"/>
    <n v="0"/>
    <n v="0"/>
    <n v="0"/>
    <n v="0"/>
    <s v="NA"/>
    <s v="NA"/>
    <s v="NA"/>
    <n v="0"/>
    <x v="1"/>
    <n v="2006"/>
    <s v="WD"/>
    <x v="0"/>
    <x v="323"/>
    <n v="656852"/>
  </r>
  <r>
    <x v="484"/>
    <n v="20"/>
    <s v="RL"/>
    <s v="NA"/>
    <x v="98"/>
    <s v="Pave"/>
    <s v="NA"/>
    <s v="IR1"/>
    <s v="Lvl"/>
    <s v="AllPub"/>
    <s v="Corner"/>
    <s v="Gtl"/>
    <x v="9"/>
    <s v="Norm"/>
    <s v="Norm"/>
    <s v="1Fam"/>
    <s v="1Story"/>
    <x v="3"/>
    <x v="3"/>
    <x v="12"/>
    <x v="14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x v="0"/>
    <x v="1"/>
    <s v="Typ"/>
    <x v="0"/>
    <s v="NA"/>
    <s v="Detchd"/>
    <n v="1963"/>
    <s v="Unf"/>
    <x v="2"/>
    <n v="264"/>
    <s v="TA"/>
    <s v="TA"/>
    <s v="Y"/>
    <n v="0"/>
    <n v="132"/>
    <n v="0"/>
    <n v="0"/>
    <n v="0"/>
    <n v="0"/>
    <s v="NA"/>
    <s v="NA"/>
    <s v="NA"/>
    <n v="0"/>
    <x v="10"/>
    <n v="2007"/>
    <s v="WD"/>
    <x v="0"/>
    <x v="316"/>
    <n v="150592"/>
  </r>
  <r>
    <x v="485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x v="3"/>
    <x v="3"/>
    <x v="52"/>
    <x v="12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x v="0"/>
    <x v="4"/>
    <s v="Typ"/>
    <x v="1"/>
    <s v="Gd"/>
    <s v="Attchd"/>
    <n v="1950"/>
    <s v="Unf"/>
    <x v="2"/>
    <n v="264"/>
    <s v="TA"/>
    <s v="TA"/>
    <s v="Y"/>
    <n v="0"/>
    <n v="80"/>
    <n v="120"/>
    <n v="0"/>
    <n v="0"/>
    <n v="0"/>
    <s v="NA"/>
    <s v="NA"/>
    <s v="NA"/>
    <n v="0"/>
    <x v="9"/>
    <n v="2009"/>
    <s v="WD"/>
    <x v="0"/>
    <x v="257"/>
    <n v="34998"/>
  </r>
  <r>
    <x v="486"/>
    <n v="20"/>
    <s v="RL"/>
    <n v="79"/>
    <x v="422"/>
    <s v="Pave"/>
    <s v="NA"/>
    <s v="Reg"/>
    <s v="Lvl"/>
    <s v="AllPub"/>
    <s v="Inside"/>
    <s v="Gtl"/>
    <x v="11"/>
    <s v="Norm"/>
    <s v="Norm"/>
    <s v="1Fam"/>
    <s v="1Story"/>
    <x v="3"/>
    <x v="3"/>
    <x v="10"/>
    <x v="9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x v="1"/>
    <x v="1"/>
    <s v="Typ"/>
    <x v="0"/>
    <s v="NA"/>
    <s v="Attchd"/>
    <n v="1965"/>
    <s v="RFn"/>
    <x v="0"/>
    <n v="515"/>
    <s v="TA"/>
    <s v="TA"/>
    <s v="Y"/>
    <n v="0"/>
    <n v="0"/>
    <n v="0"/>
    <n v="0"/>
    <n v="0"/>
    <n v="0"/>
    <s v="NA"/>
    <s v="NA"/>
    <s v="NA"/>
    <n v="0"/>
    <x v="11"/>
    <n v="2007"/>
    <s v="WD"/>
    <x v="0"/>
    <x v="168"/>
    <n v="451688"/>
  </r>
  <r>
    <x v="487"/>
    <n v="20"/>
    <s v="RL"/>
    <n v="70"/>
    <x v="423"/>
    <s v="Pave"/>
    <s v="NA"/>
    <s v="IR1"/>
    <s v="Lvl"/>
    <s v="AllPub"/>
    <s v="Inside"/>
    <s v="Gtl"/>
    <x v="6"/>
    <s v="Norm"/>
    <s v="Norm"/>
    <s v="1Fam"/>
    <s v="1Story"/>
    <x v="3"/>
    <x v="2"/>
    <x v="63"/>
    <x v="48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x v="1"/>
    <x v="2"/>
    <s v="Typ"/>
    <x v="1"/>
    <s v="TA"/>
    <s v="Attchd"/>
    <n v="1971"/>
    <s v="Unf"/>
    <x v="0"/>
    <n v="487"/>
    <s v="TA"/>
    <s v="TA"/>
    <s v="Y"/>
    <n v="224"/>
    <n v="0"/>
    <n v="0"/>
    <n v="0"/>
    <n v="180"/>
    <n v="0"/>
    <s v="NA"/>
    <s v="NA"/>
    <s v="NA"/>
    <n v="0"/>
    <x v="0"/>
    <n v="2007"/>
    <s v="WD"/>
    <x v="0"/>
    <x v="216"/>
    <n v="343114"/>
  </r>
  <r>
    <x v="488"/>
    <n v="190"/>
    <s v="RL"/>
    <n v="60"/>
    <x v="99"/>
    <s v="Pave"/>
    <s v="NA"/>
    <s v="Reg"/>
    <s v="Lvl"/>
    <s v="AllPub"/>
    <s v="Corner"/>
    <s v="Gtl"/>
    <x v="7"/>
    <s v="Norm"/>
    <s v="Norm"/>
    <s v="2fmCon"/>
    <s v="1.5Fin"/>
    <x v="3"/>
    <x v="4"/>
    <x v="83"/>
    <x v="3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x v="1"/>
    <x v="7"/>
    <s v="Mod"/>
    <x v="1"/>
    <s v="Gd"/>
    <s v="Attchd"/>
    <n v="1970"/>
    <s v="Unf"/>
    <x v="0"/>
    <n v="520"/>
    <s v="TA"/>
    <s v="Fa"/>
    <s v="N"/>
    <n v="142"/>
    <n v="0"/>
    <n v="0"/>
    <n v="0"/>
    <n v="0"/>
    <n v="0"/>
    <s v="NA"/>
    <s v="NA"/>
    <s v="NA"/>
    <n v="0"/>
    <x v="1"/>
    <n v="2006"/>
    <s v="ConLD"/>
    <x v="0"/>
    <x v="39"/>
    <n v="367403"/>
  </r>
  <r>
    <x v="489"/>
    <n v="180"/>
    <s v="RM"/>
    <n v="21"/>
    <x v="424"/>
    <s v="Pave"/>
    <s v="NA"/>
    <s v="Reg"/>
    <s v="Lvl"/>
    <s v="AllPub"/>
    <s v="Inside"/>
    <s v="Gtl"/>
    <x v="14"/>
    <s v="Norm"/>
    <s v="Norm"/>
    <s v="Twnhs"/>
    <s v="SFoyer"/>
    <x v="5"/>
    <x v="1"/>
    <x v="16"/>
    <x v="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x v="0"/>
    <x v="9"/>
    <s v="Typ"/>
    <x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x v="1"/>
    <n v="2009"/>
    <s v="WD"/>
    <x v="0"/>
    <x v="324"/>
    <n v="655345"/>
  </r>
  <r>
    <x v="490"/>
    <n v="160"/>
    <s v="RM"/>
    <s v="NA"/>
    <x v="425"/>
    <s v="Pave"/>
    <s v="NA"/>
    <s v="Reg"/>
    <s v="Lvl"/>
    <s v="AllPub"/>
    <s v="Inside"/>
    <s v="Gtl"/>
    <x v="14"/>
    <s v="Norm"/>
    <s v="Norm"/>
    <s v="TwnhsE"/>
    <s v="2Story"/>
    <x v="3"/>
    <x v="2"/>
    <x v="1"/>
    <x v="1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x v="1"/>
    <x v="6"/>
    <s v="Typ"/>
    <x v="1"/>
    <s v="Gd"/>
    <s v="BuiltIn"/>
    <n v="1976"/>
    <s v="Fin"/>
    <x v="2"/>
    <n v="336"/>
    <s v="TA"/>
    <s v="TA"/>
    <s v="Y"/>
    <n v="141"/>
    <n v="24"/>
    <n v="0"/>
    <n v="0"/>
    <n v="0"/>
    <n v="0"/>
    <s v="NA"/>
    <s v="NA"/>
    <s v="NA"/>
    <n v="0"/>
    <x v="11"/>
    <n v="2008"/>
    <s v="WD"/>
    <x v="0"/>
    <x v="99"/>
    <n v="335970"/>
  </r>
  <r>
    <x v="491"/>
    <n v="50"/>
    <s v="RL"/>
    <n v="79"/>
    <x v="426"/>
    <s v="Pave"/>
    <s v="NA"/>
    <s v="Reg"/>
    <s v="Lvl"/>
    <s v="AllPub"/>
    <s v="Inside"/>
    <s v="Gtl"/>
    <x v="11"/>
    <s v="Artery"/>
    <s v="Norm"/>
    <s v="1Fam"/>
    <s v="1.5Fin"/>
    <x v="1"/>
    <x v="3"/>
    <x v="71"/>
    <x v="8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x v="3"/>
    <x v="4"/>
    <s v="Typ"/>
    <x v="2"/>
    <s v="TA"/>
    <s v="Attchd"/>
    <n v="1941"/>
    <s v="Unf"/>
    <x v="2"/>
    <n v="240"/>
    <s v="TA"/>
    <s v="TA"/>
    <s v="Y"/>
    <n v="0"/>
    <n v="0"/>
    <n v="32"/>
    <n v="0"/>
    <n v="0"/>
    <n v="0"/>
    <s v="NA"/>
    <s v="MnPrv"/>
    <s v="NA"/>
    <n v="0"/>
    <x v="5"/>
    <n v="2006"/>
    <s v="WD"/>
    <x v="0"/>
    <x v="325"/>
    <n v="300095"/>
  </r>
  <r>
    <x v="492"/>
    <n v="60"/>
    <s v="RL"/>
    <n v="105"/>
    <x v="427"/>
    <s v="Pave"/>
    <s v="NA"/>
    <s v="IR1"/>
    <s v="Lvl"/>
    <s v="AllPub"/>
    <s v="Corner"/>
    <s v="Gtl"/>
    <x v="17"/>
    <s v="Norm"/>
    <s v="Norm"/>
    <s v="1Fam"/>
    <s v="2Story"/>
    <x v="1"/>
    <x v="0"/>
    <x v="13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x v="1"/>
    <x v="0"/>
    <s v="Typ"/>
    <x v="0"/>
    <s v="NA"/>
    <s v="Attchd"/>
    <n v="2006"/>
    <s v="RFn"/>
    <x v="0"/>
    <n v="429"/>
    <s v="TA"/>
    <s v="TA"/>
    <s v="Y"/>
    <n v="0"/>
    <n v="0"/>
    <n v="0"/>
    <n v="0"/>
    <n v="0"/>
    <n v="0"/>
    <s v="NA"/>
    <s v="NA"/>
    <s v="NA"/>
    <n v="0"/>
    <x v="1"/>
    <n v="2006"/>
    <s v="New"/>
    <x v="2"/>
    <x v="326"/>
    <n v="625316"/>
  </r>
  <r>
    <x v="493"/>
    <n v="20"/>
    <s v="RL"/>
    <n v="70"/>
    <x v="428"/>
    <s v="Pave"/>
    <s v="NA"/>
    <s v="Reg"/>
    <s v="Lvl"/>
    <s v="AllPub"/>
    <s v="Inside"/>
    <s v="Gtl"/>
    <x v="11"/>
    <s v="Norm"/>
    <s v="Norm"/>
    <s v="1Fam"/>
    <s v="1Story"/>
    <x v="3"/>
    <x v="2"/>
    <x v="14"/>
    <x v="13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x v="1"/>
    <x v="1"/>
    <s v="Typ"/>
    <x v="1"/>
    <s v="Fa"/>
    <s v="Detchd"/>
    <n v="1964"/>
    <s v="Unf"/>
    <x v="2"/>
    <n v="308"/>
    <s v="TA"/>
    <s v="TA"/>
    <s v="Y"/>
    <n v="0"/>
    <n v="0"/>
    <n v="0"/>
    <n v="0"/>
    <n v="0"/>
    <n v="0"/>
    <s v="NA"/>
    <s v="NA"/>
    <s v="NA"/>
    <n v="0"/>
    <x v="11"/>
    <n v="2008"/>
    <s v="WD"/>
    <x v="0"/>
    <x v="106"/>
    <n v="327096"/>
  </r>
  <r>
    <x v="494"/>
    <n v="30"/>
    <s v="RM"/>
    <n v="50"/>
    <x v="429"/>
    <s v="Pave"/>
    <s v="NA"/>
    <s v="Reg"/>
    <s v="Lvl"/>
    <s v="AllPub"/>
    <s v="Inside"/>
    <s v="Gtl"/>
    <x v="7"/>
    <s v="Artery"/>
    <s v="Norm"/>
    <s v="1Fam"/>
    <s v="1Story"/>
    <x v="3"/>
    <x v="1"/>
    <x v="98"/>
    <x v="29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x v="1"/>
    <x v="6"/>
    <s v="Typ"/>
    <x v="0"/>
    <s v="NA"/>
    <s v="Attchd"/>
    <n v="1938"/>
    <s v="Unf"/>
    <x v="2"/>
    <n v="273"/>
    <s v="TA"/>
    <s v="TA"/>
    <s v="Y"/>
    <n v="144"/>
    <n v="20"/>
    <n v="80"/>
    <n v="0"/>
    <n v="0"/>
    <n v="0"/>
    <s v="NA"/>
    <s v="NA"/>
    <s v="NA"/>
    <n v="0"/>
    <x v="3"/>
    <n v="2009"/>
    <s v="WD"/>
    <x v="0"/>
    <x v="327"/>
    <n v="482770"/>
  </r>
  <r>
    <x v="495"/>
    <n v="30"/>
    <s v="C (all)"/>
    <n v="60"/>
    <x v="430"/>
    <s v="Pave"/>
    <s v="NA"/>
    <s v="Reg"/>
    <s v="Lvl"/>
    <s v="AllPub"/>
    <s v="Inside"/>
    <s v="Gtl"/>
    <x v="13"/>
    <s v="Norm"/>
    <s v="Norm"/>
    <s v="1Fam"/>
    <s v="1Story"/>
    <x v="5"/>
    <x v="0"/>
    <x v="26"/>
    <x v="8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x v="1"/>
    <x v="6"/>
    <s v="Typ"/>
    <x v="0"/>
    <s v="NA"/>
    <s v="NA"/>
    <s v="NA"/>
    <s v="NA"/>
    <x v="3"/>
    <n v="0"/>
    <s v="NA"/>
    <s v="NA"/>
    <s v="N"/>
    <n v="0"/>
    <n v="523"/>
    <n v="115"/>
    <n v="0"/>
    <n v="0"/>
    <n v="0"/>
    <s v="NA"/>
    <s v="GdWo"/>
    <s v="NA"/>
    <n v="0"/>
    <x v="6"/>
    <n v="2009"/>
    <s v="WD"/>
    <x v="1"/>
    <x v="328"/>
    <n v="387606"/>
  </r>
  <r>
    <x v="496"/>
    <n v="20"/>
    <s v="RL"/>
    <s v="NA"/>
    <x v="431"/>
    <s v="Pave"/>
    <s v="NA"/>
    <s v="IR1"/>
    <s v="Lvl"/>
    <s v="AllPub"/>
    <s v="Inside"/>
    <s v="Gtl"/>
    <x v="3"/>
    <s v="Norm"/>
    <s v="Norm"/>
    <s v="1Fam"/>
    <s v="1Story"/>
    <x v="2"/>
    <x v="0"/>
    <x v="86"/>
    <x v="40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x v="0"/>
    <x v="7"/>
    <s v="Typ"/>
    <x v="1"/>
    <s v="Gd"/>
    <s v="Attchd"/>
    <n v="1992"/>
    <s v="RFn"/>
    <x v="0"/>
    <n v="546"/>
    <s v="TA"/>
    <s v="TA"/>
    <s v="Y"/>
    <n v="264"/>
    <n v="75"/>
    <n v="291"/>
    <n v="0"/>
    <n v="0"/>
    <n v="0"/>
    <s v="NA"/>
    <s v="NA"/>
    <s v="NA"/>
    <n v="0"/>
    <x v="1"/>
    <n v="2007"/>
    <s v="WD"/>
    <x v="0"/>
    <x v="329"/>
    <n v="622304"/>
  </r>
  <r>
    <x v="497"/>
    <n v="50"/>
    <s v="RL"/>
    <n v="60"/>
    <x v="432"/>
    <s v="Pave"/>
    <s v="Pave"/>
    <s v="Reg"/>
    <s v="Lvl"/>
    <s v="AllPub"/>
    <s v="Inside"/>
    <s v="Gtl"/>
    <x v="8"/>
    <s v="Norm"/>
    <s v="Norm"/>
    <s v="1Fam"/>
    <s v="1.5Fin"/>
    <x v="0"/>
    <x v="2"/>
    <x v="82"/>
    <x v="8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x v="1"/>
    <x v="0"/>
    <s v="Typ"/>
    <x v="0"/>
    <s v="NA"/>
    <s v="Detchd"/>
    <n v="1925"/>
    <s v="Unf"/>
    <x v="2"/>
    <n v="240"/>
    <s v="TA"/>
    <s v="TA"/>
    <s v="N"/>
    <n v="0"/>
    <n v="100"/>
    <n v="0"/>
    <n v="0"/>
    <n v="0"/>
    <n v="0"/>
    <s v="NA"/>
    <s v="GdPrv"/>
    <s v="NA"/>
    <n v="0"/>
    <x v="11"/>
    <n v="2008"/>
    <s v="WD"/>
    <x v="0"/>
    <x v="144"/>
    <n v="531434"/>
  </r>
  <r>
    <x v="498"/>
    <n v="20"/>
    <s v="RL"/>
    <n v="65"/>
    <x v="284"/>
    <s v="Pave"/>
    <s v="NA"/>
    <s v="Reg"/>
    <s v="Lvl"/>
    <s v="AllPub"/>
    <s v="Inside"/>
    <s v="Gtl"/>
    <x v="9"/>
    <s v="Norm"/>
    <s v="Norm"/>
    <s v="1Fam"/>
    <s v="1Story"/>
    <x v="3"/>
    <x v="3"/>
    <x v="17"/>
    <x v="16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x v="0"/>
    <x v="4"/>
    <s v="Typ"/>
    <x v="0"/>
    <s v="NA"/>
    <s v="Attchd"/>
    <n v="1967"/>
    <s v="Fin"/>
    <x v="2"/>
    <n v="288"/>
    <s v="TA"/>
    <s v="TA"/>
    <s v="Y"/>
    <n v="64"/>
    <n v="0"/>
    <n v="0"/>
    <n v="0"/>
    <n v="0"/>
    <n v="0"/>
    <s v="NA"/>
    <s v="MnPrv"/>
    <s v="NA"/>
    <n v="0"/>
    <x v="11"/>
    <n v="2009"/>
    <s v="WD"/>
    <x v="0"/>
    <x v="52"/>
    <n v="455471"/>
  </r>
  <r>
    <x v="499"/>
    <n v="20"/>
    <s v="RL"/>
    <n v="70"/>
    <x v="433"/>
    <s v="Pave"/>
    <s v="NA"/>
    <s v="IR1"/>
    <s v="Lvl"/>
    <s v="AllPub"/>
    <s v="Inside"/>
    <s v="Gtl"/>
    <x v="11"/>
    <s v="Norm"/>
    <s v="Norm"/>
    <s v="1Fam"/>
    <s v="1Story"/>
    <x v="3"/>
    <x v="3"/>
    <x v="18"/>
    <x v="42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x v="1"/>
    <x v="4"/>
    <s v="Typ"/>
    <x v="0"/>
    <s v="NA"/>
    <s v="Attchd"/>
    <n v="1958"/>
    <s v="Fin"/>
    <x v="2"/>
    <n v="297"/>
    <s v="TA"/>
    <s v="TA"/>
    <s v="Y"/>
    <n v="12"/>
    <n v="285"/>
    <n v="0"/>
    <n v="0"/>
    <n v="0"/>
    <n v="0"/>
    <s v="NA"/>
    <s v="MnWw"/>
    <s v="Shed"/>
    <n v="480"/>
    <x v="11"/>
    <n v="2007"/>
    <s v="WD"/>
    <x v="0"/>
    <x v="149"/>
    <n v="52486"/>
  </r>
  <r>
    <x v="500"/>
    <n v="160"/>
    <s v="RM"/>
    <n v="21"/>
    <x v="379"/>
    <s v="Pave"/>
    <s v="NA"/>
    <s v="Reg"/>
    <s v="Lvl"/>
    <s v="AllPub"/>
    <s v="Inside"/>
    <s v="Gtl"/>
    <x v="22"/>
    <s v="Norm"/>
    <s v="Norm"/>
    <s v="Twnhs"/>
    <s v="2Story"/>
    <x v="1"/>
    <x v="0"/>
    <x v="7"/>
    <x v="7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x v="1"/>
    <x v="2"/>
    <s v="Typ"/>
    <x v="0"/>
    <s v="NA"/>
    <s v="Detchd"/>
    <n v="1973"/>
    <s v="Unf"/>
    <x v="2"/>
    <n v="264"/>
    <s v="TA"/>
    <s v="TA"/>
    <s v="Y"/>
    <n v="144"/>
    <n v="28"/>
    <n v="0"/>
    <n v="0"/>
    <n v="0"/>
    <n v="0"/>
    <s v="NA"/>
    <s v="NA"/>
    <s v="NA"/>
    <n v="0"/>
    <x v="1"/>
    <n v="2007"/>
    <s v="WD"/>
    <x v="0"/>
    <x v="46"/>
    <n v="368922"/>
  </r>
  <r>
    <x v="501"/>
    <n v="60"/>
    <s v="FV"/>
    <n v="75"/>
    <x v="434"/>
    <s v="Pave"/>
    <s v="NA"/>
    <s v="Reg"/>
    <s v="Lvl"/>
    <s v="AllPub"/>
    <s v="Inside"/>
    <s v="Gtl"/>
    <x v="5"/>
    <s v="Norm"/>
    <s v="Norm"/>
    <s v="1Fam"/>
    <s v="2Story"/>
    <x v="0"/>
    <x v="0"/>
    <x v="11"/>
    <x v="6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x v="0"/>
    <x v="2"/>
    <s v="Typ"/>
    <x v="0"/>
    <s v="NA"/>
    <s v="Attchd"/>
    <n v="2005"/>
    <s v="RFn"/>
    <x v="0"/>
    <n v="603"/>
    <s v="TA"/>
    <s v="TA"/>
    <s v="Y"/>
    <n v="0"/>
    <n v="108"/>
    <n v="0"/>
    <n v="0"/>
    <n v="0"/>
    <n v="0"/>
    <s v="NA"/>
    <s v="NA"/>
    <s v="NA"/>
    <n v="0"/>
    <x v="0"/>
    <n v="2008"/>
    <s v="WD"/>
    <x v="0"/>
    <x v="330"/>
    <n v="210661"/>
  </r>
  <r>
    <x v="502"/>
    <n v="20"/>
    <s v="RL"/>
    <n v="70"/>
    <x v="435"/>
    <s v="Pave"/>
    <s v="NA"/>
    <s v="Reg"/>
    <s v="Lvl"/>
    <s v="AllPub"/>
    <s v="Corner"/>
    <s v="Gtl"/>
    <x v="15"/>
    <s v="Feedr"/>
    <s v="Norm"/>
    <s v="1Fam"/>
    <s v="1Story"/>
    <x v="3"/>
    <x v="3"/>
    <x v="10"/>
    <x v="9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x v="1"/>
    <x v="1"/>
    <s v="Typ"/>
    <x v="0"/>
    <s v="NA"/>
    <s v="Detchd"/>
    <n v="1965"/>
    <s v="Unf"/>
    <x v="0"/>
    <n v="461"/>
    <s v="Fa"/>
    <s v="Fa"/>
    <s v="Y"/>
    <n v="0"/>
    <n v="0"/>
    <n v="184"/>
    <n v="0"/>
    <n v="0"/>
    <n v="0"/>
    <s v="NA"/>
    <s v="GdPrv"/>
    <s v="Shed"/>
    <n v="400"/>
    <x v="7"/>
    <n v="2007"/>
    <s v="WD"/>
    <x v="0"/>
    <x v="3"/>
    <n v="480211"/>
  </r>
  <r>
    <x v="503"/>
    <n v="20"/>
    <s v="RL"/>
    <n v="100"/>
    <x v="436"/>
    <s v="Pave"/>
    <s v="NA"/>
    <s v="IR1"/>
    <s v="Lvl"/>
    <s v="AllPub"/>
    <s v="Inside"/>
    <s v="Gtl"/>
    <x v="2"/>
    <s v="Norm"/>
    <s v="Norm"/>
    <s v="1Fam"/>
    <s v="1Story"/>
    <x v="0"/>
    <x v="1"/>
    <x v="28"/>
    <x v="18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x v="1"/>
    <x v="1"/>
    <s v="Typ"/>
    <x v="2"/>
    <s v="TA"/>
    <s v="Attchd"/>
    <n v="1959"/>
    <s v="Fin"/>
    <x v="0"/>
    <n v="484"/>
    <s v="TA"/>
    <s v="TA"/>
    <s v="Y"/>
    <n v="0"/>
    <n v="54"/>
    <n v="0"/>
    <n v="0"/>
    <n v="161"/>
    <n v="0"/>
    <s v="NA"/>
    <s v="GdWo"/>
    <s v="NA"/>
    <n v="0"/>
    <x v="10"/>
    <n v="2010"/>
    <s v="WD"/>
    <x v="0"/>
    <x v="331"/>
    <n v="292906"/>
  </r>
  <r>
    <x v="504"/>
    <n v="160"/>
    <s v="RL"/>
    <n v="24"/>
    <x v="437"/>
    <s v="Pave"/>
    <s v="NA"/>
    <s v="Reg"/>
    <s v="Lvl"/>
    <s v="AllPub"/>
    <s v="Inside"/>
    <s v="Gtl"/>
    <x v="20"/>
    <s v="Norm"/>
    <s v="Norm"/>
    <s v="TwnhsE"/>
    <s v="2Story"/>
    <x v="1"/>
    <x v="0"/>
    <x v="99"/>
    <x v="60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x v="1"/>
    <x v="1"/>
    <s v="Typ"/>
    <x v="1"/>
    <s v="Fa"/>
    <s v="Attchd"/>
    <n v="1974"/>
    <s v="Unf"/>
    <x v="0"/>
    <n v="440"/>
    <s v="TA"/>
    <s v="TA"/>
    <s v="Y"/>
    <n v="260"/>
    <n v="0"/>
    <n v="0"/>
    <n v="0"/>
    <n v="0"/>
    <n v="0"/>
    <s v="NA"/>
    <s v="NA"/>
    <s v="NA"/>
    <n v="0"/>
    <x v="11"/>
    <n v="2009"/>
    <s v="WD"/>
    <x v="0"/>
    <x v="257"/>
    <n v="524695"/>
  </r>
  <r>
    <x v="505"/>
    <n v="90"/>
    <s v="RM"/>
    <n v="60"/>
    <x v="438"/>
    <s v="Pave"/>
    <s v="Grvl"/>
    <s v="Reg"/>
    <s v="Lvl"/>
    <s v="AllPub"/>
    <s v="Inside"/>
    <s v="Gtl"/>
    <x v="7"/>
    <s v="Artery"/>
    <s v="Norm"/>
    <s v="Duplex"/>
    <s v="2Story"/>
    <x v="3"/>
    <x v="0"/>
    <x v="64"/>
    <x v="49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x v="1"/>
    <x v="7"/>
    <s v="Typ"/>
    <x v="0"/>
    <s v="NA"/>
    <s v="Detchd"/>
    <n v="1952"/>
    <s v="Unf"/>
    <x v="0"/>
    <n v="400"/>
    <s v="TA"/>
    <s v="TA"/>
    <s v="N"/>
    <n v="0"/>
    <n v="0"/>
    <n v="0"/>
    <n v="0"/>
    <n v="0"/>
    <n v="0"/>
    <s v="NA"/>
    <s v="NA"/>
    <s v="NA"/>
    <n v="0"/>
    <x v="9"/>
    <n v="2009"/>
    <s v="COD"/>
    <x v="0"/>
    <x v="202"/>
    <n v="616036"/>
  </r>
  <r>
    <x v="506"/>
    <n v="60"/>
    <s v="RL"/>
    <n v="80"/>
    <x v="439"/>
    <s v="Pave"/>
    <s v="NA"/>
    <s v="IR1"/>
    <s v="Lvl"/>
    <s v="AllPub"/>
    <s v="Inside"/>
    <s v="Gtl"/>
    <x v="12"/>
    <s v="Norm"/>
    <s v="Norm"/>
    <s v="1Fam"/>
    <s v="2Story"/>
    <x v="2"/>
    <x v="0"/>
    <x v="5"/>
    <x v="5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x v="0"/>
    <x v="0"/>
    <s v="Typ"/>
    <x v="1"/>
    <s v="TA"/>
    <s v="Attchd"/>
    <n v="1993"/>
    <s v="RFn"/>
    <x v="0"/>
    <n v="471"/>
    <s v="TA"/>
    <s v="TA"/>
    <s v="Y"/>
    <n v="182"/>
    <n v="81"/>
    <n v="0"/>
    <n v="0"/>
    <n v="0"/>
    <n v="0"/>
    <s v="NA"/>
    <s v="NA"/>
    <s v="NA"/>
    <n v="0"/>
    <x v="2"/>
    <n v="2006"/>
    <s v="WD"/>
    <x v="0"/>
    <x v="141"/>
    <n v="409410"/>
  </r>
  <r>
    <x v="507"/>
    <n v="20"/>
    <s v="FV"/>
    <n v="75"/>
    <x v="440"/>
    <s v="Pave"/>
    <s v="NA"/>
    <s v="IR1"/>
    <s v="Lvl"/>
    <s v="AllPub"/>
    <s v="Inside"/>
    <s v="Gtl"/>
    <x v="5"/>
    <s v="Norm"/>
    <s v="Norm"/>
    <s v="1Fam"/>
    <s v="1Story"/>
    <x v="1"/>
    <x v="0"/>
    <x v="51"/>
    <x v="37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x v="0"/>
    <x v="6"/>
    <s v="Typ"/>
    <x v="0"/>
    <s v="NA"/>
    <s v="Attchd"/>
    <n v="2009"/>
    <s v="Fin"/>
    <x v="0"/>
    <n v="676"/>
    <s v="TA"/>
    <s v="TA"/>
    <s v="Y"/>
    <n v="0"/>
    <n v="102"/>
    <n v="0"/>
    <n v="0"/>
    <n v="0"/>
    <n v="0"/>
    <s v="NA"/>
    <s v="NA"/>
    <s v="NA"/>
    <n v="0"/>
    <x v="2"/>
    <n v="2009"/>
    <s v="New"/>
    <x v="2"/>
    <x v="332"/>
    <n v="456839"/>
  </r>
  <r>
    <x v="508"/>
    <n v="70"/>
    <s v="RM"/>
    <n v="60"/>
    <x v="1"/>
    <s v="Pave"/>
    <s v="NA"/>
    <s v="Reg"/>
    <s v="Lvl"/>
    <s v="AllPub"/>
    <s v="Inside"/>
    <s v="Gtl"/>
    <x v="7"/>
    <s v="Norm"/>
    <s v="Norm"/>
    <s v="1Fam"/>
    <s v="2Story"/>
    <x v="0"/>
    <x v="7"/>
    <x v="89"/>
    <x v="6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x v="0"/>
    <x v="2"/>
    <s v="Typ"/>
    <x v="1"/>
    <s v="Gd"/>
    <s v="Detchd"/>
    <n v="1928"/>
    <s v="Unf"/>
    <x v="0"/>
    <n v="360"/>
    <s v="TA"/>
    <s v="TA"/>
    <s v="N"/>
    <n v="0"/>
    <n v="0"/>
    <n v="116"/>
    <n v="0"/>
    <n v="0"/>
    <n v="0"/>
    <s v="NA"/>
    <s v="NA"/>
    <s v="NA"/>
    <n v="0"/>
    <x v="4"/>
    <n v="2008"/>
    <s v="WD"/>
    <x v="0"/>
    <x v="306"/>
    <n v="529933"/>
  </r>
  <r>
    <x v="509"/>
    <n v="20"/>
    <s v="RL"/>
    <n v="80"/>
    <x v="1"/>
    <s v="Pave"/>
    <s v="NA"/>
    <s v="Reg"/>
    <s v="Lvl"/>
    <s v="AllPub"/>
    <s v="Corner"/>
    <s v="Gtl"/>
    <x v="11"/>
    <s v="Norm"/>
    <s v="Norm"/>
    <s v="1Fam"/>
    <s v="1Story"/>
    <x v="3"/>
    <x v="2"/>
    <x v="28"/>
    <x v="1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x v="1"/>
    <x v="1"/>
    <s v="Typ"/>
    <x v="0"/>
    <s v="NA"/>
    <s v="Attchd"/>
    <n v="1959"/>
    <s v="RFn"/>
    <x v="2"/>
    <n v="270"/>
    <s v="TA"/>
    <s v="TA"/>
    <s v="Y"/>
    <n v="224"/>
    <n v="88"/>
    <n v="0"/>
    <n v="0"/>
    <n v="0"/>
    <n v="0"/>
    <s v="NA"/>
    <s v="MnPrv"/>
    <s v="NA"/>
    <n v="0"/>
    <x v="9"/>
    <n v="2009"/>
    <s v="WD"/>
    <x v="0"/>
    <x v="202"/>
    <n v="543598"/>
  </r>
  <r>
    <x v="510"/>
    <n v="20"/>
    <s v="RL"/>
    <n v="75"/>
    <x v="441"/>
    <s v="Pave"/>
    <s v="NA"/>
    <s v="Reg"/>
    <s v="Lvl"/>
    <s v="AllPub"/>
    <s v="Inside"/>
    <s v="Gtl"/>
    <x v="11"/>
    <s v="Norm"/>
    <s v="Norm"/>
    <s v="1Fam"/>
    <s v="1Story"/>
    <x v="3"/>
    <x v="3"/>
    <x v="23"/>
    <x v="4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x v="1"/>
    <x v="1"/>
    <s v="Min1"/>
    <x v="2"/>
    <s v="TA"/>
    <s v="CarPort"/>
    <n v="1951"/>
    <s v="Unf"/>
    <x v="2"/>
    <n v="288"/>
    <s v="TA"/>
    <s v="TA"/>
    <s v="Y"/>
    <n v="324"/>
    <n v="42"/>
    <n v="0"/>
    <n v="0"/>
    <n v="168"/>
    <n v="0"/>
    <s v="NA"/>
    <s v="NA"/>
    <s v="Shed"/>
    <n v="2000"/>
    <x v="11"/>
    <n v="2009"/>
    <s v="WD"/>
    <x v="0"/>
    <x v="333"/>
    <n v="45516"/>
  </r>
  <r>
    <x v="511"/>
    <n v="120"/>
    <s v="RL"/>
    <n v="40"/>
    <x v="442"/>
    <s v="Pave"/>
    <s v="NA"/>
    <s v="IR1"/>
    <s v="Lvl"/>
    <s v="AllPub"/>
    <s v="Inside"/>
    <s v="Gtl"/>
    <x v="10"/>
    <s v="Norm"/>
    <s v="Norm"/>
    <s v="TwnhsE"/>
    <s v="1Story"/>
    <x v="0"/>
    <x v="0"/>
    <x v="11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x v="0"/>
    <x v="1"/>
    <s v="Typ"/>
    <x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x v="10"/>
    <n v="2006"/>
    <s v="New"/>
    <x v="2"/>
    <x v="334"/>
    <n v="581893"/>
  </r>
  <r>
    <x v="512"/>
    <n v="20"/>
    <s v="RL"/>
    <n v="70"/>
    <x v="134"/>
    <s v="Pave"/>
    <s v="NA"/>
    <s v="Reg"/>
    <s v="Lvl"/>
    <s v="AllPub"/>
    <s v="Corner"/>
    <s v="Gtl"/>
    <x v="11"/>
    <s v="Feedr"/>
    <s v="Norm"/>
    <s v="1Fam"/>
    <s v="1Story"/>
    <x v="3"/>
    <x v="0"/>
    <x v="18"/>
    <x v="46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x v="1"/>
    <x v="4"/>
    <s v="Typ"/>
    <x v="0"/>
    <s v="NA"/>
    <s v="Detchd"/>
    <n v="1964"/>
    <s v="Unf"/>
    <x v="0"/>
    <n v="624"/>
    <s v="TA"/>
    <s v="TA"/>
    <s v="Y"/>
    <n v="0"/>
    <n v="0"/>
    <n v="0"/>
    <n v="0"/>
    <n v="0"/>
    <n v="0"/>
    <s v="NA"/>
    <s v="NA"/>
    <s v="NA"/>
    <n v="0"/>
    <x v="9"/>
    <n v="2006"/>
    <s v="WD"/>
    <x v="0"/>
    <x v="8"/>
    <n v="58473"/>
  </r>
  <r>
    <x v="513"/>
    <n v="20"/>
    <s v="RL"/>
    <n v="71"/>
    <x v="443"/>
    <s v="Pave"/>
    <s v="NA"/>
    <s v="Reg"/>
    <s v="Bnk"/>
    <s v="AllPub"/>
    <s v="Corner"/>
    <s v="Gtl"/>
    <x v="4"/>
    <s v="Norm"/>
    <s v="Norm"/>
    <s v="1Fam"/>
    <s v="1Story"/>
    <x v="1"/>
    <x v="0"/>
    <x v="33"/>
    <x v="22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x v="1"/>
    <x v="4"/>
    <s v="Typ"/>
    <x v="0"/>
    <s v="NA"/>
    <s v="Attchd"/>
    <n v="1983"/>
    <s v="Unf"/>
    <x v="0"/>
    <n v="484"/>
    <s v="TA"/>
    <s v="TA"/>
    <s v="Y"/>
    <n v="120"/>
    <n v="0"/>
    <n v="158"/>
    <n v="0"/>
    <n v="0"/>
    <n v="0"/>
    <s v="NA"/>
    <s v="NA"/>
    <s v="NA"/>
    <n v="0"/>
    <x v="11"/>
    <n v="2007"/>
    <s v="WD"/>
    <x v="0"/>
    <x v="254"/>
    <n v="486188"/>
  </r>
  <r>
    <x v="514"/>
    <n v="45"/>
    <s v="RL"/>
    <n v="55"/>
    <x v="444"/>
    <s v="Pave"/>
    <s v="NA"/>
    <s v="Reg"/>
    <s v="Lvl"/>
    <s v="AllPub"/>
    <s v="Inside"/>
    <s v="Gtl"/>
    <x v="2"/>
    <s v="Norm"/>
    <s v="Norm"/>
    <s v="1Fam"/>
    <s v="1.5Unf"/>
    <x v="3"/>
    <x v="0"/>
    <x v="6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x v="1"/>
    <x v="4"/>
    <s v="Typ"/>
    <x v="0"/>
    <s v="NA"/>
    <s v="Detchd"/>
    <n v="1926"/>
    <s v="Unf"/>
    <x v="2"/>
    <n v="200"/>
    <s v="Po"/>
    <s v="Po"/>
    <s v="Y"/>
    <n v="0"/>
    <n v="0"/>
    <n v="112"/>
    <n v="0"/>
    <n v="0"/>
    <n v="0"/>
    <s v="NA"/>
    <s v="MnPrv"/>
    <s v="NA"/>
    <n v="0"/>
    <x v="11"/>
    <n v="2007"/>
    <s v="WD"/>
    <x v="0"/>
    <x v="335"/>
    <n v="320552"/>
  </r>
  <r>
    <x v="515"/>
    <n v="20"/>
    <s v="RL"/>
    <n v="94"/>
    <x v="445"/>
    <s v="Pave"/>
    <s v="NA"/>
    <s v="Reg"/>
    <s v="Lvl"/>
    <s v="AllPub"/>
    <s v="Inside"/>
    <s v="Gtl"/>
    <x v="10"/>
    <s v="Norm"/>
    <s v="Norm"/>
    <s v="1Fam"/>
    <s v="1Story"/>
    <x v="6"/>
    <x v="0"/>
    <x v="51"/>
    <x v="37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x v="2"/>
    <x v="3"/>
    <s v="Typ"/>
    <x v="1"/>
    <s v="Gd"/>
    <s v="Attchd"/>
    <n v="2009"/>
    <s v="Fin"/>
    <x v="1"/>
    <n v="900"/>
    <s v="TA"/>
    <s v="TA"/>
    <s v="Y"/>
    <n v="156"/>
    <n v="54"/>
    <n v="0"/>
    <n v="0"/>
    <n v="0"/>
    <n v="0"/>
    <s v="NA"/>
    <s v="NA"/>
    <s v="NA"/>
    <n v="0"/>
    <x v="2"/>
    <n v="2009"/>
    <s v="New"/>
    <x v="2"/>
    <x v="336"/>
    <n v="471015"/>
  </r>
  <r>
    <x v="516"/>
    <n v="80"/>
    <s v="RL"/>
    <s v="NA"/>
    <x v="446"/>
    <s v="Pave"/>
    <s v="NA"/>
    <s v="IR1"/>
    <s v="Lvl"/>
    <s v="AllPub"/>
    <s v="Corner"/>
    <s v="Gtl"/>
    <x v="6"/>
    <s v="Norm"/>
    <s v="Norm"/>
    <s v="1Fam"/>
    <s v="SLvl"/>
    <x v="1"/>
    <x v="2"/>
    <x v="41"/>
    <x v="28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x v="1"/>
    <x v="2"/>
    <s v="Typ"/>
    <x v="1"/>
    <s v="TA"/>
    <s v="Attchd"/>
    <n v="1972"/>
    <s v="RFn"/>
    <x v="0"/>
    <n v="583"/>
    <s v="TA"/>
    <s v="TA"/>
    <s v="Y"/>
    <n v="0"/>
    <n v="104"/>
    <n v="0"/>
    <n v="0"/>
    <n v="0"/>
    <n v="0"/>
    <s v="NA"/>
    <s v="GdPrv"/>
    <s v="NA"/>
    <n v="0"/>
    <x v="5"/>
    <n v="2009"/>
    <s v="COD"/>
    <x v="1"/>
    <x v="58"/>
    <n v="320537"/>
  </r>
  <r>
    <x v="517"/>
    <n v="60"/>
    <s v="RL"/>
    <n v="79"/>
    <x v="447"/>
    <s v="Pave"/>
    <s v="NA"/>
    <s v="IR1"/>
    <s v="Lvl"/>
    <s v="AllPub"/>
    <s v="Inside"/>
    <s v="Gtl"/>
    <x v="3"/>
    <s v="Norm"/>
    <s v="Norm"/>
    <s v="1Fam"/>
    <s v="2Story"/>
    <x v="0"/>
    <x v="0"/>
    <x v="92"/>
    <x v="18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x v="0"/>
    <x v="2"/>
    <s v="Typ"/>
    <x v="1"/>
    <s v="TA"/>
    <s v="Attchd"/>
    <n v="1996"/>
    <s v="RFn"/>
    <x v="1"/>
    <n v="889"/>
    <s v="TA"/>
    <s v="TA"/>
    <s v="Y"/>
    <n v="220"/>
    <n v="0"/>
    <n v="0"/>
    <n v="0"/>
    <n v="0"/>
    <n v="0"/>
    <s v="NA"/>
    <s v="NA"/>
    <s v="NA"/>
    <n v="0"/>
    <x v="9"/>
    <n v="2009"/>
    <s v="WD"/>
    <x v="0"/>
    <x v="337"/>
    <n v="586544"/>
  </r>
  <r>
    <x v="518"/>
    <n v="60"/>
    <s v="RL"/>
    <s v="NA"/>
    <x v="448"/>
    <s v="Pave"/>
    <s v="NA"/>
    <s v="IR1"/>
    <s v="Lvl"/>
    <s v="AllPub"/>
    <s v="CulDSac"/>
    <s v="Gtl"/>
    <x v="0"/>
    <s v="Norm"/>
    <s v="Norm"/>
    <s v="1Fam"/>
    <s v="2Story"/>
    <x v="1"/>
    <x v="0"/>
    <x v="45"/>
    <x v="30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x v="1"/>
    <x v="2"/>
    <s v="Typ"/>
    <x v="0"/>
    <s v="NA"/>
    <s v="Attchd"/>
    <n v="1998"/>
    <s v="RFn"/>
    <x v="0"/>
    <n v="546"/>
    <s v="TA"/>
    <s v="TA"/>
    <s v="Y"/>
    <n v="0"/>
    <n v="36"/>
    <n v="0"/>
    <n v="0"/>
    <n v="0"/>
    <n v="0"/>
    <s v="NA"/>
    <s v="MnPrv"/>
    <s v="NA"/>
    <n v="0"/>
    <x v="1"/>
    <n v="2007"/>
    <s v="WD"/>
    <x v="0"/>
    <x v="146"/>
    <n v="437652"/>
  </r>
  <r>
    <x v="519"/>
    <n v="70"/>
    <s v="RL"/>
    <n v="53"/>
    <x v="449"/>
    <s v="Pave"/>
    <s v="NA"/>
    <s v="Reg"/>
    <s v="Lvl"/>
    <s v="AllPub"/>
    <s v="Inside"/>
    <s v="Gtl"/>
    <x v="2"/>
    <s v="Norm"/>
    <s v="Norm"/>
    <s v="1Fam"/>
    <s v="2Story"/>
    <x v="0"/>
    <x v="7"/>
    <x v="69"/>
    <x v="16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x v="0"/>
    <x v="3"/>
    <s v="Typ"/>
    <x v="2"/>
    <s v="Gd"/>
    <s v="Detchd"/>
    <n v="1926"/>
    <s v="Unf"/>
    <x v="2"/>
    <n v="282"/>
    <s v="TA"/>
    <s v="TA"/>
    <s v="Y"/>
    <n v="0"/>
    <n v="0"/>
    <n v="0"/>
    <n v="0"/>
    <n v="145"/>
    <n v="0"/>
    <s v="NA"/>
    <s v="MnPrv"/>
    <s v="NA"/>
    <n v="0"/>
    <x v="11"/>
    <n v="2009"/>
    <s v="WD"/>
    <x v="0"/>
    <x v="338"/>
    <n v="420843"/>
  </r>
  <r>
    <x v="520"/>
    <n v="190"/>
    <s v="RL"/>
    <n v="60"/>
    <x v="99"/>
    <s v="Pave"/>
    <s v="Grvl"/>
    <s v="Reg"/>
    <s v="Lvl"/>
    <s v="AllPub"/>
    <s v="Inside"/>
    <s v="Gtl"/>
    <x v="7"/>
    <s v="Norm"/>
    <s v="Norm"/>
    <s v="2fmCon"/>
    <s v="2Story"/>
    <x v="5"/>
    <x v="3"/>
    <x v="83"/>
    <x v="4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x v="1"/>
    <x v="2"/>
    <s v="Typ"/>
    <x v="0"/>
    <s v="NA"/>
    <s v="NA"/>
    <s v="NA"/>
    <s v="NA"/>
    <x v="3"/>
    <n v="0"/>
    <s v="NA"/>
    <s v="NA"/>
    <s v="N"/>
    <n v="220"/>
    <n v="114"/>
    <n v="210"/>
    <n v="0"/>
    <n v="0"/>
    <n v="0"/>
    <s v="NA"/>
    <s v="NA"/>
    <s v="NA"/>
    <n v="0"/>
    <x v="5"/>
    <n v="2008"/>
    <s v="WD"/>
    <x v="0"/>
    <x v="339"/>
    <n v="343444"/>
  </r>
  <r>
    <x v="521"/>
    <n v="20"/>
    <s v="RL"/>
    <n v="90"/>
    <x v="402"/>
    <s v="Pave"/>
    <s v="NA"/>
    <s v="IR1"/>
    <s v="Lvl"/>
    <s v="AllPub"/>
    <s v="Corner"/>
    <s v="Gtl"/>
    <x v="11"/>
    <s v="Feedr"/>
    <s v="Norm"/>
    <s v="1Fam"/>
    <s v="1Story"/>
    <x v="1"/>
    <x v="2"/>
    <x v="24"/>
    <x v="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x v="1"/>
    <x v="1"/>
    <s v="Typ"/>
    <x v="2"/>
    <s v="Gd"/>
    <s v="Attchd"/>
    <n v="1957"/>
    <s v="Unf"/>
    <x v="2"/>
    <n v="336"/>
    <s v="TA"/>
    <s v="TA"/>
    <s v="Y"/>
    <n v="0"/>
    <n v="40"/>
    <n v="0"/>
    <n v="0"/>
    <n v="0"/>
    <n v="0"/>
    <s v="NA"/>
    <s v="NA"/>
    <s v="NA"/>
    <n v="0"/>
    <x v="1"/>
    <n v="2007"/>
    <s v="WD"/>
    <x v="0"/>
    <x v="115"/>
    <n v="453527"/>
  </r>
  <r>
    <x v="522"/>
    <n v="50"/>
    <s v="RM"/>
    <n v="50"/>
    <x v="220"/>
    <s v="Pave"/>
    <s v="NA"/>
    <s v="Reg"/>
    <s v="Lvl"/>
    <s v="AllPub"/>
    <s v="Corner"/>
    <s v="Gtl"/>
    <x v="8"/>
    <s v="Feedr"/>
    <s v="Norm"/>
    <s v="1Fam"/>
    <s v="1.5Fin"/>
    <x v="1"/>
    <x v="3"/>
    <x v="81"/>
    <x v="8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x v="1"/>
    <x v="2"/>
    <s v="Typ"/>
    <x v="2"/>
    <s v="Gd"/>
    <s v="Detchd"/>
    <n v="1950"/>
    <s v="Unf"/>
    <x v="0"/>
    <n v="420"/>
    <s v="TA"/>
    <s v="TA"/>
    <s v="Y"/>
    <n v="0"/>
    <n v="24"/>
    <n v="36"/>
    <n v="0"/>
    <n v="0"/>
    <n v="0"/>
    <s v="NA"/>
    <s v="NA"/>
    <s v="NA"/>
    <n v="0"/>
    <x v="4"/>
    <n v="2006"/>
    <s v="WD"/>
    <x v="0"/>
    <x v="18"/>
    <n v="734037"/>
  </r>
  <r>
    <x v="523"/>
    <n v="60"/>
    <s v="RL"/>
    <n v="130"/>
    <x v="450"/>
    <s v="Pave"/>
    <s v="NA"/>
    <s v="IR1"/>
    <s v="Bnk"/>
    <s v="AllPub"/>
    <s v="Inside"/>
    <s v="Gtl"/>
    <x v="15"/>
    <s v="PosN"/>
    <s v="PosN"/>
    <s v="1Fam"/>
    <s v="2Story"/>
    <x v="6"/>
    <x v="0"/>
    <x v="22"/>
    <x v="17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x v="2"/>
    <x v="5"/>
    <s v="Typ"/>
    <x v="1"/>
    <s v="Gd"/>
    <s v="BuiltIn"/>
    <n v="2007"/>
    <s v="Fin"/>
    <x v="1"/>
    <n v="884"/>
    <s v="TA"/>
    <s v="TA"/>
    <s v="Y"/>
    <n v="208"/>
    <n v="406"/>
    <n v="0"/>
    <n v="0"/>
    <n v="0"/>
    <n v="0"/>
    <s v="NA"/>
    <s v="NA"/>
    <s v="NA"/>
    <n v="0"/>
    <x v="4"/>
    <n v="2007"/>
    <s v="New"/>
    <x v="2"/>
    <x v="340"/>
    <n v="549570"/>
  </r>
  <r>
    <x v="524"/>
    <n v="60"/>
    <s v="RL"/>
    <n v="95"/>
    <x v="451"/>
    <s v="Pave"/>
    <s v="NA"/>
    <s v="IR1"/>
    <s v="Lvl"/>
    <s v="AllPub"/>
    <s v="Inside"/>
    <s v="Gtl"/>
    <x v="3"/>
    <s v="Norm"/>
    <s v="Norm"/>
    <s v="1Fam"/>
    <s v="2Story"/>
    <x v="0"/>
    <x v="0"/>
    <x v="92"/>
    <x v="18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x v="0"/>
    <x v="0"/>
    <s v="Typ"/>
    <x v="1"/>
    <s v="TA"/>
    <s v="Attchd"/>
    <n v="1996"/>
    <s v="Fin"/>
    <x v="1"/>
    <n v="834"/>
    <s v="TA"/>
    <s v="TA"/>
    <s v="Y"/>
    <n v="239"/>
    <n v="60"/>
    <n v="0"/>
    <n v="0"/>
    <n v="0"/>
    <n v="0"/>
    <s v="NA"/>
    <s v="NA"/>
    <s v="NA"/>
    <n v="0"/>
    <x v="5"/>
    <n v="2007"/>
    <s v="WD"/>
    <x v="0"/>
    <x v="341"/>
    <n v="275570"/>
  </r>
  <r>
    <x v="525"/>
    <n v="20"/>
    <s v="FV"/>
    <n v="62"/>
    <x v="137"/>
    <s v="Pave"/>
    <s v="Pave"/>
    <s v="Reg"/>
    <s v="Lvl"/>
    <s v="AllPub"/>
    <s v="Inside"/>
    <s v="Gtl"/>
    <x v="5"/>
    <s v="Norm"/>
    <s v="Norm"/>
    <s v="1Fam"/>
    <s v="1Story"/>
    <x v="0"/>
    <x v="0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x v="0"/>
    <x v="1"/>
    <s v="Typ"/>
    <x v="1"/>
    <s v="TA"/>
    <s v="Attchd"/>
    <n v="2005"/>
    <s v="Unf"/>
    <x v="0"/>
    <n v="453"/>
    <s v="TA"/>
    <s v="TA"/>
    <s v="Y"/>
    <n v="38"/>
    <n v="144"/>
    <n v="0"/>
    <n v="0"/>
    <n v="0"/>
    <n v="0"/>
    <s v="NA"/>
    <s v="NA"/>
    <s v="NA"/>
    <n v="0"/>
    <x v="7"/>
    <n v="2006"/>
    <s v="WD"/>
    <x v="0"/>
    <x v="105"/>
    <n v="315000"/>
  </r>
  <r>
    <x v="526"/>
    <n v="20"/>
    <s v="RL"/>
    <n v="70"/>
    <x v="452"/>
    <s v="Pave"/>
    <s v="NA"/>
    <s v="Reg"/>
    <s v="Lvl"/>
    <s v="AllPub"/>
    <s v="Inside"/>
    <s v="Gtl"/>
    <x v="11"/>
    <s v="Norm"/>
    <s v="Norm"/>
    <s v="1Fam"/>
    <s v="1Story"/>
    <x v="3"/>
    <x v="3"/>
    <x v="46"/>
    <x v="4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x v="1"/>
    <x v="6"/>
    <s v="Typ"/>
    <x v="0"/>
    <s v="NA"/>
    <s v="Attchd"/>
    <n v="1956"/>
    <s v="Unf"/>
    <x v="2"/>
    <n v="252"/>
    <s v="TA"/>
    <s v="TA"/>
    <s v="Y"/>
    <n v="261"/>
    <n v="0"/>
    <n v="156"/>
    <n v="0"/>
    <n v="0"/>
    <n v="0"/>
    <s v="NA"/>
    <s v="NA"/>
    <s v="NA"/>
    <n v="0"/>
    <x v="11"/>
    <n v="2007"/>
    <s v="WD"/>
    <x v="0"/>
    <x v="15"/>
    <n v="426128"/>
  </r>
  <r>
    <x v="527"/>
    <n v="60"/>
    <s v="RL"/>
    <n v="67"/>
    <x v="453"/>
    <s v="Pave"/>
    <s v="NA"/>
    <s v="IR1"/>
    <s v="Lvl"/>
    <s v="AllPub"/>
    <s v="Inside"/>
    <s v="Gtl"/>
    <x v="10"/>
    <s v="Norm"/>
    <s v="Norm"/>
    <s v="1Fam"/>
    <s v="2Story"/>
    <x v="4"/>
    <x v="0"/>
    <x v="74"/>
    <x v="17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x v="2"/>
    <x v="5"/>
    <s v="Typ"/>
    <x v="1"/>
    <s v="Gd"/>
    <s v="Attchd"/>
    <n v="2008"/>
    <s v="Fin"/>
    <x v="1"/>
    <n v="858"/>
    <s v="TA"/>
    <s v="TA"/>
    <s v="Y"/>
    <n v="126"/>
    <n v="66"/>
    <n v="0"/>
    <n v="0"/>
    <n v="0"/>
    <n v="0"/>
    <s v="NA"/>
    <s v="NA"/>
    <s v="NA"/>
    <n v="0"/>
    <x v="6"/>
    <n v="2008"/>
    <s v="New"/>
    <x v="2"/>
    <x v="342"/>
    <n v="303911"/>
  </r>
  <r>
    <x v="528"/>
    <n v="30"/>
    <s v="RL"/>
    <n v="58"/>
    <x v="454"/>
    <s v="Pave"/>
    <s v="NA"/>
    <s v="IR1"/>
    <s v="Lvl"/>
    <s v="AllPub"/>
    <s v="Inside"/>
    <s v="Gtl"/>
    <x v="15"/>
    <s v="Norm"/>
    <s v="Norm"/>
    <s v="1Fam"/>
    <s v="1Story"/>
    <x v="5"/>
    <x v="3"/>
    <x v="26"/>
    <x v="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x v="1"/>
    <x v="4"/>
    <s v="Typ"/>
    <x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x v="9"/>
    <n v="2007"/>
    <s v="WD"/>
    <x v="0"/>
    <x v="324"/>
    <n v="126267"/>
  </r>
  <r>
    <x v="529"/>
    <n v="20"/>
    <s v="RL"/>
    <s v="NA"/>
    <x v="455"/>
    <s v="Pave"/>
    <s v="NA"/>
    <s v="IR1"/>
    <s v="Lvl"/>
    <s v="AllPub"/>
    <s v="CulDSac"/>
    <s v="Gtl"/>
    <x v="2"/>
    <s v="Norm"/>
    <s v="Norm"/>
    <s v="1Fam"/>
    <s v="1Story"/>
    <x v="1"/>
    <x v="6"/>
    <x v="24"/>
    <x v="50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x v="1"/>
    <x v="3"/>
    <s v="Maj1"/>
    <x v="2"/>
    <s v="TA"/>
    <s v="Attchd"/>
    <n v="1975"/>
    <s v="RFn"/>
    <x v="0"/>
    <n v="484"/>
    <s v="TA"/>
    <s v="TA"/>
    <s v="Y"/>
    <n v="0"/>
    <n v="0"/>
    <n v="200"/>
    <n v="0"/>
    <n v="0"/>
    <n v="0"/>
    <s v="NA"/>
    <s v="NA"/>
    <s v="NA"/>
    <n v="0"/>
    <x v="10"/>
    <n v="2007"/>
    <s v="WD"/>
    <x v="4"/>
    <x v="343"/>
    <n v="687802"/>
  </r>
  <r>
    <x v="530"/>
    <n v="80"/>
    <s v="RL"/>
    <n v="85"/>
    <x v="70"/>
    <s v="Pave"/>
    <s v="NA"/>
    <s v="Reg"/>
    <s v="Lvl"/>
    <s v="AllPub"/>
    <s v="Inside"/>
    <s v="Gtl"/>
    <x v="16"/>
    <s v="Norm"/>
    <s v="Norm"/>
    <s v="1Fam"/>
    <s v="SLvl"/>
    <x v="1"/>
    <x v="0"/>
    <x v="62"/>
    <x v="31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x v="0"/>
    <x v="4"/>
    <s v="Typ"/>
    <x v="1"/>
    <s v="Fa"/>
    <s v="Attchd"/>
    <n v="1988"/>
    <s v="RFn"/>
    <x v="0"/>
    <n v="600"/>
    <s v="TA"/>
    <s v="TA"/>
    <s v="Y"/>
    <n v="224"/>
    <n v="0"/>
    <n v="0"/>
    <n v="0"/>
    <n v="0"/>
    <n v="0"/>
    <s v="NA"/>
    <s v="NA"/>
    <s v="NA"/>
    <n v="0"/>
    <x v="5"/>
    <n v="2008"/>
    <s v="WD"/>
    <x v="1"/>
    <x v="216"/>
    <n v="286402"/>
  </r>
  <r>
    <x v="531"/>
    <n v="70"/>
    <s v="RM"/>
    <n v="60"/>
    <x v="456"/>
    <s v="Pave"/>
    <s v="NA"/>
    <s v="IR1"/>
    <s v="Lvl"/>
    <s v="AllPub"/>
    <s v="FR3"/>
    <s v="Gtl"/>
    <x v="8"/>
    <s v="RRNn"/>
    <s v="Feedr"/>
    <s v="1Fam"/>
    <s v="2Story"/>
    <x v="1"/>
    <x v="1"/>
    <x v="26"/>
    <x v="41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x v="1"/>
    <x v="1"/>
    <s v="Typ"/>
    <x v="0"/>
    <s v="NA"/>
    <s v="Detchd"/>
    <n v="1920"/>
    <s v="Fin"/>
    <x v="0"/>
    <n v="502"/>
    <s v="TA"/>
    <s v="Fa"/>
    <s v="Y"/>
    <n v="0"/>
    <n v="0"/>
    <n v="84"/>
    <n v="0"/>
    <n v="0"/>
    <n v="0"/>
    <s v="NA"/>
    <s v="NA"/>
    <s v="NA"/>
    <n v="0"/>
    <x v="11"/>
    <n v="2008"/>
    <s v="WD"/>
    <x v="0"/>
    <x v="113"/>
    <n v="55843"/>
  </r>
  <r>
    <x v="532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x v="3"/>
    <x v="32"/>
    <x v="12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x v="1"/>
    <x v="4"/>
    <s v="Mod"/>
    <x v="1"/>
    <s v="Po"/>
    <s v="Detchd"/>
    <n v="1967"/>
    <s v="Unf"/>
    <x v="2"/>
    <n v="392"/>
    <s v="TA"/>
    <s v="TA"/>
    <s v="Y"/>
    <n v="0"/>
    <n v="0"/>
    <n v="0"/>
    <n v="0"/>
    <n v="0"/>
    <n v="0"/>
    <s v="NA"/>
    <s v="NA"/>
    <s v="NA"/>
    <n v="0"/>
    <x v="7"/>
    <n v="2010"/>
    <s v="WD"/>
    <x v="0"/>
    <x v="344"/>
    <n v="368144"/>
  </r>
  <r>
    <x v="533"/>
    <n v="20"/>
    <s v="RL"/>
    <n v="50"/>
    <x v="220"/>
    <s v="Pave"/>
    <s v="NA"/>
    <s v="Reg"/>
    <s v="Low"/>
    <s v="AllPub"/>
    <s v="Inside"/>
    <s v="Mod"/>
    <x v="8"/>
    <s v="Norm"/>
    <s v="Norm"/>
    <s v="1Fam"/>
    <s v="1Story"/>
    <x v="8"/>
    <x v="6"/>
    <x v="94"/>
    <x v="8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x v="3"/>
    <x v="10"/>
    <s v="Typ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8"/>
    <n v="2007"/>
    <s v="WD"/>
    <x v="0"/>
    <x v="345"/>
    <n v="162978"/>
  </r>
  <r>
    <x v="534"/>
    <n v="60"/>
    <s v="RL"/>
    <n v="74"/>
    <x v="457"/>
    <s v="Pave"/>
    <s v="NA"/>
    <s v="IR1"/>
    <s v="Lvl"/>
    <s v="AllPub"/>
    <s v="Inside"/>
    <s v="Gtl"/>
    <x v="17"/>
    <s v="Norm"/>
    <s v="Norm"/>
    <s v="1Fam"/>
    <s v="2Story"/>
    <x v="2"/>
    <x v="0"/>
    <x v="6"/>
    <x v="16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x v="0"/>
    <x v="1"/>
    <s v="Typ"/>
    <x v="1"/>
    <s v="Gd"/>
    <s v="Attchd"/>
    <n v="2004"/>
    <s v="Fin"/>
    <x v="0"/>
    <n v="403"/>
    <s v="TA"/>
    <s v="TA"/>
    <s v="Y"/>
    <n v="100"/>
    <n v="35"/>
    <n v="0"/>
    <n v="0"/>
    <n v="0"/>
    <n v="0"/>
    <s v="NA"/>
    <s v="NA"/>
    <s v="NA"/>
    <n v="0"/>
    <x v="4"/>
    <n v="2006"/>
    <s v="WD"/>
    <x v="0"/>
    <x v="94"/>
    <n v="169643"/>
  </r>
  <r>
    <x v="535"/>
    <n v="190"/>
    <s v="RL"/>
    <n v="70"/>
    <x v="184"/>
    <s v="Pave"/>
    <s v="NA"/>
    <s v="Reg"/>
    <s v="Lvl"/>
    <s v="AllPub"/>
    <s v="Inside"/>
    <s v="Gtl"/>
    <x v="15"/>
    <s v="Norm"/>
    <s v="Norm"/>
    <s v="2fmCon"/>
    <s v="2Story"/>
    <x v="3"/>
    <x v="3"/>
    <x v="48"/>
    <x v="47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x v="1"/>
    <x v="4"/>
    <s v="Typ"/>
    <x v="0"/>
    <s v="NA"/>
    <s v="NA"/>
    <s v="NA"/>
    <s v="NA"/>
    <x v="3"/>
    <n v="0"/>
    <s v="NA"/>
    <s v="NA"/>
    <s v="N"/>
    <n v="85"/>
    <n v="0"/>
    <n v="148"/>
    <n v="0"/>
    <n v="0"/>
    <n v="0"/>
    <s v="NA"/>
    <s v="NA"/>
    <s v="NA"/>
    <n v="0"/>
    <x v="8"/>
    <n v="2008"/>
    <s v="WD"/>
    <x v="0"/>
    <x v="344"/>
    <n v="450946"/>
  </r>
  <r>
    <x v="536"/>
    <n v="60"/>
    <s v="RL"/>
    <n v="57"/>
    <x v="458"/>
    <s v="Pave"/>
    <s v="NA"/>
    <s v="IR1"/>
    <s v="Lvl"/>
    <s v="AllPub"/>
    <s v="CulDSac"/>
    <s v="Gtl"/>
    <x v="0"/>
    <s v="Norm"/>
    <s v="Norm"/>
    <s v="1Fam"/>
    <s v="2Story"/>
    <x v="0"/>
    <x v="0"/>
    <x v="45"/>
    <x v="41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x v="0"/>
    <x v="0"/>
    <s v="Typ"/>
    <x v="0"/>
    <s v="NA"/>
    <s v="Attchd"/>
    <n v="1998"/>
    <s v="Fin"/>
    <x v="0"/>
    <n v="527"/>
    <s v="TA"/>
    <s v="TA"/>
    <s v="Y"/>
    <n v="120"/>
    <n v="155"/>
    <n v="0"/>
    <n v="0"/>
    <n v="0"/>
    <n v="0"/>
    <s v="NA"/>
    <s v="NA"/>
    <s v="NA"/>
    <n v="0"/>
    <x v="9"/>
    <n v="2008"/>
    <s v="WD"/>
    <x v="0"/>
    <x v="304"/>
    <n v="89621"/>
  </r>
  <r>
    <x v="537"/>
    <n v="20"/>
    <s v="RL"/>
    <s v="NA"/>
    <x v="459"/>
    <s v="Pave"/>
    <s v="NA"/>
    <s v="IR1"/>
    <s v="Lvl"/>
    <s v="AllPub"/>
    <s v="FR2"/>
    <s v="Gtl"/>
    <x v="11"/>
    <s v="Norm"/>
    <s v="Norm"/>
    <s v="1Fam"/>
    <s v="1Story"/>
    <x v="5"/>
    <x v="0"/>
    <x v="41"/>
    <x v="28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x v="1"/>
    <x v="4"/>
    <s v="Typ"/>
    <x v="0"/>
    <s v="NA"/>
    <s v="Detchd"/>
    <n v="1980"/>
    <s v="Unf"/>
    <x v="0"/>
    <n v="576"/>
    <s v="TA"/>
    <s v="TA"/>
    <s v="Y"/>
    <n v="216"/>
    <n v="0"/>
    <n v="0"/>
    <n v="0"/>
    <n v="0"/>
    <n v="0"/>
    <s v="NA"/>
    <s v="MnWw"/>
    <s v="NA"/>
    <n v="0"/>
    <x v="7"/>
    <n v="2008"/>
    <s v="COD"/>
    <x v="0"/>
    <x v="346"/>
    <n v="568126"/>
  </r>
  <r>
    <x v="538"/>
    <n v="20"/>
    <s v="RL"/>
    <s v="NA"/>
    <x v="460"/>
    <s v="Pave"/>
    <s v="NA"/>
    <s v="IR1"/>
    <s v="Lvl"/>
    <s v="AllPub"/>
    <s v="Inside"/>
    <s v="Gtl"/>
    <x v="9"/>
    <s v="Norm"/>
    <s v="Norm"/>
    <s v="1Fam"/>
    <s v="1Story"/>
    <x v="3"/>
    <x v="0"/>
    <x v="21"/>
    <x v="34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x v="1"/>
    <x v="2"/>
    <s v="Typ"/>
    <x v="1"/>
    <s v="Fa"/>
    <s v="Attchd"/>
    <n v="1968"/>
    <s v="Unf"/>
    <x v="2"/>
    <n v="336"/>
    <s v="TA"/>
    <s v="TA"/>
    <s v="Y"/>
    <n v="466"/>
    <n v="0"/>
    <n v="0"/>
    <n v="0"/>
    <n v="0"/>
    <n v="0"/>
    <s v="NA"/>
    <s v="NA"/>
    <s v="NA"/>
    <n v="0"/>
    <x v="9"/>
    <n v="2006"/>
    <s v="WD"/>
    <x v="0"/>
    <x v="58"/>
    <n v="306747"/>
  </r>
  <r>
    <x v="539"/>
    <n v="20"/>
    <s v="RL"/>
    <s v="NA"/>
    <x v="461"/>
    <s v="Pave"/>
    <s v="NA"/>
    <s v="Reg"/>
    <s v="Lvl"/>
    <s v="AllPub"/>
    <s v="Inside"/>
    <s v="Gtl"/>
    <x v="0"/>
    <s v="Norm"/>
    <s v="Norm"/>
    <s v="1Fam"/>
    <s v="1Story"/>
    <x v="2"/>
    <x v="0"/>
    <x v="2"/>
    <x v="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x v="0"/>
    <x v="1"/>
    <s v="Typ"/>
    <x v="1"/>
    <s v="TA"/>
    <s v="Attchd"/>
    <n v="2001"/>
    <s v="RFn"/>
    <x v="0"/>
    <n v="670"/>
    <s v="TA"/>
    <s v="TA"/>
    <s v="Y"/>
    <n v="180"/>
    <n v="0"/>
    <n v="0"/>
    <n v="0"/>
    <n v="0"/>
    <n v="0"/>
    <s v="NA"/>
    <s v="MnPrv"/>
    <s v="Shed"/>
    <n v="2000"/>
    <x v="1"/>
    <n v="2010"/>
    <s v="WD"/>
    <x v="0"/>
    <x v="347"/>
    <n v="316247"/>
  </r>
  <r>
    <x v="540"/>
    <n v="20"/>
    <s v="RL"/>
    <n v="85"/>
    <x v="462"/>
    <s v="Pave"/>
    <s v="NA"/>
    <s v="Reg"/>
    <s v="Lvl"/>
    <s v="AllPub"/>
    <s v="Inside"/>
    <s v="Gtl"/>
    <x v="16"/>
    <s v="Norm"/>
    <s v="Norm"/>
    <s v="1Fam"/>
    <s v="1Story"/>
    <x v="4"/>
    <x v="0"/>
    <x v="13"/>
    <x v="10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x v="2"/>
    <x v="0"/>
    <s v="Typ"/>
    <x v="1"/>
    <s v="Gd"/>
    <s v="Attchd"/>
    <n v="2006"/>
    <s v="Fin"/>
    <x v="1"/>
    <n v="765"/>
    <s v="TA"/>
    <s v="TA"/>
    <s v="Y"/>
    <n v="270"/>
    <n v="68"/>
    <n v="0"/>
    <n v="0"/>
    <n v="0"/>
    <n v="0"/>
    <s v="NA"/>
    <s v="NA"/>
    <s v="NA"/>
    <n v="0"/>
    <x v="10"/>
    <n v="2009"/>
    <s v="WD"/>
    <x v="0"/>
    <x v="155"/>
    <n v="448568"/>
  </r>
  <r>
    <x v="541"/>
    <n v="60"/>
    <s v="RL"/>
    <s v="NA"/>
    <x v="463"/>
    <s v="Pave"/>
    <s v="NA"/>
    <s v="Reg"/>
    <s v="Lvl"/>
    <s v="AllPub"/>
    <s v="FR2"/>
    <s v="Gtl"/>
    <x v="3"/>
    <s v="Norm"/>
    <s v="Norm"/>
    <s v="1Fam"/>
    <s v="2Story"/>
    <x v="2"/>
    <x v="0"/>
    <x v="4"/>
    <x v="4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x v="0"/>
    <x v="0"/>
    <s v="Typ"/>
    <x v="1"/>
    <s v="TA"/>
    <s v="BuiltIn"/>
    <n v="2000"/>
    <s v="Fin"/>
    <x v="1"/>
    <n v="648"/>
    <s v="TA"/>
    <s v="TA"/>
    <s v="Y"/>
    <n v="0"/>
    <n v="56"/>
    <n v="0"/>
    <n v="0"/>
    <n v="0"/>
    <n v="0"/>
    <s v="NA"/>
    <s v="NA"/>
    <s v="NA"/>
    <n v="0"/>
    <x v="11"/>
    <n v="2007"/>
    <s v="WD"/>
    <x v="0"/>
    <x v="348"/>
    <n v="677874"/>
  </r>
  <r>
    <x v="542"/>
    <n v="20"/>
    <s v="RL"/>
    <n v="78"/>
    <x v="464"/>
    <s v="Pave"/>
    <s v="NA"/>
    <s v="Reg"/>
    <s v="Lvl"/>
    <s v="AllPub"/>
    <s v="Inside"/>
    <s v="Gtl"/>
    <x v="6"/>
    <s v="RRAn"/>
    <s v="Norm"/>
    <s v="1Fam"/>
    <s v="1Story"/>
    <x v="0"/>
    <x v="0"/>
    <x v="45"/>
    <x v="41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x v="0"/>
    <x v="2"/>
    <s v="Maj1"/>
    <x v="1"/>
    <s v="TA"/>
    <s v="Attchd"/>
    <n v="1998"/>
    <s v="Fin"/>
    <x v="0"/>
    <n v="583"/>
    <s v="TA"/>
    <s v="TA"/>
    <s v="Y"/>
    <n v="78"/>
    <n v="73"/>
    <n v="0"/>
    <n v="0"/>
    <n v="0"/>
    <n v="0"/>
    <s v="NA"/>
    <s v="NA"/>
    <s v="NA"/>
    <n v="0"/>
    <x v="11"/>
    <n v="2009"/>
    <s v="WD"/>
    <x v="0"/>
    <x v="349"/>
    <n v="171855"/>
  </r>
  <r>
    <x v="543"/>
    <n v="120"/>
    <s v="RH"/>
    <n v="34"/>
    <x v="465"/>
    <s v="Pave"/>
    <s v="NA"/>
    <s v="Reg"/>
    <s v="Lvl"/>
    <s v="AllPub"/>
    <s v="Inside"/>
    <s v="Gtl"/>
    <x v="11"/>
    <s v="Norm"/>
    <s v="Norm"/>
    <s v="TwnhsE"/>
    <s v="SFoyer"/>
    <x v="0"/>
    <x v="0"/>
    <x v="45"/>
    <x v="30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x v="1"/>
    <x v="6"/>
    <s v="Typ"/>
    <x v="0"/>
    <s v="NA"/>
    <s v="Attchd"/>
    <n v="1998"/>
    <s v="Fin"/>
    <x v="2"/>
    <n v="367"/>
    <s v="TA"/>
    <s v="TA"/>
    <s v="Y"/>
    <n v="120"/>
    <n v="40"/>
    <n v="0"/>
    <n v="0"/>
    <n v="0"/>
    <n v="0"/>
    <s v="NA"/>
    <s v="NA"/>
    <s v="NA"/>
    <n v="0"/>
    <x v="11"/>
    <n v="2007"/>
    <s v="WD"/>
    <x v="0"/>
    <x v="325"/>
    <n v="666569"/>
  </r>
  <r>
    <x v="544"/>
    <n v="60"/>
    <s v="RL"/>
    <n v="58"/>
    <x v="466"/>
    <s v="Pave"/>
    <s v="NA"/>
    <s v="IR1"/>
    <s v="Lvl"/>
    <s v="AllPub"/>
    <s v="Inside"/>
    <s v="Gtl"/>
    <x v="17"/>
    <s v="Norm"/>
    <s v="Norm"/>
    <s v="1Fam"/>
    <s v="2Story"/>
    <x v="0"/>
    <x v="0"/>
    <x v="13"/>
    <x v="10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x v="0"/>
    <x v="2"/>
    <s v="Typ"/>
    <x v="1"/>
    <s v="Gd"/>
    <s v="Attchd"/>
    <n v="2006"/>
    <s v="RFn"/>
    <x v="0"/>
    <n v="426"/>
    <s v="TA"/>
    <s v="TA"/>
    <s v="Y"/>
    <n v="100"/>
    <n v="24"/>
    <n v="0"/>
    <n v="0"/>
    <n v="0"/>
    <n v="0"/>
    <s v="NA"/>
    <s v="NA"/>
    <s v="NA"/>
    <n v="0"/>
    <x v="2"/>
    <n v="2006"/>
    <s v="New"/>
    <x v="2"/>
    <x v="350"/>
    <n v="41757"/>
  </r>
  <r>
    <x v="545"/>
    <n v="50"/>
    <s v="RL"/>
    <s v="NA"/>
    <x v="467"/>
    <s v="Pave"/>
    <s v="NA"/>
    <s v="IR1"/>
    <s v="Lvl"/>
    <s v="AllPub"/>
    <s v="Corner"/>
    <s v="Gtl"/>
    <x v="6"/>
    <s v="Norm"/>
    <s v="Norm"/>
    <s v="1Fam"/>
    <s v="1.5Fin"/>
    <x v="0"/>
    <x v="0"/>
    <x v="62"/>
    <x v="55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x v="0"/>
    <x v="3"/>
    <s v="Typ"/>
    <x v="0"/>
    <s v="NA"/>
    <s v="Attchd"/>
    <n v="1988"/>
    <s v="Unf"/>
    <x v="1"/>
    <n v="786"/>
    <s v="TA"/>
    <s v="TA"/>
    <s v="Y"/>
    <n v="0"/>
    <n v="0"/>
    <n v="0"/>
    <n v="0"/>
    <n v="0"/>
    <n v="0"/>
    <s v="NA"/>
    <s v="NA"/>
    <s v="NA"/>
    <n v="0"/>
    <x v="0"/>
    <n v="2006"/>
    <s v="WD"/>
    <x v="0"/>
    <x v="351"/>
    <n v="378027"/>
  </r>
  <r>
    <x v="546"/>
    <n v="50"/>
    <s v="RL"/>
    <n v="70"/>
    <x v="468"/>
    <s v="Pave"/>
    <s v="NA"/>
    <s v="IR1"/>
    <s v="Bnk"/>
    <s v="AllPub"/>
    <s v="Inside"/>
    <s v="Gtl"/>
    <x v="8"/>
    <s v="Norm"/>
    <s v="Norm"/>
    <s v="1Fam"/>
    <s v="1.5Fin"/>
    <x v="1"/>
    <x v="3"/>
    <x v="66"/>
    <x v="8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x v="1"/>
    <x v="1"/>
    <s v="Typ"/>
    <x v="1"/>
    <s v="Gd"/>
    <s v="Detchd"/>
    <n v="1950"/>
    <s v="Unf"/>
    <x v="0"/>
    <n v="440"/>
    <s v="TA"/>
    <s v="TA"/>
    <s v="Y"/>
    <n v="0"/>
    <n v="38"/>
    <n v="0"/>
    <n v="144"/>
    <n v="0"/>
    <n v="0"/>
    <s v="NA"/>
    <s v="NA"/>
    <s v="NA"/>
    <n v="0"/>
    <x v="1"/>
    <n v="2007"/>
    <s v="WD"/>
    <x v="0"/>
    <x v="171"/>
    <n v="718101"/>
  </r>
  <r>
    <x v="547"/>
    <n v="85"/>
    <s v="RL"/>
    <n v="54"/>
    <x v="469"/>
    <s v="Pave"/>
    <s v="NA"/>
    <s v="Reg"/>
    <s v="Lvl"/>
    <s v="AllPub"/>
    <s v="Inside"/>
    <s v="Gtl"/>
    <x v="4"/>
    <s v="Norm"/>
    <s v="Norm"/>
    <s v="1Fam"/>
    <s v="SFoyer"/>
    <x v="3"/>
    <x v="3"/>
    <x v="16"/>
    <x v="3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x v="1"/>
    <x v="4"/>
    <s v="Typ"/>
    <x v="0"/>
    <s v="NA"/>
    <s v="Detchd"/>
    <n v="1987"/>
    <s v="Unf"/>
    <x v="0"/>
    <n v="624"/>
    <s v="TA"/>
    <s v="TA"/>
    <s v="Y"/>
    <n v="104"/>
    <n v="0"/>
    <n v="0"/>
    <n v="0"/>
    <n v="0"/>
    <n v="0"/>
    <s v="NA"/>
    <s v="NA"/>
    <s v="NA"/>
    <n v="0"/>
    <x v="7"/>
    <n v="2007"/>
    <s v="WD"/>
    <x v="0"/>
    <x v="10"/>
    <n v="616841"/>
  </r>
  <r>
    <x v="548"/>
    <n v="20"/>
    <s v="RM"/>
    <n v="49"/>
    <x v="470"/>
    <s v="Pave"/>
    <s v="NA"/>
    <s v="IR1"/>
    <s v="HLS"/>
    <s v="AllPub"/>
    <s v="Inside"/>
    <s v="Gtl"/>
    <x v="7"/>
    <s v="Feedr"/>
    <s v="RRNn"/>
    <s v="1Fam"/>
    <s v="1Story"/>
    <x v="3"/>
    <x v="3"/>
    <x v="32"/>
    <x v="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x v="1"/>
    <x v="6"/>
    <s v="Typ"/>
    <x v="0"/>
    <s v="NA"/>
    <s v="Detchd"/>
    <n v="1963"/>
    <s v="RFn"/>
    <x v="0"/>
    <n v="720"/>
    <s v="TA"/>
    <s v="TA"/>
    <s v="Y"/>
    <n v="140"/>
    <n v="50"/>
    <n v="0"/>
    <n v="0"/>
    <n v="0"/>
    <n v="0"/>
    <s v="NA"/>
    <s v="MnPrv"/>
    <s v="NA"/>
    <n v="0"/>
    <x v="11"/>
    <n v="2008"/>
    <s v="WD"/>
    <x v="0"/>
    <x v="122"/>
    <n v="269656"/>
  </r>
  <r>
    <x v="549"/>
    <n v="60"/>
    <s v="FV"/>
    <n v="75"/>
    <x v="61"/>
    <s v="Pave"/>
    <s v="NA"/>
    <s v="Reg"/>
    <s v="Lvl"/>
    <s v="AllPub"/>
    <s v="Inside"/>
    <s v="Gtl"/>
    <x v="5"/>
    <s v="Norm"/>
    <s v="Norm"/>
    <s v="1Fam"/>
    <s v="2Story"/>
    <x v="0"/>
    <x v="0"/>
    <x v="0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x v="0"/>
    <x v="0"/>
    <s v="Typ"/>
    <x v="1"/>
    <s v="Gd"/>
    <s v="BuiltIn"/>
    <n v="2003"/>
    <s v="Fin"/>
    <x v="0"/>
    <n v="615"/>
    <s v="TA"/>
    <s v="TA"/>
    <s v="Y"/>
    <n v="182"/>
    <n v="182"/>
    <n v="0"/>
    <n v="0"/>
    <n v="0"/>
    <n v="0"/>
    <s v="NA"/>
    <s v="NA"/>
    <s v="NA"/>
    <n v="0"/>
    <x v="6"/>
    <n v="2009"/>
    <s v="WD"/>
    <x v="0"/>
    <x v="352"/>
    <n v="497638"/>
  </r>
  <r>
    <x v="550"/>
    <n v="120"/>
    <s v="RL"/>
    <n v="53"/>
    <x v="471"/>
    <s v="Pave"/>
    <s v="NA"/>
    <s v="Reg"/>
    <s v="Lvl"/>
    <s v="AllPub"/>
    <s v="Inside"/>
    <s v="Gtl"/>
    <x v="20"/>
    <s v="Norm"/>
    <s v="Norm"/>
    <s v="TwnhsE"/>
    <s v="1Story"/>
    <x v="1"/>
    <x v="2"/>
    <x v="54"/>
    <x v="44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x v="1"/>
    <x v="6"/>
    <s v="Typ"/>
    <x v="0"/>
    <s v="NA"/>
    <s v="Attchd"/>
    <n v="1977"/>
    <s v="RFn"/>
    <x v="0"/>
    <n v="440"/>
    <s v="TA"/>
    <s v="TA"/>
    <s v="Y"/>
    <n v="0"/>
    <n v="55"/>
    <n v="0"/>
    <n v="0"/>
    <n v="200"/>
    <n v="0"/>
    <s v="NA"/>
    <s v="NA"/>
    <s v="NA"/>
    <n v="0"/>
    <x v="4"/>
    <n v="2008"/>
    <s v="COD"/>
    <x v="1"/>
    <x v="3"/>
    <n v="712603"/>
  </r>
  <r>
    <x v="551"/>
    <n v="20"/>
    <s v="RM"/>
    <n v="50"/>
    <x v="100"/>
    <s v="Pave"/>
    <s v="NA"/>
    <s v="Reg"/>
    <s v="Lvl"/>
    <s v="AllPub"/>
    <s v="Inside"/>
    <s v="Gtl"/>
    <x v="7"/>
    <s v="Norm"/>
    <s v="Norm"/>
    <s v="1Fam"/>
    <s v="1Story"/>
    <x v="3"/>
    <x v="2"/>
    <x v="24"/>
    <x v="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x v="1"/>
    <x v="4"/>
    <s v="Typ"/>
    <x v="0"/>
    <s v="NA"/>
    <s v="Attchd"/>
    <n v="1957"/>
    <s v="Fin"/>
    <x v="2"/>
    <n v="288"/>
    <s v="TA"/>
    <s v="TA"/>
    <s v="Y"/>
    <n v="0"/>
    <n v="0"/>
    <n v="0"/>
    <n v="0"/>
    <n v="0"/>
    <n v="0"/>
    <s v="NA"/>
    <s v="NA"/>
    <s v="NA"/>
    <n v="0"/>
    <x v="11"/>
    <n v="2008"/>
    <s v="WD"/>
    <x v="0"/>
    <x v="353"/>
    <n v="747810"/>
  </r>
  <r>
    <x v="552"/>
    <n v="20"/>
    <s v="RL"/>
    <n v="87"/>
    <x v="472"/>
    <s v="Pave"/>
    <s v="NA"/>
    <s v="IR1"/>
    <s v="Lvl"/>
    <s v="AllPub"/>
    <s v="Inside"/>
    <s v="Gtl"/>
    <x v="10"/>
    <s v="Norm"/>
    <s v="Norm"/>
    <s v="1Fam"/>
    <s v="1Story"/>
    <x v="2"/>
    <x v="0"/>
    <x v="13"/>
    <x v="10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x v="0"/>
    <x v="2"/>
    <s v="Typ"/>
    <x v="1"/>
    <s v="Gd"/>
    <s v="Attchd"/>
    <n v="2006"/>
    <s v="RFn"/>
    <x v="1"/>
    <n v="908"/>
    <s v="TA"/>
    <s v="TA"/>
    <s v="Y"/>
    <n v="169"/>
    <n v="39"/>
    <n v="0"/>
    <n v="0"/>
    <n v="0"/>
    <n v="0"/>
    <s v="NA"/>
    <s v="NA"/>
    <s v="NA"/>
    <n v="0"/>
    <x v="9"/>
    <n v="2009"/>
    <s v="WD"/>
    <x v="0"/>
    <x v="354"/>
    <n v="508245"/>
  </r>
  <r>
    <x v="553"/>
    <n v="20"/>
    <s v="RL"/>
    <n v="67"/>
    <x v="473"/>
    <s v="Pave"/>
    <s v="NA"/>
    <s v="Reg"/>
    <s v="Lvl"/>
    <s v="AllPub"/>
    <s v="Inside"/>
    <s v="Gtl"/>
    <x v="15"/>
    <s v="Feedr"/>
    <s v="Norm"/>
    <s v="1Fam"/>
    <s v="1Story"/>
    <x v="5"/>
    <x v="0"/>
    <x v="87"/>
    <x v="0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x v="0"/>
    <x v="4"/>
    <s v="Typ"/>
    <x v="0"/>
    <s v="NA"/>
    <s v="Detchd"/>
    <n v="2002"/>
    <s v="Fin"/>
    <x v="0"/>
    <n v="520"/>
    <s v="TA"/>
    <s v="TA"/>
    <s v="N"/>
    <n v="0"/>
    <n v="96"/>
    <n v="0"/>
    <n v="0"/>
    <n v="0"/>
    <n v="0"/>
    <s v="NA"/>
    <s v="MnPrv"/>
    <s v="NA"/>
    <n v="0"/>
    <x v="1"/>
    <n v="2009"/>
    <s v="WD"/>
    <x v="0"/>
    <x v="280"/>
    <n v="652325"/>
  </r>
  <r>
    <x v="554"/>
    <n v="60"/>
    <s v="RL"/>
    <n v="85"/>
    <x v="92"/>
    <s v="Pave"/>
    <s v="NA"/>
    <s v="Reg"/>
    <s v="Lvl"/>
    <s v="AllPub"/>
    <s v="Inside"/>
    <s v="Gtl"/>
    <x v="10"/>
    <s v="Norm"/>
    <s v="Norm"/>
    <s v="1Fam"/>
    <s v="2Story"/>
    <x v="0"/>
    <x v="0"/>
    <x v="0"/>
    <x v="16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x v="0"/>
    <x v="0"/>
    <s v="Typ"/>
    <x v="1"/>
    <s v="Gd"/>
    <s v="BuiltIn"/>
    <n v="2003"/>
    <s v="RFn"/>
    <x v="1"/>
    <n v="871"/>
    <s v="TA"/>
    <s v="TA"/>
    <s v="Y"/>
    <n v="320"/>
    <n v="62"/>
    <n v="0"/>
    <n v="0"/>
    <n v="0"/>
    <n v="0"/>
    <s v="NA"/>
    <s v="NA"/>
    <s v="NA"/>
    <n v="0"/>
    <x v="5"/>
    <n v="2008"/>
    <s v="WD"/>
    <x v="0"/>
    <x v="240"/>
    <n v="49008"/>
  </r>
  <r>
    <x v="555"/>
    <n v="45"/>
    <s v="RM"/>
    <n v="58"/>
    <x v="474"/>
    <s v="Pave"/>
    <s v="NA"/>
    <s v="Reg"/>
    <s v="Lvl"/>
    <s v="AllPub"/>
    <s v="Inside"/>
    <s v="Gtl"/>
    <x v="8"/>
    <s v="Norm"/>
    <s v="Norm"/>
    <s v="1Fam"/>
    <s v="1.5Unf"/>
    <x v="3"/>
    <x v="2"/>
    <x v="91"/>
    <x v="8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x v="1"/>
    <x v="4"/>
    <s v="Typ"/>
    <x v="1"/>
    <s v="Gd"/>
    <s v="Detchd"/>
    <n v="1922"/>
    <s v="Unf"/>
    <x v="2"/>
    <n v="280"/>
    <s v="TA"/>
    <s v="TA"/>
    <s v="Y"/>
    <n v="0"/>
    <n v="0"/>
    <n v="116"/>
    <n v="0"/>
    <n v="0"/>
    <n v="0"/>
    <s v="NA"/>
    <s v="NA"/>
    <s v="NA"/>
    <n v="0"/>
    <x v="5"/>
    <n v="2006"/>
    <s v="WD"/>
    <x v="0"/>
    <x v="46"/>
    <n v="188234"/>
  </r>
  <r>
    <x v="556"/>
    <n v="20"/>
    <s v="RL"/>
    <n v="69"/>
    <x v="475"/>
    <s v="Pave"/>
    <s v="NA"/>
    <s v="IR1"/>
    <s v="Lvl"/>
    <s v="AllPub"/>
    <s v="Inside"/>
    <s v="Gtl"/>
    <x v="11"/>
    <s v="Norm"/>
    <s v="Norm"/>
    <s v="1Fam"/>
    <s v="1Story"/>
    <x v="3"/>
    <x v="0"/>
    <x v="24"/>
    <x v="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x v="1"/>
    <x v="1"/>
    <s v="Typ"/>
    <x v="1"/>
    <s v="TA"/>
    <s v="Attchd"/>
    <n v="1957"/>
    <s v="Fin"/>
    <x v="2"/>
    <n v="299"/>
    <s v="TA"/>
    <s v="TA"/>
    <s v="Y"/>
    <n v="268"/>
    <n v="0"/>
    <n v="0"/>
    <n v="0"/>
    <n v="122"/>
    <n v="0"/>
    <s v="NA"/>
    <s v="MnWw"/>
    <s v="NA"/>
    <n v="0"/>
    <x v="1"/>
    <n v="2006"/>
    <s v="WD"/>
    <x v="0"/>
    <x v="42"/>
    <n v="468707"/>
  </r>
  <r>
    <x v="557"/>
    <n v="50"/>
    <s v="C (all)"/>
    <n v="60"/>
    <x v="476"/>
    <s v="Pave"/>
    <s v="NA"/>
    <s v="Reg"/>
    <s v="Low"/>
    <s v="AllPub"/>
    <s v="Inside"/>
    <s v="Mod"/>
    <x v="13"/>
    <s v="Norm"/>
    <s v="Norm"/>
    <s v="1Fam"/>
    <s v="1.5Fin"/>
    <x v="5"/>
    <x v="2"/>
    <x v="26"/>
    <x v="8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x v="1"/>
    <x v="2"/>
    <s v="Typ"/>
    <x v="0"/>
    <s v="NA"/>
    <s v="CarPort"/>
    <n v="1994"/>
    <s v="Unf"/>
    <x v="2"/>
    <n v="570"/>
    <s v="TA"/>
    <s v="TA"/>
    <s v="Y"/>
    <n v="0"/>
    <n v="47"/>
    <n v="120"/>
    <n v="0"/>
    <n v="0"/>
    <n v="0"/>
    <s v="NA"/>
    <s v="NA"/>
    <s v="NA"/>
    <n v="0"/>
    <x v="2"/>
    <n v="2006"/>
    <s v="COD"/>
    <x v="0"/>
    <x v="280"/>
    <n v="736170"/>
  </r>
  <r>
    <x v="558"/>
    <n v="60"/>
    <s v="RL"/>
    <n v="57"/>
    <x v="477"/>
    <s v="Pave"/>
    <s v="NA"/>
    <s v="IR2"/>
    <s v="HLS"/>
    <s v="AllPub"/>
    <s v="FR2"/>
    <s v="Gtl"/>
    <x v="17"/>
    <s v="Norm"/>
    <s v="Norm"/>
    <s v="1Fam"/>
    <s v="2Story"/>
    <x v="0"/>
    <x v="0"/>
    <x v="92"/>
    <x v="18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x v="1"/>
    <x v="1"/>
    <s v="Typ"/>
    <x v="1"/>
    <s v="TA"/>
    <s v="Attchd"/>
    <n v="1996"/>
    <s v="Unf"/>
    <x v="0"/>
    <n v="406"/>
    <s v="TA"/>
    <s v="TA"/>
    <s v="Y"/>
    <n v="264"/>
    <n v="22"/>
    <n v="0"/>
    <n v="0"/>
    <n v="0"/>
    <n v="0"/>
    <s v="NA"/>
    <s v="NA"/>
    <s v="NA"/>
    <n v="0"/>
    <x v="5"/>
    <n v="2008"/>
    <s v="WD"/>
    <x v="0"/>
    <x v="216"/>
    <n v="723372"/>
  </r>
  <r>
    <x v="559"/>
    <n v="120"/>
    <s v="RL"/>
    <s v="NA"/>
    <x v="478"/>
    <s v="Pave"/>
    <s v="NA"/>
    <s v="Reg"/>
    <s v="Lvl"/>
    <s v="AllPub"/>
    <s v="Inside"/>
    <s v="Gtl"/>
    <x v="21"/>
    <s v="Norm"/>
    <s v="Norm"/>
    <s v="TwnhsE"/>
    <s v="1Story"/>
    <x v="0"/>
    <x v="0"/>
    <x v="0"/>
    <x v="16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x v="0"/>
    <x v="2"/>
    <s v="Typ"/>
    <x v="1"/>
    <s v="TA"/>
    <s v="Attchd"/>
    <n v="2003"/>
    <s v="Fin"/>
    <x v="0"/>
    <n v="420"/>
    <s v="TA"/>
    <s v="TA"/>
    <s v="Y"/>
    <n v="143"/>
    <n v="20"/>
    <n v="0"/>
    <n v="0"/>
    <n v="0"/>
    <n v="0"/>
    <s v="NA"/>
    <s v="NA"/>
    <s v="NA"/>
    <n v="0"/>
    <x v="4"/>
    <n v="2006"/>
    <s v="WD"/>
    <x v="0"/>
    <x v="338"/>
    <n v="744583"/>
  </r>
  <r>
    <x v="560"/>
    <n v="20"/>
    <s v="RL"/>
    <s v="NA"/>
    <x v="479"/>
    <s v="Pave"/>
    <s v="NA"/>
    <s v="IR1"/>
    <s v="Lvl"/>
    <s v="AllPub"/>
    <s v="Inside"/>
    <s v="Gtl"/>
    <x v="9"/>
    <s v="Norm"/>
    <s v="Norm"/>
    <s v="1Fam"/>
    <s v="1Story"/>
    <x v="3"/>
    <x v="2"/>
    <x v="24"/>
    <x v="29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x v="1"/>
    <x v="4"/>
    <s v="Mod"/>
    <x v="1"/>
    <s v="Gd"/>
    <s v="Detchd"/>
    <n v="1957"/>
    <s v="Unf"/>
    <x v="0"/>
    <n v="528"/>
    <s v="TA"/>
    <s v="TA"/>
    <s v="Y"/>
    <n v="0"/>
    <n v="0"/>
    <n v="0"/>
    <n v="0"/>
    <n v="95"/>
    <n v="0"/>
    <s v="NA"/>
    <s v="NA"/>
    <s v="NA"/>
    <n v="0"/>
    <x v="1"/>
    <n v="2010"/>
    <s v="WD"/>
    <x v="0"/>
    <x v="355"/>
    <n v="619967"/>
  </r>
  <r>
    <x v="561"/>
    <n v="20"/>
    <s v="RL"/>
    <n v="77"/>
    <x v="480"/>
    <s v="Pave"/>
    <s v="NA"/>
    <s v="Reg"/>
    <s v="Lvl"/>
    <s v="AllPub"/>
    <s v="Inside"/>
    <s v="Mod"/>
    <x v="4"/>
    <s v="Norm"/>
    <s v="Norm"/>
    <s v="1Fam"/>
    <s v="1Story"/>
    <x v="3"/>
    <x v="0"/>
    <x v="99"/>
    <x v="50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x v="1"/>
    <x v="1"/>
    <s v="Typ"/>
    <x v="1"/>
    <s v="TA"/>
    <s v="Attchd"/>
    <n v="1975"/>
    <s v="RFn"/>
    <x v="0"/>
    <n v="418"/>
    <s v="TA"/>
    <s v="TA"/>
    <s v="Y"/>
    <n v="240"/>
    <n v="38"/>
    <n v="0"/>
    <n v="0"/>
    <n v="0"/>
    <n v="0"/>
    <s v="NA"/>
    <s v="NA"/>
    <s v="NA"/>
    <n v="0"/>
    <x v="7"/>
    <n v="2006"/>
    <s v="WD"/>
    <x v="0"/>
    <x v="40"/>
    <n v="252954"/>
  </r>
  <r>
    <x v="562"/>
    <n v="30"/>
    <s v="RL"/>
    <n v="63"/>
    <x v="481"/>
    <s v="Pave"/>
    <s v="NA"/>
    <s v="Reg"/>
    <s v="Lvl"/>
    <s v="AllPub"/>
    <s v="Inside"/>
    <s v="Gtl"/>
    <x v="15"/>
    <s v="Norm"/>
    <s v="Norm"/>
    <s v="1Fam"/>
    <s v="1Story"/>
    <x v="3"/>
    <x v="2"/>
    <x v="70"/>
    <x v="45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x v="1"/>
    <x v="1"/>
    <s v="Typ"/>
    <x v="1"/>
    <s v="Gd"/>
    <s v="NA"/>
    <s v="NA"/>
    <s v="NA"/>
    <x v="3"/>
    <n v="0"/>
    <s v="NA"/>
    <s v="NA"/>
    <s v="Y"/>
    <n v="144"/>
    <n v="0"/>
    <n v="0"/>
    <n v="0"/>
    <n v="0"/>
    <n v="0"/>
    <s v="NA"/>
    <s v="NA"/>
    <s v="NA"/>
    <n v="0"/>
    <x v="9"/>
    <n v="2008"/>
    <s v="WD"/>
    <x v="0"/>
    <x v="280"/>
    <n v="457638"/>
  </r>
  <r>
    <x v="563"/>
    <n v="50"/>
    <s v="RL"/>
    <n v="66"/>
    <x v="482"/>
    <s v="Pave"/>
    <s v="NA"/>
    <s v="Reg"/>
    <s v="Lvl"/>
    <s v="AllPub"/>
    <s v="Inside"/>
    <s v="Gtl"/>
    <x v="15"/>
    <s v="Norm"/>
    <s v="Norm"/>
    <s v="1Fam"/>
    <s v="1.5Fin"/>
    <x v="1"/>
    <x v="3"/>
    <x v="79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x v="1"/>
    <x v="0"/>
    <s v="Typ"/>
    <x v="1"/>
    <s v="Gd"/>
    <s v="Detchd"/>
    <n v="1955"/>
    <s v="Fin"/>
    <x v="0"/>
    <n v="396"/>
    <s v="TA"/>
    <s v="TA"/>
    <s v="N"/>
    <n v="72"/>
    <n v="36"/>
    <n v="0"/>
    <n v="0"/>
    <n v="144"/>
    <n v="0"/>
    <s v="NA"/>
    <s v="NA"/>
    <s v="NA"/>
    <n v="0"/>
    <x v="9"/>
    <n v="2008"/>
    <s v="WD"/>
    <x v="0"/>
    <x v="68"/>
    <n v="284429"/>
  </r>
  <r>
    <x v="564"/>
    <n v="60"/>
    <s v="RL"/>
    <s v="NA"/>
    <x v="483"/>
    <s v="Pave"/>
    <s v="NA"/>
    <s v="IR1"/>
    <s v="Lvl"/>
    <s v="AllPub"/>
    <s v="CulDSac"/>
    <s v="Gtl"/>
    <x v="3"/>
    <s v="Norm"/>
    <s v="Norm"/>
    <s v="1Fam"/>
    <s v="2Story"/>
    <x v="0"/>
    <x v="0"/>
    <x v="86"/>
    <x v="4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x v="0"/>
    <x v="3"/>
    <s v="Typ"/>
    <x v="1"/>
    <s v="TA"/>
    <s v="Attchd"/>
    <n v="1992"/>
    <s v="RFn"/>
    <x v="0"/>
    <n v="590"/>
    <s v="TA"/>
    <s v="TA"/>
    <s v="Y"/>
    <n v="0"/>
    <n v="40"/>
    <n v="0"/>
    <n v="0"/>
    <n v="0"/>
    <n v="0"/>
    <s v="NA"/>
    <s v="NA"/>
    <s v="NA"/>
    <n v="0"/>
    <x v="9"/>
    <n v="2006"/>
    <s v="WD"/>
    <x v="0"/>
    <x v="356"/>
    <n v="361312"/>
  </r>
  <r>
    <x v="565"/>
    <n v="70"/>
    <s v="RL"/>
    <n v="66"/>
    <x v="484"/>
    <s v="Pave"/>
    <s v="NA"/>
    <s v="Reg"/>
    <s v="Bnk"/>
    <s v="AllPub"/>
    <s v="Corner"/>
    <s v="Gtl"/>
    <x v="23"/>
    <s v="Norm"/>
    <s v="Norm"/>
    <s v="1Fam"/>
    <s v="2Story"/>
    <x v="1"/>
    <x v="4"/>
    <x v="3"/>
    <x v="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x v="3"/>
    <x v="1"/>
    <s v="Typ"/>
    <x v="0"/>
    <s v="NA"/>
    <s v="Detchd"/>
    <n v="1920"/>
    <s v="Unf"/>
    <x v="2"/>
    <n v="216"/>
    <s v="TA"/>
    <s v="TA"/>
    <s v="Y"/>
    <n v="0"/>
    <n v="66"/>
    <n v="136"/>
    <n v="0"/>
    <n v="0"/>
    <n v="0"/>
    <s v="NA"/>
    <s v="NA"/>
    <s v="NA"/>
    <n v="0"/>
    <x v="1"/>
    <n v="2010"/>
    <s v="WD"/>
    <x v="0"/>
    <x v="113"/>
    <n v="138208"/>
  </r>
  <r>
    <x v="566"/>
    <n v="60"/>
    <s v="RL"/>
    <n v="77"/>
    <x v="485"/>
    <s v="Pave"/>
    <s v="NA"/>
    <s v="IR1"/>
    <s v="Lvl"/>
    <s v="AllPub"/>
    <s v="Inside"/>
    <s v="Gtl"/>
    <x v="18"/>
    <s v="Norm"/>
    <s v="Norm"/>
    <s v="1Fam"/>
    <s v="2Story"/>
    <x v="4"/>
    <x v="0"/>
    <x v="11"/>
    <x v="12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x v="2"/>
    <x v="5"/>
    <s v="Typ"/>
    <x v="1"/>
    <s v="Gd"/>
    <s v="BuiltIn"/>
    <n v="2005"/>
    <s v="Fin"/>
    <x v="1"/>
    <n v="656"/>
    <s v="TA"/>
    <s v="TA"/>
    <s v="Y"/>
    <n v="144"/>
    <n v="39"/>
    <n v="0"/>
    <n v="0"/>
    <n v="0"/>
    <n v="0"/>
    <s v="NA"/>
    <s v="NA"/>
    <s v="NA"/>
    <n v="0"/>
    <x v="11"/>
    <n v="2008"/>
    <s v="WD"/>
    <x v="0"/>
    <x v="357"/>
    <n v="514721"/>
  </r>
  <r>
    <x v="567"/>
    <n v="20"/>
    <s v="RL"/>
    <n v="70"/>
    <x v="486"/>
    <s v="Pave"/>
    <s v="NA"/>
    <s v="IR1"/>
    <s v="Lvl"/>
    <s v="AllPub"/>
    <s v="Inside"/>
    <s v="Gtl"/>
    <x v="10"/>
    <s v="Norm"/>
    <s v="Norm"/>
    <s v="1Fam"/>
    <s v="1Story"/>
    <x v="0"/>
    <x v="0"/>
    <x v="6"/>
    <x v="16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x v="0"/>
    <x v="2"/>
    <s v="Typ"/>
    <x v="0"/>
    <s v="NA"/>
    <s v="Attchd"/>
    <n v="2004"/>
    <s v="RFn"/>
    <x v="0"/>
    <n v="532"/>
    <s v="TA"/>
    <s v="TA"/>
    <s v="Y"/>
    <n v="0"/>
    <n v="0"/>
    <n v="0"/>
    <n v="0"/>
    <n v="0"/>
    <n v="0"/>
    <s v="NA"/>
    <s v="NA"/>
    <s v="NA"/>
    <n v="0"/>
    <x v="10"/>
    <n v="2010"/>
    <s v="WD"/>
    <x v="0"/>
    <x v="89"/>
    <n v="324124"/>
  </r>
  <r>
    <x v="568"/>
    <n v="50"/>
    <s v="RL"/>
    <n v="79"/>
    <x v="487"/>
    <s v="Pave"/>
    <s v="NA"/>
    <s v="IR1"/>
    <s v="Low"/>
    <s v="AllPub"/>
    <s v="Inside"/>
    <s v="Mod"/>
    <x v="12"/>
    <s v="Norm"/>
    <s v="Norm"/>
    <s v="1Fam"/>
    <s v="1.5Fin"/>
    <x v="2"/>
    <x v="1"/>
    <x v="33"/>
    <x v="37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x v="0"/>
    <x v="4"/>
    <s v="Min2"/>
    <x v="1"/>
    <s v="Gd"/>
    <s v="BuiltIn"/>
    <n v="1983"/>
    <s v="Fin"/>
    <x v="0"/>
    <n v="612"/>
    <s v="Gd"/>
    <s v="TA"/>
    <s v="Y"/>
    <n v="349"/>
    <n v="40"/>
    <n v="0"/>
    <n v="0"/>
    <n v="0"/>
    <n v="0"/>
    <s v="NA"/>
    <s v="NA"/>
    <s v="NA"/>
    <n v="0"/>
    <x v="2"/>
    <n v="2009"/>
    <s v="WD"/>
    <x v="0"/>
    <x v="358"/>
    <n v="244607"/>
  </r>
  <r>
    <x v="569"/>
    <n v="90"/>
    <s v="RL"/>
    <s v="NA"/>
    <x v="488"/>
    <s v="Pave"/>
    <s v="NA"/>
    <s v="IR1"/>
    <s v="Lvl"/>
    <s v="AllPub"/>
    <s v="Corner"/>
    <s v="Gtl"/>
    <x v="11"/>
    <s v="Norm"/>
    <s v="Norm"/>
    <s v="Duplex"/>
    <s v="SFoyer"/>
    <x v="3"/>
    <x v="0"/>
    <x v="56"/>
    <x v="43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x v="1"/>
    <x v="6"/>
    <s v="Typ"/>
    <x v="2"/>
    <s v="TA"/>
    <s v="Detchd"/>
    <n v="1979"/>
    <s v="Unf"/>
    <x v="0"/>
    <n v="600"/>
    <s v="TA"/>
    <s v="TA"/>
    <s v="Y"/>
    <n v="42"/>
    <n v="0"/>
    <n v="0"/>
    <n v="0"/>
    <n v="0"/>
    <n v="0"/>
    <s v="NA"/>
    <s v="NA"/>
    <s v="NA"/>
    <n v="0"/>
    <x v="3"/>
    <n v="2006"/>
    <s v="WD"/>
    <x v="0"/>
    <x v="359"/>
    <n v="122131"/>
  </r>
  <r>
    <x v="570"/>
    <n v="90"/>
    <s v="RL"/>
    <n v="74"/>
    <x v="489"/>
    <s v="Pave"/>
    <s v="NA"/>
    <s v="IR1"/>
    <s v="Lvl"/>
    <s v="AllPub"/>
    <s v="Inside"/>
    <s v="Gtl"/>
    <x v="11"/>
    <s v="Norm"/>
    <s v="Norm"/>
    <s v="Duplex"/>
    <s v="1Story"/>
    <x v="3"/>
    <x v="0"/>
    <x v="10"/>
    <x v="9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x v="1"/>
    <x v="7"/>
    <s v="Typ"/>
    <x v="0"/>
    <s v="NA"/>
    <s v="Detchd"/>
    <n v="1987"/>
    <s v="Unf"/>
    <x v="0"/>
    <n v="576"/>
    <s v="TA"/>
    <s v="TA"/>
    <s v="Y"/>
    <n v="0"/>
    <n v="0"/>
    <n v="0"/>
    <n v="0"/>
    <n v="0"/>
    <n v="0"/>
    <s v="NA"/>
    <s v="NA"/>
    <s v="NA"/>
    <n v="0"/>
    <x v="6"/>
    <n v="2008"/>
    <s v="WD"/>
    <x v="0"/>
    <x v="360"/>
    <n v="481880"/>
  </r>
  <r>
    <x v="571"/>
    <n v="20"/>
    <s v="RL"/>
    <n v="60"/>
    <x v="490"/>
    <s v="Pave"/>
    <s v="NA"/>
    <s v="Reg"/>
    <s v="Lvl"/>
    <s v="AllPub"/>
    <s v="Inside"/>
    <s v="Gtl"/>
    <x v="11"/>
    <s v="Norm"/>
    <s v="Norm"/>
    <s v="1Fam"/>
    <s v="1Story"/>
    <x v="1"/>
    <x v="2"/>
    <x v="28"/>
    <x v="1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x v="0"/>
    <x v="6"/>
    <s v="Typ"/>
    <x v="0"/>
    <s v="NA"/>
    <s v="Attchd"/>
    <n v="1959"/>
    <s v="Unf"/>
    <x v="2"/>
    <n v="288"/>
    <s v="TA"/>
    <s v="TA"/>
    <s v="Y"/>
    <n v="168"/>
    <n v="0"/>
    <n v="0"/>
    <n v="0"/>
    <n v="0"/>
    <n v="0"/>
    <s v="NA"/>
    <s v="NA"/>
    <s v="NA"/>
    <n v="0"/>
    <x v="4"/>
    <n v="2006"/>
    <s v="WD"/>
    <x v="1"/>
    <x v="149"/>
    <n v="542623"/>
  </r>
  <r>
    <x v="572"/>
    <n v="60"/>
    <s v="RL"/>
    <n v="83"/>
    <x v="491"/>
    <s v="Pave"/>
    <s v="NA"/>
    <s v="IR1"/>
    <s v="HLS"/>
    <s v="AllPub"/>
    <s v="Corner"/>
    <s v="Gtl"/>
    <x v="16"/>
    <s v="Norm"/>
    <s v="Norm"/>
    <s v="1Fam"/>
    <s v="2Story"/>
    <x v="0"/>
    <x v="0"/>
    <x v="51"/>
    <x v="37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x v="0"/>
    <x v="1"/>
    <s v="Typ"/>
    <x v="0"/>
    <s v="NA"/>
    <s v="Attchd"/>
    <n v="2009"/>
    <s v="RFn"/>
    <x v="0"/>
    <n v="650"/>
    <s v="TA"/>
    <s v="TA"/>
    <s v="Y"/>
    <n v="208"/>
    <n v="114"/>
    <n v="0"/>
    <n v="0"/>
    <n v="0"/>
    <n v="0"/>
    <s v="NA"/>
    <s v="NA"/>
    <s v="NA"/>
    <n v="0"/>
    <x v="9"/>
    <n v="2009"/>
    <s v="New"/>
    <x v="2"/>
    <x v="361"/>
    <n v="740416"/>
  </r>
  <r>
    <x v="573"/>
    <n v="80"/>
    <s v="RL"/>
    <n v="76"/>
    <x v="492"/>
    <s v="Pave"/>
    <s v="NA"/>
    <s v="IR1"/>
    <s v="Lvl"/>
    <s v="AllPub"/>
    <s v="Inside"/>
    <s v="Gtl"/>
    <x v="17"/>
    <s v="Norm"/>
    <s v="Norm"/>
    <s v="1Fam"/>
    <s v="SLvl"/>
    <x v="0"/>
    <x v="0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x v="1"/>
    <x v="0"/>
    <s v="Typ"/>
    <x v="1"/>
    <s v="TA"/>
    <s v="BuiltIn"/>
    <n v="2000"/>
    <s v="RFn"/>
    <x v="0"/>
    <n v="400"/>
    <s v="TA"/>
    <s v="TA"/>
    <s v="Y"/>
    <n v="100"/>
    <n v="0"/>
    <n v="0"/>
    <n v="0"/>
    <n v="0"/>
    <n v="0"/>
    <s v="NA"/>
    <s v="NA"/>
    <s v="NA"/>
    <n v="0"/>
    <x v="3"/>
    <n v="2007"/>
    <s v="WD"/>
    <x v="0"/>
    <x v="40"/>
    <n v="678456"/>
  </r>
  <r>
    <x v="574"/>
    <n v="80"/>
    <s v="RL"/>
    <n v="70"/>
    <x v="132"/>
    <s v="Pave"/>
    <s v="NA"/>
    <s v="Reg"/>
    <s v="Lvl"/>
    <s v="AllPub"/>
    <s v="FR2"/>
    <s v="Gtl"/>
    <x v="11"/>
    <s v="Norm"/>
    <s v="Norm"/>
    <s v="1Fam"/>
    <s v="SLvl"/>
    <x v="3"/>
    <x v="3"/>
    <x v="63"/>
    <x v="6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x v="1"/>
    <x v="4"/>
    <s v="Typ"/>
    <x v="0"/>
    <s v="NA"/>
    <s v="BuiltIn"/>
    <n v="1971"/>
    <s v="Unf"/>
    <x v="2"/>
    <n v="288"/>
    <s v="TA"/>
    <s v="TA"/>
    <s v="Y"/>
    <n v="35"/>
    <n v="0"/>
    <n v="0"/>
    <n v="0"/>
    <n v="0"/>
    <n v="0"/>
    <s v="NA"/>
    <s v="GdWo"/>
    <s v="NA"/>
    <n v="0"/>
    <x v="3"/>
    <n v="2007"/>
    <s v="WD"/>
    <x v="0"/>
    <x v="19"/>
    <n v="630936"/>
  </r>
  <r>
    <x v="575"/>
    <n v="50"/>
    <s v="RL"/>
    <n v="80"/>
    <x v="414"/>
    <s v="Pave"/>
    <s v="NA"/>
    <s v="Reg"/>
    <s v="Lvl"/>
    <s v="AllPub"/>
    <s v="Inside"/>
    <s v="Gtl"/>
    <x v="11"/>
    <s v="Norm"/>
    <s v="Norm"/>
    <s v="1Fam"/>
    <s v="1.5Fin"/>
    <x v="3"/>
    <x v="0"/>
    <x v="81"/>
    <x v="8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x v="1"/>
    <x v="1"/>
    <s v="Typ"/>
    <x v="0"/>
    <s v="NA"/>
    <s v="Detchd"/>
    <n v="1947"/>
    <s v="Unf"/>
    <x v="2"/>
    <n v="336"/>
    <s v="TA"/>
    <s v="TA"/>
    <s v="Y"/>
    <n v="158"/>
    <n v="0"/>
    <n v="102"/>
    <n v="0"/>
    <n v="0"/>
    <n v="0"/>
    <s v="NA"/>
    <s v="NA"/>
    <s v="NA"/>
    <n v="0"/>
    <x v="4"/>
    <n v="2008"/>
    <s v="COD"/>
    <x v="1"/>
    <x v="362"/>
    <n v="86007"/>
  </r>
  <r>
    <x v="576"/>
    <n v="50"/>
    <s v="RL"/>
    <n v="52"/>
    <x v="493"/>
    <s v="Pave"/>
    <s v="NA"/>
    <s v="Reg"/>
    <s v="Lvl"/>
    <s v="AllPub"/>
    <s v="Inside"/>
    <s v="Gtl"/>
    <x v="23"/>
    <s v="Norm"/>
    <s v="Norm"/>
    <s v="1Fam"/>
    <s v="1.5Fin"/>
    <x v="0"/>
    <x v="3"/>
    <x v="8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x v="1"/>
    <x v="1"/>
    <s v="Typ"/>
    <x v="1"/>
    <s v="Gd"/>
    <s v="Detchd"/>
    <n v="1928"/>
    <s v="Unf"/>
    <x v="2"/>
    <n v="216"/>
    <s v="TA"/>
    <s v="TA"/>
    <s v="Y"/>
    <n v="0"/>
    <n v="50"/>
    <n v="0"/>
    <n v="0"/>
    <n v="0"/>
    <n v="0"/>
    <s v="NA"/>
    <s v="NA"/>
    <s v="NA"/>
    <n v="0"/>
    <x v="5"/>
    <n v="2009"/>
    <s v="WD"/>
    <x v="0"/>
    <x v="35"/>
    <n v="464107"/>
  </r>
  <r>
    <x v="577"/>
    <n v="80"/>
    <s v="RL"/>
    <n v="96"/>
    <x v="494"/>
    <s v="Pave"/>
    <s v="NA"/>
    <s v="IR1"/>
    <s v="Lvl"/>
    <s v="AllPub"/>
    <s v="Inside"/>
    <s v="Gtl"/>
    <x v="9"/>
    <s v="Norm"/>
    <s v="Norm"/>
    <s v="1Fam"/>
    <s v="SLvl"/>
    <x v="3"/>
    <x v="2"/>
    <x v="27"/>
    <x v="24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x v="1"/>
    <x v="1"/>
    <s v="Typ"/>
    <x v="2"/>
    <s v="Fa"/>
    <s v="Attchd"/>
    <n v="1966"/>
    <s v="RFn"/>
    <x v="0"/>
    <n v="564"/>
    <s v="TA"/>
    <s v="TA"/>
    <s v="Y"/>
    <n v="160"/>
    <n v="68"/>
    <n v="240"/>
    <n v="0"/>
    <n v="0"/>
    <n v="0"/>
    <s v="NA"/>
    <s v="NA"/>
    <s v="NA"/>
    <n v="0"/>
    <x v="1"/>
    <n v="2006"/>
    <s v="WD"/>
    <x v="1"/>
    <x v="81"/>
    <n v="635111"/>
  </r>
  <r>
    <x v="578"/>
    <n v="160"/>
    <s v="FV"/>
    <n v="34"/>
    <x v="495"/>
    <s v="Pave"/>
    <s v="Pave"/>
    <s v="Reg"/>
    <s v="Lvl"/>
    <s v="AllPub"/>
    <s v="Corner"/>
    <s v="Gtl"/>
    <x v="5"/>
    <s v="Norm"/>
    <s v="Norm"/>
    <s v="TwnhsE"/>
    <s v="2Story"/>
    <x v="0"/>
    <x v="0"/>
    <x v="22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x v="0"/>
    <x v="4"/>
    <s v="Typ"/>
    <x v="0"/>
    <s v="NA"/>
    <s v="Detchd"/>
    <n v="2007"/>
    <s v="Unf"/>
    <x v="0"/>
    <n v="540"/>
    <s v="TA"/>
    <s v="TA"/>
    <s v="Y"/>
    <n v="0"/>
    <n v="102"/>
    <n v="0"/>
    <n v="0"/>
    <n v="0"/>
    <n v="0"/>
    <s v="NA"/>
    <s v="NA"/>
    <s v="NA"/>
    <n v="0"/>
    <x v="0"/>
    <n v="2008"/>
    <s v="WD"/>
    <x v="1"/>
    <x v="363"/>
    <n v="426943"/>
  </r>
  <r>
    <x v="579"/>
    <n v="50"/>
    <s v="RM"/>
    <n v="81"/>
    <x v="496"/>
    <s v="Pave"/>
    <s v="Grvl"/>
    <s v="Reg"/>
    <s v="Lvl"/>
    <s v="AllPub"/>
    <s v="Inside"/>
    <s v="Gtl"/>
    <x v="7"/>
    <s v="Norm"/>
    <s v="Norm"/>
    <s v="1Fam"/>
    <s v="1.5Fin"/>
    <x v="3"/>
    <x v="0"/>
    <x v="30"/>
    <x v="56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x v="1"/>
    <x v="2"/>
    <s v="Typ"/>
    <x v="0"/>
    <s v="NA"/>
    <s v="Attchd"/>
    <n v="1954"/>
    <s v="Unf"/>
    <x v="2"/>
    <n v="352"/>
    <s v="Fa"/>
    <s v="TA"/>
    <s v="Y"/>
    <n v="0"/>
    <n v="0"/>
    <n v="0"/>
    <n v="0"/>
    <n v="0"/>
    <n v="0"/>
    <s v="NA"/>
    <s v="NA"/>
    <s v="NA"/>
    <n v="0"/>
    <x v="6"/>
    <n v="2008"/>
    <s v="WD"/>
    <x v="0"/>
    <x v="364"/>
    <n v="514184"/>
  </r>
  <r>
    <x v="580"/>
    <n v="20"/>
    <s v="RL"/>
    <s v="NA"/>
    <x v="497"/>
    <s v="Pave"/>
    <s v="NA"/>
    <s v="IR1"/>
    <s v="Lvl"/>
    <s v="AllPub"/>
    <s v="CulDSac"/>
    <s v="Gtl"/>
    <x v="11"/>
    <s v="Norm"/>
    <s v="Norm"/>
    <s v="1Fam"/>
    <s v="1Story"/>
    <x v="1"/>
    <x v="2"/>
    <x v="14"/>
    <x v="26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x v="0"/>
    <x v="2"/>
    <s v="Typ"/>
    <x v="2"/>
    <s v="Gd"/>
    <s v="Attchd"/>
    <n v="1960"/>
    <s v="Unf"/>
    <x v="0"/>
    <n v="572"/>
    <s v="TA"/>
    <s v="TA"/>
    <s v="Y"/>
    <n v="216"/>
    <n v="110"/>
    <n v="0"/>
    <n v="0"/>
    <n v="0"/>
    <n v="0"/>
    <s v="NA"/>
    <s v="NA"/>
    <s v="NA"/>
    <n v="0"/>
    <x v="11"/>
    <n v="2007"/>
    <s v="WD"/>
    <x v="0"/>
    <x v="365"/>
    <n v="649469"/>
  </r>
  <r>
    <x v="581"/>
    <n v="20"/>
    <s v="RL"/>
    <n v="98"/>
    <x v="498"/>
    <s v="Pave"/>
    <s v="NA"/>
    <s v="Reg"/>
    <s v="Lvl"/>
    <s v="AllPub"/>
    <s v="Inside"/>
    <s v="Gtl"/>
    <x v="10"/>
    <s v="Norm"/>
    <s v="Norm"/>
    <s v="1Fam"/>
    <s v="1Story"/>
    <x v="2"/>
    <x v="0"/>
    <x v="74"/>
    <x v="37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x v="2"/>
    <x v="0"/>
    <s v="Typ"/>
    <x v="1"/>
    <s v="Gd"/>
    <s v="Attchd"/>
    <n v="2009"/>
    <s v="RFn"/>
    <x v="1"/>
    <n v="1390"/>
    <s v="TA"/>
    <s v="TA"/>
    <s v="Y"/>
    <n v="0"/>
    <n v="90"/>
    <n v="0"/>
    <n v="0"/>
    <n v="0"/>
    <n v="0"/>
    <s v="NA"/>
    <s v="NA"/>
    <s v="NA"/>
    <n v="0"/>
    <x v="5"/>
    <n v="2009"/>
    <s v="New"/>
    <x v="2"/>
    <x v="366"/>
    <n v="405644"/>
  </r>
  <r>
    <x v="582"/>
    <n v="90"/>
    <s v="RL"/>
    <n v="81"/>
    <x v="499"/>
    <s v="Grvl"/>
    <s v="NA"/>
    <s v="Reg"/>
    <s v="Lvl"/>
    <s v="AllPub"/>
    <s v="Inside"/>
    <s v="Gtl"/>
    <x v="15"/>
    <s v="Norm"/>
    <s v="Norm"/>
    <s v="Duplex"/>
    <s v="SFoyer"/>
    <x v="1"/>
    <x v="0"/>
    <x v="59"/>
    <x v="2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x v="1"/>
    <x v="4"/>
    <s v="Typ"/>
    <x v="0"/>
    <s v="NA"/>
    <s v="NA"/>
    <s v="NA"/>
    <s v="NA"/>
    <x v="3"/>
    <n v="0"/>
    <s v="NA"/>
    <s v="NA"/>
    <s v="Y"/>
    <n v="0"/>
    <n v="32"/>
    <n v="0"/>
    <n v="0"/>
    <n v="0"/>
    <n v="0"/>
    <s v="NA"/>
    <s v="NA"/>
    <s v="NA"/>
    <n v="0"/>
    <x v="1"/>
    <n v="2007"/>
    <s v="WD"/>
    <x v="0"/>
    <x v="362"/>
    <n v="526739"/>
  </r>
  <r>
    <x v="583"/>
    <n v="75"/>
    <s v="RM"/>
    <n v="75"/>
    <x v="141"/>
    <s v="Pave"/>
    <s v="NA"/>
    <s v="Reg"/>
    <s v="Lvl"/>
    <s v="AllPub"/>
    <s v="Inside"/>
    <s v="Gtl"/>
    <x v="7"/>
    <s v="Artery"/>
    <s v="PosA"/>
    <s v="1Fam"/>
    <s v="2.5Unf"/>
    <x v="6"/>
    <x v="7"/>
    <x v="100"/>
    <x v="4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x v="0"/>
    <x v="3"/>
    <s v="Typ"/>
    <x v="1"/>
    <s v="Gd"/>
    <s v="Detchd"/>
    <n v="1988"/>
    <s v="Unf"/>
    <x v="0"/>
    <n v="880"/>
    <s v="Gd"/>
    <s v="TA"/>
    <s v="Y"/>
    <n v="105"/>
    <n v="502"/>
    <n v="0"/>
    <n v="0"/>
    <n v="0"/>
    <n v="0"/>
    <s v="NA"/>
    <s v="NA"/>
    <s v="NA"/>
    <n v="0"/>
    <x v="9"/>
    <n v="2008"/>
    <s v="WD"/>
    <x v="0"/>
    <x v="357"/>
    <n v="689470"/>
  </r>
  <r>
    <x v="584"/>
    <n v="50"/>
    <s v="RM"/>
    <n v="51"/>
    <x v="8"/>
    <s v="Pave"/>
    <s v="NA"/>
    <s v="Reg"/>
    <s v="Lvl"/>
    <s v="AllPub"/>
    <s v="Inside"/>
    <s v="Gtl"/>
    <x v="8"/>
    <s v="Norm"/>
    <s v="Norm"/>
    <s v="1Fam"/>
    <s v="1.5Fin"/>
    <x v="5"/>
    <x v="3"/>
    <x v="61"/>
    <x v="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x v="0"/>
    <x v="1"/>
    <s v="Typ"/>
    <x v="0"/>
    <s v="NA"/>
    <s v="Detchd"/>
    <n v="1935"/>
    <s v="Unf"/>
    <x v="2"/>
    <n v="240"/>
    <s v="TA"/>
    <s v="TA"/>
    <s v="Y"/>
    <n v="0"/>
    <n v="0"/>
    <n v="54"/>
    <n v="0"/>
    <n v="120"/>
    <n v="0"/>
    <s v="NA"/>
    <s v="NA"/>
    <s v="NA"/>
    <n v="0"/>
    <x v="9"/>
    <n v="2009"/>
    <s v="WD"/>
    <x v="0"/>
    <x v="325"/>
    <n v="698062"/>
  </r>
  <r>
    <x v="585"/>
    <n v="20"/>
    <s v="RL"/>
    <n v="88"/>
    <x v="500"/>
    <s v="Pave"/>
    <s v="NA"/>
    <s v="Reg"/>
    <s v="Lvl"/>
    <s v="AllPub"/>
    <s v="Inside"/>
    <s v="Gtl"/>
    <x v="16"/>
    <s v="Norm"/>
    <s v="Norm"/>
    <s v="1Fam"/>
    <s v="1Story"/>
    <x v="2"/>
    <x v="0"/>
    <x v="11"/>
    <x v="10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x v="0"/>
    <x v="2"/>
    <s v="Typ"/>
    <x v="2"/>
    <s v="Gd"/>
    <s v="Attchd"/>
    <n v="2005"/>
    <s v="RFn"/>
    <x v="1"/>
    <n v="880"/>
    <s v="TA"/>
    <s v="TA"/>
    <s v="Y"/>
    <n v="326"/>
    <n v="66"/>
    <n v="0"/>
    <n v="0"/>
    <n v="0"/>
    <n v="0"/>
    <s v="NA"/>
    <s v="NA"/>
    <s v="NA"/>
    <n v="0"/>
    <x v="10"/>
    <n v="2006"/>
    <s v="New"/>
    <x v="2"/>
    <x v="367"/>
    <n v="638132"/>
  </r>
  <r>
    <x v="586"/>
    <n v="30"/>
    <s v="RL"/>
    <n v="55"/>
    <x v="501"/>
    <s v="Pave"/>
    <s v="NA"/>
    <s v="Reg"/>
    <s v="Lvl"/>
    <s v="AllPub"/>
    <s v="Inside"/>
    <s v="Gtl"/>
    <x v="8"/>
    <s v="RRAn"/>
    <s v="Norm"/>
    <s v="1Fam"/>
    <s v="1Story"/>
    <x v="1"/>
    <x v="3"/>
    <x v="79"/>
    <x v="4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x v="3"/>
    <x v="4"/>
    <s v="Typ"/>
    <x v="0"/>
    <s v="NA"/>
    <s v="Detchd"/>
    <n v="1961"/>
    <s v="Fin"/>
    <x v="2"/>
    <n v="275"/>
    <s v="TA"/>
    <s v="TA"/>
    <s v="N"/>
    <n v="0"/>
    <n v="0"/>
    <n v="112"/>
    <n v="0"/>
    <n v="0"/>
    <n v="0"/>
    <s v="NA"/>
    <s v="MnWw"/>
    <s v="NA"/>
    <n v="0"/>
    <x v="1"/>
    <n v="2008"/>
    <s v="WD"/>
    <x v="0"/>
    <x v="52"/>
    <n v="536097"/>
  </r>
  <r>
    <x v="587"/>
    <n v="85"/>
    <s v="RL"/>
    <n v="74"/>
    <x v="502"/>
    <s v="Pave"/>
    <s v="NA"/>
    <s v="IR1"/>
    <s v="Lvl"/>
    <s v="AllPub"/>
    <s v="Inside"/>
    <s v="Gtl"/>
    <x v="9"/>
    <s v="Norm"/>
    <s v="Norm"/>
    <s v="1Fam"/>
    <s v="SFoyer"/>
    <x v="3"/>
    <x v="2"/>
    <x v="44"/>
    <x v="38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x v="1"/>
    <x v="6"/>
    <s v="Typ"/>
    <x v="0"/>
    <s v="NA"/>
    <s v="Detchd"/>
    <n v="1996"/>
    <s v="Unf"/>
    <x v="0"/>
    <n v="528"/>
    <s v="TA"/>
    <s v="TA"/>
    <s v="Y"/>
    <n v="0"/>
    <n v="0"/>
    <n v="0"/>
    <n v="0"/>
    <n v="0"/>
    <n v="0"/>
    <s v="NA"/>
    <s v="NA"/>
    <s v="NA"/>
    <n v="0"/>
    <x v="9"/>
    <n v="2009"/>
    <s v="WD"/>
    <x v="0"/>
    <x v="193"/>
    <n v="145651"/>
  </r>
  <r>
    <x v="588"/>
    <n v="20"/>
    <s v="RL"/>
    <n v="65"/>
    <x v="503"/>
    <s v="Pave"/>
    <s v="NA"/>
    <s v="IR1"/>
    <s v="Low"/>
    <s v="AllPub"/>
    <s v="Inside"/>
    <s v="Sev"/>
    <x v="19"/>
    <s v="Norm"/>
    <s v="Norm"/>
    <s v="1Fam"/>
    <s v="1Story"/>
    <x v="3"/>
    <x v="1"/>
    <x v="21"/>
    <x v="0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x v="2"/>
    <x v="4"/>
    <s v="Typ"/>
    <x v="2"/>
    <s v="Gd"/>
    <s v="Attchd"/>
    <n v="1968"/>
    <s v="Unf"/>
    <x v="2"/>
    <n v="452"/>
    <s v="TA"/>
    <s v="TA"/>
    <s v="Y"/>
    <n v="0"/>
    <n v="48"/>
    <n v="0"/>
    <n v="0"/>
    <n v="60"/>
    <n v="0"/>
    <s v="NA"/>
    <s v="NA"/>
    <s v="NA"/>
    <n v="0"/>
    <x v="11"/>
    <n v="2009"/>
    <s v="WD"/>
    <x v="2"/>
    <x v="5"/>
    <n v="679028"/>
  </r>
  <r>
    <x v="589"/>
    <n v="40"/>
    <s v="RM"/>
    <n v="50"/>
    <x v="134"/>
    <s v="Pave"/>
    <s v="NA"/>
    <s v="Reg"/>
    <s v="Lvl"/>
    <s v="AllPub"/>
    <s v="Inside"/>
    <s v="Gtl"/>
    <x v="8"/>
    <s v="RRAn"/>
    <s v="Feedr"/>
    <s v="1Fam"/>
    <s v="1Story"/>
    <x v="3"/>
    <x v="2"/>
    <x v="19"/>
    <x v="13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x v="1"/>
    <x v="6"/>
    <s v="Typ"/>
    <x v="0"/>
    <s v="NA"/>
    <s v="Detchd"/>
    <n v="1988"/>
    <s v="Unf"/>
    <x v="2"/>
    <n v="308"/>
    <s v="TA"/>
    <s v="TA"/>
    <s v="P"/>
    <n v="0"/>
    <n v="0"/>
    <n v="0"/>
    <n v="0"/>
    <n v="0"/>
    <n v="0"/>
    <s v="NA"/>
    <s v="NA"/>
    <s v="Shed"/>
    <n v="600"/>
    <x v="5"/>
    <n v="2008"/>
    <s v="WD"/>
    <x v="0"/>
    <x v="368"/>
    <n v="345850"/>
  </r>
  <r>
    <x v="590"/>
    <n v="60"/>
    <s v="RL"/>
    <n v="64"/>
    <x v="504"/>
    <s v="Pave"/>
    <s v="NA"/>
    <s v="Reg"/>
    <s v="Lvl"/>
    <s v="AllPub"/>
    <s v="Inside"/>
    <s v="Gtl"/>
    <x v="0"/>
    <s v="Norm"/>
    <s v="Norm"/>
    <s v="1Fam"/>
    <s v="2Story"/>
    <x v="0"/>
    <x v="0"/>
    <x v="6"/>
    <x v="16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x v="0"/>
    <x v="1"/>
    <s v="Typ"/>
    <x v="0"/>
    <s v="NA"/>
    <s v="Attchd"/>
    <n v="2004"/>
    <s v="RFn"/>
    <x v="0"/>
    <n v="520"/>
    <s v="TA"/>
    <s v="TA"/>
    <s v="Y"/>
    <n v="0"/>
    <n v="45"/>
    <n v="0"/>
    <n v="0"/>
    <n v="0"/>
    <n v="0"/>
    <s v="NA"/>
    <s v="NA"/>
    <s v="NA"/>
    <n v="0"/>
    <x v="2"/>
    <n v="2008"/>
    <s v="WD"/>
    <x v="0"/>
    <x v="369"/>
    <n v="395628"/>
  </r>
  <r>
    <x v="591"/>
    <n v="60"/>
    <s v="RL"/>
    <n v="97"/>
    <x v="505"/>
    <s v="Pave"/>
    <s v="NA"/>
    <s v="IR1"/>
    <s v="Lvl"/>
    <s v="AllPub"/>
    <s v="Corner"/>
    <s v="Gtl"/>
    <x v="10"/>
    <s v="Norm"/>
    <s v="Norm"/>
    <s v="1Fam"/>
    <s v="2Story"/>
    <x v="6"/>
    <x v="0"/>
    <x v="74"/>
    <x v="17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x v="2"/>
    <x v="7"/>
    <s v="Typ"/>
    <x v="1"/>
    <s v="Gd"/>
    <s v="BuiltIn"/>
    <n v="2008"/>
    <s v="RFn"/>
    <x v="1"/>
    <n v="842"/>
    <s v="TA"/>
    <s v="TA"/>
    <s v="Y"/>
    <n v="382"/>
    <n v="274"/>
    <n v="0"/>
    <n v="0"/>
    <n v="0"/>
    <n v="0"/>
    <s v="NA"/>
    <s v="NA"/>
    <s v="NA"/>
    <n v="0"/>
    <x v="11"/>
    <n v="2009"/>
    <s v="ConLI"/>
    <x v="0"/>
    <x v="370"/>
    <n v="562295"/>
  </r>
  <r>
    <x v="592"/>
    <n v="20"/>
    <s v="RL"/>
    <n v="60"/>
    <x v="506"/>
    <s v="Pave"/>
    <s v="NA"/>
    <s v="Reg"/>
    <s v="Lvl"/>
    <s v="AllPub"/>
    <s v="Inside"/>
    <s v="Gtl"/>
    <x v="4"/>
    <s v="Norm"/>
    <s v="Norm"/>
    <s v="1Fam"/>
    <s v="1Story"/>
    <x v="3"/>
    <x v="1"/>
    <x v="44"/>
    <x v="0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x v="1"/>
    <x v="6"/>
    <s v="Typ"/>
    <x v="0"/>
    <s v="NA"/>
    <s v="Detchd"/>
    <n v="1985"/>
    <s v="Fin"/>
    <x v="0"/>
    <n v="816"/>
    <s v="TA"/>
    <s v="TA"/>
    <s v="Y"/>
    <n v="0"/>
    <n v="0"/>
    <n v="0"/>
    <n v="0"/>
    <n v="0"/>
    <n v="0"/>
    <s v="NA"/>
    <s v="NA"/>
    <s v="NA"/>
    <n v="0"/>
    <x v="11"/>
    <n v="2008"/>
    <s v="WD"/>
    <x v="0"/>
    <x v="371"/>
    <n v="269594"/>
  </r>
  <r>
    <x v="593"/>
    <n v="120"/>
    <s v="RM"/>
    <s v="NA"/>
    <x v="507"/>
    <s v="Pave"/>
    <s v="NA"/>
    <s v="Reg"/>
    <s v="Lvl"/>
    <s v="AllPub"/>
    <s v="Inside"/>
    <s v="Gtl"/>
    <x v="0"/>
    <s v="Norm"/>
    <s v="Norm"/>
    <s v="TwnhsE"/>
    <s v="1Story"/>
    <x v="1"/>
    <x v="0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x v="0"/>
    <x v="6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1"/>
    <n v="2009"/>
    <s v="WD"/>
    <x v="0"/>
    <x v="3"/>
    <n v="515874"/>
  </r>
  <r>
    <x v="594"/>
    <n v="20"/>
    <s v="RL"/>
    <n v="88"/>
    <x v="508"/>
    <s v="Pave"/>
    <s v="NA"/>
    <s v="IR1"/>
    <s v="Lvl"/>
    <s v="AllPub"/>
    <s v="Inside"/>
    <s v="Gtl"/>
    <x v="0"/>
    <s v="Norm"/>
    <s v="Norm"/>
    <s v="1Fam"/>
    <s v="1Story"/>
    <x v="3"/>
    <x v="2"/>
    <x v="34"/>
    <x v="50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x v="1"/>
    <x v="4"/>
    <s v="Typ"/>
    <x v="0"/>
    <s v="NA"/>
    <s v="Detchd"/>
    <n v="1981"/>
    <s v="Unf"/>
    <x v="2"/>
    <n v="280"/>
    <s v="TA"/>
    <s v="TA"/>
    <s v="Y"/>
    <n v="0"/>
    <n v="0"/>
    <n v="0"/>
    <n v="0"/>
    <n v="0"/>
    <n v="0"/>
    <s v="NA"/>
    <s v="MnPrv"/>
    <s v="NA"/>
    <n v="0"/>
    <x v="7"/>
    <n v="2008"/>
    <s v="WD"/>
    <x v="0"/>
    <x v="50"/>
    <n v="373360"/>
  </r>
  <r>
    <x v="595"/>
    <n v="20"/>
    <s v="RL"/>
    <n v="69"/>
    <x v="509"/>
    <s v="Pave"/>
    <s v="NA"/>
    <s v="IR1"/>
    <s v="Lvl"/>
    <s v="AllPub"/>
    <s v="Inside"/>
    <s v="Gtl"/>
    <x v="18"/>
    <s v="Norm"/>
    <s v="Norm"/>
    <s v="1Fam"/>
    <s v="1Story"/>
    <x v="2"/>
    <x v="0"/>
    <x v="11"/>
    <x v="10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x v="0"/>
    <x v="2"/>
    <s v="Typ"/>
    <x v="1"/>
    <s v="TA"/>
    <s v="Attchd"/>
    <n v="2005"/>
    <s v="Fin"/>
    <x v="1"/>
    <n v="758"/>
    <s v="TA"/>
    <s v="TA"/>
    <s v="Y"/>
    <n v="180"/>
    <n v="75"/>
    <n v="0"/>
    <n v="0"/>
    <n v="120"/>
    <n v="0"/>
    <s v="NA"/>
    <s v="NA"/>
    <s v="NA"/>
    <n v="0"/>
    <x v="5"/>
    <n v="2006"/>
    <s v="New"/>
    <x v="2"/>
    <x v="372"/>
    <n v="305655"/>
  </r>
  <r>
    <x v="596"/>
    <n v="70"/>
    <s v="RM"/>
    <n v="60"/>
    <x v="510"/>
    <s v="Pave"/>
    <s v="Grvl"/>
    <s v="Reg"/>
    <s v="Lvl"/>
    <s v="AllPub"/>
    <s v="Inside"/>
    <s v="Gtl"/>
    <x v="7"/>
    <s v="Norm"/>
    <s v="Norm"/>
    <s v="1Fam"/>
    <s v="2Story"/>
    <x v="1"/>
    <x v="3"/>
    <x v="48"/>
    <x v="4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x v="1"/>
    <x v="2"/>
    <s v="Typ"/>
    <x v="0"/>
    <s v="NA"/>
    <s v="Detchd"/>
    <n v="1930"/>
    <s v="Unf"/>
    <x v="2"/>
    <n v="216"/>
    <s v="TA"/>
    <s v="Fa"/>
    <s v="N"/>
    <n v="0"/>
    <n v="158"/>
    <n v="0"/>
    <n v="0"/>
    <n v="0"/>
    <n v="0"/>
    <s v="NA"/>
    <s v="NA"/>
    <s v="NA"/>
    <n v="0"/>
    <x v="4"/>
    <n v="2006"/>
    <s v="WD"/>
    <x v="0"/>
    <x v="373"/>
    <n v="305884"/>
  </r>
  <r>
    <x v="597"/>
    <n v="120"/>
    <s v="RL"/>
    <n v="53"/>
    <x v="386"/>
    <s v="Pave"/>
    <s v="NA"/>
    <s v="Reg"/>
    <s v="Lvl"/>
    <s v="AllPub"/>
    <s v="Inside"/>
    <s v="Gtl"/>
    <x v="21"/>
    <s v="Norm"/>
    <s v="Norm"/>
    <s v="TwnhsE"/>
    <s v="1Story"/>
    <x v="0"/>
    <x v="0"/>
    <x v="13"/>
    <x v="12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x v="0"/>
    <x v="2"/>
    <s v="Typ"/>
    <x v="1"/>
    <s v="Gd"/>
    <s v="Attchd"/>
    <n v="2006"/>
    <s v="Fin"/>
    <x v="1"/>
    <n v="648"/>
    <s v="TA"/>
    <s v="TA"/>
    <s v="Y"/>
    <n v="120"/>
    <n v="16"/>
    <n v="0"/>
    <n v="0"/>
    <n v="0"/>
    <n v="0"/>
    <s v="NA"/>
    <s v="NA"/>
    <s v="NA"/>
    <n v="0"/>
    <x v="0"/>
    <n v="2007"/>
    <s v="New"/>
    <x v="2"/>
    <x v="374"/>
    <n v="746844"/>
  </r>
  <r>
    <x v="598"/>
    <n v="20"/>
    <s v="RL"/>
    <n v="80"/>
    <x v="511"/>
    <s v="Pave"/>
    <s v="NA"/>
    <s v="Reg"/>
    <s v="Bnk"/>
    <s v="AllPub"/>
    <s v="Inside"/>
    <s v="Gtl"/>
    <x v="2"/>
    <s v="Norm"/>
    <s v="Norm"/>
    <s v="1Fam"/>
    <s v="1Story"/>
    <x v="3"/>
    <x v="2"/>
    <x v="54"/>
    <x v="44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x v="0"/>
    <x v="2"/>
    <s v="Typ"/>
    <x v="1"/>
    <s v="TA"/>
    <s v="Attchd"/>
    <n v="1977"/>
    <s v="Fin"/>
    <x v="0"/>
    <n v="621"/>
    <s v="TA"/>
    <s v="TA"/>
    <s v="Y"/>
    <n v="0"/>
    <n v="0"/>
    <n v="0"/>
    <n v="0"/>
    <n v="0"/>
    <n v="0"/>
    <s v="NA"/>
    <s v="NA"/>
    <s v="NA"/>
    <n v="0"/>
    <x v="10"/>
    <n v="2006"/>
    <s v="WD"/>
    <x v="0"/>
    <x v="375"/>
    <n v="396038"/>
  </r>
  <r>
    <x v="599"/>
    <n v="160"/>
    <s v="RM"/>
    <n v="24"/>
    <x v="512"/>
    <s v="Pave"/>
    <s v="NA"/>
    <s v="Reg"/>
    <s v="Lvl"/>
    <s v="AllPub"/>
    <s v="Inside"/>
    <s v="Gtl"/>
    <x v="24"/>
    <s v="Norm"/>
    <s v="Norm"/>
    <s v="Twnhs"/>
    <s v="2Story"/>
    <x v="1"/>
    <x v="2"/>
    <x v="84"/>
    <x v="23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x v="1"/>
    <x v="1"/>
    <s v="Typ"/>
    <x v="1"/>
    <s v="TA"/>
    <s v="Attchd"/>
    <n v="1980"/>
    <s v="Fin"/>
    <x v="0"/>
    <n v="452"/>
    <s v="TA"/>
    <s v="TA"/>
    <s v="Y"/>
    <n v="161"/>
    <n v="0"/>
    <n v="0"/>
    <n v="0"/>
    <n v="0"/>
    <n v="0"/>
    <s v="NA"/>
    <s v="GdPrv"/>
    <s v="NA"/>
    <n v="0"/>
    <x v="9"/>
    <n v="2008"/>
    <s v="COD"/>
    <x v="0"/>
    <x v="196"/>
    <n v="101644"/>
  </r>
  <r>
    <x v="600"/>
    <n v="60"/>
    <s v="RL"/>
    <n v="74"/>
    <x v="513"/>
    <s v="Pave"/>
    <s v="NA"/>
    <s v="Reg"/>
    <s v="Lvl"/>
    <s v="AllPub"/>
    <s v="Inside"/>
    <s v="Gtl"/>
    <x v="10"/>
    <s v="Norm"/>
    <s v="Norm"/>
    <s v="1Fam"/>
    <s v="2Story"/>
    <x v="2"/>
    <x v="0"/>
    <x v="11"/>
    <x v="6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x v="2"/>
    <x v="0"/>
    <s v="Typ"/>
    <x v="1"/>
    <s v="Gd"/>
    <s v="BuiltIn"/>
    <n v="2003"/>
    <s v="Fin"/>
    <x v="0"/>
    <n v="736"/>
    <s v="TA"/>
    <s v="TA"/>
    <s v="Y"/>
    <n v="179"/>
    <n v="60"/>
    <n v="0"/>
    <n v="0"/>
    <n v="0"/>
    <n v="0"/>
    <s v="NA"/>
    <s v="NA"/>
    <s v="NA"/>
    <n v="0"/>
    <x v="11"/>
    <n v="2006"/>
    <s v="WD"/>
    <x v="0"/>
    <x v="291"/>
    <n v="412763"/>
  </r>
  <r>
    <x v="601"/>
    <n v="50"/>
    <s v="RM"/>
    <n v="50"/>
    <x v="218"/>
    <s v="Pave"/>
    <s v="NA"/>
    <s v="Reg"/>
    <s v="Bnk"/>
    <s v="AllPub"/>
    <s v="Inside"/>
    <s v="Gtl"/>
    <x v="13"/>
    <s v="Norm"/>
    <s v="Norm"/>
    <s v="1Fam"/>
    <s v="1.5Fin"/>
    <x v="1"/>
    <x v="2"/>
    <x v="96"/>
    <x v="8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x v="0"/>
    <x v="1"/>
    <s v="Typ"/>
    <x v="1"/>
    <s v="Gd"/>
    <s v="Detchd"/>
    <n v="1979"/>
    <s v="Unf"/>
    <x v="2"/>
    <n v="544"/>
    <s v="TA"/>
    <s v="TA"/>
    <s v="P"/>
    <n v="0"/>
    <n v="162"/>
    <n v="0"/>
    <n v="0"/>
    <n v="126"/>
    <n v="0"/>
    <s v="NA"/>
    <s v="NA"/>
    <s v="NA"/>
    <n v="0"/>
    <x v="3"/>
    <n v="2007"/>
    <s v="WD"/>
    <x v="0"/>
    <x v="42"/>
    <n v="228877"/>
  </r>
  <r>
    <x v="602"/>
    <n v="60"/>
    <s v="RL"/>
    <n v="80"/>
    <x v="514"/>
    <s v="Pave"/>
    <s v="NA"/>
    <s v="IR1"/>
    <s v="Lvl"/>
    <s v="AllPub"/>
    <s v="Inside"/>
    <s v="Gtl"/>
    <x v="12"/>
    <s v="Norm"/>
    <s v="Norm"/>
    <s v="1Fam"/>
    <s v="2Story"/>
    <x v="2"/>
    <x v="0"/>
    <x v="86"/>
    <x v="36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x v="0"/>
    <x v="0"/>
    <s v="Typ"/>
    <x v="1"/>
    <s v="TA"/>
    <s v="Attchd"/>
    <n v="1992"/>
    <s v="Fin"/>
    <x v="0"/>
    <n v="506"/>
    <s v="TA"/>
    <s v="TA"/>
    <s v="Y"/>
    <n v="120"/>
    <n v="150"/>
    <n v="0"/>
    <n v="0"/>
    <n v="0"/>
    <n v="0"/>
    <s v="NA"/>
    <s v="NA"/>
    <s v="NA"/>
    <n v="0"/>
    <x v="0"/>
    <n v="2006"/>
    <s v="WD"/>
    <x v="1"/>
    <x v="117"/>
    <n v="351885"/>
  </r>
  <r>
    <x v="603"/>
    <n v="160"/>
    <s v="FV"/>
    <n v="30"/>
    <x v="209"/>
    <s v="Pave"/>
    <s v="Pave"/>
    <s v="Reg"/>
    <s v="Lvl"/>
    <s v="AllPub"/>
    <s v="Inside"/>
    <s v="Gtl"/>
    <x v="5"/>
    <s v="Norm"/>
    <s v="Norm"/>
    <s v="TwnhsE"/>
    <s v="2Story"/>
    <x v="0"/>
    <x v="0"/>
    <x v="6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x v="0"/>
    <x v="6"/>
    <s v="Typ"/>
    <x v="0"/>
    <s v="NA"/>
    <s v="Detchd"/>
    <n v="2004"/>
    <s v="RFn"/>
    <x v="0"/>
    <n v="480"/>
    <s v="TA"/>
    <s v="TA"/>
    <s v="Y"/>
    <n v="0"/>
    <n v="172"/>
    <n v="0"/>
    <n v="0"/>
    <n v="0"/>
    <n v="0"/>
    <s v="NA"/>
    <s v="NA"/>
    <s v="NA"/>
    <n v="0"/>
    <x v="11"/>
    <n v="2010"/>
    <s v="WD"/>
    <x v="0"/>
    <x v="196"/>
    <n v="325766"/>
  </r>
  <r>
    <x v="604"/>
    <n v="20"/>
    <s v="RL"/>
    <n v="88"/>
    <x v="515"/>
    <s v="Pave"/>
    <s v="NA"/>
    <s v="IR1"/>
    <s v="Lvl"/>
    <s v="AllPub"/>
    <s v="Inside"/>
    <s v="Gtl"/>
    <x v="0"/>
    <s v="Norm"/>
    <s v="Norm"/>
    <s v="1Fam"/>
    <s v="1Story"/>
    <x v="0"/>
    <x v="0"/>
    <x v="20"/>
    <x v="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x v="0"/>
    <x v="1"/>
    <s v="Typ"/>
    <x v="1"/>
    <s v="TA"/>
    <s v="Attchd"/>
    <n v="2002"/>
    <s v="RFn"/>
    <x v="0"/>
    <n v="530"/>
    <s v="TA"/>
    <s v="TA"/>
    <s v="Y"/>
    <n v="192"/>
    <n v="36"/>
    <n v="0"/>
    <n v="0"/>
    <n v="0"/>
    <n v="0"/>
    <s v="NA"/>
    <s v="NA"/>
    <s v="NA"/>
    <n v="0"/>
    <x v="2"/>
    <n v="2008"/>
    <s v="WD"/>
    <x v="0"/>
    <x v="376"/>
    <n v="74161"/>
  </r>
  <r>
    <x v="605"/>
    <n v="60"/>
    <s v="RL"/>
    <n v="85"/>
    <x v="516"/>
    <s v="Pave"/>
    <s v="NA"/>
    <s v="Reg"/>
    <s v="Lvl"/>
    <s v="AllPub"/>
    <s v="Inside"/>
    <s v="Gtl"/>
    <x v="11"/>
    <s v="Norm"/>
    <s v="Norm"/>
    <s v="1Fam"/>
    <s v="2Story"/>
    <x v="0"/>
    <x v="2"/>
    <x v="10"/>
    <x v="2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x v="1"/>
    <x v="2"/>
    <s v="Typ"/>
    <x v="3"/>
    <s v="Fa"/>
    <s v="Attchd"/>
    <n v="1965"/>
    <s v="Unf"/>
    <x v="0"/>
    <n v="486"/>
    <s v="TA"/>
    <s v="TA"/>
    <s v="Y"/>
    <n v="0"/>
    <n v="42"/>
    <n v="0"/>
    <n v="0"/>
    <n v="189"/>
    <n v="0"/>
    <s v="NA"/>
    <s v="NA"/>
    <s v="NA"/>
    <n v="0"/>
    <x v="4"/>
    <n v="2009"/>
    <s v="WD"/>
    <x v="0"/>
    <x v="93"/>
    <n v="535169"/>
  </r>
  <r>
    <x v="606"/>
    <n v="20"/>
    <s v="RL"/>
    <n v="82"/>
    <x v="517"/>
    <s v="Pave"/>
    <s v="NA"/>
    <s v="IR2"/>
    <s v="Low"/>
    <s v="AllPub"/>
    <s v="Corner"/>
    <s v="Mod"/>
    <x v="0"/>
    <s v="Norm"/>
    <s v="Norm"/>
    <s v="1Fam"/>
    <s v="1Story"/>
    <x v="3"/>
    <x v="0"/>
    <x v="92"/>
    <x v="29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x v="0"/>
    <x v="1"/>
    <s v="Typ"/>
    <x v="0"/>
    <s v="NA"/>
    <s v="Detchd"/>
    <n v="2000"/>
    <s v="Unf"/>
    <x v="0"/>
    <n v="576"/>
    <s v="TA"/>
    <s v="TA"/>
    <s v="Y"/>
    <n v="168"/>
    <n v="0"/>
    <n v="0"/>
    <n v="0"/>
    <n v="0"/>
    <n v="0"/>
    <s v="NA"/>
    <s v="GdPrv"/>
    <s v="NA"/>
    <n v="0"/>
    <x v="6"/>
    <n v="2009"/>
    <s v="WD"/>
    <x v="0"/>
    <x v="135"/>
    <n v="559754"/>
  </r>
  <r>
    <x v="607"/>
    <n v="20"/>
    <s v="RL"/>
    <n v="78"/>
    <x v="284"/>
    <s v="Pave"/>
    <s v="NA"/>
    <s v="Reg"/>
    <s v="Bnk"/>
    <s v="AllPub"/>
    <s v="Inside"/>
    <s v="Mod"/>
    <x v="15"/>
    <s v="Norm"/>
    <s v="Norm"/>
    <s v="1Fam"/>
    <s v="2Story"/>
    <x v="3"/>
    <x v="1"/>
    <x v="47"/>
    <x v="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x v="2"/>
    <x v="0"/>
    <s v="Typ"/>
    <x v="0"/>
    <s v="NA"/>
    <s v="Attchd"/>
    <n v="1948"/>
    <s v="Unf"/>
    <x v="2"/>
    <n v="230"/>
    <s v="TA"/>
    <s v="TA"/>
    <s v="Y"/>
    <n v="103"/>
    <n v="0"/>
    <n v="0"/>
    <n v="0"/>
    <n v="0"/>
    <n v="0"/>
    <s v="NA"/>
    <s v="NA"/>
    <s v="NA"/>
    <n v="0"/>
    <x v="5"/>
    <n v="2006"/>
    <s v="WD"/>
    <x v="0"/>
    <x v="66"/>
    <n v="455145"/>
  </r>
  <r>
    <x v="608"/>
    <n v="70"/>
    <s v="RL"/>
    <n v="78"/>
    <x v="518"/>
    <s v="Pave"/>
    <s v="NA"/>
    <s v="Reg"/>
    <s v="HLS"/>
    <s v="AllPub"/>
    <s v="Inside"/>
    <s v="Mod"/>
    <x v="2"/>
    <s v="Norm"/>
    <s v="Norm"/>
    <s v="1Fam"/>
    <s v="2Story"/>
    <x v="2"/>
    <x v="2"/>
    <x v="36"/>
    <x v="30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x v="1"/>
    <x v="7"/>
    <s v="Typ"/>
    <x v="2"/>
    <s v="Gd"/>
    <s v="Basment"/>
    <n v="1934"/>
    <s v="Unf"/>
    <x v="0"/>
    <n v="380"/>
    <s v="TA"/>
    <s v="TA"/>
    <s v="Y"/>
    <n v="0"/>
    <n v="0"/>
    <n v="0"/>
    <n v="0"/>
    <n v="0"/>
    <n v="0"/>
    <s v="NA"/>
    <s v="NA"/>
    <s v="NA"/>
    <n v="0"/>
    <x v="2"/>
    <n v="2007"/>
    <s v="WD"/>
    <x v="4"/>
    <x v="377"/>
    <n v="142508"/>
  </r>
  <r>
    <x v="609"/>
    <n v="20"/>
    <s v="RL"/>
    <n v="61"/>
    <x v="519"/>
    <s v="Pave"/>
    <s v="NA"/>
    <s v="Reg"/>
    <s v="Lvl"/>
    <s v="AllPub"/>
    <s v="Inside"/>
    <s v="Gtl"/>
    <x v="9"/>
    <s v="Feedr"/>
    <s v="Norm"/>
    <s v="1Fam"/>
    <s v="1Story"/>
    <x v="5"/>
    <x v="0"/>
    <x v="53"/>
    <x v="39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x v="1"/>
    <x v="4"/>
    <s v="Typ"/>
    <x v="0"/>
    <s v="NA"/>
    <s v="Attchd"/>
    <n v="1961"/>
    <s v="Unf"/>
    <x v="2"/>
    <n v="261"/>
    <s v="TA"/>
    <s v="TA"/>
    <s v="Y"/>
    <n v="64"/>
    <n v="0"/>
    <n v="39"/>
    <n v="0"/>
    <n v="0"/>
    <n v="0"/>
    <s v="NA"/>
    <s v="NA"/>
    <s v="NA"/>
    <n v="0"/>
    <x v="7"/>
    <n v="2007"/>
    <s v="WD"/>
    <x v="0"/>
    <x v="362"/>
    <n v="659117"/>
  </r>
  <r>
    <x v="610"/>
    <n v="60"/>
    <s v="RL"/>
    <s v="NA"/>
    <x v="520"/>
    <s v="Pave"/>
    <s v="NA"/>
    <s v="Reg"/>
    <s v="Lvl"/>
    <s v="AllPub"/>
    <s v="Inside"/>
    <s v="Gtl"/>
    <x v="0"/>
    <s v="PosN"/>
    <s v="Norm"/>
    <s v="1Fam"/>
    <s v="2Story"/>
    <x v="4"/>
    <x v="0"/>
    <x v="4"/>
    <x v="4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x v="2"/>
    <x v="0"/>
    <s v="Typ"/>
    <x v="2"/>
    <s v="Ex"/>
    <s v="Attchd"/>
    <n v="2000"/>
    <s v="Fin"/>
    <x v="1"/>
    <n v="736"/>
    <s v="TA"/>
    <s v="TA"/>
    <s v="Y"/>
    <n v="253"/>
    <n v="142"/>
    <n v="0"/>
    <n v="0"/>
    <n v="0"/>
    <n v="0"/>
    <s v="NA"/>
    <s v="NA"/>
    <s v="NA"/>
    <n v="0"/>
    <x v="1"/>
    <n v="2009"/>
    <s v="WD"/>
    <x v="0"/>
    <x v="378"/>
    <n v="227280"/>
  </r>
  <r>
    <x v="611"/>
    <n v="80"/>
    <s v="RL"/>
    <s v="NA"/>
    <x v="521"/>
    <s v="Pave"/>
    <s v="NA"/>
    <s v="IR1"/>
    <s v="Lvl"/>
    <s v="AllPub"/>
    <s v="FR2"/>
    <s v="Gtl"/>
    <x v="6"/>
    <s v="Norm"/>
    <s v="Norm"/>
    <s v="1Fam"/>
    <s v="SLvl"/>
    <x v="1"/>
    <x v="2"/>
    <x v="90"/>
    <x v="59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x v="1"/>
    <x v="1"/>
    <s v="Typ"/>
    <x v="1"/>
    <s v="TA"/>
    <s v="Attchd"/>
    <n v="1978"/>
    <s v="Unf"/>
    <x v="0"/>
    <n v="564"/>
    <s v="TA"/>
    <s v="TA"/>
    <s v="Y"/>
    <n v="0"/>
    <n v="0"/>
    <n v="0"/>
    <n v="0"/>
    <n v="0"/>
    <n v="0"/>
    <s v="NA"/>
    <s v="MnPrv"/>
    <s v="Shed"/>
    <n v="500"/>
    <x v="9"/>
    <n v="2007"/>
    <s v="WD"/>
    <x v="0"/>
    <x v="181"/>
    <n v="703033"/>
  </r>
  <r>
    <x v="612"/>
    <n v="60"/>
    <s v="RL"/>
    <s v="NA"/>
    <x v="522"/>
    <s v="Pave"/>
    <s v="NA"/>
    <s v="Reg"/>
    <s v="Lvl"/>
    <s v="AllPub"/>
    <s v="Inside"/>
    <s v="Gtl"/>
    <x v="0"/>
    <s v="Norm"/>
    <s v="Norm"/>
    <s v="1Fam"/>
    <s v="2Story"/>
    <x v="2"/>
    <x v="0"/>
    <x v="2"/>
    <x v="14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x v="2"/>
    <x v="2"/>
    <s v="Typ"/>
    <x v="1"/>
    <s v="TA"/>
    <s v="BuiltIn"/>
    <n v="2001"/>
    <s v="RFn"/>
    <x v="0"/>
    <n v="531"/>
    <s v="TA"/>
    <s v="TA"/>
    <s v="Y"/>
    <n v="160"/>
    <n v="122"/>
    <n v="0"/>
    <n v="0"/>
    <n v="0"/>
    <n v="0"/>
    <s v="NA"/>
    <s v="NA"/>
    <s v="NA"/>
    <n v="0"/>
    <x v="6"/>
    <n v="2009"/>
    <s v="WD"/>
    <x v="0"/>
    <x v="379"/>
    <n v="342827"/>
  </r>
  <r>
    <x v="613"/>
    <n v="20"/>
    <s v="RL"/>
    <n v="70"/>
    <x v="523"/>
    <s v="Pave"/>
    <s v="NA"/>
    <s v="Reg"/>
    <s v="Lvl"/>
    <s v="AllPub"/>
    <s v="Inside"/>
    <s v="Gtl"/>
    <x v="4"/>
    <s v="Feedr"/>
    <s v="Norm"/>
    <s v="1Fam"/>
    <s v="1Story"/>
    <x v="3"/>
    <x v="0"/>
    <x v="22"/>
    <x v="12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x v="1"/>
    <x v="1"/>
    <s v="Typ"/>
    <x v="0"/>
    <s v="NA"/>
    <s v="NA"/>
    <s v="NA"/>
    <s v="NA"/>
    <x v="3"/>
    <n v="0"/>
    <s v="NA"/>
    <s v="NA"/>
    <s v="Y"/>
    <n v="0"/>
    <n v="30"/>
    <n v="0"/>
    <n v="0"/>
    <n v="0"/>
    <n v="0"/>
    <s v="NA"/>
    <s v="NA"/>
    <s v="NA"/>
    <n v="0"/>
    <x v="3"/>
    <n v="2007"/>
    <s v="New"/>
    <x v="2"/>
    <x v="257"/>
    <n v="448890"/>
  </r>
  <r>
    <x v="614"/>
    <n v="180"/>
    <s v="RM"/>
    <n v="21"/>
    <x v="524"/>
    <s v="Pave"/>
    <s v="NA"/>
    <s v="Reg"/>
    <s v="Lvl"/>
    <s v="AllPub"/>
    <s v="Inside"/>
    <s v="Gtl"/>
    <x v="14"/>
    <s v="Norm"/>
    <s v="Norm"/>
    <s v="TwnhsE"/>
    <s v="SFoyer"/>
    <x v="5"/>
    <x v="2"/>
    <x v="41"/>
    <x v="28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x v="1"/>
    <x v="9"/>
    <s v="Typ"/>
    <x v="0"/>
    <s v="NA"/>
    <s v="NA"/>
    <s v="NA"/>
    <s v="NA"/>
    <x v="3"/>
    <n v="0"/>
    <s v="NA"/>
    <s v="NA"/>
    <s v="Y"/>
    <n v="96"/>
    <n v="24"/>
    <n v="0"/>
    <n v="0"/>
    <n v="0"/>
    <n v="0"/>
    <s v="NA"/>
    <s v="NA"/>
    <s v="NA"/>
    <n v="0"/>
    <x v="1"/>
    <n v="2010"/>
    <s v="WD"/>
    <x v="0"/>
    <x v="380"/>
    <n v="415751"/>
  </r>
  <r>
    <x v="615"/>
    <n v="85"/>
    <s v="RL"/>
    <n v="80"/>
    <x v="525"/>
    <s v="Pave"/>
    <s v="NA"/>
    <s v="Reg"/>
    <s v="Lvl"/>
    <s v="AllPub"/>
    <s v="Inside"/>
    <s v="Gtl"/>
    <x v="11"/>
    <s v="Feedr"/>
    <s v="Norm"/>
    <s v="1Fam"/>
    <s v="SFoyer"/>
    <x v="1"/>
    <x v="3"/>
    <x v="37"/>
    <x v="25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x v="0"/>
    <x v="1"/>
    <s v="Typ"/>
    <x v="0"/>
    <s v="NA"/>
    <s v="Attchd"/>
    <n v="1963"/>
    <s v="RFn"/>
    <x v="0"/>
    <n v="480"/>
    <s v="TA"/>
    <s v="TA"/>
    <s v="Y"/>
    <n v="120"/>
    <n v="0"/>
    <n v="0"/>
    <n v="0"/>
    <n v="0"/>
    <n v="0"/>
    <s v="NA"/>
    <s v="MnPrv"/>
    <s v="NA"/>
    <n v="0"/>
    <x v="1"/>
    <n v="2010"/>
    <s v="WD"/>
    <x v="1"/>
    <x v="381"/>
    <n v="662776"/>
  </r>
  <r>
    <x v="616"/>
    <n v="60"/>
    <s v="RL"/>
    <s v="NA"/>
    <x v="526"/>
    <s v="Pave"/>
    <s v="NA"/>
    <s v="IR1"/>
    <s v="Lvl"/>
    <s v="AllPub"/>
    <s v="Inside"/>
    <s v="Gtl"/>
    <x v="17"/>
    <s v="Norm"/>
    <s v="Norm"/>
    <s v="1Fam"/>
    <s v="2Story"/>
    <x v="1"/>
    <x v="0"/>
    <x v="20"/>
    <x v="0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x v="0"/>
    <x v="2"/>
    <s v="Typ"/>
    <x v="1"/>
    <s v="Gd"/>
    <s v="Attchd"/>
    <n v="2002"/>
    <s v="Fin"/>
    <x v="0"/>
    <n v="393"/>
    <s v="TA"/>
    <s v="TA"/>
    <s v="Y"/>
    <n v="100"/>
    <n v="75"/>
    <n v="0"/>
    <n v="0"/>
    <n v="0"/>
    <n v="0"/>
    <s v="NA"/>
    <s v="NA"/>
    <s v="NA"/>
    <n v="0"/>
    <x v="11"/>
    <n v="2006"/>
    <s v="WD"/>
    <x v="0"/>
    <x v="382"/>
    <n v="494646"/>
  </r>
  <r>
    <x v="617"/>
    <n v="45"/>
    <s v="RL"/>
    <n v="59"/>
    <x v="527"/>
    <s v="Pave"/>
    <s v="NA"/>
    <s v="Reg"/>
    <s v="HLS"/>
    <s v="AllPub"/>
    <s v="Corner"/>
    <s v="Mod"/>
    <x v="11"/>
    <s v="Artery"/>
    <s v="Norm"/>
    <s v="1Fam"/>
    <s v="1.5Unf"/>
    <x v="1"/>
    <x v="2"/>
    <x v="30"/>
    <x v="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x v="0"/>
    <x v="6"/>
    <s v="Typ"/>
    <x v="0"/>
    <s v="NA"/>
    <s v="Detchd"/>
    <n v="1962"/>
    <s v="Unf"/>
    <x v="0"/>
    <n v="528"/>
    <s v="TA"/>
    <s v="TA"/>
    <s v="Y"/>
    <n v="0"/>
    <n v="0"/>
    <n v="0"/>
    <n v="0"/>
    <n v="0"/>
    <n v="0"/>
    <s v="NA"/>
    <s v="NA"/>
    <s v="NA"/>
    <n v="0"/>
    <x v="11"/>
    <n v="2008"/>
    <s v="WD"/>
    <x v="0"/>
    <x v="383"/>
    <n v="671571"/>
  </r>
  <r>
    <x v="618"/>
    <n v="20"/>
    <s v="RL"/>
    <n v="90"/>
    <x v="528"/>
    <s v="Pave"/>
    <s v="NA"/>
    <s v="Reg"/>
    <s v="Lvl"/>
    <s v="AllPub"/>
    <s v="Inside"/>
    <s v="Gtl"/>
    <x v="10"/>
    <s v="Norm"/>
    <s v="Norm"/>
    <s v="1Fam"/>
    <s v="1Story"/>
    <x v="4"/>
    <x v="0"/>
    <x v="22"/>
    <x v="12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x v="0"/>
    <x v="3"/>
    <s v="Typ"/>
    <x v="1"/>
    <s v="Gd"/>
    <s v="Attchd"/>
    <n v="2007"/>
    <s v="Unf"/>
    <x v="1"/>
    <n v="774"/>
    <s v="TA"/>
    <s v="TA"/>
    <s v="Y"/>
    <n v="0"/>
    <n v="108"/>
    <n v="0"/>
    <n v="0"/>
    <n v="260"/>
    <n v="0"/>
    <s v="NA"/>
    <s v="NA"/>
    <s v="NA"/>
    <n v="0"/>
    <x v="9"/>
    <n v="2007"/>
    <s v="New"/>
    <x v="2"/>
    <x v="384"/>
    <n v="712018"/>
  </r>
  <r>
    <x v="619"/>
    <n v="60"/>
    <s v="RL"/>
    <n v="85"/>
    <x v="529"/>
    <s v="Pave"/>
    <s v="NA"/>
    <s v="Reg"/>
    <s v="Lvl"/>
    <s v="AllPub"/>
    <s v="Inside"/>
    <s v="Gtl"/>
    <x v="16"/>
    <s v="Norm"/>
    <s v="Norm"/>
    <s v="1Fam"/>
    <s v="2Story"/>
    <x v="2"/>
    <x v="0"/>
    <x v="0"/>
    <x v="0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x v="0"/>
    <x v="7"/>
    <s v="Typ"/>
    <x v="2"/>
    <s v="Gd"/>
    <s v="Attchd"/>
    <n v="2003"/>
    <s v="Fin"/>
    <x v="1"/>
    <n v="749"/>
    <s v="TA"/>
    <s v="TA"/>
    <s v="Y"/>
    <n v="168"/>
    <n v="0"/>
    <n v="0"/>
    <n v="0"/>
    <n v="0"/>
    <n v="0"/>
    <s v="NA"/>
    <s v="NA"/>
    <s v="NA"/>
    <n v="0"/>
    <x v="5"/>
    <n v="2008"/>
    <s v="WD"/>
    <x v="0"/>
    <x v="385"/>
    <n v="105456"/>
  </r>
  <r>
    <x v="620"/>
    <n v="30"/>
    <s v="RL"/>
    <n v="45"/>
    <x v="530"/>
    <s v="Pave"/>
    <s v="Grvl"/>
    <s v="Reg"/>
    <s v="Lvl"/>
    <s v="AllPub"/>
    <s v="Inside"/>
    <s v="Gtl"/>
    <x v="15"/>
    <s v="Norm"/>
    <s v="Norm"/>
    <s v="1Fam"/>
    <s v="1Story"/>
    <x v="7"/>
    <x v="6"/>
    <x v="101"/>
    <x v="8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x v="1"/>
    <x v="4"/>
    <s v="Typ"/>
    <x v="0"/>
    <s v="NA"/>
    <s v="NA"/>
    <s v="NA"/>
    <s v="NA"/>
    <x v="3"/>
    <n v="0"/>
    <s v="NA"/>
    <s v="NA"/>
    <s v="N"/>
    <n v="0"/>
    <n v="0"/>
    <n v="100"/>
    <n v="0"/>
    <n v="0"/>
    <n v="0"/>
    <s v="NA"/>
    <s v="NA"/>
    <s v="NA"/>
    <n v="0"/>
    <x v="2"/>
    <n v="2008"/>
    <s v="WD"/>
    <x v="0"/>
    <x v="276"/>
    <n v="281612"/>
  </r>
  <r>
    <x v="621"/>
    <n v="60"/>
    <s v="RL"/>
    <n v="90"/>
    <x v="99"/>
    <s v="Pave"/>
    <s v="NA"/>
    <s v="Reg"/>
    <s v="Lvl"/>
    <s v="AllPub"/>
    <s v="Inside"/>
    <s v="Gtl"/>
    <x v="6"/>
    <s v="Norm"/>
    <s v="Norm"/>
    <s v="1Fam"/>
    <s v="2Story"/>
    <x v="1"/>
    <x v="3"/>
    <x v="99"/>
    <x v="18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x v="1"/>
    <x v="3"/>
    <s v="Typ"/>
    <x v="1"/>
    <s v="TA"/>
    <s v="Attchd"/>
    <n v="1974"/>
    <s v="RFn"/>
    <x v="0"/>
    <n v="624"/>
    <s v="TA"/>
    <s v="TA"/>
    <s v="Y"/>
    <n v="38"/>
    <n v="243"/>
    <n v="0"/>
    <n v="0"/>
    <n v="0"/>
    <n v="0"/>
    <s v="NA"/>
    <s v="NA"/>
    <s v="NA"/>
    <n v="0"/>
    <x v="11"/>
    <n v="2008"/>
    <s v="WD"/>
    <x v="0"/>
    <x v="270"/>
    <n v="721335"/>
  </r>
  <r>
    <x v="622"/>
    <n v="20"/>
    <s v="RL"/>
    <n v="71"/>
    <x v="531"/>
    <s v="Pave"/>
    <s v="NA"/>
    <s v="Reg"/>
    <s v="Lvl"/>
    <s v="AllPub"/>
    <s v="Inside"/>
    <s v="Gtl"/>
    <x v="9"/>
    <s v="Norm"/>
    <s v="Norm"/>
    <s v="1Fam"/>
    <s v="1Story"/>
    <x v="3"/>
    <x v="2"/>
    <x v="54"/>
    <x v="44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x v="1"/>
    <x v="1"/>
    <s v="Typ"/>
    <x v="0"/>
    <s v="NA"/>
    <s v="Detchd"/>
    <n v="1986"/>
    <s v="Unf"/>
    <x v="0"/>
    <n v="484"/>
    <s v="TA"/>
    <s v="TA"/>
    <s v="Y"/>
    <n v="192"/>
    <n v="0"/>
    <n v="0"/>
    <n v="0"/>
    <n v="0"/>
    <n v="0"/>
    <s v="NA"/>
    <s v="NA"/>
    <s v="NA"/>
    <n v="0"/>
    <x v="9"/>
    <n v="2009"/>
    <s v="WD"/>
    <x v="0"/>
    <x v="152"/>
    <n v="674920"/>
  </r>
  <r>
    <x v="623"/>
    <n v="160"/>
    <s v="FV"/>
    <s v="NA"/>
    <x v="165"/>
    <s v="Pave"/>
    <s v="NA"/>
    <s v="Reg"/>
    <s v="Lvl"/>
    <s v="AllPub"/>
    <s v="Inside"/>
    <s v="Gtl"/>
    <x v="5"/>
    <s v="Norm"/>
    <s v="Norm"/>
    <s v="TwnhsE"/>
    <s v="2Story"/>
    <x v="1"/>
    <x v="0"/>
    <x v="4"/>
    <x v="4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x v="0"/>
    <x v="6"/>
    <s v="Typ"/>
    <x v="1"/>
    <s v="T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x v="11"/>
    <n v="2007"/>
    <s v="WD"/>
    <x v="0"/>
    <x v="78"/>
    <n v="470077"/>
  </r>
  <r>
    <x v="624"/>
    <n v="60"/>
    <s v="RL"/>
    <n v="80"/>
    <x v="127"/>
    <s v="Pave"/>
    <s v="NA"/>
    <s v="Reg"/>
    <s v="Lvl"/>
    <s v="AllPub"/>
    <s v="Inside"/>
    <s v="Gtl"/>
    <x v="6"/>
    <s v="Norm"/>
    <s v="Norm"/>
    <s v="1Fam"/>
    <s v="2Story"/>
    <x v="1"/>
    <x v="0"/>
    <x v="41"/>
    <x v="28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x v="1"/>
    <x v="0"/>
    <s v="Min2"/>
    <x v="1"/>
    <s v="TA"/>
    <s v="Attchd"/>
    <n v="1972"/>
    <s v="RFn"/>
    <x v="0"/>
    <n v="484"/>
    <s v="TA"/>
    <s v="TA"/>
    <s v="Y"/>
    <n v="148"/>
    <n v="0"/>
    <n v="0"/>
    <n v="0"/>
    <n v="147"/>
    <n v="0"/>
    <s v="NA"/>
    <s v="NA"/>
    <s v="NA"/>
    <n v="0"/>
    <x v="6"/>
    <n v="2006"/>
    <s v="WD"/>
    <x v="0"/>
    <x v="386"/>
    <n v="751317"/>
  </r>
  <r>
    <x v="625"/>
    <n v="20"/>
    <s v="RL"/>
    <n v="87"/>
    <x v="532"/>
    <s v="Pave"/>
    <s v="NA"/>
    <s v="IR1"/>
    <s v="Lvl"/>
    <s v="AllPub"/>
    <s v="Corner"/>
    <s v="Gtl"/>
    <x v="11"/>
    <s v="Norm"/>
    <s v="Norm"/>
    <s v="1Fam"/>
    <s v="1Story"/>
    <x v="1"/>
    <x v="2"/>
    <x v="12"/>
    <x v="11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x v="1"/>
    <x v="4"/>
    <s v="Typ"/>
    <x v="0"/>
    <s v="NA"/>
    <s v="Attchd"/>
    <n v="1962"/>
    <s v="Unf"/>
    <x v="0"/>
    <n v="440"/>
    <s v="TA"/>
    <s v="TA"/>
    <s v="Y"/>
    <n v="0"/>
    <n v="0"/>
    <n v="0"/>
    <n v="0"/>
    <n v="385"/>
    <n v="0"/>
    <s v="NA"/>
    <s v="NA"/>
    <s v="NA"/>
    <n v="0"/>
    <x v="0"/>
    <n v="2010"/>
    <s v="WD"/>
    <x v="0"/>
    <x v="39"/>
    <n v="443813"/>
  </r>
  <r>
    <x v="626"/>
    <n v="20"/>
    <s v="RL"/>
    <s v="NA"/>
    <x v="280"/>
    <s v="Pave"/>
    <s v="NA"/>
    <s v="IR1"/>
    <s v="Lvl"/>
    <s v="AllPub"/>
    <s v="Inside"/>
    <s v="Gtl"/>
    <x v="11"/>
    <s v="Norm"/>
    <s v="Norm"/>
    <s v="1Fam"/>
    <s v="1Story"/>
    <x v="3"/>
    <x v="0"/>
    <x v="14"/>
    <x v="59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x v="1"/>
    <x v="1"/>
    <s v="Min1"/>
    <x v="1"/>
    <s v="TA"/>
    <s v="Attchd"/>
    <n v="1960"/>
    <s v="RFn"/>
    <x v="2"/>
    <n v="286"/>
    <s v="TA"/>
    <s v="TA"/>
    <s v="Y"/>
    <n v="0"/>
    <n v="0"/>
    <n v="36"/>
    <n v="0"/>
    <n v="0"/>
    <n v="0"/>
    <s v="NA"/>
    <s v="GdWo"/>
    <s v="Shed"/>
    <n v="600"/>
    <x v="5"/>
    <n v="2007"/>
    <s v="WD"/>
    <x v="0"/>
    <x v="387"/>
    <n v="641413"/>
  </r>
  <r>
    <x v="627"/>
    <n v="80"/>
    <s v="RL"/>
    <n v="80"/>
    <x v="1"/>
    <s v="Pave"/>
    <s v="NA"/>
    <s v="Reg"/>
    <s v="Lvl"/>
    <s v="AllPub"/>
    <s v="Inside"/>
    <s v="Gtl"/>
    <x v="11"/>
    <s v="Norm"/>
    <s v="Norm"/>
    <s v="1Fam"/>
    <s v="SLvl"/>
    <x v="1"/>
    <x v="2"/>
    <x v="32"/>
    <x v="28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x v="1"/>
    <x v="2"/>
    <s v="Typ"/>
    <x v="2"/>
    <s v="Gd"/>
    <s v="Basment"/>
    <n v="1955"/>
    <s v="RFn"/>
    <x v="2"/>
    <n v="364"/>
    <s v="TA"/>
    <s v="TA"/>
    <s v="Y"/>
    <n v="0"/>
    <n v="0"/>
    <n v="189"/>
    <n v="0"/>
    <n v="0"/>
    <n v="0"/>
    <s v="NA"/>
    <s v="NA"/>
    <s v="NA"/>
    <n v="0"/>
    <x v="10"/>
    <n v="2010"/>
    <s v="WD"/>
    <x v="0"/>
    <x v="36"/>
    <n v="240440"/>
  </r>
  <r>
    <x v="628"/>
    <n v="60"/>
    <s v="RL"/>
    <n v="70"/>
    <x v="533"/>
    <s v="Pave"/>
    <s v="NA"/>
    <s v="IR1"/>
    <s v="HLS"/>
    <s v="AllPub"/>
    <s v="Inside"/>
    <s v="Sev"/>
    <x v="11"/>
    <s v="Norm"/>
    <s v="Norm"/>
    <s v="1Fam"/>
    <s v="2Story"/>
    <x v="3"/>
    <x v="0"/>
    <x v="60"/>
    <x v="45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x v="3"/>
    <x v="3"/>
    <s v="Typ"/>
    <x v="2"/>
    <s v="TA"/>
    <s v="Attchd"/>
    <n v="1969"/>
    <s v="Unf"/>
    <x v="0"/>
    <n v="504"/>
    <s v="TA"/>
    <s v="TA"/>
    <s v="Y"/>
    <n v="335"/>
    <n v="0"/>
    <n v="0"/>
    <n v="0"/>
    <n v="0"/>
    <n v="0"/>
    <s v="NA"/>
    <s v="NA"/>
    <s v="NA"/>
    <n v="0"/>
    <x v="2"/>
    <n v="2007"/>
    <s v="WD"/>
    <x v="5"/>
    <x v="152"/>
    <n v="96122"/>
  </r>
  <r>
    <x v="629"/>
    <n v="80"/>
    <s v="RL"/>
    <n v="82"/>
    <x v="534"/>
    <s v="Pave"/>
    <s v="NA"/>
    <s v="Reg"/>
    <s v="Lvl"/>
    <s v="AllPub"/>
    <s v="Corner"/>
    <s v="Gtl"/>
    <x v="11"/>
    <s v="Feedr"/>
    <s v="Norm"/>
    <s v="1Fam"/>
    <s v="SLvl"/>
    <x v="1"/>
    <x v="0"/>
    <x v="39"/>
    <x v="27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x v="1"/>
    <x v="1"/>
    <s v="Typ"/>
    <x v="0"/>
    <s v="NA"/>
    <s v="Attchd"/>
    <n v="1964"/>
    <s v="RFn"/>
    <x v="0"/>
    <n v="520"/>
    <s v="TA"/>
    <s v="TA"/>
    <s v="Y"/>
    <n v="176"/>
    <n v="0"/>
    <n v="0"/>
    <n v="0"/>
    <n v="0"/>
    <n v="0"/>
    <s v="NA"/>
    <s v="GdPrv"/>
    <s v="NA"/>
    <n v="0"/>
    <x v="11"/>
    <n v="2008"/>
    <s v="WD"/>
    <x v="0"/>
    <x v="78"/>
    <n v="350448"/>
  </r>
  <r>
    <x v="630"/>
    <n v="70"/>
    <s v="RM"/>
    <n v="50"/>
    <x v="218"/>
    <s v="Pave"/>
    <s v="Grvl"/>
    <s v="Reg"/>
    <s v="Lvl"/>
    <s v="AllPub"/>
    <s v="Corner"/>
    <s v="Gtl"/>
    <x v="7"/>
    <s v="Artery"/>
    <s v="Norm"/>
    <s v="1Fam"/>
    <s v="2Story"/>
    <x v="3"/>
    <x v="2"/>
    <x v="88"/>
    <x v="47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x v="2"/>
    <x v="0"/>
    <s v="Typ"/>
    <x v="0"/>
    <s v="NA"/>
    <s v="Detchd"/>
    <n v="1937"/>
    <s v="Unf"/>
    <x v="2"/>
    <n v="240"/>
    <s v="Fa"/>
    <s v="Po"/>
    <s v="N"/>
    <n v="0"/>
    <n v="0"/>
    <n v="293"/>
    <n v="0"/>
    <n v="0"/>
    <n v="0"/>
    <s v="NA"/>
    <s v="MnPrv"/>
    <s v="NA"/>
    <n v="0"/>
    <x v="11"/>
    <n v="2006"/>
    <s v="WD"/>
    <x v="1"/>
    <x v="310"/>
    <n v="450102"/>
  </r>
  <r>
    <x v="631"/>
    <n v="120"/>
    <s v="RL"/>
    <n v="34"/>
    <x v="535"/>
    <s v="Pave"/>
    <s v="NA"/>
    <s v="Reg"/>
    <s v="Lvl"/>
    <s v="AllPub"/>
    <s v="Inside"/>
    <s v="Gtl"/>
    <x v="10"/>
    <s v="Norm"/>
    <s v="Norm"/>
    <s v="Twnhs"/>
    <s v="1Story"/>
    <x v="2"/>
    <x v="0"/>
    <x v="13"/>
    <x v="10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x v="0"/>
    <x v="1"/>
    <s v="Typ"/>
    <x v="1"/>
    <s v="Gd"/>
    <s v="Attchd"/>
    <n v="2006"/>
    <s v="RFn"/>
    <x v="0"/>
    <n v="627"/>
    <s v="TA"/>
    <s v="TA"/>
    <s v="Y"/>
    <n v="156"/>
    <n v="73"/>
    <n v="0"/>
    <n v="0"/>
    <n v="0"/>
    <n v="0"/>
    <s v="NA"/>
    <s v="NA"/>
    <s v="NA"/>
    <n v="0"/>
    <x v="5"/>
    <n v="2007"/>
    <s v="WD"/>
    <x v="0"/>
    <x v="388"/>
    <n v="588881"/>
  </r>
  <r>
    <x v="632"/>
    <n v="20"/>
    <s v="RL"/>
    <n v="85"/>
    <x v="536"/>
    <s v="Pave"/>
    <s v="NA"/>
    <s v="Reg"/>
    <s v="Lvl"/>
    <s v="AllPub"/>
    <s v="Inside"/>
    <s v="Gtl"/>
    <x v="6"/>
    <s v="Norm"/>
    <s v="Norm"/>
    <s v="1Fam"/>
    <s v="1Story"/>
    <x v="0"/>
    <x v="0"/>
    <x v="54"/>
    <x v="44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x v="1"/>
    <x v="1"/>
    <s v="Typ"/>
    <x v="1"/>
    <s v="TA"/>
    <s v="Attchd"/>
    <n v="1977"/>
    <s v="Fin"/>
    <x v="0"/>
    <n v="544"/>
    <s v="TA"/>
    <s v="TA"/>
    <s v="Y"/>
    <n v="192"/>
    <n v="0"/>
    <n v="0"/>
    <n v="0"/>
    <n v="0"/>
    <n v="0"/>
    <s v="NA"/>
    <s v="NA"/>
    <s v="NA"/>
    <n v="0"/>
    <x v="7"/>
    <n v="2009"/>
    <s v="WD"/>
    <x v="5"/>
    <x v="222"/>
    <n v="315608"/>
  </r>
  <r>
    <x v="633"/>
    <n v="20"/>
    <s v="RL"/>
    <n v="80"/>
    <x v="537"/>
    <s v="Pave"/>
    <s v="NA"/>
    <s v="Reg"/>
    <s v="Lvl"/>
    <s v="AllPub"/>
    <s v="Corner"/>
    <s v="Gtl"/>
    <x v="11"/>
    <s v="Norm"/>
    <s v="Norm"/>
    <s v="1Fam"/>
    <s v="1Story"/>
    <x v="3"/>
    <x v="3"/>
    <x v="30"/>
    <x v="6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x v="1"/>
    <x v="1"/>
    <s v="Typ"/>
    <x v="0"/>
    <s v="NA"/>
    <s v="Attchd"/>
    <n v="1954"/>
    <s v="Unf"/>
    <x v="2"/>
    <n v="260"/>
    <s v="TA"/>
    <s v="TA"/>
    <s v="Y"/>
    <n v="390"/>
    <n v="0"/>
    <n v="0"/>
    <n v="0"/>
    <n v="0"/>
    <n v="0"/>
    <s v="NA"/>
    <s v="NA"/>
    <s v="NA"/>
    <n v="0"/>
    <x v="9"/>
    <n v="2007"/>
    <s v="WD"/>
    <x v="0"/>
    <x v="21"/>
    <n v="554192"/>
  </r>
  <r>
    <x v="634"/>
    <n v="90"/>
    <s v="RL"/>
    <n v="64"/>
    <x v="538"/>
    <s v="Pave"/>
    <s v="NA"/>
    <s v="Reg"/>
    <s v="Lvl"/>
    <s v="AllPub"/>
    <s v="Inside"/>
    <s v="Gtl"/>
    <x v="7"/>
    <s v="Norm"/>
    <s v="Norm"/>
    <s v="Duplex"/>
    <s v="SFoyer"/>
    <x v="1"/>
    <x v="0"/>
    <x v="84"/>
    <x v="23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x v="1"/>
    <x v="6"/>
    <s v="Typ"/>
    <x v="0"/>
    <s v="NA"/>
    <s v="Detchd"/>
    <n v="1980"/>
    <s v="Unf"/>
    <x v="0"/>
    <n v="576"/>
    <s v="TA"/>
    <s v="TA"/>
    <s v="Y"/>
    <n v="264"/>
    <n v="56"/>
    <n v="0"/>
    <n v="0"/>
    <n v="0"/>
    <n v="0"/>
    <s v="NA"/>
    <s v="GdPrv"/>
    <s v="Shed"/>
    <n v="600"/>
    <x v="11"/>
    <n v="2010"/>
    <s v="WD"/>
    <x v="0"/>
    <x v="12"/>
    <n v="434729"/>
  </r>
  <r>
    <x v="635"/>
    <n v="190"/>
    <s v="RH"/>
    <n v="60"/>
    <x v="539"/>
    <s v="Pave"/>
    <s v="Pave"/>
    <s v="Reg"/>
    <s v="Bnk"/>
    <s v="AllPub"/>
    <s v="Inside"/>
    <s v="Gtl"/>
    <x v="23"/>
    <s v="Feedr"/>
    <s v="Norm"/>
    <s v="2fmCon"/>
    <s v="2.5Fin"/>
    <x v="1"/>
    <x v="3"/>
    <x v="101"/>
    <x v="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x v="3"/>
    <x v="11"/>
    <s v="Typ"/>
    <x v="0"/>
    <s v="NA"/>
    <s v="NA"/>
    <s v="NA"/>
    <s v="NA"/>
    <x v="3"/>
    <n v="0"/>
    <s v="NA"/>
    <s v="NA"/>
    <s v="N"/>
    <n v="0"/>
    <n v="110"/>
    <n v="0"/>
    <n v="0"/>
    <n v="0"/>
    <n v="0"/>
    <s v="NA"/>
    <s v="NA"/>
    <s v="NA"/>
    <n v="0"/>
    <x v="10"/>
    <n v="2007"/>
    <s v="WD"/>
    <x v="1"/>
    <x v="7"/>
    <n v="158227"/>
  </r>
  <r>
    <x v="636"/>
    <n v="30"/>
    <s v="RM"/>
    <n v="51"/>
    <x v="8"/>
    <s v="Pave"/>
    <s v="NA"/>
    <s v="Reg"/>
    <s v="Lvl"/>
    <s v="AllPub"/>
    <s v="Inside"/>
    <s v="Gtl"/>
    <x v="8"/>
    <s v="Norm"/>
    <s v="Norm"/>
    <s v="1Fam"/>
    <s v="1Story"/>
    <x v="9"/>
    <x v="6"/>
    <x v="65"/>
    <x v="8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x v="3"/>
    <x v="6"/>
    <s v="Maj1"/>
    <x v="1"/>
    <s v="Po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8"/>
    <n v="2009"/>
    <s v="ConLw"/>
    <x v="0"/>
    <x v="284"/>
    <n v="104738"/>
  </r>
  <r>
    <x v="637"/>
    <n v="190"/>
    <s v="RM"/>
    <n v="50"/>
    <x v="100"/>
    <s v="Pave"/>
    <s v="NA"/>
    <s v="Reg"/>
    <s v="Lvl"/>
    <s v="AllPub"/>
    <s v="Inside"/>
    <s v="Gtl"/>
    <x v="7"/>
    <s v="Norm"/>
    <s v="Norm"/>
    <s v="2fmCon"/>
    <s v="1.5Fin"/>
    <x v="3"/>
    <x v="4"/>
    <x v="30"/>
    <x v="56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x v="0"/>
    <x v="2"/>
    <s v="Typ"/>
    <x v="0"/>
    <s v="NA"/>
    <s v="BuiltIn"/>
    <n v="1954"/>
    <s v="Unf"/>
    <x v="2"/>
    <n v="256"/>
    <s v="TA"/>
    <s v="TA"/>
    <s v="Y"/>
    <n v="0"/>
    <n v="0"/>
    <n v="0"/>
    <n v="0"/>
    <n v="0"/>
    <n v="0"/>
    <s v="NA"/>
    <s v="NA"/>
    <s v="NA"/>
    <n v="0"/>
    <x v="6"/>
    <n v="2009"/>
    <s v="WD"/>
    <x v="0"/>
    <x v="389"/>
    <n v="344272"/>
  </r>
  <r>
    <x v="638"/>
    <n v="30"/>
    <s v="RL"/>
    <n v="67"/>
    <x v="473"/>
    <s v="Pave"/>
    <s v="NA"/>
    <s v="Reg"/>
    <s v="Lvl"/>
    <s v="AllPub"/>
    <s v="Inside"/>
    <s v="Gtl"/>
    <x v="15"/>
    <s v="Feedr"/>
    <s v="Norm"/>
    <s v="1Fam"/>
    <s v="1Story"/>
    <x v="3"/>
    <x v="3"/>
    <x v="48"/>
    <x v="8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x v="1"/>
    <x v="6"/>
    <s v="Typ"/>
    <x v="0"/>
    <s v="NA"/>
    <s v="NA"/>
    <s v="NA"/>
    <s v="NA"/>
    <x v="3"/>
    <n v="0"/>
    <s v="NA"/>
    <s v="NA"/>
    <s v="P"/>
    <n v="328"/>
    <n v="0"/>
    <n v="164"/>
    <n v="0"/>
    <n v="0"/>
    <n v="0"/>
    <s v="NA"/>
    <s v="MnPrv"/>
    <s v="NA"/>
    <n v="0"/>
    <x v="1"/>
    <n v="2008"/>
    <s v="WD"/>
    <x v="0"/>
    <x v="82"/>
    <n v="503888"/>
  </r>
  <r>
    <x v="639"/>
    <n v="120"/>
    <s v="RL"/>
    <n v="53"/>
    <x v="540"/>
    <s v="Pave"/>
    <s v="NA"/>
    <s v="Reg"/>
    <s v="Lvl"/>
    <s v="AllPub"/>
    <s v="Inside"/>
    <s v="Gtl"/>
    <x v="21"/>
    <s v="Norm"/>
    <s v="Norm"/>
    <s v="TwnhsE"/>
    <s v="1Story"/>
    <x v="2"/>
    <x v="0"/>
    <x v="13"/>
    <x v="10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x v="2"/>
    <x v="2"/>
    <s v="Typ"/>
    <x v="1"/>
    <s v="Gd"/>
    <s v="Attchd"/>
    <n v="2006"/>
    <s v="Fin"/>
    <x v="1"/>
    <n v="648"/>
    <s v="TA"/>
    <s v="TA"/>
    <s v="Y"/>
    <n v="312"/>
    <n v="0"/>
    <n v="0"/>
    <n v="0"/>
    <n v="0"/>
    <n v="0"/>
    <s v="NA"/>
    <s v="NA"/>
    <s v="NA"/>
    <n v="0"/>
    <x v="4"/>
    <n v="2006"/>
    <s v="New"/>
    <x v="2"/>
    <x v="390"/>
    <n v="194743"/>
  </r>
  <r>
    <x v="640"/>
    <n v="120"/>
    <s v="RL"/>
    <n v="62"/>
    <x v="541"/>
    <s v="Pave"/>
    <s v="NA"/>
    <s v="IR1"/>
    <s v="Lvl"/>
    <s v="AllPub"/>
    <s v="Inside"/>
    <s v="Gtl"/>
    <x v="10"/>
    <s v="Norm"/>
    <s v="Norm"/>
    <s v="TwnhsE"/>
    <s v="1Story"/>
    <x v="2"/>
    <x v="0"/>
    <x v="0"/>
    <x v="16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x v="2"/>
    <x v="1"/>
    <s v="Typ"/>
    <x v="1"/>
    <s v="Gd"/>
    <s v="Attchd"/>
    <n v="2003"/>
    <s v="RFn"/>
    <x v="0"/>
    <n v="588"/>
    <s v="TA"/>
    <s v="TA"/>
    <s v="Y"/>
    <n v="185"/>
    <n v="140"/>
    <n v="0"/>
    <n v="0"/>
    <n v="0"/>
    <n v="0"/>
    <s v="NA"/>
    <s v="NA"/>
    <s v="NA"/>
    <n v="0"/>
    <x v="7"/>
    <n v="2008"/>
    <s v="WD"/>
    <x v="0"/>
    <x v="391"/>
    <n v="481159"/>
  </r>
  <r>
    <x v="641"/>
    <n v="60"/>
    <s v="FV"/>
    <s v="NA"/>
    <x v="542"/>
    <s v="Pave"/>
    <s v="NA"/>
    <s v="Reg"/>
    <s v="Lvl"/>
    <s v="AllPub"/>
    <s v="Inside"/>
    <s v="Gtl"/>
    <x v="5"/>
    <s v="Norm"/>
    <s v="Norm"/>
    <s v="1Fam"/>
    <s v="2Story"/>
    <x v="0"/>
    <x v="0"/>
    <x v="2"/>
    <x v="14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x v="0"/>
    <x v="2"/>
    <s v="Typ"/>
    <x v="1"/>
    <s v="TA"/>
    <s v="Attchd"/>
    <n v="2001"/>
    <s v="Fin"/>
    <x v="0"/>
    <n v="650"/>
    <s v="TA"/>
    <s v="TA"/>
    <s v="Y"/>
    <n v="0"/>
    <n v="235"/>
    <n v="0"/>
    <n v="0"/>
    <n v="0"/>
    <n v="0"/>
    <s v="NA"/>
    <s v="NA"/>
    <s v="NA"/>
    <n v="0"/>
    <x v="1"/>
    <n v="2007"/>
    <s v="WD"/>
    <x v="0"/>
    <x v="64"/>
    <n v="712699"/>
  </r>
  <r>
    <x v="642"/>
    <n v="80"/>
    <s v="RL"/>
    <n v="75"/>
    <x v="543"/>
    <s v="Pave"/>
    <s v="NA"/>
    <s v="Reg"/>
    <s v="Lvl"/>
    <s v="AllPub"/>
    <s v="Inside"/>
    <s v="Gtl"/>
    <x v="11"/>
    <s v="Norm"/>
    <s v="Norm"/>
    <s v="1Fam"/>
    <s v="SLvl"/>
    <x v="2"/>
    <x v="3"/>
    <x v="41"/>
    <x v="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x v="2"/>
    <x v="3"/>
    <s v="Typ"/>
    <x v="3"/>
    <s v="TA"/>
    <s v="Attchd"/>
    <n v="1972"/>
    <s v="Fin"/>
    <x v="0"/>
    <n v="538"/>
    <s v="TA"/>
    <s v="TA"/>
    <s v="Y"/>
    <n v="269"/>
    <n v="111"/>
    <n v="0"/>
    <n v="0"/>
    <n v="0"/>
    <n v="0"/>
    <s v="NA"/>
    <s v="MnPrv"/>
    <s v="NA"/>
    <n v="0"/>
    <x v="9"/>
    <n v="2009"/>
    <s v="WD"/>
    <x v="0"/>
    <x v="11"/>
    <n v="114350"/>
  </r>
  <r>
    <x v="643"/>
    <n v="60"/>
    <s v="RL"/>
    <n v="80"/>
    <x v="544"/>
    <s v="Pave"/>
    <s v="NA"/>
    <s v="Reg"/>
    <s v="Lvl"/>
    <s v="AllPub"/>
    <s v="Inside"/>
    <s v="Gtl"/>
    <x v="6"/>
    <s v="RRAn"/>
    <s v="Norm"/>
    <s v="1Fam"/>
    <s v="2Story"/>
    <x v="3"/>
    <x v="0"/>
    <x v="60"/>
    <x v="45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x v="1"/>
    <x v="2"/>
    <s v="Min1"/>
    <x v="0"/>
    <s v="NA"/>
    <s v="Attchd"/>
    <n v="1969"/>
    <s v="Fin"/>
    <x v="0"/>
    <n v="462"/>
    <s v="TA"/>
    <s v="TA"/>
    <s v="Y"/>
    <n v="208"/>
    <n v="0"/>
    <n v="0"/>
    <n v="0"/>
    <n v="0"/>
    <n v="0"/>
    <s v="NA"/>
    <s v="GdWo"/>
    <s v="NA"/>
    <n v="0"/>
    <x v="7"/>
    <n v="2007"/>
    <s v="WD"/>
    <x v="0"/>
    <x v="135"/>
    <n v="547158"/>
  </r>
  <r>
    <x v="644"/>
    <n v="20"/>
    <s v="FV"/>
    <n v="85"/>
    <x v="443"/>
    <s v="Pave"/>
    <s v="NA"/>
    <s v="Reg"/>
    <s v="Lvl"/>
    <s v="AllPub"/>
    <s v="Inside"/>
    <s v="Gtl"/>
    <x v="5"/>
    <s v="Norm"/>
    <s v="Norm"/>
    <s v="1Fam"/>
    <s v="1Story"/>
    <x v="4"/>
    <x v="0"/>
    <x v="51"/>
    <x v="37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x v="2"/>
    <x v="2"/>
    <s v="Typ"/>
    <x v="1"/>
    <s v="Gd"/>
    <s v="Attchd"/>
    <n v="2009"/>
    <s v="Fin"/>
    <x v="1"/>
    <n v="478"/>
    <s v="TA"/>
    <s v="TA"/>
    <s v="Y"/>
    <n v="195"/>
    <n v="130"/>
    <n v="0"/>
    <n v="0"/>
    <n v="0"/>
    <n v="0"/>
    <s v="NA"/>
    <s v="NA"/>
    <s v="NA"/>
    <n v="0"/>
    <x v="4"/>
    <n v="2009"/>
    <s v="New"/>
    <x v="2"/>
    <x v="392"/>
    <n v="110822"/>
  </r>
  <r>
    <x v="645"/>
    <n v="20"/>
    <s v="RL"/>
    <s v="NA"/>
    <x v="545"/>
    <s v="Pave"/>
    <s v="NA"/>
    <s v="IR1"/>
    <s v="Lvl"/>
    <s v="AllPub"/>
    <s v="Corner"/>
    <s v="Gtl"/>
    <x v="11"/>
    <s v="Norm"/>
    <s v="Norm"/>
    <s v="1Fam"/>
    <s v="1Story"/>
    <x v="1"/>
    <x v="0"/>
    <x v="63"/>
    <x v="48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x v="1"/>
    <x v="4"/>
    <s v="Typ"/>
    <x v="0"/>
    <s v="NA"/>
    <s v="Detchd"/>
    <n v="1979"/>
    <s v="Unf"/>
    <x v="0"/>
    <n v="576"/>
    <s v="TA"/>
    <s v="TA"/>
    <s v="Y"/>
    <n v="0"/>
    <n v="312"/>
    <n v="40"/>
    <n v="0"/>
    <n v="0"/>
    <n v="0"/>
    <s v="NA"/>
    <s v="NA"/>
    <s v="NA"/>
    <n v="0"/>
    <x v="10"/>
    <n v="2007"/>
    <s v="WD"/>
    <x v="0"/>
    <x v="393"/>
    <n v="745996"/>
  </r>
  <r>
    <x v="646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x v="0"/>
    <x v="52"/>
    <x v="8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x v="1"/>
    <x v="2"/>
    <s v="Min1"/>
    <x v="0"/>
    <s v="NA"/>
    <s v="Detchd"/>
    <n v="1950"/>
    <s v="Unf"/>
    <x v="0"/>
    <n v="420"/>
    <s v="TA"/>
    <s v="TA"/>
    <s v="Y"/>
    <n v="0"/>
    <n v="27"/>
    <n v="0"/>
    <n v="0"/>
    <n v="0"/>
    <n v="0"/>
    <s v="NA"/>
    <s v="NA"/>
    <s v="NA"/>
    <n v="0"/>
    <x v="9"/>
    <n v="2008"/>
    <s v="WD"/>
    <x v="0"/>
    <x v="394"/>
    <n v="647687"/>
  </r>
  <r>
    <x v="647"/>
    <n v="20"/>
    <s v="RL"/>
    <n v="85"/>
    <x v="546"/>
    <s v="Pave"/>
    <s v="NA"/>
    <s v="IR1"/>
    <s v="Lvl"/>
    <s v="AllPub"/>
    <s v="Inside"/>
    <s v="Gtl"/>
    <x v="15"/>
    <s v="Norm"/>
    <s v="Norm"/>
    <s v="1Fam"/>
    <s v="1Story"/>
    <x v="1"/>
    <x v="0"/>
    <x v="31"/>
    <x v="32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x v="1"/>
    <x v="4"/>
    <s v="Typ"/>
    <x v="2"/>
    <s v="Gd"/>
    <s v="Attchd"/>
    <n v="1953"/>
    <s v="RFn"/>
    <x v="0"/>
    <n v="495"/>
    <s v="TA"/>
    <s v="TA"/>
    <s v="Y"/>
    <n v="0"/>
    <n v="0"/>
    <n v="0"/>
    <n v="0"/>
    <n v="287"/>
    <n v="0"/>
    <s v="NA"/>
    <s v="NA"/>
    <s v="NA"/>
    <n v="0"/>
    <x v="11"/>
    <n v="2008"/>
    <s v="WD"/>
    <x v="0"/>
    <x v="106"/>
    <n v="404244"/>
  </r>
  <r>
    <x v="648"/>
    <n v="60"/>
    <s v="RL"/>
    <n v="70"/>
    <x v="547"/>
    <s v="Pave"/>
    <s v="NA"/>
    <s v="Reg"/>
    <s v="Lvl"/>
    <s v="AllPub"/>
    <s v="Inside"/>
    <s v="Gtl"/>
    <x v="11"/>
    <s v="PosN"/>
    <s v="Norm"/>
    <s v="1Fam"/>
    <s v="2Story"/>
    <x v="1"/>
    <x v="0"/>
    <x v="27"/>
    <x v="24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x v="1"/>
    <x v="2"/>
    <s v="Typ"/>
    <x v="1"/>
    <s v="TA"/>
    <s v="Attchd"/>
    <n v="1966"/>
    <s v="Unf"/>
    <x v="0"/>
    <n v="442"/>
    <s v="TA"/>
    <s v="TA"/>
    <s v="Y"/>
    <n v="0"/>
    <n v="124"/>
    <n v="216"/>
    <n v="0"/>
    <n v="0"/>
    <n v="0"/>
    <s v="NA"/>
    <s v="NA"/>
    <s v="NA"/>
    <n v="0"/>
    <x v="11"/>
    <n v="2010"/>
    <s v="WD"/>
    <x v="0"/>
    <x v="106"/>
    <n v="434432"/>
  </r>
  <r>
    <x v="649"/>
    <n v="180"/>
    <s v="RM"/>
    <n v="21"/>
    <x v="548"/>
    <s v="Pave"/>
    <s v="NA"/>
    <s v="Reg"/>
    <s v="Lvl"/>
    <s v="AllPub"/>
    <s v="Inside"/>
    <s v="Gtl"/>
    <x v="14"/>
    <s v="Norm"/>
    <s v="Norm"/>
    <s v="Twnhs"/>
    <s v="SFoyer"/>
    <x v="5"/>
    <x v="2"/>
    <x v="16"/>
    <x v="3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x v="1"/>
    <x v="9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x v="3"/>
    <n v="2007"/>
    <s v="WD"/>
    <x v="0"/>
    <x v="112"/>
    <n v="576530"/>
  </r>
  <r>
    <x v="650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x v="2"/>
    <x v="22"/>
    <x v="12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x v="0"/>
    <x v="2"/>
    <s v="Typ"/>
    <x v="0"/>
    <s v="NA"/>
    <s v="Attchd"/>
    <n v="2007"/>
    <s v="RFn"/>
    <x v="0"/>
    <n v="562"/>
    <s v="TA"/>
    <s v="TA"/>
    <s v="Y"/>
    <n v="0"/>
    <n v="0"/>
    <n v="0"/>
    <n v="0"/>
    <n v="0"/>
    <n v="0"/>
    <s v="NA"/>
    <s v="NA"/>
    <s v="NA"/>
    <n v="0"/>
    <x v="1"/>
    <n v="2008"/>
    <s v="WD"/>
    <x v="0"/>
    <x v="395"/>
    <n v="473769"/>
  </r>
  <r>
    <x v="651"/>
    <n v="70"/>
    <s v="RL"/>
    <n v="60"/>
    <x v="318"/>
    <s v="Pave"/>
    <s v="NA"/>
    <s v="Reg"/>
    <s v="Lvl"/>
    <s v="AllPub"/>
    <s v="Inside"/>
    <s v="Gtl"/>
    <x v="15"/>
    <s v="Artery"/>
    <s v="Norm"/>
    <s v="1Fam"/>
    <s v="2Story"/>
    <x v="5"/>
    <x v="0"/>
    <x v="70"/>
    <x v="8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x v="1"/>
    <x v="2"/>
    <s v="Typ"/>
    <x v="1"/>
    <s v="Gd"/>
    <s v="Detchd"/>
    <n v="1940"/>
    <s v="Unf"/>
    <x v="2"/>
    <n v="296"/>
    <s v="Fa"/>
    <s v="Po"/>
    <s v="P"/>
    <n v="120"/>
    <n v="0"/>
    <n v="0"/>
    <n v="0"/>
    <n v="0"/>
    <n v="0"/>
    <s v="NA"/>
    <s v="MnPrv"/>
    <s v="NA"/>
    <n v="0"/>
    <x v="4"/>
    <n v="2009"/>
    <s v="WD"/>
    <x v="0"/>
    <x v="280"/>
    <n v="367242"/>
  </r>
  <r>
    <x v="652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x v="0"/>
    <x v="0"/>
    <x v="92"/>
    <x v="2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x v="0"/>
    <x v="2"/>
    <s v="Typ"/>
    <x v="1"/>
    <s v="TA"/>
    <s v="Attchd"/>
    <n v="1996"/>
    <s v="RFn"/>
    <x v="0"/>
    <n v="512"/>
    <s v="TA"/>
    <s v="TA"/>
    <s v="Y"/>
    <n v="0"/>
    <n v="120"/>
    <n v="0"/>
    <n v="0"/>
    <n v="0"/>
    <n v="0"/>
    <s v="NA"/>
    <s v="NA"/>
    <s v="NA"/>
    <n v="0"/>
    <x v="9"/>
    <n v="2009"/>
    <s v="WD"/>
    <x v="0"/>
    <x v="272"/>
    <n v="376987"/>
  </r>
  <r>
    <x v="653"/>
    <n v="50"/>
    <s v="RM"/>
    <n v="60"/>
    <x v="549"/>
    <s v="Pave"/>
    <s v="Grvl"/>
    <s v="Reg"/>
    <s v="Lvl"/>
    <s v="AllPub"/>
    <s v="Inside"/>
    <s v="Gtl"/>
    <x v="13"/>
    <s v="Norm"/>
    <s v="Norm"/>
    <s v="1Fam"/>
    <s v="1.5Fin"/>
    <x v="1"/>
    <x v="3"/>
    <x v="102"/>
    <x v="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x v="1"/>
    <x v="2"/>
    <s v="Typ"/>
    <x v="0"/>
    <s v="NA"/>
    <s v="Detchd"/>
    <n v="1906"/>
    <s v="Unf"/>
    <x v="2"/>
    <n v="216"/>
    <s v="TA"/>
    <s v="TA"/>
    <s v="Y"/>
    <n v="57"/>
    <n v="0"/>
    <n v="239"/>
    <n v="0"/>
    <n v="0"/>
    <n v="0"/>
    <s v="NA"/>
    <s v="MnPrv"/>
    <s v="NA"/>
    <n v="0"/>
    <x v="11"/>
    <n v="2008"/>
    <s v="WD"/>
    <x v="0"/>
    <x v="152"/>
    <n v="215093"/>
  </r>
  <r>
    <x v="654"/>
    <n v="20"/>
    <s v="RL"/>
    <n v="91"/>
    <x v="550"/>
    <s v="Pave"/>
    <s v="NA"/>
    <s v="IR1"/>
    <s v="Lvl"/>
    <s v="AllPub"/>
    <s v="Inside"/>
    <s v="Gtl"/>
    <x v="3"/>
    <s v="Norm"/>
    <s v="Norm"/>
    <s v="1Fam"/>
    <s v="1Story"/>
    <x v="2"/>
    <x v="2"/>
    <x v="49"/>
    <x v="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x v="0"/>
    <x v="2"/>
    <s v="Typ"/>
    <x v="1"/>
    <s v="TA"/>
    <s v="Attchd"/>
    <n v="1995"/>
    <s v="Fin"/>
    <x v="1"/>
    <n v="839"/>
    <s v="TA"/>
    <s v="TA"/>
    <s v="Y"/>
    <n v="236"/>
    <n v="46"/>
    <n v="0"/>
    <n v="0"/>
    <n v="0"/>
    <n v="0"/>
    <s v="NA"/>
    <s v="NA"/>
    <s v="NA"/>
    <n v="0"/>
    <x v="5"/>
    <n v="2008"/>
    <s v="WD"/>
    <x v="0"/>
    <x v="396"/>
    <n v="438284"/>
  </r>
  <r>
    <x v="655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x v="0"/>
    <x v="63"/>
    <x v="48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x v="1"/>
    <x v="1"/>
    <s v="Typ"/>
    <x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x v="10"/>
    <n v="2010"/>
    <s v="WD"/>
    <x v="5"/>
    <x v="209"/>
    <n v="64941"/>
  </r>
  <r>
    <x v="656"/>
    <n v="20"/>
    <s v="RL"/>
    <n v="72"/>
    <x v="551"/>
    <s v="Pave"/>
    <s v="NA"/>
    <s v="IR1"/>
    <s v="Lvl"/>
    <s v="AllPub"/>
    <s v="Inside"/>
    <s v="Gtl"/>
    <x v="11"/>
    <s v="Norm"/>
    <s v="Norm"/>
    <s v="1Fam"/>
    <s v="1Story"/>
    <x v="3"/>
    <x v="3"/>
    <x v="28"/>
    <x v="10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x v="0"/>
    <x v="4"/>
    <s v="Typ"/>
    <x v="0"/>
    <s v="NA"/>
    <s v="Attchd"/>
    <n v="1959"/>
    <s v="RFn"/>
    <x v="2"/>
    <n v="312"/>
    <s v="TA"/>
    <s v="TA"/>
    <s v="Y"/>
    <n v="0"/>
    <n v="0"/>
    <n v="0"/>
    <n v="0"/>
    <n v="0"/>
    <n v="0"/>
    <s v="NA"/>
    <s v="MnPrv"/>
    <s v="NA"/>
    <n v="0"/>
    <x v="5"/>
    <n v="2008"/>
    <s v="WD"/>
    <x v="0"/>
    <x v="397"/>
    <n v="451539"/>
  </r>
  <r>
    <x v="657"/>
    <n v="70"/>
    <s v="RL"/>
    <n v="60"/>
    <x v="25"/>
    <s v="Pave"/>
    <s v="NA"/>
    <s v="Reg"/>
    <s v="HLS"/>
    <s v="AllPub"/>
    <s v="Inside"/>
    <s v="Mod"/>
    <x v="2"/>
    <s v="Norm"/>
    <s v="Norm"/>
    <s v="1Fam"/>
    <s v="2Story"/>
    <x v="0"/>
    <x v="2"/>
    <x v="8"/>
    <x v="4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x v="1"/>
    <x v="1"/>
    <s v="Typ"/>
    <x v="1"/>
    <s v="Gd"/>
    <s v="Attchd"/>
    <n v="1931"/>
    <s v="RFn"/>
    <x v="2"/>
    <n v="270"/>
    <s v="TA"/>
    <s v="TA"/>
    <s v="P"/>
    <n v="0"/>
    <n v="0"/>
    <n v="112"/>
    <n v="0"/>
    <n v="0"/>
    <n v="0"/>
    <s v="NA"/>
    <s v="MnPrv"/>
    <s v="NA"/>
    <n v="0"/>
    <x v="0"/>
    <n v="2008"/>
    <s v="WD"/>
    <x v="0"/>
    <x v="16"/>
    <n v="581725"/>
  </r>
  <r>
    <x v="658"/>
    <n v="50"/>
    <s v="RL"/>
    <n v="78"/>
    <x v="552"/>
    <s v="Pave"/>
    <s v="NA"/>
    <s v="Reg"/>
    <s v="Lvl"/>
    <s v="AllPub"/>
    <s v="Inside"/>
    <s v="Gtl"/>
    <x v="11"/>
    <s v="Artery"/>
    <s v="Norm"/>
    <s v="1Fam"/>
    <s v="1.5Fin"/>
    <x v="1"/>
    <x v="0"/>
    <x v="47"/>
    <x v="8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x v="1"/>
    <x v="1"/>
    <s v="Typ"/>
    <x v="1"/>
    <s v="Gd"/>
    <s v="Attchd"/>
    <n v="1948"/>
    <s v="Unf"/>
    <x v="2"/>
    <n v="330"/>
    <s v="TA"/>
    <s v="TA"/>
    <s v="Y"/>
    <n v="192"/>
    <n v="0"/>
    <n v="0"/>
    <n v="0"/>
    <n v="0"/>
    <n v="0"/>
    <s v="NA"/>
    <s v="NA"/>
    <s v="NA"/>
    <n v="0"/>
    <x v="8"/>
    <n v="2010"/>
    <s v="WD"/>
    <x v="1"/>
    <x v="398"/>
    <n v="46324"/>
  </r>
  <r>
    <x v="659"/>
    <n v="20"/>
    <s v="RL"/>
    <n v="75"/>
    <x v="553"/>
    <s v="Pave"/>
    <s v="NA"/>
    <s v="Reg"/>
    <s v="Lvl"/>
    <s v="AllPub"/>
    <s v="Corner"/>
    <s v="Gtl"/>
    <x v="15"/>
    <s v="Norm"/>
    <s v="Norm"/>
    <s v="1Fam"/>
    <s v="1Story"/>
    <x v="3"/>
    <x v="3"/>
    <x v="39"/>
    <x v="41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x v="1"/>
    <x v="2"/>
    <s v="Typ"/>
    <x v="0"/>
    <s v="NA"/>
    <s v="Detchd"/>
    <n v="1968"/>
    <s v="Fin"/>
    <x v="0"/>
    <n v="480"/>
    <s v="TA"/>
    <s v="TA"/>
    <s v="Y"/>
    <n v="0"/>
    <n v="0"/>
    <n v="0"/>
    <n v="0"/>
    <n v="0"/>
    <n v="0"/>
    <s v="NA"/>
    <s v="MnPrv"/>
    <s v="NA"/>
    <n v="0"/>
    <x v="10"/>
    <n v="2009"/>
    <s v="WD"/>
    <x v="0"/>
    <x v="214"/>
    <n v="474393"/>
  </r>
  <r>
    <x v="660"/>
    <n v="60"/>
    <s v="RL"/>
    <s v="NA"/>
    <x v="554"/>
    <s v="Pave"/>
    <s v="NA"/>
    <s v="Reg"/>
    <s v="Lvl"/>
    <s v="AllPub"/>
    <s v="CulDSac"/>
    <s v="Gtl"/>
    <x v="6"/>
    <s v="Norm"/>
    <s v="Norm"/>
    <s v="1Fam"/>
    <s v="2Story"/>
    <x v="0"/>
    <x v="3"/>
    <x v="1"/>
    <x v="1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x v="1"/>
    <x v="2"/>
    <s v="Typ"/>
    <x v="1"/>
    <s v="TA"/>
    <s v="Attchd"/>
    <n v="1976"/>
    <s v="RFn"/>
    <x v="0"/>
    <n v="550"/>
    <s v="TA"/>
    <s v="TA"/>
    <s v="Y"/>
    <n v="0"/>
    <n v="113"/>
    <n v="252"/>
    <n v="0"/>
    <n v="0"/>
    <n v="0"/>
    <s v="NA"/>
    <s v="NA"/>
    <s v="NA"/>
    <n v="0"/>
    <x v="6"/>
    <n v="2007"/>
    <s v="WD"/>
    <x v="0"/>
    <x v="399"/>
    <n v="554652"/>
  </r>
  <r>
    <x v="661"/>
    <n v="60"/>
    <s v="RL"/>
    <n v="52"/>
    <x v="555"/>
    <s v="Pave"/>
    <s v="NA"/>
    <s v="IR2"/>
    <s v="Lvl"/>
    <s v="AllPub"/>
    <s v="CulDSac"/>
    <s v="Gtl"/>
    <x v="3"/>
    <s v="Norm"/>
    <s v="Norm"/>
    <s v="1Fam"/>
    <s v="2Story"/>
    <x v="2"/>
    <x v="3"/>
    <x v="29"/>
    <x v="6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x v="0"/>
    <x v="0"/>
    <s v="Typ"/>
    <x v="1"/>
    <s v="TA"/>
    <s v="Attchd"/>
    <n v="1994"/>
    <s v="RFn"/>
    <x v="1"/>
    <n v="711"/>
    <s v="TA"/>
    <s v="TA"/>
    <s v="Y"/>
    <n v="517"/>
    <n v="76"/>
    <n v="0"/>
    <n v="0"/>
    <n v="0"/>
    <n v="0"/>
    <s v="NA"/>
    <s v="NA"/>
    <s v="NA"/>
    <n v="0"/>
    <x v="9"/>
    <n v="2009"/>
    <s v="WD"/>
    <x v="0"/>
    <x v="400"/>
    <n v="382042"/>
  </r>
  <r>
    <x v="662"/>
    <n v="20"/>
    <s v="RL"/>
    <n v="120"/>
    <x v="556"/>
    <s v="Pave"/>
    <s v="NA"/>
    <s v="Reg"/>
    <s v="Lvl"/>
    <s v="AllPub"/>
    <s v="Corner"/>
    <s v="Gtl"/>
    <x v="11"/>
    <s v="Norm"/>
    <s v="Norm"/>
    <s v="1Fam"/>
    <s v="1Story"/>
    <x v="1"/>
    <x v="6"/>
    <x v="21"/>
    <x v="34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x v="1"/>
    <x v="4"/>
    <s v="Maj2"/>
    <x v="2"/>
    <s v="TA"/>
    <s v="Attchd"/>
    <n v="1968"/>
    <s v="RFn"/>
    <x v="0"/>
    <n v="576"/>
    <s v="TA"/>
    <s v="TA"/>
    <s v="Y"/>
    <n v="0"/>
    <n v="0"/>
    <n v="240"/>
    <n v="0"/>
    <n v="0"/>
    <n v="0"/>
    <s v="NA"/>
    <s v="NA"/>
    <s v="NA"/>
    <n v="0"/>
    <x v="9"/>
    <n v="2009"/>
    <s v="WD"/>
    <x v="0"/>
    <x v="50"/>
    <n v="199380"/>
  </r>
  <r>
    <x v="663"/>
    <n v="85"/>
    <s v="RL"/>
    <n v="90"/>
    <x v="557"/>
    <s v="Pave"/>
    <s v="NA"/>
    <s v="Reg"/>
    <s v="Lvl"/>
    <s v="AllPub"/>
    <s v="Inside"/>
    <s v="Gtl"/>
    <x v="15"/>
    <s v="Norm"/>
    <s v="Norm"/>
    <s v="1Fam"/>
    <s v="SFoyer"/>
    <x v="5"/>
    <x v="0"/>
    <x v="41"/>
    <x v="28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x v="1"/>
    <x v="1"/>
    <s v="Typ"/>
    <x v="0"/>
    <s v="NA"/>
    <s v="Detchd"/>
    <n v="1974"/>
    <s v="RFn"/>
    <x v="0"/>
    <n v="588"/>
    <s v="TA"/>
    <s v="TA"/>
    <s v="Y"/>
    <n v="0"/>
    <n v="0"/>
    <n v="180"/>
    <n v="0"/>
    <n v="0"/>
    <n v="0"/>
    <s v="NA"/>
    <s v="MnPrv"/>
    <s v="NA"/>
    <n v="0"/>
    <x v="7"/>
    <n v="2008"/>
    <s v="WD"/>
    <x v="0"/>
    <x v="381"/>
    <n v="592844"/>
  </r>
  <r>
    <x v="664"/>
    <n v="20"/>
    <s v="RL"/>
    <n v="49"/>
    <x v="558"/>
    <s v="Pave"/>
    <s v="NA"/>
    <s v="IR2"/>
    <s v="Lvl"/>
    <s v="AllPub"/>
    <s v="CulDSac"/>
    <s v="Gtl"/>
    <x v="5"/>
    <s v="RRAn"/>
    <s v="Norm"/>
    <s v="1Fam"/>
    <s v="1Story"/>
    <x v="2"/>
    <x v="0"/>
    <x v="11"/>
    <x v="10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x v="2"/>
    <x v="0"/>
    <s v="Typ"/>
    <x v="1"/>
    <s v="Ex"/>
    <s v="Attchd"/>
    <n v="2005"/>
    <s v="Fin"/>
    <x v="1"/>
    <n v="1134"/>
    <s v="TA"/>
    <s v="TA"/>
    <s v="Y"/>
    <n v="192"/>
    <n v="267"/>
    <n v="0"/>
    <n v="0"/>
    <n v="0"/>
    <n v="0"/>
    <s v="NA"/>
    <s v="NA"/>
    <s v="NA"/>
    <n v="0"/>
    <x v="8"/>
    <n v="2006"/>
    <s v="New"/>
    <x v="2"/>
    <x v="401"/>
    <n v="630857"/>
  </r>
  <r>
    <x v="665"/>
    <n v="60"/>
    <s v="RL"/>
    <n v="106"/>
    <x v="559"/>
    <s v="Pave"/>
    <s v="NA"/>
    <s v="IR1"/>
    <s v="Lvl"/>
    <s v="AllPub"/>
    <s v="Corner"/>
    <s v="Gtl"/>
    <x v="17"/>
    <s v="Norm"/>
    <s v="Norm"/>
    <s v="1Fam"/>
    <s v="2Story"/>
    <x v="2"/>
    <x v="0"/>
    <x v="4"/>
    <x v="4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x v="0"/>
    <x v="2"/>
    <s v="Typ"/>
    <x v="1"/>
    <s v="TA"/>
    <s v="Attchd"/>
    <n v="2000"/>
    <s v="RFn"/>
    <x v="0"/>
    <n v="504"/>
    <s v="TA"/>
    <s v="TA"/>
    <s v="Y"/>
    <n v="188"/>
    <n v="124"/>
    <n v="0"/>
    <n v="0"/>
    <n v="0"/>
    <n v="0"/>
    <s v="NA"/>
    <s v="NA"/>
    <s v="NA"/>
    <n v="0"/>
    <x v="6"/>
    <n v="2006"/>
    <s v="WD"/>
    <x v="0"/>
    <x v="402"/>
    <n v="87636"/>
  </r>
  <r>
    <x v="666"/>
    <n v="60"/>
    <s v="RL"/>
    <s v="NA"/>
    <x v="560"/>
    <s v="Pave"/>
    <s v="NA"/>
    <s v="IR1"/>
    <s v="Lvl"/>
    <s v="AllPub"/>
    <s v="Inside"/>
    <s v="Gtl"/>
    <x v="11"/>
    <s v="Norm"/>
    <s v="Norm"/>
    <s v="1Fam"/>
    <s v="2Story"/>
    <x v="1"/>
    <x v="0"/>
    <x v="10"/>
    <x v="43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x v="1"/>
    <x v="2"/>
    <s v="Sev"/>
    <x v="1"/>
    <s v="Po"/>
    <s v="CarPort"/>
    <n v="1965"/>
    <s v="Unf"/>
    <x v="0"/>
    <n v="596"/>
    <s v="TA"/>
    <s v="TA"/>
    <s v="Y"/>
    <n v="0"/>
    <n v="265"/>
    <n v="0"/>
    <n v="0"/>
    <n v="0"/>
    <n v="0"/>
    <s v="NA"/>
    <s v="NA"/>
    <s v="NA"/>
    <n v="0"/>
    <x v="5"/>
    <n v="2007"/>
    <s v="WD"/>
    <x v="1"/>
    <x v="275"/>
    <n v="134529"/>
  </r>
  <r>
    <x v="667"/>
    <n v="20"/>
    <s v="RL"/>
    <n v="65"/>
    <x v="260"/>
    <s v="Pave"/>
    <s v="NA"/>
    <s v="Reg"/>
    <s v="Lvl"/>
    <s v="AllPub"/>
    <s v="Inside"/>
    <s v="Gtl"/>
    <x v="12"/>
    <s v="Norm"/>
    <s v="Norm"/>
    <s v="1Fam"/>
    <s v="1Story"/>
    <x v="1"/>
    <x v="0"/>
    <x v="29"/>
    <x v="30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x v="0"/>
    <x v="2"/>
    <s v="Typ"/>
    <x v="1"/>
    <s v="Fa"/>
    <s v="Attchd"/>
    <n v="1994"/>
    <s v="RFn"/>
    <x v="0"/>
    <n v="575"/>
    <s v="TA"/>
    <s v="TA"/>
    <s v="Y"/>
    <n v="224"/>
    <n v="42"/>
    <n v="0"/>
    <n v="0"/>
    <n v="0"/>
    <n v="0"/>
    <s v="NA"/>
    <s v="NA"/>
    <s v="NA"/>
    <n v="0"/>
    <x v="4"/>
    <n v="2008"/>
    <s v="WD"/>
    <x v="0"/>
    <x v="74"/>
    <n v="195049"/>
  </r>
  <r>
    <x v="668"/>
    <n v="20"/>
    <s v="RL"/>
    <s v="NA"/>
    <x v="561"/>
    <s v="Pave"/>
    <s v="NA"/>
    <s v="Reg"/>
    <s v="Bnk"/>
    <s v="AllPub"/>
    <s v="Corner"/>
    <s v="Mod"/>
    <x v="9"/>
    <s v="Norm"/>
    <s v="Norm"/>
    <s v="1Fam"/>
    <s v="1Story"/>
    <x v="3"/>
    <x v="2"/>
    <x v="46"/>
    <x v="26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x v="1"/>
    <x v="1"/>
    <s v="Min2"/>
    <x v="1"/>
    <s v="TA"/>
    <s v="Detchd"/>
    <n v="1999"/>
    <s v="Unf"/>
    <x v="0"/>
    <n v="576"/>
    <s v="TA"/>
    <s v="TA"/>
    <s v="Y"/>
    <n v="304"/>
    <n v="0"/>
    <n v="0"/>
    <n v="0"/>
    <n v="0"/>
    <n v="0"/>
    <s v="NA"/>
    <s v="NA"/>
    <s v="NA"/>
    <n v="0"/>
    <x v="6"/>
    <n v="2006"/>
    <s v="WD"/>
    <x v="0"/>
    <x v="282"/>
    <n v="353474"/>
  </r>
  <r>
    <x v="669"/>
    <n v="30"/>
    <s v="RL"/>
    <n v="80"/>
    <x v="295"/>
    <s v="Pave"/>
    <s v="NA"/>
    <s v="Reg"/>
    <s v="Lvl"/>
    <s v="AllPub"/>
    <s v="Inside"/>
    <s v="Gtl"/>
    <x v="2"/>
    <s v="Norm"/>
    <s v="Norm"/>
    <s v="1Fam"/>
    <s v="1Story"/>
    <x v="5"/>
    <x v="0"/>
    <x v="91"/>
    <x v="8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x v="3"/>
    <x v="4"/>
    <s v="Typ"/>
    <x v="1"/>
    <s v="Gd"/>
    <s v="Detchd"/>
    <n v="1922"/>
    <s v="Unf"/>
    <x v="2"/>
    <n v="252"/>
    <s v="TA"/>
    <s v="Fa"/>
    <s v="Y"/>
    <n v="0"/>
    <n v="0"/>
    <n v="67"/>
    <n v="0"/>
    <n v="0"/>
    <n v="0"/>
    <s v="NA"/>
    <s v="NA"/>
    <s v="NA"/>
    <n v="0"/>
    <x v="9"/>
    <n v="2006"/>
    <s v="WD"/>
    <x v="0"/>
    <x v="381"/>
    <n v="70238"/>
  </r>
  <r>
    <x v="670"/>
    <n v="60"/>
    <s v="RL"/>
    <n v="64"/>
    <x v="562"/>
    <s v="Pave"/>
    <s v="NA"/>
    <s v="Reg"/>
    <s v="Lvl"/>
    <s v="AllPub"/>
    <s v="FR2"/>
    <s v="Gtl"/>
    <x v="0"/>
    <s v="Norm"/>
    <s v="Norm"/>
    <s v="1Fam"/>
    <s v="2Story"/>
    <x v="1"/>
    <x v="0"/>
    <x v="11"/>
    <x v="6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x v="0"/>
    <x v="2"/>
    <s v="Typ"/>
    <x v="0"/>
    <s v="NA"/>
    <s v="Attchd"/>
    <n v="2005"/>
    <s v="Fin"/>
    <x v="0"/>
    <n v="540"/>
    <s v="TA"/>
    <s v="TA"/>
    <s v="Y"/>
    <n v="100"/>
    <n v="35"/>
    <n v="0"/>
    <n v="0"/>
    <n v="0"/>
    <n v="0"/>
    <s v="NA"/>
    <s v="NA"/>
    <s v="NA"/>
    <n v="0"/>
    <x v="0"/>
    <n v="2009"/>
    <s v="WD"/>
    <x v="0"/>
    <x v="403"/>
    <n v="205581"/>
  </r>
  <r>
    <x v="671"/>
    <n v="70"/>
    <s v="RH"/>
    <n v="54"/>
    <x v="563"/>
    <s v="Pave"/>
    <s v="NA"/>
    <s v="Reg"/>
    <s v="Lvl"/>
    <s v="AllPub"/>
    <s v="Inside"/>
    <s v="Gtl"/>
    <x v="15"/>
    <s v="Artery"/>
    <s v="Norm"/>
    <s v="1Fam"/>
    <s v="2Story"/>
    <x v="1"/>
    <x v="2"/>
    <x v="82"/>
    <x v="8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x v="1"/>
    <x v="1"/>
    <s v="Typ"/>
    <x v="0"/>
    <s v="NA"/>
    <s v="Detchd"/>
    <n v="1930"/>
    <s v="Unf"/>
    <x v="2"/>
    <n v="300"/>
    <s v="TA"/>
    <s v="TA"/>
    <s v="Y"/>
    <n v="147"/>
    <n v="0"/>
    <n v="0"/>
    <n v="0"/>
    <n v="0"/>
    <n v="0"/>
    <s v="NA"/>
    <s v="NA"/>
    <s v="NA"/>
    <n v="0"/>
    <x v="9"/>
    <n v="2009"/>
    <s v="WD"/>
    <x v="0"/>
    <x v="404"/>
    <n v="599576"/>
  </r>
  <r>
    <x v="672"/>
    <n v="20"/>
    <s v="RL"/>
    <s v="NA"/>
    <x v="2"/>
    <s v="Pave"/>
    <s v="NA"/>
    <s v="IR1"/>
    <s v="Lvl"/>
    <s v="AllPub"/>
    <s v="Inside"/>
    <s v="Gtl"/>
    <x v="1"/>
    <s v="Norm"/>
    <s v="Norm"/>
    <s v="1Fam"/>
    <s v="1Story"/>
    <x v="1"/>
    <x v="2"/>
    <x v="54"/>
    <x v="44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x v="1"/>
    <x v="1"/>
    <s v="Typ"/>
    <x v="1"/>
    <s v="TA"/>
    <s v="Attchd"/>
    <n v="1977"/>
    <s v="RFn"/>
    <x v="0"/>
    <n v="546"/>
    <s v="TA"/>
    <s v="TA"/>
    <s v="Y"/>
    <n v="198"/>
    <n v="42"/>
    <n v="0"/>
    <n v="0"/>
    <n v="0"/>
    <n v="0"/>
    <s v="NA"/>
    <s v="NA"/>
    <s v="NA"/>
    <n v="0"/>
    <x v="11"/>
    <n v="2006"/>
    <s v="WD"/>
    <x v="0"/>
    <x v="258"/>
    <n v="158029"/>
  </r>
  <r>
    <x v="673"/>
    <n v="20"/>
    <s v="RL"/>
    <n v="110"/>
    <x v="564"/>
    <s v="Pave"/>
    <s v="NA"/>
    <s v="Reg"/>
    <s v="Lvl"/>
    <s v="AllPub"/>
    <s v="Inside"/>
    <s v="Gtl"/>
    <x v="2"/>
    <s v="Norm"/>
    <s v="Norm"/>
    <s v="1Fam"/>
    <s v="1Story"/>
    <x v="1"/>
    <x v="3"/>
    <x v="24"/>
    <x v="16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x v="0"/>
    <x v="2"/>
    <s v="Typ"/>
    <x v="2"/>
    <s v="TA"/>
    <s v="Attchd"/>
    <n v="1957"/>
    <s v="Fin"/>
    <x v="0"/>
    <n v="416"/>
    <s v="TA"/>
    <s v="TA"/>
    <s v="Y"/>
    <n v="0"/>
    <n v="87"/>
    <n v="0"/>
    <n v="0"/>
    <n v="200"/>
    <n v="0"/>
    <s v="NA"/>
    <s v="NA"/>
    <s v="NA"/>
    <n v="0"/>
    <x v="11"/>
    <n v="2007"/>
    <s v="WD"/>
    <x v="0"/>
    <x v="405"/>
    <n v="504621"/>
  </r>
  <r>
    <x v="674"/>
    <n v="20"/>
    <s v="RL"/>
    <n v="80"/>
    <x v="42"/>
    <s v="Pave"/>
    <s v="NA"/>
    <s v="Reg"/>
    <s v="Lvl"/>
    <s v="AllPub"/>
    <s v="Inside"/>
    <s v="Gtl"/>
    <x v="11"/>
    <s v="Norm"/>
    <s v="Norm"/>
    <s v="1Fam"/>
    <s v="1Story"/>
    <x v="1"/>
    <x v="2"/>
    <x v="10"/>
    <x v="9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x v="1"/>
    <x v="4"/>
    <s v="Typ"/>
    <x v="1"/>
    <s v="Gd"/>
    <s v="Attchd"/>
    <n v="1965"/>
    <s v="RFn"/>
    <x v="2"/>
    <n v="384"/>
    <s v="TA"/>
    <s v="TA"/>
    <s v="Y"/>
    <n v="426"/>
    <n v="0"/>
    <n v="0"/>
    <n v="0"/>
    <n v="0"/>
    <n v="0"/>
    <s v="NA"/>
    <s v="NA"/>
    <s v="NA"/>
    <n v="0"/>
    <x v="9"/>
    <n v="2008"/>
    <s v="WD"/>
    <x v="0"/>
    <x v="3"/>
    <n v="79767"/>
  </r>
  <r>
    <x v="675"/>
    <n v="160"/>
    <s v="RL"/>
    <n v="24"/>
    <x v="565"/>
    <s v="Pave"/>
    <s v="NA"/>
    <s v="Reg"/>
    <s v="Lvl"/>
    <s v="AllPub"/>
    <s v="Inside"/>
    <s v="Gtl"/>
    <x v="20"/>
    <s v="Norm"/>
    <s v="Norm"/>
    <s v="Twnhs"/>
    <s v="2Story"/>
    <x v="1"/>
    <x v="2"/>
    <x v="90"/>
    <x v="59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x v="1"/>
    <x v="2"/>
    <s v="Typ"/>
    <x v="1"/>
    <s v="TA"/>
    <s v="Attchd"/>
    <n v="1978"/>
    <s v="Unf"/>
    <x v="0"/>
    <n v="440"/>
    <s v="TA"/>
    <s v="TA"/>
    <s v="Y"/>
    <n v="28"/>
    <n v="0"/>
    <n v="0"/>
    <n v="0"/>
    <n v="0"/>
    <n v="0"/>
    <s v="NA"/>
    <s v="NA"/>
    <s v="NA"/>
    <n v="0"/>
    <x v="7"/>
    <n v="2009"/>
    <s v="WD"/>
    <x v="0"/>
    <x v="157"/>
    <n v="701574"/>
  </r>
  <r>
    <x v="676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x v="5"/>
    <x v="5"/>
    <x v="83"/>
    <x v="8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x v="1"/>
    <x v="0"/>
    <s v="Min2"/>
    <x v="0"/>
    <s v="NA"/>
    <s v="2Types"/>
    <n v="1920"/>
    <s v="Unf"/>
    <x v="1"/>
    <n v="779"/>
    <s v="Fa"/>
    <s v="Fa"/>
    <s v="N"/>
    <n v="0"/>
    <n v="0"/>
    <n v="90"/>
    <n v="0"/>
    <n v="0"/>
    <n v="0"/>
    <s v="NA"/>
    <s v="NA"/>
    <s v="NA"/>
    <n v="0"/>
    <x v="1"/>
    <n v="2006"/>
    <s v="WD"/>
    <x v="0"/>
    <x v="114"/>
    <n v="594314"/>
  </r>
  <r>
    <x v="677"/>
    <n v="30"/>
    <s v="RL"/>
    <n v="52"/>
    <x v="566"/>
    <s v="Pave"/>
    <s v="NA"/>
    <s v="Reg"/>
    <s v="Lvl"/>
    <s v="AllPub"/>
    <s v="Inside"/>
    <s v="Gtl"/>
    <x v="7"/>
    <s v="Norm"/>
    <s v="Norm"/>
    <s v="1Fam"/>
    <s v="1Story"/>
    <x v="3"/>
    <x v="1"/>
    <x v="67"/>
    <x v="10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x v="0"/>
    <x v="4"/>
    <s v="Typ"/>
    <x v="0"/>
    <s v="NA"/>
    <s v="Detchd"/>
    <n v="1924"/>
    <s v="Unf"/>
    <x v="2"/>
    <n v="240"/>
    <s v="Fa"/>
    <s v="Fa"/>
    <s v="N"/>
    <n v="316"/>
    <n v="0"/>
    <n v="120"/>
    <n v="0"/>
    <n v="0"/>
    <n v="0"/>
    <s v="NA"/>
    <s v="NA"/>
    <s v="NA"/>
    <n v="0"/>
    <x v="1"/>
    <n v="2009"/>
    <s v="WD"/>
    <x v="0"/>
    <x v="129"/>
    <n v="57400"/>
  </r>
  <r>
    <x v="678"/>
    <n v="20"/>
    <s v="RL"/>
    <n v="80"/>
    <x v="567"/>
    <s v="Pave"/>
    <s v="NA"/>
    <s v="IR1"/>
    <s v="Lvl"/>
    <s v="AllPub"/>
    <s v="Inside"/>
    <s v="Gtl"/>
    <x v="18"/>
    <s v="Norm"/>
    <s v="Norm"/>
    <s v="1Fam"/>
    <s v="1Story"/>
    <x v="2"/>
    <x v="0"/>
    <x v="74"/>
    <x v="17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x v="0"/>
    <x v="2"/>
    <s v="Typ"/>
    <x v="1"/>
    <s v="Gd"/>
    <s v="Attchd"/>
    <n v="2008"/>
    <s v="Fin"/>
    <x v="1"/>
    <n v="834"/>
    <s v="TA"/>
    <s v="TA"/>
    <s v="Y"/>
    <n v="322"/>
    <n v="82"/>
    <n v="0"/>
    <n v="0"/>
    <n v="0"/>
    <n v="0"/>
    <s v="NA"/>
    <s v="NA"/>
    <s v="NA"/>
    <n v="0"/>
    <x v="9"/>
    <n v="2009"/>
    <s v="New"/>
    <x v="2"/>
    <x v="406"/>
    <n v="600606"/>
  </r>
  <r>
    <x v="679"/>
    <n v="20"/>
    <s v="RL"/>
    <s v="NA"/>
    <x v="568"/>
    <s v="Pave"/>
    <s v="NA"/>
    <s v="IR1"/>
    <s v="Lvl"/>
    <s v="AllPub"/>
    <s v="Inside"/>
    <s v="Gtl"/>
    <x v="9"/>
    <s v="Norm"/>
    <s v="Norm"/>
    <s v="1Fam"/>
    <s v="1Story"/>
    <x v="3"/>
    <x v="0"/>
    <x v="53"/>
    <x v="39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x v="1"/>
    <x v="4"/>
    <s v="Typ"/>
    <x v="0"/>
    <s v="NA"/>
    <s v="Detchd"/>
    <n v="1963"/>
    <s v="Unf"/>
    <x v="0"/>
    <n v="572"/>
    <s v="TA"/>
    <s v="TA"/>
    <s v="Y"/>
    <n v="0"/>
    <n v="0"/>
    <n v="0"/>
    <n v="0"/>
    <n v="0"/>
    <n v="0"/>
    <s v="NA"/>
    <s v="NA"/>
    <s v="NA"/>
    <n v="0"/>
    <x v="4"/>
    <n v="2007"/>
    <s v="WD"/>
    <x v="0"/>
    <x v="140"/>
    <n v="558504"/>
  </r>
  <r>
    <x v="680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x v="1"/>
    <x v="0"/>
    <x v="84"/>
    <x v="23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x v="1"/>
    <x v="4"/>
    <s v="Typ"/>
    <x v="1"/>
    <s v="TA"/>
    <s v="Attchd"/>
    <n v="1980"/>
    <s v="RFn"/>
    <x v="2"/>
    <n v="264"/>
    <s v="TA"/>
    <s v="TA"/>
    <s v="Y"/>
    <n v="80"/>
    <n v="0"/>
    <n v="0"/>
    <n v="0"/>
    <n v="0"/>
    <n v="0"/>
    <s v="NA"/>
    <s v="NA"/>
    <s v="NA"/>
    <n v="0"/>
    <x v="1"/>
    <n v="2010"/>
    <s v="WD"/>
    <x v="0"/>
    <x v="5"/>
    <n v="326139"/>
  </r>
  <r>
    <x v="681"/>
    <n v="50"/>
    <s v="RH"/>
    <n v="55"/>
    <x v="78"/>
    <s v="Pave"/>
    <s v="Pave"/>
    <s v="IR2"/>
    <s v="Bnk"/>
    <s v="AllPub"/>
    <s v="Inside"/>
    <s v="Gtl"/>
    <x v="23"/>
    <s v="Norm"/>
    <s v="Norm"/>
    <s v="1Fam"/>
    <s v="1.5Fin"/>
    <x v="3"/>
    <x v="0"/>
    <x v="78"/>
    <x v="4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x v="1"/>
    <x v="1"/>
    <s v="Typ"/>
    <x v="0"/>
    <s v="NA"/>
    <s v="Detchd"/>
    <n v="1968"/>
    <s v="Unf"/>
    <x v="2"/>
    <n v="281"/>
    <s v="TA"/>
    <s v="TA"/>
    <s v="Y"/>
    <n v="0"/>
    <n v="0"/>
    <n v="56"/>
    <n v="0"/>
    <n v="0"/>
    <n v="0"/>
    <s v="NA"/>
    <s v="NA"/>
    <s v="NA"/>
    <n v="0"/>
    <x v="9"/>
    <n v="2009"/>
    <s v="WD"/>
    <x v="1"/>
    <x v="407"/>
    <n v="349341"/>
  </r>
  <r>
    <x v="682"/>
    <n v="120"/>
    <s v="RL"/>
    <s v="NA"/>
    <x v="569"/>
    <s v="Pave"/>
    <s v="NA"/>
    <s v="Reg"/>
    <s v="HLS"/>
    <s v="AllPub"/>
    <s v="Inside"/>
    <s v="Gtl"/>
    <x v="19"/>
    <s v="Norm"/>
    <s v="Norm"/>
    <s v="1Fam"/>
    <s v="1Story"/>
    <x v="1"/>
    <x v="0"/>
    <x v="92"/>
    <x v="18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x v="0"/>
    <x v="1"/>
    <s v="Typ"/>
    <x v="1"/>
    <s v="Gd"/>
    <s v="Attchd"/>
    <n v="1996"/>
    <s v="Unf"/>
    <x v="0"/>
    <n v="431"/>
    <s v="TA"/>
    <s v="TA"/>
    <s v="Y"/>
    <n v="307"/>
    <n v="0"/>
    <n v="0"/>
    <n v="0"/>
    <n v="0"/>
    <n v="0"/>
    <s v="NA"/>
    <s v="NA"/>
    <s v="NA"/>
    <n v="0"/>
    <x v="6"/>
    <n v="2008"/>
    <s v="WD"/>
    <x v="0"/>
    <x v="151"/>
    <n v="150152"/>
  </r>
  <r>
    <x v="683"/>
    <n v="20"/>
    <s v="RL"/>
    <n v="90"/>
    <x v="570"/>
    <s v="Pave"/>
    <s v="NA"/>
    <s v="IR1"/>
    <s v="Lvl"/>
    <s v="AllPub"/>
    <s v="Corner"/>
    <s v="Gtl"/>
    <x v="0"/>
    <s v="Norm"/>
    <s v="Norm"/>
    <s v="1Fam"/>
    <s v="1Story"/>
    <x v="4"/>
    <x v="0"/>
    <x v="20"/>
    <x v="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x v="0"/>
    <x v="2"/>
    <s v="Typ"/>
    <x v="1"/>
    <s v="TA"/>
    <s v="Attchd"/>
    <n v="2002"/>
    <s v="Fin"/>
    <x v="1"/>
    <n v="702"/>
    <s v="TA"/>
    <s v="TA"/>
    <s v="Y"/>
    <n v="257"/>
    <n v="45"/>
    <n v="0"/>
    <n v="0"/>
    <n v="0"/>
    <n v="0"/>
    <s v="NA"/>
    <s v="NA"/>
    <s v="NA"/>
    <n v="0"/>
    <x v="9"/>
    <n v="2007"/>
    <s v="WD"/>
    <x v="0"/>
    <x v="408"/>
    <n v="586467"/>
  </r>
  <r>
    <x v="684"/>
    <n v="60"/>
    <s v="RL"/>
    <n v="58"/>
    <x v="571"/>
    <s v="Pave"/>
    <s v="NA"/>
    <s v="IR2"/>
    <s v="Lvl"/>
    <s v="AllPub"/>
    <s v="CulDSac"/>
    <s v="Gtl"/>
    <x v="3"/>
    <s v="Norm"/>
    <s v="Norm"/>
    <s v="1Fam"/>
    <s v="2Story"/>
    <x v="0"/>
    <x v="0"/>
    <x v="45"/>
    <x v="30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x v="1"/>
    <x v="2"/>
    <s v="Typ"/>
    <x v="0"/>
    <s v="NA"/>
    <s v="Attchd"/>
    <n v="1998"/>
    <s v="Fin"/>
    <x v="0"/>
    <n v="486"/>
    <s v="TA"/>
    <s v="TA"/>
    <s v="Y"/>
    <n v="0"/>
    <n v="81"/>
    <n v="0"/>
    <n v="0"/>
    <n v="0"/>
    <n v="0"/>
    <s v="NA"/>
    <s v="NA"/>
    <s v="NA"/>
    <n v="0"/>
    <x v="11"/>
    <n v="2010"/>
    <s v="WD"/>
    <x v="0"/>
    <x v="376"/>
    <n v="99498"/>
  </r>
  <r>
    <x v="685"/>
    <n v="160"/>
    <s v="RL"/>
    <s v="NA"/>
    <x v="572"/>
    <s v="Pave"/>
    <s v="NA"/>
    <s v="IR1"/>
    <s v="Lvl"/>
    <s v="AllPub"/>
    <s v="CulDSac"/>
    <s v="Gtl"/>
    <x v="18"/>
    <s v="Norm"/>
    <s v="Norm"/>
    <s v="TwnhsE"/>
    <s v="2Story"/>
    <x v="0"/>
    <x v="0"/>
    <x v="68"/>
    <x v="52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x v="0"/>
    <x v="1"/>
    <s v="Min1"/>
    <x v="1"/>
    <s v="TA"/>
    <s v="Attchd"/>
    <n v="1984"/>
    <s v="Fin"/>
    <x v="0"/>
    <n v="577"/>
    <s v="TA"/>
    <s v="TA"/>
    <s v="Y"/>
    <n v="219"/>
    <n v="0"/>
    <n v="0"/>
    <n v="0"/>
    <n v="0"/>
    <n v="0"/>
    <s v="NA"/>
    <s v="NA"/>
    <s v="NA"/>
    <n v="0"/>
    <x v="2"/>
    <n v="2007"/>
    <s v="WD"/>
    <x v="0"/>
    <x v="27"/>
    <n v="444340"/>
  </r>
  <r>
    <x v="686"/>
    <n v="60"/>
    <s v="FV"/>
    <n v="84"/>
    <x v="573"/>
    <s v="Pave"/>
    <s v="NA"/>
    <s v="Reg"/>
    <s v="Lvl"/>
    <s v="AllPub"/>
    <s v="Inside"/>
    <s v="Gtl"/>
    <x v="5"/>
    <s v="Norm"/>
    <s v="Norm"/>
    <s v="1Fam"/>
    <s v="2Story"/>
    <x v="0"/>
    <x v="2"/>
    <x v="22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x v="0"/>
    <x v="2"/>
    <s v="Typ"/>
    <x v="0"/>
    <s v="NA"/>
    <s v="Attchd"/>
    <n v="2007"/>
    <s v="Fin"/>
    <x v="0"/>
    <n v="578"/>
    <s v="TA"/>
    <s v="TA"/>
    <s v="Y"/>
    <n v="144"/>
    <n v="105"/>
    <n v="0"/>
    <n v="0"/>
    <n v="0"/>
    <n v="0"/>
    <s v="NA"/>
    <s v="NA"/>
    <s v="NA"/>
    <n v="0"/>
    <x v="5"/>
    <n v="2007"/>
    <s v="New"/>
    <x v="2"/>
    <x v="409"/>
    <n v="211527"/>
  </r>
  <r>
    <x v="687"/>
    <n v="160"/>
    <s v="FV"/>
    <s v="NA"/>
    <x v="574"/>
    <s v="Pave"/>
    <s v="NA"/>
    <s v="IR2"/>
    <s v="Lvl"/>
    <s v="AllPub"/>
    <s v="FR2"/>
    <s v="Gtl"/>
    <x v="5"/>
    <s v="Norm"/>
    <s v="Norm"/>
    <s v="TwnhsE"/>
    <s v="2Story"/>
    <x v="0"/>
    <x v="0"/>
    <x v="6"/>
    <x v="16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x v="0"/>
    <x v="6"/>
    <s v="Typ"/>
    <x v="0"/>
    <s v="NA"/>
    <s v="Detchd"/>
    <n v="2004"/>
    <s v="Unf"/>
    <x v="0"/>
    <n v="480"/>
    <s v="TA"/>
    <s v="TA"/>
    <s v="Y"/>
    <n v="0"/>
    <n v="60"/>
    <n v="0"/>
    <n v="0"/>
    <n v="0"/>
    <n v="0"/>
    <s v="NA"/>
    <s v="NA"/>
    <s v="NA"/>
    <n v="0"/>
    <x v="10"/>
    <n v="2007"/>
    <s v="WD"/>
    <x v="0"/>
    <x v="410"/>
    <n v="205398"/>
  </r>
  <r>
    <x v="688"/>
    <n v="20"/>
    <s v="RL"/>
    <n v="60"/>
    <x v="575"/>
    <s v="Pave"/>
    <s v="NA"/>
    <s v="Reg"/>
    <s v="HLS"/>
    <s v="AllPub"/>
    <s v="Inside"/>
    <s v="Gtl"/>
    <x v="18"/>
    <s v="Norm"/>
    <s v="Norm"/>
    <s v="1Fam"/>
    <s v="1Story"/>
    <x v="2"/>
    <x v="2"/>
    <x v="22"/>
    <x v="12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x v="0"/>
    <x v="2"/>
    <s v="Typ"/>
    <x v="1"/>
    <s v="Gd"/>
    <s v="Attchd"/>
    <n v="2007"/>
    <s v="RFn"/>
    <x v="0"/>
    <n v="567"/>
    <s v="TA"/>
    <s v="TA"/>
    <s v="Y"/>
    <n v="140"/>
    <n v="0"/>
    <n v="0"/>
    <n v="0"/>
    <n v="0"/>
    <n v="0"/>
    <s v="NA"/>
    <s v="NA"/>
    <s v="NA"/>
    <n v="0"/>
    <x v="4"/>
    <n v="2007"/>
    <s v="New"/>
    <x v="2"/>
    <x v="411"/>
    <n v="213714"/>
  </r>
  <r>
    <x v="689"/>
    <n v="120"/>
    <s v="RL"/>
    <n v="61"/>
    <x v="576"/>
    <s v="Pave"/>
    <s v="NA"/>
    <s v="IR1"/>
    <s v="Lvl"/>
    <s v="AllPub"/>
    <s v="Corner"/>
    <s v="Gtl"/>
    <x v="10"/>
    <s v="Norm"/>
    <s v="Norm"/>
    <s v="TwnhsE"/>
    <s v="1Story"/>
    <x v="1"/>
    <x v="0"/>
    <x v="11"/>
    <x v="10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x v="0"/>
    <x v="1"/>
    <s v="Typ"/>
    <x v="1"/>
    <s v="Gd"/>
    <s v="Attchd"/>
    <n v="2005"/>
    <s v="RFn"/>
    <x v="0"/>
    <n v="460"/>
    <s v="TA"/>
    <s v="TA"/>
    <s v="Y"/>
    <n v="192"/>
    <n v="28"/>
    <n v="0"/>
    <n v="0"/>
    <n v="0"/>
    <n v="0"/>
    <s v="NA"/>
    <s v="NA"/>
    <s v="NA"/>
    <n v="0"/>
    <x v="11"/>
    <n v="2007"/>
    <s v="WD"/>
    <x v="0"/>
    <x v="412"/>
    <n v="102119"/>
  </r>
  <r>
    <x v="690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x v="1"/>
    <x v="0"/>
    <x v="6"/>
    <x v="16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x v="0"/>
    <x v="9"/>
    <s v="Typ"/>
    <x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x v="1"/>
    <n v="2008"/>
    <s v="WD"/>
    <x v="0"/>
    <x v="42"/>
    <n v="551921"/>
  </r>
  <r>
    <x v="691"/>
    <n v="60"/>
    <s v="RL"/>
    <n v="104"/>
    <x v="578"/>
    <s v="Pave"/>
    <s v="NA"/>
    <s v="IR1"/>
    <s v="Lvl"/>
    <s v="AllPub"/>
    <s v="Corner"/>
    <s v="Gtl"/>
    <x v="3"/>
    <s v="Norm"/>
    <s v="Norm"/>
    <s v="1Fam"/>
    <s v="2Story"/>
    <x v="6"/>
    <x v="2"/>
    <x v="29"/>
    <x v="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x v="2"/>
    <x v="7"/>
    <s v="Typ"/>
    <x v="2"/>
    <s v="Ex"/>
    <s v="Attchd"/>
    <n v="1994"/>
    <s v="Fin"/>
    <x v="1"/>
    <n v="832"/>
    <s v="TA"/>
    <s v="TA"/>
    <s v="Y"/>
    <n v="382"/>
    <n v="50"/>
    <n v="0"/>
    <n v="0"/>
    <n v="0"/>
    <n v="0"/>
    <s v="NA"/>
    <s v="NA"/>
    <s v="NA"/>
    <n v="0"/>
    <x v="8"/>
    <n v="2007"/>
    <s v="WD"/>
    <x v="0"/>
    <x v="413"/>
    <n v="291364"/>
  </r>
  <r>
    <x v="692"/>
    <n v="60"/>
    <s v="RL"/>
    <n v="42"/>
    <x v="579"/>
    <s v="Pave"/>
    <s v="NA"/>
    <s v="IR1"/>
    <s v="Lvl"/>
    <s v="AllPub"/>
    <s v="Inside"/>
    <s v="Mod"/>
    <x v="16"/>
    <s v="Norm"/>
    <s v="Norm"/>
    <s v="1Fam"/>
    <s v="2Story"/>
    <x v="0"/>
    <x v="0"/>
    <x v="85"/>
    <x v="2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x v="0"/>
    <x v="3"/>
    <s v="Typ"/>
    <x v="2"/>
    <s v="Gd"/>
    <s v="Attchd"/>
    <n v="1989"/>
    <s v="RFn"/>
    <x v="0"/>
    <n v="628"/>
    <s v="TA"/>
    <s v="TA"/>
    <s v="Y"/>
    <n v="320"/>
    <n v="27"/>
    <n v="0"/>
    <n v="0"/>
    <n v="0"/>
    <n v="0"/>
    <s v="NA"/>
    <s v="NA"/>
    <s v="NA"/>
    <n v="0"/>
    <x v="7"/>
    <n v="2006"/>
    <s v="WD"/>
    <x v="0"/>
    <x v="414"/>
    <n v="168345"/>
  </r>
  <r>
    <x v="693"/>
    <n v="30"/>
    <s v="RL"/>
    <n v="60"/>
    <x v="150"/>
    <s v="Pave"/>
    <s v="NA"/>
    <s v="Reg"/>
    <s v="Lvl"/>
    <s v="AllPub"/>
    <s v="Corner"/>
    <s v="Sev"/>
    <x v="7"/>
    <s v="Norm"/>
    <s v="Norm"/>
    <s v="1Fam"/>
    <s v="1Story"/>
    <x v="3"/>
    <x v="2"/>
    <x v="42"/>
    <x v="3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x v="1"/>
    <x v="6"/>
    <s v="Typ"/>
    <x v="0"/>
    <s v="NA"/>
    <s v="Detchd"/>
    <n v="1968"/>
    <s v="Unf"/>
    <x v="2"/>
    <n v="326"/>
    <s v="TA"/>
    <s v="TA"/>
    <s v="Y"/>
    <n v="0"/>
    <n v="0"/>
    <n v="112"/>
    <n v="0"/>
    <n v="0"/>
    <n v="0"/>
    <s v="NA"/>
    <s v="NA"/>
    <s v="NA"/>
    <n v="0"/>
    <x v="3"/>
    <n v="2006"/>
    <s v="WD"/>
    <x v="1"/>
    <x v="415"/>
    <n v="494962"/>
  </r>
  <r>
    <x v="694"/>
    <n v="50"/>
    <s v="RM"/>
    <n v="51"/>
    <x v="8"/>
    <s v="Pave"/>
    <s v="NA"/>
    <s v="Reg"/>
    <s v="Lvl"/>
    <s v="AllPub"/>
    <s v="Corner"/>
    <s v="Gtl"/>
    <x v="8"/>
    <s v="Norm"/>
    <s v="Norm"/>
    <s v="1Fam"/>
    <s v="1.5Fin"/>
    <x v="3"/>
    <x v="2"/>
    <x v="65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x v="1"/>
    <x v="4"/>
    <s v="Typ"/>
    <x v="0"/>
    <s v="NA"/>
    <s v="Detchd"/>
    <n v="1995"/>
    <s v="Unf"/>
    <x v="0"/>
    <n v="576"/>
    <s v="TA"/>
    <s v="TA"/>
    <s v="Y"/>
    <n v="112"/>
    <n v="0"/>
    <n v="0"/>
    <n v="0"/>
    <n v="0"/>
    <n v="0"/>
    <s v="NA"/>
    <s v="MnPrv"/>
    <s v="NA"/>
    <n v="0"/>
    <x v="7"/>
    <n v="2009"/>
    <s v="WD"/>
    <x v="0"/>
    <x v="416"/>
    <n v="423630"/>
  </r>
  <r>
    <x v="695"/>
    <n v="20"/>
    <s v="RL"/>
    <n v="54"/>
    <x v="580"/>
    <s v="Pave"/>
    <s v="NA"/>
    <s v="IR1"/>
    <s v="Lvl"/>
    <s v="AllPub"/>
    <s v="Inside"/>
    <s v="Gtl"/>
    <x v="16"/>
    <s v="Norm"/>
    <s v="Norm"/>
    <s v="1Fam"/>
    <s v="1Story"/>
    <x v="1"/>
    <x v="2"/>
    <x v="72"/>
    <x v="26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x v="0"/>
    <x v="4"/>
    <s v="Typ"/>
    <x v="1"/>
    <s v="TA"/>
    <s v="Attchd"/>
    <n v="1987"/>
    <s v="Unf"/>
    <x v="0"/>
    <n v="551"/>
    <s v="TA"/>
    <s v="TA"/>
    <s v="Y"/>
    <n v="125"/>
    <n v="0"/>
    <n v="0"/>
    <n v="0"/>
    <n v="0"/>
    <n v="0"/>
    <s v="NA"/>
    <s v="NA"/>
    <s v="NA"/>
    <n v="0"/>
    <x v="9"/>
    <n v="2006"/>
    <s v="WD"/>
    <x v="0"/>
    <x v="105"/>
    <n v="183294"/>
  </r>
  <r>
    <x v="696"/>
    <n v="30"/>
    <s v="RM"/>
    <n v="50"/>
    <x v="100"/>
    <s v="Pave"/>
    <s v="NA"/>
    <s v="Reg"/>
    <s v="Lvl"/>
    <s v="AllPub"/>
    <s v="Inside"/>
    <s v="Gtl"/>
    <x v="8"/>
    <s v="Norm"/>
    <s v="Norm"/>
    <s v="1Fam"/>
    <s v="1Story"/>
    <x v="3"/>
    <x v="3"/>
    <x v="42"/>
    <x v="8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x v="1"/>
    <x v="6"/>
    <s v="Typ"/>
    <x v="0"/>
    <s v="NA"/>
    <s v="Detchd"/>
    <n v="1921"/>
    <s v="Unf"/>
    <x v="2"/>
    <n v="205"/>
    <s v="TA"/>
    <s v="TA"/>
    <s v="Y"/>
    <n v="0"/>
    <n v="0"/>
    <n v="129"/>
    <n v="0"/>
    <n v="0"/>
    <n v="0"/>
    <s v="NA"/>
    <s v="NA"/>
    <s v="NA"/>
    <n v="0"/>
    <x v="11"/>
    <n v="2006"/>
    <s v="WD"/>
    <x v="0"/>
    <x v="417"/>
    <n v="262296"/>
  </r>
  <r>
    <x v="697"/>
    <n v="20"/>
    <s v="RL"/>
    <n v="57"/>
    <x v="581"/>
    <s v="Pave"/>
    <s v="NA"/>
    <s v="IR1"/>
    <s v="Lvl"/>
    <s v="AllPub"/>
    <s v="Inside"/>
    <s v="Gtl"/>
    <x v="15"/>
    <s v="Norm"/>
    <s v="Norm"/>
    <s v="1Fam"/>
    <s v="1Story"/>
    <x v="3"/>
    <x v="3"/>
    <x v="64"/>
    <x v="49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x v="1"/>
    <x v="1"/>
    <s v="Typ"/>
    <x v="0"/>
    <s v="NA"/>
    <s v="Detchd"/>
    <n v="1952"/>
    <s v="Unf"/>
    <x v="2"/>
    <n v="308"/>
    <s v="TA"/>
    <s v="TA"/>
    <s v="Y"/>
    <n v="0"/>
    <n v="0"/>
    <n v="0"/>
    <n v="0"/>
    <n v="0"/>
    <n v="0"/>
    <s v="NA"/>
    <s v="NA"/>
    <s v="NA"/>
    <n v="0"/>
    <x v="2"/>
    <n v="2006"/>
    <s v="WD"/>
    <x v="0"/>
    <x v="418"/>
    <n v="206042"/>
  </r>
  <r>
    <x v="698"/>
    <n v="20"/>
    <s v="RL"/>
    <n v="65"/>
    <x v="0"/>
    <s v="Pave"/>
    <s v="NA"/>
    <s v="Reg"/>
    <s v="Lvl"/>
    <s v="AllPub"/>
    <s v="Inside"/>
    <s v="Gtl"/>
    <x v="9"/>
    <s v="RRAe"/>
    <s v="Norm"/>
    <s v="1Fam"/>
    <s v="1Story"/>
    <x v="3"/>
    <x v="1"/>
    <x v="10"/>
    <x v="37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x v="1"/>
    <x v="4"/>
    <s v="Typ"/>
    <x v="1"/>
    <s v="Gd"/>
    <s v="Detchd"/>
    <n v="1973"/>
    <s v="Unf"/>
    <x v="2"/>
    <n v="336"/>
    <s v="TA"/>
    <s v="TA"/>
    <s v="Y"/>
    <n v="416"/>
    <n v="144"/>
    <n v="0"/>
    <n v="0"/>
    <n v="0"/>
    <n v="0"/>
    <s v="NA"/>
    <s v="MnPrv"/>
    <s v="NA"/>
    <n v="0"/>
    <x v="7"/>
    <n v="2010"/>
    <s v="WD"/>
    <x v="0"/>
    <x v="419"/>
    <n v="339661"/>
  </r>
  <r>
    <x v="699"/>
    <n v="120"/>
    <s v="FV"/>
    <n v="59"/>
    <x v="582"/>
    <s v="Pave"/>
    <s v="Pave"/>
    <s v="IR2"/>
    <s v="Lvl"/>
    <s v="AllPub"/>
    <s v="Inside"/>
    <s v="Gtl"/>
    <x v="5"/>
    <s v="Norm"/>
    <s v="Norm"/>
    <s v="TwnhsE"/>
    <s v="1Story"/>
    <x v="0"/>
    <x v="0"/>
    <x v="6"/>
    <x v="16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x v="0"/>
    <x v="4"/>
    <s v="Typ"/>
    <x v="0"/>
    <s v="NA"/>
    <s v="Attchd"/>
    <n v="2004"/>
    <s v="RFn"/>
    <x v="0"/>
    <n v="530"/>
    <s v="TA"/>
    <s v="TA"/>
    <s v="Y"/>
    <n v="156"/>
    <n v="158"/>
    <n v="0"/>
    <n v="0"/>
    <n v="0"/>
    <n v="0"/>
    <s v="NA"/>
    <s v="NA"/>
    <s v="NA"/>
    <n v="0"/>
    <x v="9"/>
    <n v="2008"/>
    <s v="WD"/>
    <x v="0"/>
    <x v="420"/>
    <n v="478092"/>
  </r>
  <r>
    <x v="700"/>
    <n v="20"/>
    <s v="RL"/>
    <n v="85"/>
    <x v="583"/>
    <s v="Pave"/>
    <s v="NA"/>
    <s v="Reg"/>
    <s v="Lvl"/>
    <s v="AllPub"/>
    <s v="Inside"/>
    <s v="Gtl"/>
    <x v="16"/>
    <s v="Norm"/>
    <s v="Norm"/>
    <s v="1Fam"/>
    <s v="1Story"/>
    <x v="2"/>
    <x v="0"/>
    <x v="20"/>
    <x v="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x v="0"/>
    <x v="2"/>
    <s v="Typ"/>
    <x v="1"/>
    <s v="Gd"/>
    <s v="Attchd"/>
    <n v="2002"/>
    <s v="Fin"/>
    <x v="1"/>
    <n v="765"/>
    <s v="TA"/>
    <s v="TA"/>
    <s v="Y"/>
    <n v="270"/>
    <n v="78"/>
    <n v="0"/>
    <n v="0"/>
    <n v="0"/>
    <n v="0"/>
    <s v="NA"/>
    <s v="NA"/>
    <s v="NA"/>
    <n v="0"/>
    <x v="1"/>
    <n v="2006"/>
    <s v="WD"/>
    <x v="0"/>
    <x v="421"/>
    <n v="452176"/>
  </r>
  <r>
    <x v="701"/>
    <n v="20"/>
    <s v="RL"/>
    <n v="80"/>
    <x v="1"/>
    <s v="Pave"/>
    <s v="NA"/>
    <s v="Reg"/>
    <s v="Lvl"/>
    <s v="AllPub"/>
    <s v="Inside"/>
    <s v="Gtl"/>
    <x v="6"/>
    <s v="Norm"/>
    <s v="Norm"/>
    <s v="1Fam"/>
    <s v="1Story"/>
    <x v="0"/>
    <x v="0"/>
    <x v="60"/>
    <x v="45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x v="1"/>
    <x v="1"/>
    <s v="Typ"/>
    <x v="0"/>
    <s v="NA"/>
    <s v="Attchd"/>
    <n v="1969"/>
    <s v="Unf"/>
    <x v="0"/>
    <n v="528"/>
    <s v="TA"/>
    <s v="TA"/>
    <s v="Y"/>
    <n v="0"/>
    <n v="0"/>
    <n v="0"/>
    <n v="0"/>
    <n v="0"/>
    <n v="0"/>
    <s v="NA"/>
    <s v="NA"/>
    <s v="NA"/>
    <n v="0"/>
    <x v="9"/>
    <n v="2006"/>
    <s v="COD"/>
    <x v="0"/>
    <x v="3"/>
    <n v="274924"/>
  </r>
  <r>
    <x v="702"/>
    <n v="60"/>
    <s v="RL"/>
    <n v="82"/>
    <x v="584"/>
    <s v="Pave"/>
    <s v="NA"/>
    <s v="IR1"/>
    <s v="Lvl"/>
    <s v="AllPub"/>
    <s v="Inside"/>
    <s v="Gtl"/>
    <x v="18"/>
    <s v="Norm"/>
    <s v="Norm"/>
    <s v="1Fam"/>
    <s v="2Story"/>
    <x v="2"/>
    <x v="0"/>
    <x v="13"/>
    <x v="10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x v="2"/>
    <x v="7"/>
    <s v="Typ"/>
    <x v="1"/>
    <s v="Gd"/>
    <s v="BuiltIn"/>
    <n v="2006"/>
    <s v="Fin"/>
    <x v="1"/>
    <n v="666"/>
    <s v="TA"/>
    <s v="TA"/>
    <s v="Y"/>
    <n v="324"/>
    <n v="100"/>
    <n v="0"/>
    <n v="0"/>
    <n v="0"/>
    <n v="0"/>
    <s v="NA"/>
    <s v="NA"/>
    <s v="NA"/>
    <n v="0"/>
    <x v="9"/>
    <n v="2006"/>
    <s v="New"/>
    <x v="2"/>
    <x v="422"/>
    <n v="365364"/>
  </r>
  <r>
    <x v="703"/>
    <n v="190"/>
    <s v="RM"/>
    <n v="76"/>
    <x v="585"/>
    <s v="Pave"/>
    <s v="NA"/>
    <s v="Reg"/>
    <s v="Lvl"/>
    <s v="AllPub"/>
    <s v="Inside"/>
    <s v="Gtl"/>
    <x v="7"/>
    <s v="Feedr"/>
    <s v="Norm"/>
    <s v="2fmCon"/>
    <s v="2Story"/>
    <x v="3"/>
    <x v="7"/>
    <x v="83"/>
    <x v="29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x v="0"/>
    <x v="0"/>
    <s v="Typ"/>
    <x v="1"/>
    <s v="Po"/>
    <s v="Detchd"/>
    <n v="1999"/>
    <s v="Unf"/>
    <x v="0"/>
    <n v="672"/>
    <s v="TA"/>
    <s v="TA"/>
    <s v="N"/>
    <n v="344"/>
    <n v="0"/>
    <n v="40"/>
    <n v="0"/>
    <n v="0"/>
    <n v="0"/>
    <s v="NA"/>
    <s v="MnPrv"/>
    <s v="NA"/>
    <n v="0"/>
    <x v="1"/>
    <n v="2010"/>
    <s v="WD"/>
    <x v="0"/>
    <x v="3"/>
    <n v="342008"/>
  </r>
  <r>
    <x v="704"/>
    <n v="20"/>
    <s v="RL"/>
    <n v="70"/>
    <x v="231"/>
    <s v="Pave"/>
    <s v="NA"/>
    <s v="Reg"/>
    <s v="Lvl"/>
    <s v="AllPub"/>
    <s v="Inside"/>
    <s v="Gtl"/>
    <x v="0"/>
    <s v="Norm"/>
    <s v="Norm"/>
    <s v="1Fam"/>
    <s v="1Story"/>
    <x v="0"/>
    <x v="0"/>
    <x v="6"/>
    <x v="6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x v="0"/>
    <x v="2"/>
    <s v="Typ"/>
    <x v="0"/>
    <s v="NA"/>
    <s v="Attchd"/>
    <n v="2004"/>
    <s v="RFn"/>
    <x v="0"/>
    <n v="606"/>
    <s v="TA"/>
    <s v="TA"/>
    <s v="Y"/>
    <n v="0"/>
    <n v="35"/>
    <n v="0"/>
    <n v="144"/>
    <n v="0"/>
    <n v="0"/>
    <s v="NA"/>
    <s v="NA"/>
    <s v="NA"/>
    <n v="0"/>
    <x v="1"/>
    <n v="2010"/>
    <s v="WD"/>
    <x v="0"/>
    <x v="423"/>
    <n v="465258"/>
  </r>
  <r>
    <x v="705"/>
    <n v="190"/>
    <s v="RM"/>
    <n v="70"/>
    <x v="586"/>
    <s v="Pave"/>
    <s v="NA"/>
    <s v="Reg"/>
    <s v="Lvl"/>
    <s v="AllPub"/>
    <s v="Inside"/>
    <s v="Gtl"/>
    <x v="13"/>
    <s v="Norm"/>
    <s v="Norm"/>
    <s v="2fmCon"/>
    <s v="2Story"/>
    <x v="5"/>
    <x v="0"/>
    <x v="19"/>
    <x v="8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x v="3"/>
    <x v="2"/>
    <s v="Mod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Othr"/>
    <n v="3500"/>
    <x v="9"/>
    <n v="2010"/>
    <s v="WD"/>
    <x v="0"/>
    <x v="424"/>
    <n v="335463"/>
  </r>
  <r>
    <x v="706"/>
    <n v="20"/>
    <s v="RL"/>
    <s v="NA"/>
    <x v="587"/>
    <s v="Pave"/>
    <s v="NA"/>
    <s v="IR2"/>
    <s v="Low"/>
    <s v="AllPub"/>
    <s v="CulDSac"/>
    <s v="Sev"/>
    <x v="19"/>
    <s v="Norm"/>
    <s v="Norm"/>
    <s v="1Fam"/>
    <s v="1Story"/>
    <x v="0"/>
    <x v="0"/>
    <x v="63"/>
    <x v="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x v="0"/>
    <x v="4"/>
    <s v="Typ"/>
    <x v="2"/>
    <s v="TA"/>
    <s v="Attchd"/>
    <n v="1971"/>
    <s v="Unf"/>
    <x v="0"/>
    <n v="739"/>
    <s v="TA"/>
    <s v="TA"/>
    <s v="Y"/>
    <n v="380"/>
    <n v="48"/>
    <n v="0"/>
    <n v="0"/>
    <n v="0"/>
    <n v="0"/>
    <s v="NA"/>
    <s v="NA"/>
    <s v="NA"/>
    <n v="0"/>
    <x v="11"/>
    <n v="2007"/>
    <s v="WD"/>
    <x v="0"/>
    <x v="425"/>
    <n v="113868"/>
  </r>
  <r>
    <x v="707"/>
    <n v="120"/>
    <s v="RL"/>
    <n v="48"/>
    <x v="50"/>
    <s v="Pave"/>
    <s v="NA"/>
    <s v="Reg"/>
    <s v="Lvl"/>
    <s v="AllPub"/>
    <s v="Inside"/>
    <s v="Gtl"/>
    <x v="10"/>
    <s v="Norm"/>
    <s v="Norm"/>
    <s v="TwnhsE"/>
    <s v="1Story"/>
    <x v="2"/>
    <x v="0"/>
    <x v="13"/>
    <x v="10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x v="0"/>
    <x v="1"/>
    <s v="Typ"/>
    <x v="1"/>
    <s v="Gd"/>
    <s v="Attchd"/>
    <n v="2006"/>
    <s v="Fin"/>
    <x v="0"/>
    <n v="550"/>
    <s v="TA"/>
    <s v="TA"/>
    <s v="Y"/>
    <n v="192"/>
    <n v="38"/>
    <n v="0"/>
    <n v="0"/>
    <n v="0"/>
    <n v="0"/>
    <s v="NA"/>
    <s v="NA"/>
    <s v="NA"/>
    <n v="0"/>
    <x v="3"/>
    <n v="2009"/>
    <s v="WD"/>
    <x v="0"/>
    <x v="426"/>
    <n v="420098"/>
  </r>
  <r>
    <x v="708"/>
    <n v="60"/>
    <s v="RL"/>
    <n v="65"/>
    <x v="588"/>
    <s v="Pave"/>
    <s v="NA"/>
    <s v="IR1"/>
    <s v="Lvl"/>
    <s v="AllPub"/>
    <s v="Inside"/>
    <s v="Gtl"/>
    <x v="17"/>
    <s v="Norm"/>
    <s v="Norm"/>
    <s v="1Fam"/>
    <s v="2Story"/>
    <x v="0"/>
    <x v="0"/>
    <x v="22"/>
    <x v="12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x v="0"/>
    <x v="0"/>
    <s v="Typ"/>
    <x v="1"/>
    <s v="Gd"/>
    <s v="Attchd"/>
    <n v="2007"/>
    <s v="Fin"/>
    <x v="0"/>
    <n v="400"/>
    <s v="TA"/>
    <s v="TA"/>
    <s v="Y"/>
    <n v="100"/>
    <n v="24"/>
    <n v="0"/>
    <n v="0"/>
    <n v="0"/>
    <n v="0"/>
    <s v="NA"/>
    <s v="NA"/>
    <s v="NA"/>
    <n v="0"/>
    <x v="9"/>
    <n v="2007"/>
    <s v="New"/>
    <x v="2"/>
    <x v="427"/>
    <n v="111284"/>
  </r>
  <r>
    <x v="709"/>
    <n v="20"/>
    <s v="RL"/>
    <s v="NA"/>
    <x v="589"/>
    <s v="Pave"/>
    <s v="NA"/>
    <s v="IR1"/>
    <s v="Lvl"/>
    <s v="AllPub"/>
    <s v="Inside"/>
    <s v="Gtl"/>
    <x v="9"/>
    <s v="Norm"/>
    <s v="Norm"/>
    <s v="1Fam"/>
    <s v="1Story"/>
    <x v="3"/>
    <x v="3"/>
    <x v="27"/>
    <x v="24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x v="1"/>
    <x v="1"/>
    <s v="Typ"/>
    <x v="0"/>
    <s v="NA"/>
    <s v="Attchd"/>
    <n v="1966"/>
    <s v="Unf"/>
    <x v="2"/>
    <n v="408"/>
    <s v="TA"/>
    <s v="TA"/>
    <s v="Y"/>
    <n v="0"/>
    <n v="0"/>
    <n v="0"/>
    <n v="0"/>
    <n v="0"/>
    <n v="0"/>
    <s v="NA"/>
    <s v="MnPrv"/>
    <s v="NA"/>
    <n v="0"/>
    <x v="3"/>
    <n v="2008"/>
    <s v="WD"/>
    <x v="1"/>
    <x v="84"/>
    <n v="529518"/>
  </r>
  <r>
    <x v="710"/>
    <n v="30"/>
    <s v="RL"/>
    <n v="56"/>
    <x v="590"/>
    <s v="Pave"/>
    <s v="NA"/>
    <s v="IR1"/>
    <s v="Lvl"/>
    <s v="AllPub"/>
    <s v="Inside"/>
    <s v="Gtl"/>
    <x v="8"/>
    <s v="Norm"/>
    <s v="Norm"/>
    <s v="1Fam"/>
    <s v="1Story"/>
    <x v="7"/>
    <x v="2"/>
    <x v="61"/>
    <x v="0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x v="1"/>
    <x v="4"/>
    <s v="Maj2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9"/>
    <n v="2008"/>
    <s v="WD"/>
    <x v="0"/>
    <x v="428"/>
    <n v="201466"/>
  </r>
  <r>
    <x v="711"/>
    <n v="50"/>
    <s v="C (all)"/>
    <n v="66"/>
    <x v="591"/>
    <s v="Pave"/>
    <s v="Pave"/>
    <s v="Reg"/>
    <s v="HLS"/>
    <s v="AllPub"/>
    <s v="Inside"/>
    <s v="Mod"/>
    <x v="13"/>
    <s v="Norm"/>
    <s v="Norm"/>
    <s v="1Fam"/>
    <s v="1.5Fin"/>
    <x v="5"/>
    <x v="3"/>
    <x v="83"/>
    <x v="8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x v="1"/>
    <x v="2"/>
    <s v="Typ"/>
    <x v="0"/>
    <s v="NA"/>
    <s v="Detchd"/>
    <n v="1964"/>
    <s v="RFn"/>
    <x v="2"/>
    <n v="384"/>
    <s v="TA"/>
    <s v="TA"/>
    <s v="N"/>
    <n v="68"/>
    <n v="0"/>
    <n v="98"/>
    <n v="0"/>
    <n v="0"/>
    <n v="0"/>
    <s v="NA"/>
    <s v="NA"/>
    <s v="NA"/>
    <n v="0"/>
    <x v="8"/>
    <n v="2010"/>
    <s v="WD"/>
    <x v="1"/>
    <x v="429"/>
    <n v="739743"/>
  </r>
  <r>
    <x v="712"/>
    <n v="120"/>
    <s v="RL"/>
    <n v="40"/>
    <x v="592"/>
    <s v="Pave"/>
    <s v="NA"/>
    <s v="IR1"/>
    <s v="HLS"/>
    <s v="AllPub"/>
    <s v="Inside"/>
    <s v="Gtl"/>
    <x v="18"/>
    <s v="Norm"/>
    <s v="Norm"/>
    <s v="TwnhsE"/>
    <s v="1Story"/>
    <x v="2"/>
    <x v="0"/>
    <x v="62"/>
    <x v="31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x v="0"/>
    <x v="4"/>
    <s v="Typ"/>
    <x v="1"/>
    <s v="Gd"/>
    <s v="Attchd"/>
    <n v="1988"/>
    <s v="Fin"/>
    <x v="0"/>
    <n v="472"/>
    <s v="TA"/>
    <s v="TA"/>
    <s v="Y"/>
    <n v="168"/>
    <n v="120"/>
    <n v="0"/>
    <n v="0"/>
    <n v="0"/>
    <n v="0"/>
    <s v="NA"/>
    <s v="NA"/>
    <s v="NA"/>
    <n v="0"/>
    <x v="4"/>
    <n v="2008"/>
    <s v="WD"/>
    <x v="0"/>
    <x v="430"/>
    <n v="188197"/>
  </r>
  <r>
    <x v="713"/>
    <n v="190"/>
    <s v="RL"/>
    <n v="60"/>
    <x v="593"/>
    <s v="Pave"/>
    <s v="NA"/>
    <s v="Reg"/>
    <s v="Lvl"/>
    <s v="AllPub"/>
    <s v="Inside"/>
    <s v="Gtl"/>
    <x v="8"/>
    <s v="RRAn"/>
    <s v="Norm"/>
    <s v="2fmCon"/>
    <s v="1Story"/>
    <x v="5"/>
    <x v="0"/>
    <x v="16"/>
    <x v="3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x v="1"/>
    <x v="1"/>
    <s v="Typ"/>
    <x v="0"/>
    <s v="NA"/>
    <s v="Detchd"/>
    <n v="1970"/>
    <s v="Unf"/>
    <x v="0"/>
    <n v="576"/>
    <s v="TA"/>
    <s v="TA"/>
    <s v="Y"/>
    <n v="0"/>
    <n v="288"/>
    <n v="0"/>
    <n v="0"/>
    <n v="0"/>
    <n v="0"/>
    <s v="NA"/>
    <s v="NA"/>
    <s v="NA"/>
    <n v="0"/>
    <x v="1"/>
    <n v="2006"/>
    <s v="WD"/>
    <x v="0"/>
    <x v="275"/>
    <n v="378078"/>
  </r>
  <r>
    <x v="714"/>
    <n v="60"/>
    <s v="RL"/>
    <s v="NA"/>
    <x v="594"/>
    <s v="Pave"/>
    <s v="NA"/>
    <s v="IR1"/>
    <s v="Lvl"/>
    <s v="AllPub"/>
    <s v="CulDSac"/>
    <s v="Gtl"/>
    <x v="9"/>
    <s v="RRAe"/>
    <s v="Norm"/>
    <s v="1Fam"/>
    <s v="2Story"/>
    <x v="1"/>
    <x v="1"/>
    <x v="1"/>
    <x v="6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x v="0"/>
    <x v="1"/>
    <s v="Typ"/>
    <x v="0"/>
    <s v="NA"/>
    <s v="Attchd"/>
    <n v="1976"/>
    <s v="RFn"/>
    <x v="0"/>
    <n v="475"/>
    <s v="TA"/>
    <s v="TA"/>
    <s v="Y"/>
    <n v="0"/>
    <n v="44"/>
    <n v="0"/>
    <n v="0"/>
    <n v="0"/>
    <n v="0"/>
    <s v="NA"/>
    <s v="NA"/>
    <s v="NA"/>
    <n v="0"/>
    <x v="10"/>
    <n v="2010"/>
    <s v="WD"/>
    <x v="0"/>
    <x v="431"/>
    <n v="218405"/>
  </r>
  <r>
    <x v="715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x v="1"/>
    <x v="0"/>
    <x v="99"/>
    <x v="60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x v="1"/>
    <x v="2"/>
    <s v="Typ"/>
    <x v="1"/>
    <s v="TA"/>
    <s v="Attchd"/>
    <n v="1974"/>
    <s v="RFn"/>
    <x v="0"/>
    <n v="478"/>
    <s v="TA"/>
    <s v="TA"/>
    <s v="Y"/>
    <n v="0"/>
    <n v="0"/>
    <n v="0"/>
    <n v="0"/>
    <n v="0"/>
    <n v="0"/>
    <s v="NA"/>
    <s v="MnPrv"/>
    <s v="NA"/>
    <n v="0"/>
    <x v="5"/>
    <n v="2009"/>
    <s v="WD"/>
    <x v="0"/>
    <x v="258"/>
    <n v="226657"/>
  </r>
  <r>
    <x v="716"/>
    <n v="70"/>
    <s v="RM"/>
    <n v="60"/>
    <x v="99"/>
    <s v="Pave"/>
    <s v="Grvl"/>
    <s v="Reg"/>
    <s v="Bnk"/>
    <s v="AllPub"/>
    <s v="Inside"/>
    <s v="Gtl"/>
    <x v="7"/>
    <s v="Norm"/>
    <s v="Norm"/>
    <s v="1Fam"/>
    <s v="2Story"/>
    <x v="0"/>
    <x v="1"/>
    <x v="103"/>
    <x v="30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x v="1"/>
    <x v="0"/>
    <s v="Typ"/>
    <x v="0"/>
    <s v="NA"/>
    <s v="Detchd"/>
    <n v="1996"/>
    <s v="Unf"/>
    <x v="0"/>
    <n v="704"/>
    <s v="TA"/>
    <s v="TA"/>
    <s v="P"/>
    <n v="0"/>
    <n v="48"/>
    <n v="143"/>
    <n v="0"/>
    <n v="0"/>
    <n v="0"/>
    <s v="NA"/>
    <s v="NA"/>
    <s v="NA"/>
    <n v="0"/>
    <x v="9"/>
    <n v="2007"/>
    <s v="WD"/>
    <x v="0"/>
    <x v="432"/>
    <n v="709651"/>
  </r>
  <r>
    <x v="717"/>
    <n v="20"/>
    <s v="RL"/>
    <n v="80"/>
    <x v="532"/>
    <s v="Pave"/>
    <s v="NA"/>
    <s v="Reg"/>
    <s v="Lvl"/>
    <s v="AllPub"/>
    <s v="Inside"/>
    <s v="Gtl"/>
    <x v="6"/>
    <s v="Norm"/>
    <s v="Norm"/>
    <s v="1Fam"/>
    <s v="1Story"/>
    <x v="3"/>
    <x v="2"/>
    <x v="7"/>
    <x v="4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x v="0"/>
    <x v="4"/>
    <s v="Typ"/>
    <x v="1"/>
    <s v="Fa"/>
    <s v="Attchd"/>
    <n v="1973"/>
    <s v="Unf"/>
    <x v="0"/>
    <n v="439"/>
    <s v="TA"/>
    <s v="TA"/>
    <s v="Y"/>
    <n v="224"/>
    <n v="0"/>
    <n v="0"/>
    <n v="0"/>
    <n v="0"/>
    <n v="0"/>
    <s v="NA"/>
    <s v="MnPrv"/>
    <s v="NA"/>
    <n v="0"/>
    <x v="6"/>
    <n v="2008"/>
    <s v="WD"/>
    <x v="0"/>
    <x v="14"/>
    <n v="730533"/>
  </r>
  <r>
    <x v="718"/>
    <n v="60"/>
    <s v="RL"/>
    <n v="96"/>
    <x v="595"/>
    <s v="Pave"/>
    <s v="NA"/>
    <s v="Reg"/>
    <s v="Lvl"/>
    <s v="AllPub"/>
    <s v="Inside"/>
    <s v="Gtl"/>
    <x v="3"/>
    <s v="Norm"/>
    <s v="Norm"/>
    <s v="1Fam"/>
    <s v="2Story"/>
    <x v="0"/>
    <x v="0"/>
    <x v="5"/>
    <x v="5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x v="0"/>
    <x v="3"/>
    <s v="Typ"/>
    <x v="1"/>
    <s v="TA"/>
    <s v="Attchd"/>
    <n v="1993"/>
    <s v="RFn"/>
    <x v="1"/>
    <n v="983"/>
    <s v="TA"/>
    <s v="TA"/>
    <s v="Y"/>
    <n v="250"/>
    <n v="154"/>
    <n v="216"/>
    <n v="0"/>
    <n v="0"/>
    <n v="0"/>
    <s v="NA"/>
    <s v="NA"/>
    <s v="NA"/>
    <n v="0"/>
    <x v="5"/>
    <n v="2008"/>
    <s v="WD"/>
    <x v="0"/>
    <x v="433"/>
    <n v="684460"/>
  </r>
  <r>
    <x v="719"/>
    <n v="20"/>
    <s v="RL"/>
    <n v="69"/>
    <x v="596"/>
    <s v="Pave"/>
    <s v="NA"/>
    <s v="IR1"/>
    <s v="Lvl"/>
    <s v="AllPub"/>
    <s v="Inside"/>
    <s v="Gtl"/>
    <x v="0"/>
    <s v="Norm"/>
    <s v="Norm"/>
    <s v="1Fam"/>
    <s v="1Story"/>
    <x v="3"/>
    <x v="2"/>
    <x v="60"/>
    <x v="45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x v="1"/>
    <x v="4"/>
    <s v="Typ"/>
    <x v="1"/>
    <s v="Po"/>
    <s v="Attchd"/>
    <n v="1969"/>
    <s v="Unf"/>
    <x v="2"/>
    <n v="300"/>
    <s v="TA"/>
    <s v="TA"/>
    <s v="Y"/>
    <n v="0"/>
    <n v="0"/>
    <n v="0"/>
    <n v="0"/>
    <n v="0"/>
    <n v="0"/>
    <s v="NA"/>
    <s v="NA"/>
    <s v="NA"/>
    <n v="0"/>
    <x v="1"/>
    <n v="2006"/>
    <s v="WD"/>
    <x v="0"/>
    <x v="140"/>
    <n v="507928"/>
  </r>
  <r>
    <x v="720"/>
    <n v="120"/>
    <s v="RL"/>
    <s v="NA"/>
    <x v="597"/>
    <s v="Pave"/>
    <s v="NA"/>
    <s v="IR1"/>
    <s v="Low"/>
    <s v="AllPub"/>
    <s v="CulDSac"/>
    <s v="Mod"/>
    <x v="18"/>
    <s v="Norm"/>
    <s v="Norm"/>
    <s v="1Fam"/>
    <s v="1Story"/>
    <x v="2"/>
    <x v="0"/>
    <x v="55"/>
    <x v="42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x v="0"/>
    <x v="4"/>
    <s v="Typ"/>
    <x v="1"/>
    <s v="TA"/>
    <s v="Attchd"/>
    <n v="1985"/>
    <s v="RFn"/>
    <x v="0"/>
    <n v="564"/>
    <s v="TA"/>
    <s v="TA"/>
    <s v="Y"/>
    <n v="114"/>
    <n v="28"/>
    <n v="234"/>
    <n v="0"/>
    <n v="0"/>
    <n v="0"/>
    <s v="NA"/>
    <s v="NA"/>
    <s v="NA"/>
    <n v="0"/>
    <x v="3"/>
    <n v="2006"/>
    <s v="WD"/>
    <x v="0"/>
    <x v="291"/>
    <n v="551802"/>
  </r>
  <r>
    <x v="721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x v="1"/>
    <x v="0"/>
    <x v="6"/>
    <x v="16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x v="0"/>
    <x v="9"/>
    <s v="Typ"/>
    <x v="0"/>
    <s v="NA"/>
    <s v="Attchd"/>
    <n v="2004"/>
    <s v="RFn"/>
    <x v="0"/>
    <n v="420"/>
    <s v="TA"/>
    <s v="TA"/>
    <s v="Y"/>
    <n v="160"/>
    <n v="0"/>
    <n v="0"/>
    <n v="0"/>
    <n v="0"/>
    <n v="0"/>
    <s v="NA"/>
    <s v="NA"/>
    <s v="NA"/>
    <n v="0"/>
    <x v="1"/>
    <n v="2010"/>
    <s v="WD"/>
    <x v="0"/>
    <x v="5"/>
    <n v="168251"/>
  </r>
  <r>
    <x v="722"/>
    <n v="20"/>
    <s v="RL"/>
    <n v="70"/>
    <x v="598"/>
    <s v="Pave"/>
    <s v="NA"/>
    <s v="Reg"/>
    <s v="Lvl"/>
    <s v="AllPub"/>
    <s v="Inside"/>
    <s v="Gtl"/>
    <x v="11"/>
    <s v="Norm"/>
    <s v="Norm"/>
    <s v="1Fam"/>
    <s v="1Story"/>
    <x v="5"/>
    <x v="3"/>
    <x v="16"/>
    <x v="3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x v="1"/>
    <x v="4"/>
    <s v="Typ"/>
    <x v="0"/>
    <s v="NA"/>
    <s v="Detchd"/>
    <n v="1994"/>
    <s v="Unf"/>
    <x v="0"/>
    <n v="463"/>
    <s v="TA"/>
    <s v="TA"/>
    <s v="Y"/>
    <n v="0"/>
    <n v="0"/>
    <n v="0"/>
    <n v="0"/>
    <n v="0"/>
    <n v="0"/>
    <s v="NA"/>
    <s v="NA"/>
    <s v="NA"/>
    <n v="0"/>
    <x v="9"/>
    <n v="2009"/>
    <s v="WD"/>
    <x v="0"/>
    <x v="202"/>
    <n v="341932"/>
  </r>
  <r>
    <x v="723"/>
    <n v="50"/>
    <s v="RL"/>
    <n v="60"/>
    <x v="599"/>
    <s v="Pave"/>
    <s v="NA"/>
    <s v="Reg"/>
    <s v="Lvl"/>
    <s v="AllPub"/>
    <s v="Inside"/>
    <s v="Gtl"/>
    <x v="15"/>
    <s v="Norm"/>
    <s v="Norm"/>
    <s v="1Fam"/>
    <s v="1.5Fin"/>
    <x v="5"/>
    <x v="2"/>
    <x v="30"/>
    <x v="28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x v="1"/>
    <x v="2"/>
    <s v="Typ"/>
    <x v="0"/>
    <s v="NA"/>
    <s v="Detchd"/>
    <n v="1958"/>
    <s v="Unf"/>
    <x v="2"/>
    <n v="548"/>
    <s v="TA"/>
    <s v="TA"/>
    <s v="Y"/>
    <n v="0"/>
    <n v="0"/>
    <n v="0"/>
    <n v="0"/>
    <n v="156"/>
    <n v="0"/>
    <s v="NA"/>
    <s v="NA"/>
    <s v="NA"/>
    <n v="0"/>
    <x v="1"/>
    <n v="2008"/>
    <s v="WD"/>
    <x v="0"/>
    <x v="152"/>
    <n v="651776"/>
  </r>
  <r>
    <x v="724"/>
    <n v="20"/>
    <s v="RL"/>
    <n v="86"/>
    <x v="600"/>
    <s v="Pave"/>
    <s v="NA"/>
    <s v="IR1"/>
    <s v="Lvl"/>
    <s v="AllPub"/>
    <s v="Inside"/>
    <s v="Gtl"/>
    <x v="15"/>
    <s v="Norm"/>
    <s v="Norm"/>
    <s v="1Fam"/>
    <s v="1Story"/>
    <x v="4"/>
    <x v="0"/>
    <x v="22"/>
    <x v="17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x v="2"/>
    <x v="0"/>
    <s v="Typ"/>
    <x v="1"/>
    <s v="Gd"/>
    <s v="Attchd"/>
    <n v="2007"/>
    <s v="Fin"/>
    <x v="1"/>
    <n v="768"/>
    <s v="TA"/>
    <s v="TA"/>
    <s v="Y"/>
    <n v="327"/>
    <n v="64"/>
    <n v="0"/>
    <n v="0"/>
    <n v="0"/>
    <n v="0"/>
    <s v="NA"/>
    <s v="NA"/>
    <s v="NA"/>
    <n v="0"/>
    <x v="0"/>
    <n v="2009"/>
    <s v="WD"/>
    <x v="0"/>
    <x v="107"/>
    <n v="576436"/>
  </r>
  <r>
    <x v="725"/>
    <n v="20"/>
    <s v="RL"/>
    <n v="60"/>
    <x v="601"/>
    <s v="Pave"/>
    <s v="NA"/>
    <s v="Reg"/>
    <s v="Lvl"/>
    <s v="AllPub"/>
    <s v="Inside"/>
    <s v="Gtl"/>
    <x v="11"/>
    <s v="Norm"/>
    <s v="Norm"/>
    <s v="1Fam"/>
    <s v="1Story"/>
    <x v="5"/>
    <x v="2"/>
    <x v="16"/>
    <x v="3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x v="0"/>
    <x v="4"/>
    <s v="Typ"/>
    <x v="0"/>
    <s v="NA"/>
    <s v="Detchd"/>
    <n v="1989"/>
    <s v="Unf"/>
    <x v="0"/>
    <n v="660"/>
    <s v="TA"/>
    <s v="TA"/>
    <s v="Y"/>
    <n v="96"/>
    <n v="0"/>
    <n v="0"/>
    <n v="0"/>
    <n v="0"/>
    <n v="0"/>
    <s v="NA"/>
    <s v="NA"/>
    <s v="Shed"/>
    <n v="500"/>
    <x v="6"/>
    <n v="2009"/>
    <s v="WD"/>
    <x v="0"/>
    <x v="200"/>
    <n v="158318"/>
  </r>
  <r>
    <x v="726"/>
    <n v="20"/>
    <s v="RL"/>
    <s v="NA"/>
    <x v="602"/>
    <s v="Pave"/>
    <s v="NA"/>
    <s v="IR1"/>
    <s v="Lvl"/>
    <s v="AllPub"/>
    <s v="Corner"/>
    <s v="Gtl"/>
    <x v="2"/>
    <s v="Norm"/>
    <s v="Norm"/>
    <s v="1Fam"/>
    <s v="1Story"/>
    <x v="1"/>
    <x v="7"/>
    <x v="62"/>
    <x v="12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x v="0"/>
    <x v="4"/>
    <s v="Typ"/>
    <x v="1"/>
    <s v="Gd"/>
    <s v="Attchd"/>
    <n v="1988"/>
    <s v="Fin"/>
    <x v="0"/>
    <n v="540"/>
    <s v="TA"/>
    <s v="TA"/>
    <s v="Y"/>
    <n v="292"/>
    <n v="44"/>
    <n v="0"/>
    <n v="182"/>
    <n v="0"/>
    <n v="0"/>
    <s v="NA"/>
    <s v="NA"/>
    <s v="NA"/>
    <n v="0"/>
    <x v="3"/>
    <n v="2009"/>
    <s v="WD"/>
    <x v="0"/>
    <x v="285"/>
    <n v="440416"/>
  </r>
  <r>
    <x v="727"/>
    <n v="20"/>
    <s v="RL"/>
    <n v="64"/>
    <x v="603"/>
    <s v="Pave"/>
    <s v="NA"/>
    <s v="Reg"/>
    <s v="Lvl"/>
    <s v="AllPub"/>
    <s v="Inside"/>
    <s v="Gtl"/>
    <x v="0"/>
    <s v="Norm"/>
    <s v="Norm"/>
    <s v="1Fam"/>
    <s v="1Story"/>
    <x v="0"/>
    <x v="0"/>
    <x v="22"/>
    <x v="12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x v="0"/>
    <x v="1"/>
    <s v="Typ"/>
    <x v="0"/>
    <s v="NA"/>
    <s v="Attchd"/>
    <n v="2007"/>
    <s v="RFn"/>
    <x v="0"/>
    <n v="632"/>
    <s v="TA"/>
    <s v="TA"/>
    <s v="Y"/>
    <n v="132"/>
    <n v="0"/>
    <n v="0"/>
    <n v="0"/>
    <n v="0"/>
    <n v="0"/>
    <s v="NA"/>
    <s v="NA"/>
    <s v="NA"/>
    <n v="0"/>
    <x v="0"/>
    <n v="2009"/>
    <s v="WD"/>
    <x v="0"/>
    <x v="188"/>
    <n v="699896"/>
  </r>
  <r>
    <x v="728"/>
    <n v="90"/>
    <s v="RL"/>
    <n v="85"/>
    <x v="203"/>
    <s v="Pave"/>
    <s v="NA"/>
    <s v="Reg"/>
    <s v="Lvl"/>
    <s v="AllPub"/>
    <s v="Corner"/>
    <s v="Gtl"/>
    <x v="11"/>
    <s v="Norm"/>
    <s v="Norm"/>
    <s v="Duplex"/>
    <s v="1Story"/>
    <x v="3"/>
    <x v="0"/>
    <x v="18"/>
    <x v="46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x v="1"/>
    <x v="3"/>
    <s v="Typ"/>
    <x v="0"/>
    <s v="NA"/>
    <s v="Detchd"/>
    <n v="1968"/>
    <s v="Unf"/>
    <x v="1"/>
    <n v="888"/>
    <s v="TA"/>
    <s v="TA"/>
    <s v="Y"/>
    <n v="0"/>
    <n v="25"/>
    <n v="0"/>
    <n v="0"/>
    <n v="0"/>
    <n v="0"/>
    <s v="NA"/>
    <s v="NA"/>
    <s v="NA"/>
    <n v="0"/>
    <x v="9"/>
    <n v="2009"/>
    <s v="COD"/>
    <x v="1"/>
    <x v="50"/>
    <n v="230386"/>
  </r>
  <r>
    <x v="729"/>
    <n v="30"/>
    <s v="RM"/>
    <n v="52"/>
    <x v="50"/>
    <s v="Pave"/>
    <s v="Grvl"/>
    <s v="Reg"/>
    <s v="Lvl"/>
    <s v="AllPub"/>
    <s v="Inside"/>
    <s v="Gtl"/>
    <x v="13"/>
    <s v="Norm"/>
    <s v="Norm"/>
    <s v="1Fam"/>
    <s v="1.5Fin"/>
    <x v="5"/>
    <x v="0"/>
    <x v="82"/>
    <x v="8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x v="1"/>
    <x v="4"/>
    <s v="Typ"/>
    <x v="0"/>
    <s v="NA"/>
    <s v="Detchd"/>
    <n v="1962"/>
    <s v="Unf"/>
    <x v="0"/>
    <n v="539"/>
    <s v="TA"/>
    <s v="TA"/>
    <s v="Y"/>
    <n v="0"/>
    <n v="23"/>
    <n v="112"/>
    <n v="0"/>
    <n v="0"/>
    <n v="0"/>
    <s v="NA"/>
    <s v="NA"/>
    <s v="NA"/>
    <n v="0"/>
    <x v="8"/>
    <n v="2009"/>
    <s v="WD"/>
    <x v="0"/>
    <x v="434"/>
    <n v="443403"/>
  </r>
  <r>
    <x v="730"/>
    <n v="120"/>
    <s v="RL"/>
    <n v="39"/>
    <x v="604"/>
    <s v="Pave"/>
    <s v="NA"/>
    <s v="IR1"/>
    <s v="Lvl"/>
    <s v="AllPub"/>
    <s v="Inside"/>
    <s v="Gtl"/>
    <x v="18"/>
    <s v="Norm"/>
    <s v="Norm"/>
    <s v="TwnhsE"/>
    <s v="1Story"/>
    <x v="2"/>
    <x v="0"/>
    <x v="49"/>
    <x v="29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x v="0"/>
    <x v="4"/>
    <s v="Typ"/>
    <x v="1"/>
    <s v="TA"/>
    <s v="Attchd"/>
    <n v="1995"/>
    <s v="RFn"/>
    <x v="0"/>
    <n v="608"/>
    <s v="TA"/>
    <s v="TA"/>
    <s v="Y"/>
    <n v="237"/>
    <n v="152"/>
    <n v="0"/>
    <n v="0"/>
    <n v="0"/>
    <n v="0"/>
    <s v="NA"/>
    <s v="NA"/>
    <s v="NA"/>
    <n v="0"/>
    <x v="10"/>
    <n v="2010"/>
    <s v="WD"/>
    <x v="0"/>
    <x v="435"/>
    <n v="267223"/>
  </r>
  <r>
    <x v="731"/>
    <n v="80"/>
    <s v="RL"/>
    <n v="73"/>
    <x v="605"/>
    <s v="Pave"/>
    <s v="NA"/>
    <s v="IR1"/>
    <s v="Lvl"/>
    <s v="AllPub"/>
    <s v="Corner"/>
    <s v="Gtl"/>
    <x v="16"/>
    <s v="Norm"/>
    <s v="Norm"/>
    <s v="1Fam"/>
    <s v="SLvl"/>
    <x v="0"/>
    <x v="0"/>
    <x v="0"/>
    <x v="0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x v="0"/>
    <x v="1"/>
    <s v="Typ"/>
    <x v="1"/>
    <s v="Gd"/>
    <s v="Attchd"/>
    <n v="2003"/>
    <s v="Fin"/>
    <x v="0"/>
    <n v="438"/>
    <s v="TA"/>
    <s v="TA"/>
    <s v="Y"/>
    <n v="160"/>
    <n v="22"/>
    <n v="0"/>
    <n v="0"/>
    <n v="0"/>
    <n v="0"/>
    <s v="NA"/>
    <s v="NA"/>
    <s v="NA"/>
    <n v="0"/>
    <x v="1"/>
    <n v="2007"/>
    <s v="WD"/>
    <x v="0"/>
    <x v="229"/>
    <n v="130867"/>
  </r>
  <r>
    <x v="732"/>
    <n v="60"/>
    <s v="RL"/>
    <n v="75"/>
    <x v="606"/>
    <s v="Pave"/>
    <s v="NA"/>
    <s v="IR1"/>
    <s v="Lvl"/>
    <s v="AllPub"/>
    <s v="Inside"/>
    <s v="Gtl"/>
    <x v="0"/>
    <s v="Norm"/>
    <s v="Norm"/>
    <s v="1Fam"/>
    <s v="2Story"/>
    <x v="0"/>
    <x v="0"/>
    <x v="45"/>
    <x v="41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x v="0"/>
    <x v="0"/>
    <s v="Typ"/>
    <x v="1"/>
    <s v="TA"/>
    <s v="Attchd"/>
    <n v="1998"/>
    <s v="Fin"/>
    <x v="0"/>
    <n v="541"/>
    <s v="TA"/>
    <s v="TA"/>
    <s v="Y"/>
    <n v="192"/>
    <n v="84"/>
    <n v="0"/>
    <n v="0"/>
    <n v="0"/>
    <n v="0"/>
    <s v="NA"/>
    <s v="NA"/>
    <s v="NA"/>
    <n v="0"/>
    <x v="9"/>
    <n v="2008"/>
    <s v="WD"/>
    <x v="0"/>
    <x v="124"/>
    <n v="542259"/>
  </r>
  <r>
    <x v="733"/>
    <n v="20"/>
    <s v="RL"/>
    <n v="80"/>
    <x v="532"/>
    <s v="Pave"/>
    <s v="NA"/>
    <s v="Reg"/>
    <s v="Lvl"/>
    <s v="AllPub"/>
    <s v="Corner"/>
    <s v="Gtl"/>
    <x v="9"/>
    <s v="Feedr"/>
    <s v="Norm"/>
    <s v="1Fam"/>
    <s v="1Story"/>
    <x v="3"/>
    <x v="2"/>
    <x v="53"/>
    <x v="22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x v="1"/>
    <x v="1"/>
    <s v="Typ"/>
    <x v="1"/>
    <s v="TA"/>
    <s v="Attchd"/>
    <n v="1961"/>
    <s v="RFn"/>
    <x v="2"/>
    <n v="264"/>
    <s v="TA"/>
    <s v="TA"/>
    <s v="Y"/>
    <n v="165"/>
    <n v="0"/>
    <n v="0"/>
    <n v="0"/>
    <n v="0"/>
    <n v="0"/>
    <s v="NA"/>
    <s v="GdWo"/>
    <s v="Shed"/>
    <n v="400"/>
    <x v="10"/>
    <n v="2009"/>
    <s v="WD"/>
    <x v="0"/>
    <x v="436"/>
    <n v="658418"/>
  </r>
  <r>
    <x v="734"/>
    <n v="20"/>
    <s v="RL"/>
    <s v="NA"/>
    <x v="607"/>
    <s v="Pave"/>
    <s v="NA"/>
    <s v="IR1"/>
    <s v="Lvl"/>
    <s v="AllPub"/>
    <s v="Corner"/>
    <s v="Gtl"/>
    <x v="9"/>
    <s v="Norm"/>
    <s v="Norm"/>
    <s v="1Fam"/>
    <s v="1Story"/>
    <x v="3"/>
    <x v="0"/>
    <x v="21"/>
    <x v="34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x v="1"/>
    <x v="1"/>
    <s v="Typ"/>
    <x v="0"/>
    <s v="NA"/>
    <s v="Attchd"/>
    <n v="1968"/>
    <s v="Unf"/>
    <x v="2"/>
    <n v="300"/>
    <s v="TA"/>
    <s v="TA"/>
    <s v="Y"/>
    <n v="147"/>
    <n v="0"/>
    <n v="0"/>
    <n v="0"/>
    <n v="0"/>
    <n v="0"/>
    <s v="NA"/>
    <s v="NA"/>
    <s v="NA"/>
    <n v="0"/>
    <x v="1"/>
    <n v="2007"/>
    <s v="WD"/>
    <x v="5"/>
    <x v="280"/>
    <n v="493286"/>
  </r>
  <r>
    <x v="735"/>
    <n v="75"/>
    <s v="RM"/>
    <n v="60"/>
    <x v="99"/>
    <s v="Pave"/>
    <s v="NA"/>
    <s v="Reg"/>
    <s v="Lvl"/>
    <s v="AllPub"/>
    <s v="Inside"/>
    <s v="Gtl"/>
    <x v="7"/>
    <s v="Norm"/>
    <s v="Norm"/>
    <s v="1Fam"/>
    <s v="2.5Unf"/>
    <x v="0"/>
    <x v="3"/>
    <x v="101"/>
    <x v="3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x v="1"/>
    <x v="1"/>
    <s v="Typ"/>
    <x v="2"/>
    <s v="TA"/>
    <s v="Detchd"/>
    <n v="1914"/>
    <s v="Unf"/>
    <x v="0"/>
    <n v="320"/>
    <s v="TA"/>
    <s v="TA"/>
    <s v="N"/>
    <n v="0"/>
    <n v="341"/>
    <n v="0"/>
    <n v="0"/>
    <n v="0"/>
    <n v="0"/>
    <s v="NA"/>
    <s v="NA"/>
    <s v="NA"/>
    <n v="0"/>
    <x v="4"/>
    <n v="2006"/>
    <s v="WD"/>
    <x v="0"/>
    <x v="143"/>
    <n v="739290"/>
  </r>
  <r>
    <x v="736"/>
    <n v="90"/>
    <s v="RL"/>
    <n v="60"/>
    <x v="30"/>
    <s v="Pave"/>
    <s v="NA"/>
    <s v="Reg"/>
    <s v="Lvl"/>
    <s v="AllPub"/>
    <s v="Inside"/>
    <s v="Gtl"/>
    <x v="11"/>
    <s v="Norm"/>
    <s v="Norm"/>
    <s v="Duplex"/>
    <s v="1Story"/>
    <x v="7"/>
    <x v="4"/>
    <x v="52"/>
    <x v="8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x v="1"/>
    <x v="1"/>
    <s v="Typ"/>
    <x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x v="9"/>
    <n v="2006"/>
    <s v="WD"/>
    <x v="0"/>
    <x v="437"/>
    <n v="51469"/>
  </r>
  <r>
    <x v="737"/>
    <n v="60"/>
    <s v="RL"/>
    <n v="72"/>
    <x v="608"/>
    <s v="Pave"/>
    <s v="NA"/>
    <s v="IR1"/>
    <s v="HLS"/>
    <s v="AllPub"/>
    <s v="CulDSac"/>
    <s v="Gtl"/>
    <x v="17"/>
    <s v="Norm"/>
    <s v="Norm"/>
    <s v="1Fam"/>
    <s v="2Story"/>
    <x v="2"/>
    <x v="0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x v="0"/>
    <x v="0"/>
    <s v="Typ"/>
    <x v="1"/>
    <s v="Gd"/>
    <s v="Attchd"/>
    <n v="2005"/>
    <s v="Fin"/>
    <x v="1"/>
    <n v="800"/>
    <s v="TA"/>
    <s v="TA"/>
    <s v="Y"/>
    <n v="0"/>
    <n v="116"/>
    <n v="0"/>
    <n v="0"/>
    <n v="0"/>
    <n v="0"/>
    <s v="NA"/>
    <s v="NA"/>
    <s v="NA"/>
    <n v="0"/>
    <x v="11"/>
    <n v="2006"/>
    <s v="WD"/>
    <x v="0"/>
    <x v="438"/>
    <n v="130604"/>
  </r>
  <r>
    <x v="738"/>
    <n v="90"/>
    <s v="RL"/>
    <n v="60"/>
    <x v="99"/>
    <s v="Pave"/>
    <s v="NA"/>
    <s v="Reg"/>
    <s v="Lvl"/>
    <s v="AllPub"/>
    <s v="Inside"/>
    <s v="Gtl"/>
    <x v="15"/>
    <s v="Norm"/>
    <s v="Norm"/>
    <s v="Duplex"/>
    <s v="1Story"/>
    <x v="3"/>
    <x v="0"/>
    <x v="72"/>
    <x v="55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x v="1"/>
    <x v="4"/>
    <s v="Typ"/>
    <x v="0"/>
    <s v="NA"/>
    <s v="NA"/>
    <s v="NA"/>
    <s v="NA"/>
    <x v="3"/>
    <n v="0"/>
    <s v="NA"/>
    <s v="NA"/>
    <s v="Y"/>
    <n v="120"/>
    <n v="0"/>
    <n v="0"/>
    <n v="0"/>
    <n v="0"/>
    <n v="0"/>
    <s v="NA"/>
    <s v="NA"/>
    <s v="NA"/>
    <n v="0"/>
    <x v="10"/>
    <n v="2009"/>
    <s v="WD"/>
    <x v="4"/>
    <x v="266"/>
    <n v="632822"/>
  </r>
  <r>
    <x v="739"/>
    <n v="60"/>
    <s v="RL"/>
    <n v="65"/>
    <x v="609"/>
    <s v="Pave"/>
    <s v="NA"/>
    <s v="IR1"/>
    <s v="Lvl"/>
    <s v="AllPub"/>
    <s v="Inside"/>
    <s v="Gtl"/>
    <x v="0"/>
    <s v="Norm"/>
    <s v="Norm"/>
    <s v="1Fam"/>
    <s v="2Story"/>
    <x v="0"/>
    <x v="0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x v="0"/>
    <x v="2"/>
    <s v="Typ"/>
    <x v="0"/>
    <s v="NA"/>
    <s v="Attchd"/>
    <n v="2004"/>
    <s v="RFn"/>
    <x v="0"/>
    <n v="572"/>
    <s v="TA"/>
    <s v="TA"/>
    <s v="Y"/>
    <n v="187"/>
    <n v="56"/>
    <n v="0"/>
    <n v="0"/>
    <n v="0"/>
    <n v="0"/>
    <s v="NA"/>
    <s v="NA"/>
    <s v="NA"/>
    <n v="0"/>
    <x v="7"/>
    <n v="2009"/>
    <s v="WD"/>
    <x v="0"/>
    <x v="100"/>
    <n v="369205"/>
  </r>
  <r>
    <x v="740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x v="3"/>
    <x v="3"/>
    <x v="48"/>
    <x v="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x v="1"/>
    <x v="2"/>
    <s v="Typ"/>
    <x v="0"/>
    <s v="NA"/>
    <s v="Detchd"/>
    <n v="1910"/>
    <s v="Unf"/>
    <x v="0"/>
    <n v="360"/>
    <s v="TA"/>
    <s v="Gd"/>
    <s v="Y"/>
    <n v="270"/>
    <n v="0"/>
    <n v="112"/>
    <n v="0"/>
    <n v="0"/>
    <n v="0"/>
    <s v="NA"/>
    <s v="GdPrv"/>
    <s v="NA"/>
    <n v="0"/>
    <x v="1"/>
    <n v="2007"/>
    <s v="WD"/>
    <x v="1"/>
    <x v="15"/>
    <n v="181554"/>
  </r>
  <r>
    <x v="741"/>
    <n v="20"/>
    <s v="RL"/>
    <n v="65"/>
    <x v="610"/>
    <s v="Pave"/>
    <s v="NA"/>
    <s v="IR1"/>
    <s v="Lvl"/>
    <s v="AllPub"/>
    <s v="Inside"/>
    <s v="Gtl"/>
    <x v="9"/>
    <s v="Feedr"/>
    <s v="Norm"/>
    <s v="1Fam"/>
    <s v="1Story"/>
    <x v="1"/>
    <x v="1"/>
    <x v="53"/>
    <x v="29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x v="0"/>
    <x v="4"/>
    <s v="Typ"/>
    <x v="0"/>
    <s v="NA"/>
    <s v="Detchd"/>
    <n v="1962"/>
    <s v="Unf"/>
    <x v="2"/>
    <n v="288"/>
    <s v="TA"/>
    <s v="TA"/>
    <s v="Y"/>
    <n v="168"/>
    <n v="0"/>
    <n v="0"/>
    <n v="0"/>
    <n v="0"/>
    <n v="0"/>
    <s v="NA"/>
    <s v="GdPrv"/>
    <s v="NA"/>
    <n v="0"/>
    <x v="1"/>
    <n v="2008"/>
    <s v="WD"/>
    <x v="0"/>
    <x v="289"/>
    <n v="348304"/>
  </r>
  <r>
    <x v="742"/>
    <n v="20"/>
    <s v="RL"/>
    <n v="65"/>
    <x v="0"/>
    <s v="Pave"/>
    <s v="NA"/>
    <s v="Reg"/>
    <s v="Lvl"/>
    <s v="AllPub"/>
    <s v="Inside"/>
    <s v="Gtl"/>
    <x v="12"/>
    <s v="Norm"/>
    <s v="Norm"/>
    <s v="1Fam"/>
    <s v="1Story"/>
    <x v="0"/>
    <x v="0"/>
    <x v="4"/>
    <x v="14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x v="1"/>
    <x v="1"/>
    <s v="Typ"/>
    <x v="0"/>
    <s v="NA"/>
    <s v="Attchd"/>
    <n v="2000"/>
    <s v="Unf"/>
    <x v="0"/>
    <n v="539"/>
    <s v="TA"/>
    <s v="TA"/>
    <s v="Y"/>
    <n v="120"/>
    <n v="55"/>
    <n v="0"/>
    <n v="0"/>
    <n v="0"/>
    <n v="0"/>
    <s v="NA"/>
    <s v="GdPrv"/>
    <s v="NA"/>
    <n v="0"/>
    <x v="3"/>
    <n v="2007"/>
    <s v="WD"/>
    <x v="0"/>
    <x v="266"/>
    <n v="169135"/>
  </r>
  <r>
    <x v="743"/>
    <n v="80"/>
    <s v="RL"/>
    <n v="70"/>
    <x v="611"/>
    <s v="Pave"/>
    <s v="NA"/>
    <s v="IR1"/>
    <s v="Lvl"/>
    <s v="AllPub"/>
    <s v="Inside"/>
    <s v="Gtl"/>
    <x v="9"/>
    <s v="Norm"/>
    <s v="Norm"/>
    <s v="1Fam"/>
    <s v="SLvl"/>
    <x v="3"/>
    <x v="2"/>
    <x v="37"/>
    <x v="41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x v="1"/>
    <x v="1"/>
    <s v="Min2"/>
    <x v="1"/>
    <s v="TA"/>
    <s v="Attchd"/>
    <n v="1997"/>
    <s v="RFn"/>
    <x v="0"/>
    <n v="480"/>
    <s v="TA"/>
    <s v="TA"/>
    <s v="Y"/>
    <n v="302"/>
    <n v="0"/>
    <n v="0"/>
    <n v="0"/>
    <n v="100"/>
    <n v="0"/>
    <s v="NA"/>
    <s v="NA"/>
    <s v="NA"/>
    <n v="0"/>
    <x v="4"/>
    <n v="2009"/>
    <s v="WD"/>
    <x v="0"/>
    <x v="216"/>
    <n v="222701"/>
  </r>
  <r>
    <x v="744"/>
    <n v="120"/>
    <s v="RL"/>
    <n v="41"/>
    <x v="612"/>
    <s v="Pave"/>
    <s v="NA"/>
    <s v="IR1"/>
    <s v="HLS"/>
    <s v="AllPub"/>
    <s v="Inside"/>
    <s v="Gtl"/>
    <x v="18"/>
    <s v="Norm"/>
    <s v="Norm"/>
    <s v="TwnhsE"/>
    <s v="1Story"/>
    <x v="2"/>
    <x v="0"/>
    <x v="5"/>
    <x v="40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x v="0"/>
    <x v="4"/>
    <s v="Typ"/>
    <x v="1"/>
    <s v="TA"/>
    <s v="Attchd"/>
    <n v="1993"/>
    <s v="RFn"/>
    <x v="0"/>
    <n v="462"/>
    <s v="TA"/>
    <s v="TA"/>
    <s v="Y"/>
    <n v="96"/>
    <n v="0"/>
    <n v="70"/>
    <n v="168"/>
    <n v="0"/>
    <n v="0"/>
    <s v="NA"/>
    <s v="NA"/>
    <s v="NA"/>
    <n v="0"/>
    <x v="4"/>
    <n v="2008"/>
    <s v="WD"/>
    <x v="0"/>
    <x v="63"/>
    <n v="303704"/>
  </r>
  <r>
    <x v="745"/>
    <n v="60"/>
    <s v="RL"/>
    <s v="NA"/>
    <x v="613"/>
    <s v="Pave"/>
    <s v="NA"/>
    <s v="IR1"/>
    <s v="Lvl"/>
    <s v="AllPub"/>
    <s v="Inside"/>
    <s v="Gtl"/>
    <x v="6"/>
    <s v="Norm"/>
    <s v="Norm"/>
    <s v="1Fam"/>
    <s v="2Story"/>
    <x v="2"/>
    <x v="7"/>
    <x v="1"/>
    <x v="29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x v="0"/>
    <x v="5"/>
    <s v="Typ"/>
    <x v="2"/>
    <s v="TA"/>
    <s v="BuiltIn"/>
    <n v="1994"/>
    <s v="Fin"/>
    <x v="0"/>
    <n v="831"/>
    <s v="TA"/>
    <s v="TA"/>
    <s v="Y"/>
    <n v="0"/>
    <n v="204"/>
    <n v="0"/>
    <n v="0"/>
    <n v="0"/>
    <n v="0"/>
    <s v="NA"/>
    <s v="NA"/>
    <s v="NA"/>
    <n v="0"/>
    <x v="9"/>
    <n v="2008"/>
    <s v="WD"/>
    <x v="0"/>
    <x v="439"/>
    <n v="399685"/>
  </r>
  <r>
    <x v="746"/>
    <n v="60"/>
    <s v="RL"/>
    <s v="NA"/>
    <x v="614"/>
    <s v="Pave"/>
    <s v="NA"/>
    <s v="IR1"/>
    <s v="Lvl"/>
    <s v="AllPub"/>
    <s v="Inside"/>
    <s v="Gtl"/>
    <x v="17"/>
    <s v="Norm"/>
    <s v="Norm"/>
    <s v="1Fam"/>
    <s v="2Story"/>
    <x v="0"/>
    <x v="0"/>
    <x v="4"/>
    <x v="4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x v="0"/>
    <x v="0"/>
    <s v="Typ"/>
    <x v="1"/>
    <s v="TA"/>
    <s v="BuiltIn"/>
    <n v="2000"/>
    <s v="Fin"/>
    <x v="0"/>
    <n v="554"/>
    <s v="TA"/>
    <s v="TA"/>
    <s v="Y"/>
    <n v="224"/>
    <n v="54"/>
    <n v="0"/>
    <n v="0"/>
    <n v="0"/>
    <n v="0"/>
    <s v="NA"/>
    <s v="NA"/>
    <s v="NA"/>
    <n v="0"/>
    <x v="7"/>
    <n v="2009"/>
    <s v="WD"/>
    <x v="0"/>
    <x v="440"/>
    <n v="741514"/>
  </r>
  <r>
    <x v="747"/>
    <n v="70"/>
    <s v="RM"/>
    <n v="65"/>
    <x v="270"/>
    <s v="Pave"/>
    <s v="Pave"/>
    <s v="IR1"/>
    <s v="Lvl"/>
    <s v="AllPub"/>
    <s v="Corner"/>
    <s v="Gtl"/>
    <x v="7"/>
    <s v="Norm"/>
    <s v="Norm"/>
    <s v="1Fam"/>
    <s v="2Story"/>
    <x v="0"/>
    <x v="3"/>
    <x v="88"/>
    <x v="0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x v="0"/>
    <x v="0"/>
    <s v="Typ"/>
    <x v="1"/>
    <s v="Gd"/>
    <s v="Detchd"/>
    <n v="1950"/>
    <s v="Unf"/>
    <x v="4"/>
    <n v="864"/>
    <s v="TA"/>
    <s v="TA"/>
    <s v="N"/>
    <n v="181"/>
    <n v="0"/>
    <n v="386"/>
    <n v="0"/>
    <n v="0"/>
    <n v="0"/>
    <s v="NA"/>
    <s v="NA"/>
    <s v="NA"/>
    <n v="0"/>
    <x v="1"/>
    <n v="2009"/>
    <s v="WD"/>
    <x v="0"/>
    <x v="441"/>
    <n v="671756"/>
  </r>
  <r>
    <x v="748"/>
    <n v="20"/>
    <s v="RL"/>
    <n v="59"/>
    <x v="615"/>
    <s v="Pave"/>
    <s v="NA"/>
    <s v="IR1"/>
    <s v="Lvl"/>
    <s v="AllPub"/>
    <s v="Inside"/>
    <s v="Gtl"/>
    <x v="3"/>
    <s v="Norm"/>
    <s v="Norm"/>
    <s v="1Fam"/>
    <s v="1Story"/>
    <x v="0"/>
    <x v="0"/>
    <x v="92"/>
    <x v="29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x v="0"/>
    <x v="2"/>
    <s v="Typ"/>
    <x v="1"/>
    <s v="TA"/>
    <s v="Attchd"/>
    <n v="1996"/>
    <s v="Fin"/>
    <x v="0"/>
    <n v="527"/>
    <s v="TA"/>
    <s v="TA"/>
    <s v="Y"/>
    <n v="240"/>
    <n v="56"/>
    <n v="154"/>
    <n v="0"/>
    <n v="0"/>
    <n v="0"/>
    <s v="NA"/>
    <s v="NA"/>
    <s v="NA"/>
    <n v="0"/>
    <x v="10"/>
    <n v="2010"/>
    <s v="WD"/>
    <x v="0"/>
    <x v="442"/>
    <n v="173036"/>
  </r>
  <r>
    <x v="749"/>
    <n v="50"/>
    <s v="RL"/>
    <n v="50"/>
    <x v="346"/>
    <s v="Pave"/>
    <s v="NA"/>
    <s v="Reg"/>
    <s v="Lvl"/>
    <s v="AllPub"/>
    <s v="Inside"/>
    <s v="Gtl"/>
    <x v="15"/>
    <s v="Norm"/>
    <s v="Norm"/>
    <s v="1Fam"/>
    <s v="1.5Fin"/>
    <x v="5"/>
    <x v="6"/>
    <x v="43"/>
    <x v="8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x v="1"/>
    <x v="3"/>
    <s v="Mod"/>
    <x v="0"/>
    <s v="NA"/>
    <s v="Detchd"/>
    <n v="1945"/>
    <s v="Unf"/>
    <x v="2"/>
    <n v="240"/>
    <s v="TA"/>
    <s v="TA"/>
    <s v="N"/>
    <n v="92"/>
    <n v="0"/>
    <n v="185"/>
    <n v="0"/>
    <n v="0"/>
    <n v="0"/>
    <s v="NA"/>
    <s v="NA"/>
    <s v="NA"/>
    <n v="0"/>
    <x v="7"/>
    <n v="2009"/>
    <s v="WD"/>
    <x v="0"/>
    <x v="165"/>
    <n v="139838"/>
  </r>
  <r>
    <x v="750"/>
    <n v="50"/>
    <s v="RM"/>
    <n v="55"/>
    <x v="525"/>
    <s v="Pave"/>
    <s v="Grvl"/>
    <s v="Reg"/>
    <s v="Lvl"/>
    <s v="AllPub"/>
    <s v="Corner"/>
    <s v="Gtl"/>
    <x v="7"/>
    <s v="Norm"/>
    <s v="Norm"/>
    <s v="1Fam"/>
    <s v="1.5Fin"/>
    <x v="5"/>
    <x v="3"/>
    <x v="48"/>
    <x v="16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x v="1"/>
    <x v="2"/>
    <s v="Min2"/>
    <x v="0"/>
    <s v="NA"/>
    <s v="NA"/>
    <s v="NA"/>
    <s v="NA"/>
    <x v="3"/>
    <n v="0"/>
    <s v="NA"/>
    <s v="NA"/>
    <s v="N"/>
    <n v="0"/>
    <n v="160"/>
    <n v="0"/>
    <n v="0"/>
    <n v="0"/>
    <n v="0"/>
    <s v="NA"/>
    <s v="NA"/>
    <s v="NA"/>
    <n v="0"/>
    <x v="11"/>
    <n v="2010"/>
    <s v="WD"/>
    <x v="0"/>
    <x v="335"/>
    <n v="270453"/>
  </r>
  <r>
    <x v="751"/>
    <n v="60"/>
    <s v="RL"/>
    <s v="NA"/>
    <x v="103"/>
    <s v="Pave"/>
    <s v="NA"/>
    <s v="Reg"/>
    <s v="Lvl"/>
    <s v="AllPub"/>
    <s v="Inside"/>
    <s v="Gtl"/>
    <x v="17"/>
    <s v="RRAn"/>
    <s v="Norm"/>
    <s v="1Fam"/>
    <s v="2Story"/>
    <x v="0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x v="0"/>
    <x v="1"/>
    <s v="Typ"/>
    <x v="0"/>
    <s v="NA"/>
    <s v="Attchd"/>
    <n v="2003"/>
    <s v="Fin"/>
    <x v="0"/>
    <n v="400"/>
    <s v="TA"/>
    <s v="TA"/>
    <s v="Y"/>
    <n v="0"/>
    <n v="48"/>
    <n v="0"/>
    <n v="0"/>
    <n v="0"/>
    <n v="0"/>
    <s v="NA"/>
    <s v="NA"/>
    <s v="NA"/>
    <n v="0"/>
    <x v="5"/>
    <n v="2007"/>
    <s v="WD"/>
    <x v="0"/>
    <x v="259"/>
    <n v="632774"/>
  </r>
  <r>
    <x v="752"/>
    <n v="20"/>
    <s v="RL"/>
    <n v="79"/>
    <x v="616"/>
    <s v="Pave"/>
    <s v="NA"/>
    <s v="IR1"/>
    <s v="Lvl"/>
    <s v="AllPub"/>
    <s v="Inside"/>
    <s v="Gtl"/>
    <x v="0"/>
    <s v="Norm"/>
    <s v="Norm"/>
    <s v="1Fam"/>
    <s v="1Story"/>
    <x v="1"/>
    <x v="0"/>
    <x v="35"/>
    <x v="18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x v="0"/>
    <x v="1"/>
    <s v="Typ"/>
    <x v="0"/>
    <s v="NA"/>
    <s v="Attchd"/>
    <n v="1997"/>
    <s v="RFn"/>
    <x v="0"/>
    <n v="576"/>
    <s v="TA"/>
    <s v="TA"/>
    <s v="Y"/>
    <n v="168"/>
    <n v="27"/>
    <n v="0"/>
    <n v="0"/>
    <n v="0"/>
    <n v="0"/>
    <s v="NA"/>
    <s v="NA"/>
    <s v="NA"/>
    <n v="0"/>
    <x v="9"/>
    <n v="2006"/>
    <s v="WD"/>
    <x v="0"/>
    <x v="103"/>
    <n v="751797"/>
  </r>
  <r>
    <x v="753"/>
    <n v="60"/>
    <s v="RL"/>
    <n v="80"/>
    <x v="617"/>
    <s v="Pave"/>
    <s v="NA"/>
    <s v="Reg"/>
    <s v="Lvl"/>
    <s v="AllPub"/>
    <s v="Inside"/>
    <s v="Gtl"/>
    <x v="10"/>
    <s v="Norm"/>
    <s v="Norm"/>
    <s v="1Fam"/>
    <s v="2Story"/>
    <x v="2"/>
    <x v="0"/>
    <x v="11"/>
    <x v="6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x v="2"/>
    <x v="0"/>
    <s v="Typ"/>
    <x v="1"/>
    <s v="Gd"/>
    <s v="Attchd"/>
    <n v="2005"/>
    <s v="RFn"/>
    <x v="1"/>
    <n v="878"/>
    <s v="TA"/>
    <s v="TA"/>
    <s v="Y"/>
    <n v="192"/>
    <n v="52"/>
    <n v="0"/>
    <n v="0"/>
    <n v="0"/>
    <n v="0"/>
    <s v="NA"/>
    <s v="NA"/>
    <s v="NA"/>
    <n v="0"/>
    <x v="10"/>
    <n v="2006"/>
    <s v="WD"/>
    <x v="0"/>
    <x v="443"/>
    <n v="244749"/>
  </r>
  <r>
    <x v="754"/>
    <n v="20"/>
    <s v="RL"/>
    <n v="61"/>
    <x v="618"/>
    <s v="Pave"/>
    <s v="NA"/>
    <s v="Reg"/>
    <s v="Lvl"/>
    <s v="AllPub"/>
    <s v="Inside"/>
    <s v="Gtl"/>
    <x v="11"/>
    <s v="Norm"/>
    <s v="Norm"/>
    <s v="1Fam"/>
    <s v="1Story"/>
    <x v="1"/>
    <x v="1"/>
    <x v="60"/>
    <x v="6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x v="0"/>
    <x v="4"/>
    <s v="Typ"/>
    <x v="0"/>
    <s v="NA"/>
    <s v="Detchd"/>
    <n v="1969"/>
    <s v="RFn"/>
    <x v="0"/>
    <n v="440"/>
    <s v="TA"/>
    <s v="TA"/>
    <s v="Y"/>
    <n v="171"/>
    <n v="48"/>
    <n v="0"/>
    <n v="0"/>
    <n v="0"/>
    <n v="0"/>
    <s v="NA"/>
    <s v="NA"/>
    <s v="NA"/>
    <n v="0"/>
    <x v="9"/>
    <n v="2009"/>
    <s v="WD"/>
    <x v="0"/>
    <x v="168"/>
    <n v="741214"/>
  </r>
  <r>
    <x v="755"/>
    <n v="160"/>
    <s v="FV"/>
    <n v="34"/>
    <x v="107"/>
    <s v="Pave"/>
    <s v="Pave"/>
    <s v="Reg"/>
    <s v="Lvl"/>
    <s v="AllPub"/>
    <s v="Inside"/>
    <s v="Gtl"/>
    <x v="5"/>
    <s v="Norm"/>
    <s v="Norm"/>
    <s v="TwnhsE"/>
    <s v="2Story"/>
    <x v="1"/>
    <x v="0"/>
    <x v="40"/>
    <x v="41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x v="1"/>
    <x v="1"/>
    <s v="Typ"/>
    <x v="0"/>
    <s v="NA"/>
    <s v="Detchd"/>
    <n v="1999"/>
    <s v="Unf"/>
    <x v="0"/>
    <n v="440"/>
    <s v="TA"/>
    <s v="TA"/>
    <s v="Y"/>
    <n v="0"/>
    <n v="24"/>
    <n v="0"/>
    <n v="0"/>
    <n v="0"/>
    <n v="0"/>
    <s v="NA"/>
    <s v="NA"/>
    <s v="NA"/>
    <n v="0"/>
    <x v="10"/>
    <n v="2009"/>
    <s v="WD"/>
    <x v="0"/>
    <x v="54"/>
    <n v="721374"/>
  </r>
  <r>
    <x v="756"/>
    <n v="60"/>
    <s v="RL"/>
    <n v="68"/>
    <x v="619"/>
    <s v="Pave"/>
    <s v="NA"/>
    <s v="IR1"/>
    <s v="Lvl"/>
    <s v="AllPub"/>
    <s v="Inside"/>
    <s v="Gtl"/>
    <x v="0"/>
    <s v="Norm"/>
    <s v="Norm"/>
    <s v="1Fam"/>
    <s v="2Story"/>
    <x v="2"/>
    <x v="0"/>
    <x v="22"/>
    <x v="12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x v="0"/>
    <x v="2"/>
    <s v="Typ"/>
    <x v="0"/>
    <s v="NA"/>
    <s v="Attchd"/>
    <n v="2007"/>
    <s v="RFn"/>
    <x v="0"/>
    <n v="578"/>
    <s v="TA"/>
    <s v="TA"/>
    <s v="Y"/>
    <n v="144"/>
    <n v="105"/>
    <n v="0"/>
    <n v="0"/>
    <n v="0"/>
    <n v="0"/>
    <s v="NA"/>
    <s v="NA"/>
    <s v="NA"/>
    <n v="0"/>
    <x v="7"/>
    <n v="2009"/>
    <s v="WD"/>
    <x v="0"/>
    <x v="297"/>
    <n v="552055"/>
  </r>
  <r>
    <x v="757"/>
    <n v="60"/>
    <s v="RL"/>
    <s v="NA"/>
    <x v="108"/>
    <s v="Pave"/>
    <s v="NA"/>
    <s v="IR1"/>
    <s v="Lvl"/>
    <s v="AllPub"/>
    <s v="CulDSac"/>
    <s v="Gtl"/>
    <x v="9"/>
    <s v="Norm"/>
    <s v="Norm"/>
    <s v="1Fam"/>
    <s v="2Story"/>
    <x v="1"/>
    <x v="0"/>
    <x v="90"/>
    <x v="59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x v="1"/>
    <x v="1"/>
    <s v="Typ"/>
    <x v="1"/>
    <s v="TA"/>
    <s v="Attchd"/>
    <n v="1978"/>
    <s v="Fin"/>
    <x v="0"/>
    <n v="440"/>
    <s v="TA"/>
    <s v="TA"/>
    <s v="Y"/>
    <n v="335"/>
    <n v="0"/>
    <n v="0"/>
    <n v="0"/>
    <n v="0"/>
    <n v="0"/>
    <s v="NA"/>
    <s v="GdPrv"/>
    <s v="NA"/>
    <n v="0"/>
    <x v="7"/>
    <n v="2010"/>
    <s v="WD"/>
    <x v="1"/>
    <x v="444"/>
    <n v="484699"/>
  </r>
  <r>
    <x v="758"/>
    <n v="160"/>
    <s v="FV"/>
    <n v="24"/>
    <x v="178"/>
    <s v="Pave"/>
    <s v="Pave"/>
    <s v="Reg"/>
    <s v="Lvl"/>
    <s v="AllPub"/>
    <s v="Inside"/>
    <s v="Gtl"/>
    <x v="5"/>
    <s v="Norm"/>
    <s v="Norm"/>
    <s v="Twnhs"/>
    <s v="2Story"/>
    <x v="0"/>
    <x v="0"/>
    <x v="40"/>
    <x v="41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x v="1"/>
    <x v="1"/>
    <s v="Typ"/>
    <x v="0"/>
    <s v="NA"/>
    <s v="Detchd"/>
    <n v="1999"/>
    <s v="Unf"/>
    <x v="0"/>
    <n v="440"/>
    <s v="TA"/>
    <s v="TA"/>
    <s v="Y"/>
    <n v="0"/>
    <n v="0"/>
    <n v="0"/>
    <n v="0"/>
    <n v="0"/>
    <n v="0"/>
    <s v="NA"/>
    <s v="NA"/>
    <s v="NA"/>
    <n v="0"/>
    <x v="5"/>
    <n v="2008"/>
    <s v="WD"/>
    <x v="0"/>
    <x v="445"/>
    <n v="179771"/>
  </r>
  <r>
    <x v="759"/>
    <n v="60"/>
    <s v="RL"/>
    <n v="65"/>
    <x v="620"/>
    <s v="Pave"/>
    <s v="NA"/>
    <s v="IR1"/>
    <s v="Lvl"/>
    <s v="AllPub"/>
    <s v="Inside"/>
    <s v="Gtl"/>
    <x v="3"/>
    <s v="Norm"/>
    <s v="Norm"/>
    <s v="1Fam"/>
    <s v="2Story"/>
    <x v="2"/>
    <x v="0"/>
    <x v="49"/>
    <x v="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x v="0"/>
    <x v="3"/>
    <s v="Typ"/>
    <x v="1"/>
    <s v="TA"/>
    <s v="Attchd"/>
    <n v="1995"/>
    <s v="RFn"/>
    <x v="1"/>
    <n v="752"/>
    <s v="TA"/>
    <s v="TA"/>
    <s v="Y"/>
    <n v="222"/>
    <n v="98"/>
    <n v="0"/>
    <n v="0"/>
    <n v="0"/>
    <n v="0"/>
    <s v="NA"/>
    <s v="NA"/>
    <s v="NA"/>
    <n v="0"/>
    <x v="6"/>
    <n v="2007"/>
    <s v="WD"/>
    <x v="0"/>
    <x v="178"/>
    <n v="553694"/>
  </r>
  <r>
    <x v="760"/>
    <n v="20"/>
    <s v="RL"/>
    <n v="70"/>
    <x v="134"/>
    <s v="Pave"/>
    <s v="NA"/>
    <s v="Reg"/>
    <s v="Lvl"/>
    <s v="AllPub"/>
    <s v="Inside"/>
    <s v="Gtl"/>
    <x v="11"/>
    <s v="Norm"/>
    <s v="Norm"/>
    <s v="1Fam"/>
    <s v="1Story"/>
    <x v="1"/>
    <x v="2"/>
    <x v="28"/>
    <x v="1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x v="1"/>
    <x v="4"/>
    <s v="Typ"/>
    <x v="0"/>
    <s v="NA"/>
    <s v="Detchd"/>
    <n v="2008"/>
    <s v="Unf"/>
    <x v="2"/>
    <n v="300"/>
    <s v="Ex"/>
    <s v="Ex"/>
    <s v="Y"/>
    <n v="0"/>
    <n v="0"/>
    <n v="0"/>
    <n v="0"/>
    <n v="0"/>
    <n v="0"/>
    <s v="NA"/>
    <s v="NA"/>
    <s v="Shed"/>
    <n v="450"/>
    <x v="4"/>
    <n v="2009"/>
    <s v="WD"/>
    <x v="0"/>
    <x v="136"/>
    <n v="415299"/>
  </r>
  <r>
    <x v="761"/>
    <n v="30"/>
    <s v="RM"/>
    <n v="60"/>
    <x v="621"/>
    <s v="Pave"/>
    <s v="NA"/>
    <s v="Reg"/>
    <s v="Lvl"/>
    <s v="AllPub"/>
    <s v="FR2"/>
    <s v="Gtl"/>
    <x v="8"/>
    <s v="Feedr"/>
    <s v="Norm"/>
    <s v="1Fam"/>
    <s v="1Story"/>
    <x v="3"/>
    <x v="0"/>
    <x v="67"/>
    <x v="8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x v="3"/>
    <x v="4"/>
    <s v="Min1"/>
    <x v="0"/>
    <s v="NA"/>
    <s v="Detchd"/>
    <n v="1965"/>
    <s v="Unf"/>
    <x v="0"/>
    <n v="440"/>
    <s v="TA"/>
    <s v="TA"/>
    <s v="Y"/>
    <n v="0"/>
    <n v="0"/>
    <n v="0"/>
    <n v="0"/>
    <n v="0"/>
    <n v="0"/>
    <s v="NA"/>
    <s v="NA"/>
    <s v="NA"/>
    <n v="0"/>
    <x v="4"/>
    <n v="2009"/>
    <s v="WD"/>
    <x v="0"/>
    <x v="98"/>
    <n v="631681"/>
  </r>
  <r>
    <x v="762"/>
    <n v="60"/>
    <s v="FV"/>
    <n v="72"/>
    <x v="194"/>
    <s v="Pave"/>
    <s v="NA"/>
    <s v="Reg"/>
    <s v="Lvl"/>
    <s v="AllPub"/>
    <s v="Inside"/>
    <s v="Gtl"/>
    <x v="5"/>
    <s v="Norm"/>
    <s v="Norm"/>
    <s v="1Fam"/>
    <s v="2Story"/>
    <x v="0"/>
    <x v="0"/>
    <x v="51"/>
    <x v="37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x v="0"/>
    <x v="2"/>
    <s v="Typ"/>
    <x v="0"/>
    <s v="NA"/>
    <s v="Attchd"/>
    <n v="2009"/>
    <s v="Unf"/>
    <x v="0"/>
    <n v="614"/>
    <s v="TA"/>
    <s v="TA"/>
    <s v="Y"/>
    <n v="169"/>
    <n v="45"/>
    <n v="0"/>
    <n v="0"/>
    <n v="0"/>
    <n v="0"/>
    <s v="NA"/>
    <s v="NA"/>
    <s v="NA"/>
    <n v="0"/>
    <x v="11"/>
    <n v="2010"/>
    <s v="Con"/>
    <x v="0"/>
    <x v="446"/>
    <n v="588019"/>
  </r>
  <r>
    <x v="763"/>
    <n v="60"/>
    <s v="RL"/>
    <n v="82"/>
    <x v="622"/>
    <s v="Pave"/>
    <s v="NA"/>
    <s v="Reg"/>
    <s v="Lvl"/>
    <s v="AllPub"/>
    <s v="Inside"/>
    <s v="Gtl"/>
    <x v="3"/>
    <s v="Norm"/>
    <s v="Norm"/>
    <s v="1Fam"/>
    <s v="2Story"/>
    <x v="2"/>
    <x v="0"/>
    <x v="40"/>
    <x v="41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x v="0"/>
    <x v="0"/>
    <s v="Typ"/>
    <x v="1"/>
    <s v="Gd"/>
    <s v="Attchd"/>
    <n v="1999"/>
    <s v="RFn"/>
    <x v="1"/>
    <n v="856"/>
    <s v="TA"/>
    <s v="TA"/>
    <s v="Y"/>
    <n v="0"/>
    <n v="128"/>
    <n v="0"/>
    <n v="0"/>
    <n v="180"/>
    <n v="0"/>
    <s v="NA"/>
    <s v="NA"/>
    <s v="NA"/>
    <n v="0"/>
    <x v="9"/>
    <n v="2009"/>
    <s v="WD"/>
    <x v="0"/>
    <x v="447"/>
    <n v="204704"/>
  </r>
  <r>
    <x v="764"/>
    <n v="120"/>
    <s v="RL"/>
    <n v="30"/>
    <x v="623"/>
    <s v="Pave"/>
    <s v="NA"/>
    <s v="IR1"/>
    <s v="Lvl"/>
    <s v="AllPub"/>
    <s v="CulDSac"/>
    <s v="Gtl"/>
    <x v="1"/>
    <s v="Norm"/>
    <s v="Norm"/>
    <s v="TwnhsE"/>
    <s v="1Story"/>
    <x v="2"/>
    <x v="0"/>
    <x v="49"/>
    <x v="29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x v="2"/>
    <x v="1"/>
    <s v="Typ"/>
    <x v="1"/>
    <s v="Gd"/>
    <s v="Attchd"/>
    <n v="1995"/>
    <s v="Fin"/>
    <x v="0"/>
    <n v="481"/>
    <s v="TA"/>
    <s v="TA"/>
    <s v="Y"/>
    <n v="0"/>
    <n v="30"/>
    <n v="0"/>
    <n v="0"/>
    <n v="216"/>
    <n v="0"/>
    <s v="NA"/>
    <s v="NA"/>
    <s v="NA"/>
    <n v="0"/>
    <x v="7"/>
    <n v="2006"/>
    <s v="WD"/>
    <x v="0"/>
    <x v="228"/>
    <n v="642008"/>
  </r>
  <r>
    <x v="765"/>
    <n v="20"/>
    <s v="RL"/>
    <n v="75"/>
    <x v="624"/>
    <s v="Pave"/>
    <s v="NA"/>
    <s v="IR1"/>
    <s v="Lvl"/>
    <s v="AllPub"/>
    <s v="Inside"/>
    <s v="Gtl"/>
    <x v="5"/>
    <s v="Norm"/>
    <s v="Norm"/>
    <s v="1Fam"/>
    <s v="1Story"/>
    <x v="4"/>
    <x v="0"/>
    <x v="74"/>
    <x v="17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x v="2"/>
    <x v="1"/>
    <s v="Typ"/>
    <x v="1"/>
    <s v="Gd"/>
    <s v="Attchd"/>
    <n v="2008"/>
    <s v="Fin"/>
    <x v="0"/>
    <n v="592"/>
    <s v="TA"/>
    <s v="TA"/>
    <s v="Y"/>
    <n v="0"/>
    <n v="174"/>
    <n v="0"/>
    <n v="0"/>
    <n v="0"/>
    <n v="0"/>
    <s v="NA"/>
    <s v="NA"/>
    <s v="NA"/>
    <n v="0"/>
    <x v="5"/>
    <n v="2008"/>
    <s v="New"/>
    <x v="2"/>
    <x v="448"/>
    <n v="395188"/>
  </r>
  <r>
    <x v="766"/>
    <n v="60"/>
    <s v="RL"/>
    <n v="80"/>
    <x v="625"/>
    <s v="Pave"/>
    <s v="NA"/>
    <s v="Reg"/>
    <s v="Lvl"/>
    <s v="AllPub"/>
    <s v="Inside"/>
    <s v="Gtl"/>
    <x v="6"/>
    <s v="Norm"/>
    <s v="Norm"/>
    <s v="1Fam"/>
    <s v="2Story"/>
    <x v="0"/>
    <x v="0"/>
    <x v="62"/>
    <x v="55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x v="1"/>
    <x v="2"/>
    <s v="Typ"/>
    <x v="1"/>
    <s v="TA"/>
    <s v="Attchd"/>
    <n v="1988"/>
    <s v="Unf"/>
    <x v="0"/>
    <n v="496"/>
    <s v="TA"/>
    <s v="TA"/>
    <s v="Y"/>
    <n v="228"/>
    <n v="66"/>
    <n v="156"/>
    <n v="0"/>
    <n v="0"/>
    <n v="0"/>
    <s v="NA"/>
    <s v="MnPrv"/>
    <s v="Shed"/>
    <n v="500"/>
    <x v="10"/>
    <n v="2010"/>
    <s v="WD"/>
    <x v="0"/>
    <x v="55"/>
    <n v="291119"/>
  </r>
  <r>
    <x v="767"/>
    <n v="50"/>
    <s v="RL"/>
    <n v="75"/>
    <x v="626"/>
    <s v="Pave"/>
    <s v="NA"/>
    <s v="IR1"/>
    <s v="Lvl"/>
    <s v="AllPub"/>
    <s v="Inside"/>
    <s v="Gtl"/>
    <x v="4"/>
    <s v="Norm"/>
    <s v="Norm"/>
    <s v="1Fam"/>
    <s v="1.5Fin"/>
    <x v="1"/>
    <x v="3"/>
    <x v="70"/>
    <x v="42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x v="1"/>
    <x v="2"/>
    <s v="Mod"/>
    <x v="0"/>
    <s v="NA"/>
    <s v="Attchd"/>
    <n v="1989"/>
    <s v="Unf"/>
    <x v="2"/>
    <n v="423"/>
    <s v="TA"/>
    <s v="TA"/>
    <s v="Y"/>
    <n v="245"/>
    <n v="0"/>
    <n v="156"/>
    <n v="0"/>
    <n v="0"/>
    <n v="0"/>
    <s v="NA"/>
    <s v="NA"/>
    <s v="Shed"/>
    <n v="1300"/>
    <x v="9"/>
    <n v="2008"/>
    <s v="WD"/>
    <x v="0"/>
    <x v="39"/>
    <n v="586463"/>
  </r>
  <r>
    <x v="768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x v="0"/>
    <x v="0"/>
    <x v="6"/>
    <x v="6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x v="0"/>
    <x v="0"/>
    <s v="Typ"/>
    <x v="1"/>
    <s v="Gd"/>
    <s v="Attchd"/>
    <n v="2004"/>
    <s v="Fin"/>
    <x v="0"/>
    <n v="484"/>
    <s v="TA"/>
    <s v="TA"/>
    <s v="Y"/>
    <n v="120"/>
    <n v="33"/>
    <n v="0"/>
    <n v="0"/>
    <n v="0"/>
    <n v="0"/>
    <s v="NA"/>
    <s v="NA"/>
    <s v="NA"/>
    <n v="0"/>
    <x v="4"/>
    <n v="2006"/>
    <s v="WD"/>
    <x v="0"/>
    <x v="449"/>
    <n v="573154"/>
  </r>
  <r>
    <x v="769"/>
    <n v="60"/>
    <s v="RL"/>
    <n v="47"/>
    <x v="627"/>
    <s v="Pave"/>
    <s v="NA"/>
    <s v="IR2"/>
    <s v="HLS"/>
    <s v="AllPub"/>
    <s v="CulDSac"/>
    <s v="Mod"/>
    <x v="18"/>
    <s v="Norm"/>
    <s v="Norm"/>
    <s v="1Fam"/>
    <s v="2Story"/>
    <x v="2"/>
    <x v="0"/>
    <x v="0"/>
    <x v="0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x v="2"/>
    <x v="8"/>
    <s v="Mod"/>
    <x v="1"/>
    <s v="Gd"/>
    <s v="BuiltIn"/>
    <n v="2003"/>
    <s v="Fin"/>
    <x v="1"/>
    <n v="841"/>
    <s v="TA"/>
    <s v="TA"/>
    <s v="Y"/>
    <n v="503"/>
    <n v="36"/>
    <n v="0"/>
    <n v="0"/>
    <n v="210"/>
    <n v="0"/>
    <s v="NA"/>
    <s v="NA"/>
    <s v="NA"/>
    <n v="0"/>
    <x v="11"/>
    <n v="2010"/>
    <s v="WD"/>
    <x v="0"/>
    <x v="450"/>
    <n v="329238"/>
  </r>
  <r>
    <x v="770"/>
    <n v="85"/>
    <s v="RL"/>
    <s v="NA"/>
    <x v="628"/>
    <s v="Pave"/>
    <s v="NA"/>
    <s v="IR1"/>
    <s v="Lvl"/>
    <s v="AllPub"/>
    <s v="CulDSac"/>
    <s v="Gtl"/>
    <x v="9"/>
    <s v="Norm"/>
    <s v="Norm"/>
    <s v="1Fam"/>
    <s v="SFoyer"/>
    <x v="3"/>
    <x v="0"/>
    <x v="44"/>
    <x v="38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x v="1"/>
    <x v="4"/>
    <s v="Typ"/>
    <x v="0"/>
    <s v="NA"/>
    <s v="Detchd"/>
    <n v="1983"/>
    <s v="Unf"/>
    <x v="0"/>
    <n v="576"/>
    <s v="TA"/>
    <s v="TA"/>
    <s v="Y"/>
    <n v="120"/>
    <n v="0"/>
    <n v="0"/>
    <n v="0"/>
    <n v="0"/>
    <n v="0"/>
    <s v="NA"/>
    <s v="NA"/>
    <s v="NA"/>
    <n v="0"/>
    <x v="7"/>
    <n v="2009"/>
    <s v="WD"/>
    <x v="0"/>
    <x v="451"/>
    <n v="255978"/>
  </r>
  <r>
    <x v="771"/>
    <n v="20"/>
    <s v="RL"/>
    <n v="67"/>
    <x v="629"/>
    <s v="Pave"/>
    <s v="NA"/>
    <s v="Reg"/>
    <s v="Lvl"/>
    <s v="AllPub"/>
    <s v="Inside"/>
    <s v="Gtl"/>
    <x v="15"/>
    <s v="Norm"/>
    <s v="Norm"/>
    <s v="1Fam"/>
    <s v="1Story"/>
    <x v="5"/>
    <x v="0"/>
    <x v="23"/>
    <x v="58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x v="1"/>
    <x v="1"/>
    <s v="Typ"/>
    <x v="0"/>
    <s v="NA"/>
    <s v="Detchd"/>
    <n v="1951"/>
    <s v="Unf"/>
    <x v="0"/>
    <n v="396"/>
    <s v="TA"/>
    <s v="TA"/>
    <s v="Y"/>
    <n v="0"/>
    <n v="0"/>
    <n v="0"/>
    <n v="0"/>
    <n v="0"/>
    <n v="0"/>
    <s v="NA"/>
    <s v="NA"/>
    <s v="NA"/>
    <n v="0"/>
    <x v="7"/>
    <n v="2006"/>
    <s v="COD"/>
    <x v="0"/>
    <x v="452"/>
    <n v="81964"/>
  </r>
  <r>
    <x v="772"/>
    <n v="80"/>
    <s v="RL"/>
    <n v="94"/>
    <x v="630"/>
    <s v="Pave"/>
    <s v="NA"/>
    <s v="Reg"/>
    <s v="Lvl"/>
    <s v="AllPub"/>
    <s v="Inside"/>
    <s v="Gtl"/>
    <x v="15"/>
    <s v="Norm"/>
    <s v="Norm"/>
    <s v="1Fam"/>
    <s v="SLvl"/>
    <x v="1"/>
    <x v="0"/>
    <x v="1"/>
    <x v="1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x v="1"/>
    <x v="1"/>
    <s v="Typ"/>
    <x v="1"/>
    <s v="TA"/>
    <s v="Detchd"/>
    <n v="1976"/>
    <s v="Unf"/>
    <x v="0"/>
    <n v="672"/>
    <s v="TA"/>
    <s v="TA"/>
    <s v="Y"/>
    <n v="144"/>
    <n v="0"/>
    <n v="0"/>
    <n v="0"/>
    <n v="0"/>
    <n v="0"/>
    <s v="NA"/>
    <s v="MnPrv"/>
    <s v="NA"/>
    <n v="0"/>
    <x v="10"/>
    <n v="2010"/>
    <s v="WD"/>
    <x v="1"/>
    <x v="172"/>
    <n v="721536"/>
  </r>
  <r>
    <x v="773"/>
    <n v="20"/>
    <s v="RL"/>
    <n v="70"/>
    <x v="631"/>
    <s v="Pave"/>
    <s v="NA"/>
    <s v="Reg"/>
    <s v="Lvl"/>
    <s v="AllPub"/>
    <s v="Inside"/>
    <s v="Gtl"/>
    <x v="11"/>
    <s v="Feedr"/>
    <s v="Norm"/>
    <s v="1Fam"/>
    <s v="1Story"/>
    <x v="3"/>
    <x v="0"/>
    <x v="18"/>
    <x v="46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x v="1"/>
    <x v="4"/>
    <s v="Typ"/>
    <x v="0"/>
    <s v="NA"/>
    <s v="Attchd"/>
    <n v="1958"/>
    <s v="RFn"/>
    <x v="2"/>
    <n v="275"/>
    <s v="TA"/>
    <s v="TA"/>
    <s v="Y"/>
    <n v="0"/>
    <n v="0"/>
    <n v="0"/>
    <n v="0"/>
    <n v="0"/>
    <n v="0"/>
    <s v="NA"/>
    <s v="NA"/>
    <s v="NA"/>
    <n v="0"/>
    <x v="9"/>
    <n v="2007"/>
    <s v="COD"/>
    <x v="0"/>
    <x v="49"/>
    <n v="380266"/>
  </r>
  <r>
    <x v="774"/>
    <n v="20"/>
    <s v="RL"/>
    <n v="110"/>
    <x v="632"/>
    <s v="Pave"/>
    <s v="NA"/>
    <s v="Reg"/>
    <s v="Lvl"/>
    <s v="AllPub"/>
    <s v="Corner"/>
    <s v="Gtl"/>
    <x v="10"/>
    <s v="Norm"/>
    <s v="Norm"/>
    <s v="1Fam"/>
    <s v="1Story"/>
    <x v="2"/>
    <x v="0"/>
    <x v="13"/>
    <x v="10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x v="0"/>
    <x v="3"/>
    <s v="Typ"/>
    <x v="1"/>
    <s v="Gd"/>
    <s v="Attchd"/>
    <n v="2006"/>
    <s v="Fin"/>
    <x v="1"/>
    <n v="895"/>
    <s v="TA"/>
    <s v="TA"/>
    <s v="Y"/>
    <n v="315"/>
    <n v="45"/>
    <n v="0"/>
    <n v="0"/>
    <n v="0"/>
    <n v="0"/>
    <s v="NA"/>
    <s v="NA"/>
    <s v="NA"/>
    <n v="0"/>
    <x v="9"/>
    <n v="2007"/>
    <s v="New"/>
    <x v="2"/>
    <x v="453"/>
    <n v="579378"/>
  </r>
  <r>
    <x v="775"/>
    <n v="120"/>
    <s v="RM"/>
    <n v="32"/>
    <x v="78"/>
    <s v="Pave"/>
    <s v="NA"/>
    <s v="Reg"/>
    <s v="Lvl"/>
    <s v="AllPub"/>
    <s v="FR2"/>
    <s v="Gtl"/>
    <x v="4"/>
    <s v="Norm"/>
    <s v="Norm"/>
    <s v="TwnhsE"/>
    <s v="1Story"/>
    <x v="1"/>
    <x v="0"/>
    <x v="45"/>
    <x v="30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x v="1"/>
    <x v="4"/>
    <s v="Typ"/>
    <x v="0"/>
    <s v="NA"/>
    <s v="Attchd"/>
    <n v="1998"/>
    <s v="Fin"/>
    <x v="0"/>
    <n v="412"/>
    <s v="TA"/>
    <s v="TA"/>
    <s v="Y"/>
    <n v="0"/>
    <n v="247"/>
    <n v="0"/>
    <n v="0"/>
    <n v="0"/>
    <n v="0"/>
    <s v="NA"/>
    <s v="NA"/>
    <s v="NA"/>
    <n v="0"/>
    <x v="11"/>
    <n v="2009"/>
    <s v="WD"/>
    <x v="0"/>
    <x v="259"/>
    <n v="591997"/>
  </r>
  <r>
    <x v="776"/>
    <n v="20"/>
    <s v="RL"/>
    <n v="86"/>
    <x v="633"/>
    <s v="Pave"/>
    <s v="NA"/>
    <s v="IR1"/>
    <s v="Lvl"/>
    <s v="AllPub"/>
    <s v="Inside"/>
    <s v="Gtl"/>
    <x v="0"/>
    <s v="Norm"/>
    <s v="Norm"/>
    <s v="1Fam"/>
    <s v="1Story"/>
    <x v="0"/>
    <x v="0"/>
    <x v="11"/>
    <x v="10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x v="0"/>
    <x v="2"/>
    <s v="Typ"/>
    <x v="0"/>
    <s v="NA"/>
    <s v="Attchd"/>
    <n v="2005"/>
    <s v="RFn"/>
    <x v="1"/>
    <n v="865"/>
    <s v="TA"/>
    <s v="TA"/>
    <s v="Y"/>
    <n v="144"/>
    <n v="59"/>
    <n v="0"/>
    <n v="0"/>
    <n v="0"/>
    <n v="0"/>
    <s v="NA"/>
    <s v="NA"/>
    <s v="NA"/>
    <n v="0"/>
    <x v="9"/>
    <n v="2006"/>
    <s v="New"/>
    <x v="2"/>
    <x v="454"/>
    <n v="315900"/>
  </r>
  <r>
    <x v="777"/>
    <n v="20"/>
    <s v="RL"/>
    <n v="100"/>
    <x v="634"/>
    <s v="Pave"/>
    <s v="NA"/>
    <s v="IR1"/>
    <s v="Lvl"/>
    <s v="AllPub"/>
    <s v="Inside"/>
    <s v="Gtl"/>
    <x v="9"/>
    <s v="Norm"/>
    <s v="Norm"/>
    <s v="1Fam"/>
    <s v="1Story"/>
    <x v="3"/>
    <x v="0"/>
    <x v="99"/>
    <x v="60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x v="1"/>
    <x v="4"/>
    <s v="Typ"/>
    <x v="1"/>
    <s v="Fa"/>
    <s v="Attchd"/>
    <n v="1974"/>
    <s v="Unf"/>
    <x v="0"/>
    <n v="440"/>
    <s v="TA"/>
    <s v="TA"/>
    <s v="Y"/>
    <n v="241"/>
    <n v="0"/>
    <n v="0"/>
    <n v="0"/>
    <n v="0"/>
    <n v="0"/>
    <s v="NA"/>
    <s v="MnPrv"/>
    <s v="NA"/>
    <n v="0"/>
    <x v="11"/>
    <n v="2006"/>
    <s v="WD"/>
    <x v="0"/>
    <x v="215"/>
    <n v="621333"/>
  </r>
  <r>
    <x v="778"/>
    <n v="90"/>
    <s v="RH"/>
    <n v="60"/>
    <x v="231"/>
    <s v="Pave"/>
    <s v="NA"/>
    <s v="Reg"/>
    <s v="Lvl"/>
    <s v="AllPub"/>
    <s v="Inside"/>
    <s v="Gtl"/>
    <x v="12"/>
    <s v="Feedr"/>
    <s v="Norm"/>
    <s v="Duplex"/>
    <s v="1Story"/>
    <x v="3"/>
    <x v="0"/>
    <x v="54"/>
    <x v="44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x v="1"/>
    <x v="7"/>
    <s v="Typ"/>
    <x v="2"/>
    <s v="TA"/>
    <s v="Detchd"/>
    <n v="1977"/>
    <s v="Unf"/>
    <x v="0"/>
    <n v="630"/>
    <s v="TA"/>
    <s v="TA"/>
    <s v="Y"/>
    <n v="0"/>
    <n v="0"/>
    <n v="0"/>
    <n v="0"/>
    <n v="0"/>
    <n v="0"/>
    <s v="NA"/>
    <s v="NA"/>
    <s v="NA"/>
    <n v="0"/>
    <x v="4"/>
    <n v="2007"/>
    <s v="WD"/>
    <x v="0"/>
    <x v="12"/>
    <n v="675482"/>
  </r>
  <r>
    <x v="779"/>
    <n v="90"/>
    <s v="RL"/>
    <n v="78"/>
    <x v="545"/>
    <s v="Pave"/>
    <s v="NA"/>
    <s v="Reg"/>
    <s v="Lvl"/>
    <s v="AllPub"/>
    <s v="Inside"/>
    <s v="Gtl"/>
    <x v="4"/>
    <s v="Norm"/>
    <s v="Norm"/>
    <s v="Duplex"/>
    <s v="SFoyer"/>
    <x v="1"/>
    <x v="0"/>
    <x v="54"/>
    <x v="44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x v="1"/>
    <x v="6"/>
    <s v="Typ"/>
    <x v="0"/>
    <s v="NA"/>
    <s v="Attchd"/>
    <n v="1977"/>
    <s v="Unf"/>
    <x v="0"/>
    <n v="504"/>
    <s v="TA"/>
    <s v="TA"/>
    <s v="Y"/>
    <n v="0"/>
    <n v="0"/>
    <n v="0"/>
    <n v="0"/>
    <n v="0"/>
    <n v="0"/>
    <s v="NA"/>
    <s v="NA"/>
    <s v="NA"/>
    <n v="0"/>
    <x v="1"/>
    <n v="2006"/>
    <s v="WD"/>
    <x v="0"/>
    <x v="152"/>
    <n v="731159"/>
  </r>
  <r>
    <x v="780"/>
    <n v="20"/>
    <s v="RL"/>
    <n v="63"/>
    <x v="635"/>
    <s v="Pave"/>
    <s v="NA"/>
    <s v="Reg"/>
    <s v="Lvl"/>
    <s v="AllPub"/>
    <s v="Inside"/>
    <s v="Gtl"/>
    <x v="17"/>
    <s v="Norm"/>
    <s v="Norm"/>
    <s v="1Fam"/>
    <s v="1Story"/>
    <x v="0"/>
    <x v="0"/>
    <x v="49"/>
    <x v="29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x v="1"/>
    <x v="1"/>
    <s v="Typ"/>
    <x v="1"/>
    <s v="TA"/>
    <s v="Attchd"/>
    <n v="1995"/>
    <s v="Fin"/>
    <x v="0"/>
    <n v="402"/>
    <s v="TA"/>
    <s v="TA"/>
    <s v="Y"/>
    <n v="220"/>
    <n v="21"/>
    <n v="0"/>
    <n v="0"/>
    <n v="0"/>
    <n v="0"/>
    <s v="NA"/>
    <s v="NA"/>
    <s v="NA"/>
    <n v="0"/>
    <x v="11"/>
    <n v="2007"/>
    <s v="WD"/>
    <x v="0"/>
    <x v="105"/>
    <n v="497350"/>
  </r>
  <r>
    <x v="781"/>
    <n v="60"/>
    <s v="RL"/>
    <n v="65"/>
    <x v="636"/>
    <s v="Pave"/>
    <s v="NA"/>
    <s v="Reg"/>
    <s v="Lvl"/>
    <s v="AllPub"/>
    <s v="Inside"/>
    <s v="Gtl"/>
    <x v="12"/>
    <s v="Norm"/>
    <s v="Norm"/>
    <s v="1Fam"/>
    <s v="2Story"/>
    <x v="1"/>
    <x v="0"/>
    <x v="86"/>
    <x v="36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x v="0"/>
    <x v="2"/>
    <s v="Typ"/>
    <x v="0"/>
    <s v="NA"/>
    <s v="Attchd"/>
    <n v="1992"/>
    <s v="RFn"/>
    <x v="0"/>
    <n v="484"/>
    <s v="TA"/>
    <s v="TA"/>
    <s v="Y"/>
    <n v="0"/>
    <n v="124"/>
    <n v="0"/>
    <n v="0"/>
    <n v="0"/>
    <n v="0"/>
    <s v="NA"/>
    <s v="NA"/>
    <s v="NA"/>
    <n v="0"/>
    <x v="9"/>
    <n v="2006"/>
    <s v="WD"/>
    <x v="0"/>
    <x v="455"/>
    <n v="675662"/>
  </r>
  <r>
    <x v="782"/>
    <n v="20"/>
    <s v="RL"/>
    <n v="67"/>
    <x v="637"/>
    <s v="Pave"/>
    <s v="NA"/>
    <s v="IR2"/>
    <s v="Lvl"/>
    <s v="AllPub"/>
    <s v="Inside"/>
    <s v="Gtl"/>
    <x v="0"/>
    <s v="Norm"/>
    <s v="Norm"/>
    <s v="1Fam"/>
    <s v="1Story"/>
    <x v="0"/>
    <x v="0"/>
    <x v="2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x v="0"/>
    <x v="1"/>
    <s v="Typ"/>
    <x v="0"/>
    <s v="NA"/>
    <s v="Attchd"/>
    <n v="2001"/>
    <s v="RFn"/>
    <x v="0"/>
    <n v="605"/>
    <s v="TA"/>
    <s v="TA"/>
    <s v="Y"/>
    <n v="0"/>
    <n v="33"/>
    <n v="0"/>
    <n v="0"/>
    <n v="0"/>
    <n v="0"/>
    <s v="NA"/>
    <s v="NA"/>
    <s v="NA"/>
    <n v="0"/>
    <x v="11"/>
    <n v="2009"/>
    <s v="WD"/>
    <x v="0"/>
    <x v="456"/>
    <n v="439868"/>
  </r>
  <r>
    <x v="783"/>
    <n v="85"/>
    <s v="RL"/>
    <s v="NA"/>
    <x v="638"/>
    <s v="Pave"/>
    <s v="NA"/>
    <s v="IR1"/>
    <s v="Lvl"/>
    <s v="AllPub"/>
    <s v="Corner"/>
    <s v="Gtl"/>
    <x v="4"/>
    <s v="Norm"/>
    <s v="Norm"/>
    <s v="1Fam"/>
    <s v="SFoyer"/>
    <x v="3"/>
    <x v="2"/>
    <x v="90"/>
    <x v="59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x v="0"/>
    <x v="6"/>
    <s v="Typ"/>
    <x v="1"/>
    <s v="TA"/>
    <s v="Attchd"/>
    <n v="1978"/>
    <s v="Fin"/>
    <x v="0"/>
    <n v="602"/>
    <s v="TA"/>
    <s v="TA"/>
    <s v="Y"/>
    <n v="303"/>
    <n v="30"/>
    <n v="0"/>
    <n v="0"/>
    <n v="0"/>
    <n v="0"/>
    <s v="NA"/>
    <s v="NA"/>
    <s v="NA"/>
    <n v="0"/>
    <x v="9"/>
    <n v="2009"/>
    <s v="WD"/>
    <x v="0"/>
    <x v="32"/>
    <n v="528088"/>
  </r>
  <r>
    <x v="784"/>
    <n v="75"/>
    <s v="RM"/>
    <n v="35"/>
    <x v="639"/>
    <s v="Pave"/>
    <s v="Grvl"/>
    <s v="Reg"/>
    <s v="Lvl"/>
    <s v="AllPub"/>
    <s v="Inside"/>
    <s v="Gtl"/>
    <x v="7"/>
    <s v="Norm"/>
    <s v="Norm"/>
    <s v="1Fam"/>
    <s v="2.5Unf"/>
    <x v="1"/>
    <x v="2"/>
    <x v="101"/>
    <x v="14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x v="1"/>
    <x v="3"/>
    <s v="Typ"/>
    <x v="1"/>
    <s v="Gd"/>
    <s v="NA"/>
    <s v="NA"/>
    <s v="NA"/>
    <x v="3"/>
    <n v="0"/>
    <s v="NA"/>
    <s v="NA"/>
    <s v="Y"/>
    <n v="0"/>
    <n v="291"/>
    <n v="134"/>
    <n v="0"/>
    <n v="0"/>
    <n v="0"/>
    <s v="NA"/>
    <s v="NA"/>
    <s v="NA"/>
    <n v="0"/>
    <x v="11"/>
    <n v="2008"/>
    <s v="WD"/>
    <x v="0"/>
    <x v="113"/>
    <n v="46075"/>
  </r>
  <r>
    <x v="785"/>
    <n v="20"/>
    <s v="RL"/>
    <s v="NA"/>
    <x v="640"/>
    <s v="Pave"/>
    <s v="NA"/>
    <s v="Reg"/>
    <s v="Lvl"/>
    <s v="AllPub"/>
    <s v="Inside"/>
    <s v="Gtl"/>
    <x v="6"/>
    <s v="Feedr"/>
    <s v="Norm"/>
    <s v="1Fam"/>
    <s v="1Story"/>
    <x v="1"/>
    <x v="0"/>
    <x v="17"/>
    <x v="15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x v="1"/>
    <x v="2"/>
    <s v="Typ"/>
    <x v="1"/>
    <s v="Gd"/>
    <s v="Attchd"/>
    <n v="1967"/>
    <s v="Unf"/>
    <x v="0"/>
    <n v="457"/>
    <s v="TA"/>
    <s v="TA"/>
    <s v="Y"/>
    <n v="0"/>
    <n v="0"/>
    <n v="0"/>
    <n v="0"/>
    <n v="197"/>
    <n v="0"/>
    <s v="NA"/>
    <s v="NA"/>
    <s v="NA"/>
    <n v="0"/>
    <x v="2"/>
    <n v="2009"/>
    <s v="WD"/>
    <x v="0"/>
    <x v="457"/>
    <n v="665238"/>
  </r>
  <r>
    <x v="786"/>
    <n v="50"/>
    <s v="RM"/>
    <n v="60"/>
    <x v="99"/>
    <s v="Pave"/>
    <s v="NA"/>
    <s v="Reg"/>
    <s v="Lvl"/>
    <s v="AllPub"/>
    <s v="Inside"/>
    <s v="Gtl"/>
    <x v="7"/>
    <s v="Artery"/>
    <s v="Norm"/>
    <s v="1Fam"/>
    <s v="1.5Fin"/>
    <x v="3"/>
    <x v="2"/>
    <x v="3"/>
    <x v="8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x v="1"/>
    <x v="2"/>
    <s v="Typ"/>
    <x v="0"/>
    <s v="NA"/>
    <s v="Detchd"/>
    <n v="1961"/>
    <s v="Unf"/>
    <x v="2"/>
    <n v="416"/>
    <s v="TA"/>
    <s v="TA"/>
    <s v="Y"/>
    <n v="0"/>
    <n v="0"/>
    <n v="196"/>
    <n v="0"/>
    <n v="0"/>
    <n v="0"/>
    <s v="NA"/>
    <s v="NA"/>
    <s v="Shed"/>
    <n v="1200"/>
    <x v="11"/>
    <n v="2010"/>
    <s v="WD"/>
    <x v="0"/>
    <x v="19"/>
    <n v="275941"/>
  </r>
  <r>
    <x v="787"/>
    <n v="60"/>
    <s v="RL"/>
    <n v="76"/>
    <x v="641"/>
    <s v="Pave"/>
    <s v="NA"/>
    <s v="IR1"/>
    <s v="Lvl"/>
    <s v="AllPub"/>
    <s v="Inside"/>
    <s v="Gtl"/>
    <x v="12"/>
    <s v="Norm"/>
    <s v="Norm"/>
    <s v="1Fam"/>
    <s v="2Story"/>
    <x v="0"/>
    <x v="0"/>
    <x v="6"/>
    <x v="16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x v="0"/>
    <x v="0"/>
    <s v="Typ"/>
    <x v="0"/>
    <s v="NA"/>
    <s v="BuiltIn"/>
    <n v="2004"/>
    <s v="RFn"/>
    <x v="0"/>
    <n v="618"/>
    <s v="TA"/>
    <s v="TA"/>
    <s v="Y"/>
    <n v="0"/>
    <n v="45"/>
    <n v="0"/>
    <n v="0"/>
    <n v="0"/>
    <n v="0"/>
    <s v="NA"/>
    <s v="NA"/>
    <s v="NA"/>
    <n v="0"/>
    <x v="8"/>
    <n v="2010"/>
    <s v="WD"/>
    <x v="0"/>
    <x v="458"/>
    <n v="491579"/>
  </r>
  <r>
    <x v="788"/>
    <n v="20"/>
    <s v="RM"/>
    <n v="50"/>
    <x v="100"/>
    <s v="Pave"/>
    <s v="NA"/>
    <s v="Reg"/>
    <s v="Lvl"/>
    <s v="AllPub"/>
    <s v="Corner"/>
    <s v="Gtl"/>
    <x v="7"/>
    <s v="Norm"/>
    <s v="Norm"/>
    <s v="1Fam"/>
    <s v="1Story"/>
    <x v="5"/>
    <x v="3"/>
    <x v="30"/>
    <x v="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x v="1"/>
    <x v="6"/>
    <s v="Typ"/>
    <x v="0"/>
    <s v="NA"/>
    <s v="Detchd"/>
    <n v="1954"/>
    <s v="Unf"/>
    <x v="2"/>
    <n v="281"/>
    <s v="Fa"/>
    <s v="TA"/>
    <s v="Y"/>
    <n v="0"/>
    <n v="0"/>
    <n v="0"/>
    <n v="0"/>
    <n v="0"/>
    <n v="0"/>
    <s v="NA"/>
    <s v="NA"/>
    <s v="NA"/>
    <n v="0"/>
    <x v="5"/>
    <n v="2008"/>
    <s v="WD"/>
    <x v="0"/>
    <x v="459"/>
    <n v="381753"/>
  </r>
  <r>
    <x v="789"/>
    <n v="60"/>
    <s v="RL"/>
    <s v="NA"/>
    <x v="642"/>
    <s v="Pave"/>
    <s v="NA"/>
    <s v="IR1"/>
    <s v="Low"/>
    <s v="AllPub"/>
    <s v="Inside"/>
    <s v="Gtl"/>
    <x v="19"/>
    <s v="Norm"/>
    <s v="Norm"/>
    <s v="1Fam"/>
    <s v="2Story"/>
    <x v="1"/>
    <x v="1"/>
    <x v="27"/>
    <x v="12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x v="0"/>
    <x v="3"/>
    <s v="Typ"/>
    <x v="0"/>
    <s v="NA"/>
    <s v="Attchd"/>
    <n v="1966"/>
    <s v="Fin"/>
    <x v="0"/>
    <n v="444"/>
    <s v="TA"/>
    <s v="TA"/>
    <s v="Y"/>
    <n v="133"/>
    <n v="168"/>
    <n v="0"/>
    <n v="0"/>
    <n v="0"/>
    <n v="0"/>
    <s v="NA"/>
    <s v="NA"/>
    <s v="NA"/>
    <n v="0"/>
    <x v="9"/>
    <n v="2007"/>
    <s v="WD"/>
    <x v="0"/>
    <x v="229"/>
    <n v="491583"/>
  </r>
  <r>
    <x v="790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x v="0"/>
    <x v="11"/>
    <x v="10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x v="0"/>
    <x v="4"/>
    <s v="Typ"/>
    <x v="1"/>
    <s v="Gd"/>
    <s v="Attchd"/>
    <n v="2005"/>
    <s v="Fin"/>
    <x v="0"/>
    <n v="397"/>
    <s v="TA"/>
    <s v="TA"/>
    <s v="Y"/>
    <n v="100"/>
    <n v="16"/>
    <n v="0"/>
    <n v="0"/>
    <n v="0"/>
    <n v="0"/>
    <s v="NA"/>
    <s v="NA"/>
    <s v="NA"/>
    <n v="0"/>
    <x v="2"/>
    <n v="2009"/>
    <s v="WD"/>
    <x v="0"/>
    <x v="460"/>
    <n v="241540"/>
  </r>
  <r>
    <x v="791"/>
    <n v="80"/>
    <s v="RL"/>
    <s v="NA"/>
    <x v="643"/>
    <s v="Pave"/>
    <s v="NA"/>
    <s v="IR1"/>
    <s v="Lvl"/>
    <s v="AllPub"/>
    <s v="Corner"/>
    <s v="Gtl"/>
    <x v="4"/>
    <s v="Norm"/>
    <s v="Norm"/>
    <s v="1Fam"/>
    <s v="SLvl"/>
    <x v="1"/>
    <x v="0"/>
    <x v="1"/>
    <x v="1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x v="1"/>
    <x v="4"/>
    <s v="Typ"/>
    <x v="2"/>
    <s v="TA"/>
    <s v="Attchd"/>
    <n v="1976"/>
    <s v="RFn"/>
    <x v="0"/>
    <n v="539"/>
    <s v="TA"/>
    <s v="TA"/>
    <s v="Y"/>
    <n v="120"/>
    <n v="0"/>
    <n v="0"/>
    <n v="0"/>
    <n v="0"/>
    <n v="0"/>
    <s v="NA"/>
    <s v="NA"/>
    <s v="NA"/>
    <n v="0"/>
    <x v="1"/>
    <n v="2007"/>
    <s v="WD"/>
    <x v="0"/>
    <x v="461"/>
    <n v="353182"/>
  </r>
  <r>
    <x v="792"/>
    <n v="60"/>
    <s v="RL"/>
    <n v="92"/>
    <x v="596"/>
    <s v="Pave"/>
    <s v="NA"/>
    <s v="IR1"/>
    <s v="Lvl"/>
    <s v="AllPub"/>
    <s v="CulDSac"/>
    <s v="Gtl"/>
    <x v="3"/>
    <s v="Norm"/>
    <s v="Norm"/>
    <s v="1Fam"/>
    <s v="2Story"/>
    <x v="0"/>
    <x v="0"/>
    <x v="92"/>
    <x v="18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x v="1"/>
    <x v="0"/>
    <s v="Typ"/>
    <x v="1"/>
    <s v="TA"/>
    <s v="Attchd"/>
    <n v="1997"/>
    <s v="Unf"/>
    <x v="0"/>
    <n v="455"/>
    <s v="TA"/>
    <s v="TA"/>
    <s v="Y"/>
    <n v="180"/>
    <n v="130"/>
    <n v="0"/>
    <n v="0"/>
    <n v="0"/>
    <n v="0"/>
    <s v="NA"/>
    <s v="NA"/>
    <s v="NA"/>
    <n v="0"/>
    <x v="11"/>
    <n v="2007"/>
    <s v="WD"/>
    <x v="0"/>
    <x v="462"/>
    <n v="173463"/>
  </r>
  <r>
    <x v="793"/>
    <n v="20"/>
    <s v="RL"/>
    <n v="76"/>
    <x v="644"/>
    <s v="Pave"/>
    <s v="NA"/>
    <s v="Reg"/>
    <s v="Lvl"/>
    <s v="AllPub"/>
    <s v="Inside"/>
    <s v="Gtl"/>
    <x v="5"/>
    <s v="Norm"/>
    <s v="Norm"/>
    <s v="1Fam"/>
    <s v="1Story"/>
    <x v="2"/>
    <x v="0"/>
    <x v="22"/>
    <x v="12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x v="0"/>
    <x v="2"/>
    <s v="Typ"/>
    <x v="0"/>
    <s v="NA"/>
    <s v="Attchd"/>
    <n v="2007"/>
    <s v="Fin"/>
    <x v="0"/>
    <n v="474"/>
    <s v="TA"/>
    <s v="TA"/>
    <s v="Y"/>
    <n v="168"/>
    <n v="130"/>
    <n v="0"/>
    <n v="0"/>
    <n v="0"/>
    <n v="0"/>
    <s v="NA"/>
    <s v="NA"/>
    <s v="NA"/>
    <n v="0"/>
    <x v="11"/>
    <n v="2007"/>
    <s v="New"/>
    <x v="2"/>
    <x v="66"/>
    <n v="149612"/>
  </r>
  <r>
    <x v="794"/>
    <n v="60"/>
    <s v="RL"/>
    <s v="NA"/>
    <x v="645"/>
    <s v="Pave"/>
    <s v="NA"/>
    <s v="IR1"/>
    <s v="Lvl"/>
    <s v="AllPub"/>
    <s v="Corner"/>
    <s v="Gtl"/>
    <x v="17"/>
    <s v="Norm"/>
    <s v="Norm"/>
    <s v="1Fam"/>
    <s v="2Story"/>
    <x v="0"/>
    <x v="0"/>
    <x v="29"/>
    <x v="29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x v="0"/>
    <x v="2"/>
    <s v="Typ"/>
    <x v="1"/>
    <s v="TA"/>
    <s v="Attchd"/>
    <n v="1994"/>
    <s v="Fin"/>
    <x v="0"/>
    <n v="409"/>
    <s v="TA"/>
    <s v="TA"/>
    <s v="Y"/>
    <n v="143"/>
    <n v="46"/>
    <n v="0"/>
    <n v="0"/>
    <n v="0"/>
    <n v="0"/>
    <s v="NA"/>
    <s v="NA"/>
    <s v="Shed"/>
    <n v="500"/>
    <x v="4"/>
    <n v="2008"/>
    <s v="WD"/>
    <x v="0"/>
    <x v="188"/>
    <n v="320110"/>
  </r>
  <r>
    <x v="795"/>
    <n v="60"/>
    <s v="RL"/>
    <n v="70"/>
    <x v="231"/>
    <s v="Pave"/>
    <s v="NA"/>
    <s v="Reg"/>
    <s v="Lvl"/>
    <s v="AllPub"/>
    <s v="Inside"/>
    <s v="Gtl"/>
    <x v="12"/>
    <s v="Norm"/>
    <s v="Norm"/>
    <s v="1Fam"/>
    <s v="2Story"/>
    <x v="1"/>
    <x v="2"/>
    <x v="84"/>
    <x v="35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x v="1"/>
    <x v="2"/>
    <s v="Typ"/>
    <x v="1"/>
    <s v="TA"/>
    <s v="Attchd"/>
    <n v="1980"/>
    <s v="Unf"/>
    <x v="0"/>
    <n v="476"/>
    <s v="TA"/>
    <s v="TA"/>
    <s v="Y"/>
    <n v="0"/>
    <n v="50"/>
    <n v="0"/>
    <n v="0"/>
    <n v="204"/>
    <n v="0"/>
    <s v="NA"/>
    <s v="MnPrv"/>
    <s v="NA"/>
    <n v="0"/>
    <x v="7"/>
    <n v="2010"/>
    <s v="WD"/>
    <x v="0"/>
    <x v="118"/>
    <n v="664011"/>
  </r>
  <r>
    <x v="796"/>
    <n v="20"/>
    <s v="RL"/>
    <n v="71"/>
    <x v="646"/>
    <s v="Pave"/>
    <s v="NA"/>
    <s v="Reg"/>
    <s v="Lvl"/>
    <s v="AllPub"/>
    <s v="Inside"/>
    <s v="Gtl"/>
    <x v="9"/>
    <s v="Norm"/>
    <s v="Norm"/>
    <s v="1Fam"/>
    <s v="1Story"/>
    <x v="1"/>
    <x v="0"/>
    <x v="54"/>
    <x v="44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x v="1"/>
    <x v="2"/>
    <s v="Typ"/>
    <x v="1"/>
    <s v="TA"/>
    <s v="Attchd"/>
    <n v="1977"/>
    <s v="RFn"/>
    <x v="0"/>
    <n v="528"/>
    <s v="TA"/>
    <s v="TA"/>
    <s v="Y"/>
    <n v="138"/>
    <n v="0"/>
    <n v="0"/>
    <n v="0"/>
    <n v="0"/>
    <n v="0"/>
    <s v="NA"/>
    <s v="MnPrv"/>
    <s v="NA"/>
    <n v="0"/>
    <x v="7"/>
    <n v="2007"/>
    <s v="WD"/>
    <x v="0"/>
    <x v="463"/>
    <n v="500460"/>
  </r>
  <r>
    <x v="797"/>
    <n v="20"/>
    <s v="RL"/>
    <n v="57"/>
    <x v="647"/>
    <s v="Pave"/>
    <s v="NA"/>
    <s v="Reg"/>
    <s v="Lvl"/>
    <s v="AllPub"/>
    <s v="Inside"/>
    <s v="Gtl"/>
    <x v="11"/>
    <s v="Norm"/>
    <s v="Norm"/>
    <s v="1Fam"/>
    <s v="1Story"/>
    <x v="3"/>
    <x v="0"/>
    <x v="31"/>
    <x v="32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x v="1"/>
    <x v="6"/>
    <s v="Typ"/>
    <x v="0"/>
    <s v="NA"/>
    <s v="Attchd"/>
    <n v="1953"/>
    <s v="Unf"/>
    <x v="2"/>
    <n v="240"/>
    <s v="TA"/>
    <s v="TA"/>
    <s v="Y"/>
    <n v="0"/>
    <n v="0"/>
    <n v="0"/>
    <n v="0"/>
    <n v="0"/>
    <n v="0"/>
    <s v="NA"/>
    <s v="NA"/>
    <s v="NA"/>
    <n v="0"/>
    <x v="7"/>
    <n v="2008"/>
    <s v="WD"/>
    <x v="1"/>
    <x v="50"/>
    <n v="474102"/>
  </r>
  <r>
    <x v="798"/>
    <n v="60"/>
    <s v="RL"/>
    <n v="104"/>
    <x v="648"/>
    <s v="Pave"/>
    <s v="NA"/>
    <s v="Reg"/>
    <s v="Lvl"/>
    <s v="AllPub"/>
    <s v="Inside"/>
    <s v="Gtl"/>
    <x v="10"/>
    <s v="Norm"/>
    <s v="Norm"/>
    <s v="1Fam"/>
    <s v="2Story"/>
    <x v="4"/>
    <x v="0"/>
    <x v="74"/>
    <x v="37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x v="2"/>
    <x v="5"/>
    <s v="Typ"/>
    <x v="2"/>
    <s v="Gd"/>
    <s v="BuiltIn"/>
    <n v="2009"/>
    <s v="Fin"/>
    <x v="1"/>
    <n v="820"/>
    <s v="TA"/>
    <s v="TA"/>
    <s v="Y"/>
    <n v="144"/>
    <n v="78"/>
    <n v="0"/>
    <n v="0"/>
    <n v="0"/>
    <n v="0"/>
    <s v="NA"/>
    <s v="NA"/>
    <s v="NA"/>
    <n v="0"/>
    <x v="9"/>
    <n v="2009"/>
    <s v="New"/>
    <x v="2"/>
    <x v="464"/>
    <n v="88016"/>
  </r>
  <r>
    <x v="799"/>
    <n v="50"/>
    <s v="RL"/>
    <n v="60"/>
    <x v="25"/>
    <s v="Pave"/>
    <s v="NA"/>
    <s v="Reg"/>
    <s v="Lvl"/>
    <s v="AllPub"/>
    <s v="Corner"/>
    <s v="Gtl"/>
    <x v="23"/>
    <s v="Feedr"/>
    <s v="Norm"/>
    <s v="1Fam"/>
    <s v="1.5Fin"/>
    <x v="3"/>
    <x v="3"/>
    <x v="96"/>
    <x v="8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x v="0"/>
    <x v="2"/>
    <s v="Typ"/>
    <x v="2"/>
    <s v="TA"/>
    <s v="Detchd"/>
    <n v="1939"/>
    <s v="Unf"/>
    <x v="2"/>
    <n v="240"/>
    <s v="TA"/>
    <s v="TA"/>
    <s v="Y"/>
    <n v="0"/>
    <n v="0"/>
    <n v="264"/>
    <n v="0"/>
    <n v="0"/>
    <n v="0"/>
    <s v="NA"/>
    <s v="MnPrv"/>
    <s v="NA"/>
    <n v="0"/>
    <x v="11"/>
    <n v="2007"/>
    <s v="WD"/>
    <x v="0"/>
    <x v="216"/>
    <n v="708684"/>
  </r>
  <r>
    <x v="800"/>
    <n v="60"/>
    <s v="RL"/>
    <n v="79"/>
    <x v="649"/>
    <s v="Pave"/>
    <s v="NA"/>
    <s v="IR1"/>
    <s v="HLS"/>
    <s v="AllPub"/>
    <s v="Inside"/>
    <s v="Mod"/>
    <x v="19"/>
    <s v="Feedr"/>
    <s v="Norm"/>
    <s v="1Fam"/>
    <s v="2Story"/>
    <x v="1"/>
    <x v="0"/>
    <x v="35"/>
    <x v="18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x v="0"/>
    <x v="0"/>
    <s v="Typ"/>
    <x v="0"/>
    <s v="NA"/>
    <s v="Attchd"/>
    <n v="1997"/>
    <s v="RFn"/>
    <x v="0"/>
    <n v="603"/>
    <s v="TA"/>
    <s v="TA"/>
    <s v="Y"/>
    <n v="403"/>
    <n v="114"/>
    <n v="185"/>
    <n v="0"/>
    <n v="0"/>
    <n v="0"/>
    <s v="NA"/>
    <s v="NA"/>
    <s v="Shed"/>
    <n v="400"/>
    <x v="1"/>
    <n v="2008"/>
    <s v="WD"/>
    <x v="0"/>
    <x v="7"/>
    <n v="651367"/>
  </r>
  <r>
    <x v="801"/>
    <n v="30"/>
    <s v="RM"/>
    <n v="40"/>
    <x v="650"/>
    <s v="Pave"/>
    <s v="NA"/>
    <s v="Reg"/>
    <s v="Lvl"/>
    <s v="AllPub"/>
    <s v="Inside"/>
    <s v="Gtl"/>
    <x v="13"/>
    <s v="Norm"/>
    <s v="Norm"/>
    <s v="1Fam"/>
    <s v="1Story"/>
    <x v="5"/>
    <x v="3"/>
    <x v="77"/>
    <x v="2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x v="1"/>
    <x v="4"/>
    <s v="Typ"/>
    <x v="0"/>
    <s v="NA"/>
    <s v="Detchd"/>
    <n v="1957"/>
    <s v="Unf"/>
    <x v="0"/>
    <n v="440"/>
    <s v="TA"/>
    <s v="TA"/>
    <s v="Y"/>
    <n v="0"/>
    <n v="0"/>
    <n v="0"/>
    <n v="0"/>
    <n v="0"/>
    <n v="0"/>
    <s v="NA"/>
    <s v="NA"/>
    <s v="NA"/>
    <n v="0"/>
    <x v="9"/>
    <n v="2007"/>
    <s v="WD"/>
    <x v="0"/>
    <x v="84"/>
    <n v="495163"/>
  </r>
  <r>
    <x v="802"/>
    <n v="60"/>
    <s v="RL"/>
    <n v="63"/>
    <x v="651"/>
    <s v="Pave"/>
    <s v="NA"/>
    <s v="Reg"/>
    <s v="Lvl"/>
    <s v="AllPub"/>
    <s v="Inside"/>
    <s v="Gtl"/>
    <x v="0"/>
    <s v="Norm"/>
    <s v="Norm"/>
    <s v="1Fam"/>
    <s v="2Story"/>
    <x v="0"/>
    <x v="0"/>
    <x v="11"/>
    <x v="6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x v="0"/>
    <x v="2"/>
    <s v="Typ"/>
    <x v="1"/>
    <s v="Gd"/>
    <s v="Attchd"/>
    <n v="2005"/>
    <s v="Fin"/>
    <x v="0"/>
    <n v="410"/>
    <s v="TA"/>
    <s v="TA"/>
    <s v="Y"/>
    <n v="36"/>
    <n v="18"/>
    <n v="0"/>
    <n v="0"/>
    <n v="0"/>
    <n v="0"/>
    <s v="NA"/>
    <s v="NA"/>
    <s v="NA"/>
    <n v="0"/>
    <x v="4"/>
    <n v="2008"/>
    <s v="WD"/>
    <x v="0"/>
    <x v="430"/>
    <n v="209362"/>
  </r>
  <r>
    <x v="803"/>
    <n v="60"/>
    <s v="RL"/>
    <n v="107"/>
    <x v="139"/>
    <s v="Pave"/>
    <s v="NA"/>
    <s v="Reg"/>
    <s v="Lvl"/>
    <s v="AllPub"/>
    <s v="Inside"/>
    <s v="Gtl"/>
    <x v="10"/>
    <s v="Norm"/>
    <s v="Norm"/>
    <s v="1Fam"/>
    <s v="2Story"/>
    <x v="4"/>
    <x v="0"/>
    <x v="74"/>
    <x v="37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x v="2"/>
    <x v="8"/>
    <s v="Typ"/>
    <x v="1"/>
    <s v="Gd"/>
    <s v="BuiltIn"/>
    <n v="2009"/>
    <s v="RFn"/>
    <x v="1"/>
    <n v="1020"/>
    <s v="TA"/>
    <s v="TA"/>
    <s v="Y"/>
    <n v="52"/>
    <n v="170"/>
    <n v="0"/>
    <n v="0"/>
    <n v="192"/>
    <n v="0"/>
    <s v="NA"/>
    <s v="NA"/>
    <s v="NA"/>
    <n v="0"/>
    <x v="8"/>
    <n v="2009"/>
    <s v="New"/>
    <x v="2"/>
    <x v="465"/>
    <n v="195282"/>
  </r>
  <r>
    <x v="804"/>
    <n v="20"/>
    <s v="RL"/>
    <n v="75"/>
    <x v="218"/>
    <s v="Pave"/>
    <s v="NA"/>
    <s v="Reg"/>
    <s v="Lvl"/>
    <s v="AllPub"/>
    <s v="Inside"/>
    <s v="Gtl"/>
    <x v="11"/>
    <s v="Norm"/>
    <s v="Norm"/>
    <s v="1Fam"/>
    <s v="1Story"/>
    <x v="3"/>
    <x v="0"/>
    <x v="30"/>
    <x v="56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x v="1"/>
    <x v="4"/>
    <s v="Min1"/>
    <x v="0"/>
    <s v="NA"/>
    <s v="Attchd"/>
    <n v="1954"/>
    <s v="Unf"/>
    <x v="2"/>
    <n v="286"/>
    <s v="TA"/>
    <s v="TA"/>
    <s v="Y"/>
    <n v="0"/>
    <n v="0"/>
    <n v="0"/>
    <n v="0"/>
    <n v="0"/>
    <n v="0"/>
    <s v="NA"/>
    <s v="GdWo"/>
    <s v="NA"/>
    <n v="0"/>
    <x v="11"/>
    <n v="2006"/>
    <s v="WD"/>
    <x v="5"/>
    <x v="9"/>
    <n v="366325"/>
  </r>
  <r>
    <x v="805"/>
    <n v="20"/>
    <s v="RL"/>
    <n v="91"/>
    <x v="652"/>
    <s v="Pave"/>
    <s v="NA"/>
    <s v="IR1"/>
    <s v="Lvl"/>
    <s v="AllPub"/>
    <s v="FR2"/>
    <s v="Gtl"/>
    <x v="5"/>
    <s v="Norm"/>
    <s v="Norm"/>
    <s v="1Fam"/>
    <s v="1Story"/>
    <x v="0"/>
    <x v="0"/>
    <x v="74"/>
    <x v="17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x v="2"/>
    <x v="1"/>
    <s v="Typ"/>
    <x v="0"/>
    <s v="NA"/>
    <s v="Attchd"/>
    <n v="2008"/>
    <s v="RFn"/>
    <x v="0"/>
    <n v="554"/>
    <s v="TA"/>
    <s v="TA"/>
    <s v="Y"/>
    <n v="0"/>
    <n v="60"/>
    <n v="0"/>
    <n v="0"/>
    <n v="0"/>
    <n v="0"/>
    <s v="NA"/>
    <s v="NA"/>
    <s v="NA"/>
    <n v="0"/>
    <x v="9"/>
    <n v="2008"/>
    <s v="New"/>
    <x v="2"/>
    <x v="466"/>
    <n v="718051"/>
  </r>
  <r>
    <x v="806"/>
    <n v="80"/>
    <s v="RL"/>
    <n v="75"/>
    <x v="653"/>
    <s v="Pave"/>
    <s v="NA"/>
    <s v="Reg"/>
    <s v="Lvl"/>
    <s v="AllPub"/>
    <s v="Inside"/>
    <s v="Gtl"/>
    <x v="11"/>
    <s v="Norm"/>
    <s v="Norm"/>
    <s v="1Fam"/>
    <s v="SLvl"/>
    <x v="3"/>
    <x v="0"/>
    <x v="17"/>
    <x v="15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x v="1"/>
    <x v="1"/>
    <s v="Typ"/>
    <x v="0"/>
    <s v="NA"/>
    <s v="Attchd"/>
    <n v="1967"/>
    <s v="Fin"/>
    <x v="2"/>
    <n v="384"/>
    <s v="TA"/>
    <s v="TA"/>
    <s v="Y"/>
    <n v="68"/>
    <n v="0"/>
    <n v="0"/>
    <n v="0"/>
    <n v="0"/>
    <n v="0"/>
    <s v="NA"/>
    <s v="NA"/>
    <s v="NA"/>
    <n v="0"/>
    <x v="4"/>
    <n v="2006"/>
    <s v="WD"/>
    <x v="0"/>
    <x v="467"/>
    <n v="233566"/>
  </r>
  <r>
    <x v="807"/>
    <n v="70"/>
    <s v="RL"/>
    <n v="144"/>
    <x v="654"/>
    <s v="Pave"/>
    <s v="NA"/>
    <s v="Reg"/>
    <s v="Lvl"/>
    <s v="AllPub"/>
    <s v="Inside"/>
    <s v="Gtl"/>
    <x v="8"/>
    <s v="Norm"/>
    <s v="Norm"/>
    <s v="1Fam"/>
    <s v="2Story"/>
    <x v="3"/>
    <x v="2"/>
    <x v="66"/>
    <x v="16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x v="0"/>
    <x v="1"/>
    <s v="Typ"/>
    <x v="1"/>
    <s v="TA"/>
    <s v="Attchd"/>
    <n v="1923"/>
    <s v="RFn"/>
    <x v="0"/>
    <n v="528"/>
    <s v="TA"/>
    <s v="TA"/>
    <s v="Y"/>
    <n v="0"/>
    <n v="312"/>
    <n v="0"/>
    <n v="0"/>
    <n v="0"/>
    <n v="0"/>
    <s v="NA"/>
    <s v="NA"/>
    <s v="NA"/>
    <n v="0"/>
    <x v="1"/>
    <n v="2009"/>
    <s v="WD"/>
    <x v="0"/>
    <x v="2"/>
    <n v="487069"/>
  </r>
  <r>
    <x v="808"/>
    <n v="80"/>
    <s v="RL"/>
    <n v="85"/>
    <x v="655"/>
    <s v="Pave"/>
    <s v="NA"/>
    <s v="Reg"/>
    <s v="Lvl"/>
    <s v="AllPub"/>
    <s v="Inside"/>
    <s v="Gtl"/>
    <x v="11"/>
    <s v="Norm"/>
    <s v="Norm"/>
    <s v="1Fam"/>
    <s v="SLvl"/>
    <x v="3"/>
    <x v="0"/>
    <x v="27"/>
    <x v="24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x v="1"/>
    <x v="1"/>
    <s v="Typ"/>
    <x v="1"/>
    <s v="Gd"/>
    <s v="Attchd"/>
    <n v="1966"/>
    <s v="RFn"/>
    <x v="0"/>
    <n v="484"/>
    <s v="TA"/>
    <s v="TA"/>
    <s v="Y"/>
    <n v="0"/>
    <n v="0"/>
    <n v="0"/>
    <n v="0"/>
    <n v="0"/>
    <n v="0"/>
    <s v="NA"/>
    <s v="GdWo"/>
    <s v="NA"/>
    <n v="0"/>
    <x v="11"/>
    <n v="2006"/>
    <s v="WD"/>
    <x v="0"/>
    <x v="468"/>
    <n v="592100"/>
  </r>
  <r>
    <x v="809"/>
    <n v="75"/>
    <s v="RM"/>
    <n v="90"/>
    <x v="656"/>
    <s v="Pave"/>
    <s v="NA"/>
    <s v="Reg"/>
    <s v="Lvl"/>
    <s v="AllPub"/>
    <s v="Corner"/>
    <s v="Gtl"/>
    <x v="7"/>
    <s v="Norm"/>
    <s v="Norm"/>
    <s v="1Fam"/>
    <s v="2.5Unf"/>
    <x v="3"/>
    <x v="0"/>
    <x v="104"/>
    <x v="9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x v="1"/>
    <x v="5"/>
    <s v="Typ"/>
    <x v="0"/>
    <s v="NA"/>
    <s v="Detchd"/>
    <n v="1910"/>
    <s v="Unf"/>
    <x v="0"/>
    <n v="360"/>
    <s v="Fa"/>
    <s v="Po"/>
    <s v="N"/>
    <n v="40"/>
    <n v="156"/>
    <n v="0"/>
    <n v="0"/>
    <n v="0"/>
    <n v="0"/>
    <s v="NA"/>
    <s v="MnPrv"/>
    <s v="NA"/>
    <n v="0"/>
    <x v="6"/>
    <n v="2009"/>
    <s v="WD"/>
    <x v="0"/>
    <x v="179"/>
    <n v="403003"/>
  </r>
  <r>
    <x v="810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x v="1"/>
    <x v="2"/>
    <x v="99"/>
    <x v="41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x v="0"/>
    <x v="4"/>
    <s v="Typ"/>
    <x v="1"/>
    <s v="Fa"/>
    <s v="Attchd"/>
    <n v="1974"/>
    <s v="RFn"/>
    <x v="0"/>
    <n v="484"/>
    <s v="TA"/>
    <s v="TA"/>
    <s v="Y"/>
    <n v="265"/>
    <n v="0"/>
    <n v="0"/>
    <n v="0"/>
    <n v="0"/>
    <n v="648"/>
    <s v="Fa"/>
    <s v="GdPrv"/>
    <s v="NA"/>
    <n v="0"/>
    <x v="8"/>
    <n v="2006"/>
    <s v="WD"/>
    <x v="0"/>
    <x v="111"/>
    <n v="307399"/>
  </r>
  <r>
    <x v="811"/>
    <n v="120"/>
    <s v="RM"/>
    <s v="NA"/>
    <x v="185"/>
    <s v="Pave"/>
    <s v="NA"/>
    <s v="Reg"/>
    <s v="Lvl"/>
    <s v="AllPub"/>
    <s v="Inside"/>
    <s v="Gtl"/>
    <x v="0"/>
    <s v="Norm"/>
    <s v="Norm"/>
    <s v="TwnhsE"/>
    <s v="1Story"/>
    <x v="1"/>
    <x v="0"/>
    <x v="6"/>
    <x v="16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x v="0"/>
    <x v="6"/>
    <s v="Typ"/>
    <x v="1"/>
    <s v="Gd"/>
    <s v="Attchd"/>
    <n v="2004"/>
    <s v="Fin"/>
    <x v="0"/>
    <n v="420"/>
    <s v="TA"/>
    <s v="TA"/>
    <s v="Y"/>
    <n v="140"/>
    <n v="0"/>
    <n v="0"/>
    <n v="0"/>
    <n v="0"/>
    <n v="0"/>
    <s v="NA"/>
    <s v="NA"/>
    <s v="NA"/>
    <n v="0"/>
    <x v="11"/>
    <n v="2008"/>
    <s v="ConLD"/>
    <x v="0"/>
    <x v="469"/>
    <n v="739820"/>
  </r>
  <r>
    <x v="812"/>
    <n v="20"/>
    <s v="C (all)"/>
    <n v="66"/>
    <x v="591"/>
    <s v="Grvl"/>
    <s v="NA"/>
    <s v="Reg"/>
    <s v="Bnk"/>
    <s v="AllPub"/>
    <s v="Inside"/>
    <s v="Mod"/>
    <x v="13"/>
    <s v="Norm"/>
    <s v="Norm"/>
    <s v="1Fam"/>
    <s v="1Story"/>
    <x v="3"/>
    <x v="0"/>
    <x v="64"/>
    <x v="49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x v="3"/>
    <x v="6"/>
    <s v="Typ"/>
    <x v="0"/>
    <s v="NA"/>
    <s v="Basment"/>
    <n v="1952"/>
    <s v="Unf"/>
    <x v="0"/>
    <n v="504"/>
    <s v="TA"/>
    <s v="TA"/>
    <s v="N"/>
    <n v="0"/>
    <n v="0"/>
    <n v="0"/>
    <n v="0"/>
    <n v="0"/>
    <n v="0"/>
    <s v="NA"/>
    <s v="NA"/>
    <s v="Shed"/>
    <n v="54"/>
    <x v="11"/>
    <n v="2010"/>
    <s v="WD"/>
    <x v="4"/>
    <x v="470"/>
    <n v="238285"/>
  </r>
  <r>
    <x v="813"/>
    <n v="20"/>
    <s v="RL"/>
    <n v="75"/>
    <x v="653"/>
    <s v="Pave"/>
    <s v="NA"/>
    <s v="Reg"/>
    <s v="Lvl"/>
    <s v="AllPub"/>
    <s v="Inside"/>
    <s v="Gtl"/>
    <x v="11"/>
    <s v="Norm"/>
    <s v="Norm"/>
    <s v="1Fam"/>
    <s v="1Story"/>
    <x v="1"/>
    <x v="2"/>
    <x v="18"/>
    <x v="46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x v="1"/>
    <x v="2"/>
    <s v="Typ"/>
    <x v="0"/>
    <s v="NA"/>
    <s v="Attchd"/>
    <n v="1958"/>
    <s v="RFn"/>
    <x v="2"/>
    <n v="301"/>
    <s v="TA"/>
    <s v="TA"/>
    <s v="Y"/>
    <n v="0"/>
    <n v="0"/>
    <n v="275"/>
    <n v="0"/>
    <n v="0"/>
    <n v="0"/>
    <s v="NA"/>
    <s v="NA"/>
    <s v="Shed"/>
    <n v="500"/>
    <x v="7"/>
    <n v="2007"/>
    <s v="COD"/>
    <x v="0"/>
    <x v="471"/>
    <n v="36805"/>
  </r>
  <r>
    <x v="814"/>
    <n v="50"/>
    <s v="RL"/>
    <n v="45"/>
    <x v="530"/>
    <s v="Pave"/>
    <s v="Grvl"/>
    <s v="Reg"/>
    <s v="Lvl"/>
    <s v="AllPub"/>
    <s v="Inside"/>
    <s v="Gtl"/>
    <x v="15"/>
    <s v="Norm"/>
    <s v="Norm"/>
    <s v="1Fam"/>
    <s v="1.5Fin"/>
    <x v="3"/>
    <x v="3"/>
    <x v="79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x v="3"/>
    <x v="2"/>
    <s v="Typ"/>
    <x v="0"/>
    <s v="NA"/>
    <s v="Detchd"/>
    <n v="1955"/>
    <s v="Unf"/>
    <x v="2"/>
    <n v="280"/>
    <s v="TA"/>
    <s v="TA"/>
    <s v="P"/>
    <n v="207"/>
    <n v="0"/>
    <n v="96"/>
    <n v="0"/>
    <n v="0"/>
    <n v="0"/>
    <s v="NA"/>
    <s v="NA"/>
    <s v="NA"/>
    <n v="0"/>
    <x v="9"/>
    <n v="2006"/>
    <s v="WD"/>
    <x v="0"/>
    <x v="298"/>
    <n v="662758"/>
  </r>
  <r>
    <x v="815"/>
    <n v="20"/>
    <s v="RL"/>
    <n v="48"/>
    <x v="657"/>
    <s v="Pave"/>
    <s v="NA"/>
    <s v="IR2"/>
    <s v="Lvl"/>
    <s v="AllPub"/>
    <s v="CulDSac"/>
    <s v="Gtl"/>
    <x v="0"/>
    <s v="Norm"/>
    <s v="Norm"/>
    <s v="1Fam"/>
    <s v="1Story"/>
    <x v="0"/>
    <x v="0"/>
    <x v="45"/>
    <x v="30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x v="0"/>
    <x v="1"/>
    <s v="Typ"/>
    <x v="0"/>
    <s v="NA"/>
    <s v="Attchd"/>
    <n v="1998"/>
    <s v="RFn"/>
    <x v="0"/>
    <n v="598"/>
    <s v="TA"/>
    <s v="TA"/>
    <s v="Y"/>
    <n v="0"/>
    <n v="34"/>
    <n v="0"/>
    <n v="0"/>
    <n v="0"/>
    <n v="0"/>
    <s v="NA"/>
    <s v="NA"/>
    <s v="NA"/>
    <n v="0"/>
    <x v="1"/>
    <n v="2010"/>
    <s v="WD"/>
    <x v="0"/>
    <x v="472"/>
    <n v="607898"/>
  </r>
  <r>
    <x v="816"/>
    <n v="20"/>
    <s v="RL"/>
    <s v="NA"/>
    <x v="658"/>
    <s v="Pave"/>
    <s v="NA"/>
    <s v="IR1"/>
    <s v="Lvl"/>
    <s v="AllPub"/>
    <s v="Corner"/>
    <s v="Gtl"/>
    <x v="11"/>
    <s v="Norm"/>
    <s v="Norm"/>
    <s v="1Fam"/>
    <s v="1Story"/>
    <x v="3"/>
    <x v="2"/>
    <x v="30"/>
    <x v="56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x v="1"/>
    <x v="6"/>
    <s v="Typ"/>
    <x v="1"/>
    <s v="Gd"/>
    <s v="Attchd"/>
    <n v="1954"/>
    <s v="RFn"/>
    <x v="2"/>
    <n v="275"/>
    <s v="TA"/>
    <s v="TA"/>
    <s v="Y"/>
    <n v="0"/>
    <n v="0"/>
    <n v="120"/>
    <n v="0"/>
    <n v="0"/>
    <n v="0"/>
    <s v="NA"/>
    <s v="NA"/>
    <s v="NA"/>
    <n v="0"/>
    <x v="9"/>
    <n v="2006"/>
    <s v="WD"/>
    <x v="0"/>
    <x v="193"/>
    <n v="724154"/>
  </r>
  <r>
    <x v="817"/>
    <n v="20"/>
    <s v="RL"/>
    <s v="NA"/>
    <x v="659"/>
    <s v="Pave"/>
    <s v="NA"/>
    <s v="IR1"/>
    <s v="Lvl"/>
    <s v="AllPub"/>
    <s v="CulDSac"/>
    <s v="Gtl"/>
    <x v="4"/>
    <s v="Norm"/>
    <s v="Norm"/>
    <s v="1Fam"/>
    <s v="1Story"/>
    <x v="2"/>
    <x v="0"/>
    <x v="20"/>
    <x v="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x v="0"/>
    <x v="2"/>
    <s v="Typ"/>
    <x v="2"/>
    <s v="Gd"/>
    <s v="Attchd"/>
    <n v="2002"/>
    <s v="RFn"/>
    <x v="1"/>
    <n v="857"/>
    <s v="TA"/>
    <s v="TA"/>
    <s v="Y"/>
    <n v="150"/>
    <n v="59"/>
    <n v="0"/>
    <n v="0"/>
    <n v="0"/>
    <n v="0"/>
    <s v="NA"/>
    <s v="NA"/>
    <s v="NA"/>
    <n v="0"/>
    <x v="9"/>
    <n v="2008"/>
    <s v="WD"/>
    <x v="0"/>
    <x v="473"/>
    <n v="570445"/>
  </r>
  <r>
    <x v="818"/>
    <n v="80"/>
    <s v="RL"/>
    <n v="80"/>
    <x v="660"/>
    <s v="Pave"/>
    <s v="NA"/>
    <s v="Reg"/>
    <s v="Lvl"/>
    <s v="AllPub"/>
    <s v="Inside"/>
    <s v="Gtl"/>
    <x v="19"/>
    <s v="Norm"/>
    <s v="Norm"/>
    <s v="1Fam"/>
    <s v="SLvl"/>
    <x v="1"/>
    <x v="3"/>
    <x v="63"/>
    <x v="48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x v="1"/>
    <x v="1"/>
    <s v="Typ"/>
    <x v="0"/>
    <s v="NA"/>
    <s v="Attchd"/>
    <n v="1971"/>
    <s v="Unf"/>
    <x v="0"/>
    <n v="440"/>
    <s v="TA"/>
    <s v="TA"/>
    <s v="Y"/>
    <n v="0"/>
    <n v="0"/>
    <n v="0"/>
    <n v="0"/>
    <n v="0"/>
    <n v="0"/>
    <s v="NA"/>
    <s v="MnPrv"/>
    <s v="NA"/>
    <n v="0"/>
    <x v="11"/>
    <n v="2010"/>
    <s v="WD"/>
    <x v="0"/>
    <x v="106"/>
    <n v="245852"/>
  </r>
  <r>
    <x v="819"/>
    <n v="120"/>
    <s v="RL"/>
    <n v="44"/>
    <x v="661"/>
    <s v="Pave"/>
    <s v="NA"/>
    <s v="IR1"/>
    <s v="Lvl"/>
    <s v="AllPub"/>
    <s v="Inside"/>
    <s v="Gtl"/>
    <x v="10"/>
    <s v="Norm"/>
    <s v="Norm"/>
    <s v="TwnhsE"/>
    <s v="1Story"/>
    <x v="0"/>
    <x v="0"/>
    <x v="51"/>
    <x v="51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x v="0"/>
    <x v="1"/>
    <s v="Typ"/>
    <x v="1"/>
    <s v="Gd"/>
    <s v="Attchd"/>
    <n v="2010"/>
    <s v="RFn"/>
    <x v="0"/>
    <n v="484"/>
    <s v="TA"/>
    <s v="TA"/>
    <s v="Y"/>
    <n v="192"/>
    <n v="35"/>
    <n v="0"/>
    <n v="0"/>
    <n v="0"/>
    <n v="0"/>
    <s v="NA"/>
    <s v="NA"/>
    <s v="NA"/>
    <n v="0"/>
    <x v="11"/>
    <n v="2010"/>
    <s v="New"/>
    <x v="2"/>
    <x v="474"/>
    <n v="306044"/>
  </r>
  <r>
    <x v="820"/>
    <n v="60"/>
    <s v="RL"/>
    <n v="72"/>
    <x v="662"/>
    <s v="Pave"/>
    <s v="NA"/>
    <s v="IR1"/>
    <s v="Lvl"/>
    <s v="AllPub"/>
    <s v="CulDSac"/>
    <s v="Gtl"/>
    <x v="0"/>
    <s v="Norm"/>
    <s v="Norm"/>
    <s v="1Fam"/>
    <s v="2Story"/>
    <x v="0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x v="0"/>
    <x v="1"/>
    <s v="Typ"/>
    <x v="0"/>
    <s v="NA"/>
    <s v="Attchd"/>
    <n v="2003"/>
    <s v="RFn"/>
    <x v="0"/>
    <n v="595"/>
    <s v="TA"/>
    <s v="TA"/>
    <s v="Y"/>
    <n v="0"/>
    <n v="45"/>
    <n v="0"/>
    <n v="0"/>
    <n v="0"/>
    <n v="0"/>
    <s v="NA"/>
    <s v="NA"/>
    <s v="NA"/>
    <n v="0"/>
    <x v="11"/>
    <n v="2008"/>
    <s v="WD"/>
    <x v="0"/>
    <x v="475"/>
    <n v="333481"/>
  </r>
  <r>
    <x v="821"/>
    <n v="20"/>
    <s v="RM"/>
    <n v="60"/>
    <x v="100"/>
    <s v="Pave"/>
    <s v="Pave"/>
    <s v="Reg"/>
    <s v="Bnk"/>
    <s v="AllPub"/>
    <s v="Inside"/>
    <s v="Mod"/>
    <x v="7"/>
    <s v="Norm"/>
    <s v="Norm"/>
    <s v="2fmCon"/>
    <s v="1Story"/>
    <x v="5"/>
    <x v="4"/>
    <x v="31"/>
    <x v="32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x v="1"/>
    <x v="6"/>
    <s v="Min2"/>
    <x v="0"/>
    <s v="NA"/>
    <s v="Detchd"/>
    <n v="1974"/>
    <s v="Unf"/>
    <x v="0"/>
    <n v="576"/>
    <s v="TA"/>
    <s v="TA"/>
    <s v="Y"/>
    <n v="0"/>
    <n v="32"/>
    <n v="112"/>
    <n v="0"/>
    <n v="0"/>
    <n v="0"/>
    <s v="NA"/>
    <s v="NA"/>
    <s v="NA"/>
    <n v="0"/>
    <x v="0"/>
    <n v="2009"/>
    <s v="WD"/>
    <x v="0"/>
    <x v="389"/>
    <n v="146120"/>
  </r>
  <r>
    <x v="822"/>
    <n v="60"/>
    <s v="RL"/>
    <s v="NA"/>
    <x v="663"/>
    <s v="Pave"/>
    <s v="NA"/>
    <s v="IR1"/>
    <s v="Lvl"/>
    <s v="AllPub"/>
    <s v="Corner"/>
    <s v="Gtl"/>
    <x v="17"/>
    <s v="Norm"/>
    <s v="Norm"/>
    <s v="1Fam"/>
    <s v="2Story"/>
    <x v="0"/>
    <x v="0"/>
    <x v="0"/>
    <x v="0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x v="0"/>
    <x v="2"/>
    <s v="Typ"/>
    <x v="1"/>
    <s v="Gd"/>
    <s v="BuiltIn"/>
    <n v="2003"/>
    <s v="Fin"/>
    <x v="0"/>
    <n v="433"/>
    <s v="TA"/>
    <s v="TA"/>
    <s v="Y"/>
    <n v="100"/>
    <n v="48"/>
    <n v="0"/>
    <n v="0"/>
    <n v="0"/>
    <n v="0"/>
    <s v="NA"/>
    <s v="NA"/>
    <s v="NA"/>
    <n v="0"/>
    <x v="4"/>
    <n v="2007"/>
    <s v="WD"/>
    <x v="5"/>
    <x v="66"/>
    <n v="489043"/>
  </r>
  <r>
    <x v="823"/>
    <n v="50"/>
    <s v="RL"/>
    <n v="60"/>
    <x v="288"/>
    <s v="Pave"/>
    <s v="NA"/>
    <s v="Reg"/>
    <s v="Lvl"/>
    <s v="AllPub"/>
    <s v="Inside"/>
    <s v="Gtl"/>
    <x v="23"/>
    <s v="Norm"/>
    <s v="Norm"/>
    <s v="1Fam"/>
    <s v="1.5Fin"/>
    <x v="1"/>
    <x v="3"/>
    <x v="70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x v="1"/>
    <x v="2"/>
    <s v="Typ"/>
    <x v="1"/>
    <s v="Gd"/>
    <s v="Detchd"/>
    <n v="1940"/>
    <s v="Unf"/>
    <x v="2"/>
    <n v="240"/>
    <s v="TA"/>
    <s v="TA"/>
    <s v="Y"/>
    <n v="335"/>
    <n v="0"/>
    <n v="0"/>
    <n v="0"/>
    <n v="0"/>
    <n v="0"/>
    <s v="NA"/>
    <s v="GdWo"/>
    <s v="NA"/>
    <n v="0"/>
    <x v="9"/>
    <n v="2009"/>
    <s v="WD"/>
    <x v="0"/>
    <x v="476"/>
    <n v="727277"/>
  </r>
  <r>
    <x v="824"/>
    <n v="20"/>
    <s v="FV"/>
    <n v="81"/>
    <x v="664"/>
    <s v="Pave"/>
    <s v="NA"/>
    <s v="Reg"/>
    <s v="Lvl"/>
    <s v="AllPub"/>
    <s v="Inside"/>
    <s v="Gtl"/>
    <x v="5"/>
    <s v="Norm"/>
    <s v="Norm"/>
    <s v="1Fam"/>
    <s v="1Story"/>
    <x v="2"/>
    <x v="0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x v="0"/>
    <x v="2"/>
    <s v="Typ"/>
    <x v="1"/>
    <s v="Gd"/>
    <s v="Attchd"/>
    <n v="2006"/>
    <s v="RFn"/>
    <x v="0"/>
    <n v="776"/>
    <s v="TA"/>
    <s v="TA"/>
    <s v="Y"/>
    <n v="0"/>
    <n v="140"/>
    <n v="0"/>
    <n v="0"/>
    <n v="0"/>
    <n v="0"/>
    <s v="NA"/>
    <s v="NA"/>
    <s v="NA"/>
    <n v="0"/>
    <x v="11"/>
    <n v="2006"/>
    <s v="New"/>
    <x v="2"/>
    <x v="477"/>
    <n v="405115"/>
  </r>
  <r>
    <x v="825"/>
    <n v="20"/>
    <s v="RL"/>
    <n v="114"/>
    <x v="140"/>
    <s v="Pave"/>
    <s v="NA"/>
    <s v="Reg"/>
    <s v="Lvl"/>
    <s v="AllPub"/>
    <s v="Inside"/>
    <s v="Gtl"/>
    <x v="10"/>
    <s v="PosN"/>
    <s v="PosN"/>
    <s v="1Fam"/>
    <s v="1Story"/>
    <x v="6"/>
    <x v="0"/>
    <x v="22"/>
    <x v="17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x v="2"/>
    <x v="2"/>
    <s v="Typ"/>
    <x v="1"/>
    <s v="Gd"/>
    <s v="Attchd"/>
    <n v="2007"/>
    <s v="Fin"/>
    <x v="1"/>
    <n v="1220"/>
    <s v="TA"/>
    <s v="TA"/>
    <s v="Y"/>
    <n v="188"/>
    <n v="45"/>
    <n v="0"/>
    <n v="0"/>
    <n v="0"/>
    <n v="0"/>
    <s v="NA"/>
    <s v="NA"/>
    <s v="NA"/>
    <n v="0"/>
    <x v="11"/>
    <n v="2008"/>
    <s v="New"/>
    <x v="2"/>
    <x v="51"/>
    <n v="260451"/>
  </r>
  <r>
    <x v="826"/>
    <n v="45"/>
    <s v="RM"/>
    <n v="50"/>
    <x v="665"/>
    <s v="Pave"/>
    <s v="NA"/>
    <s v="Reg"/>
    <s v="Lvl"/>
    <s v="AllPub"/>
    <s v="Inside"/>
    <s v="Gtl"/>
    <x v="8"/>
    <s v="Norm"/>
    <s v="Norm"/>
    <s v="1Fam"/>
    <s v="1.5Unf"/>
    <x v="3"/>
    <x v="2"/>
    <x v="67"/>
    <x v="8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x v="0"/>
    <x v="4"/>
    <s v="Typ"/>
    <x v="0"/>
    <s v="NA"/>
    <s v="NA"/>
    <s v="NA"/>
    <s v="NA"/>
    <x v="3"/>
    <n v="0"/>
    <s v="NA"/>
    <s v="NA"/>
    <s v="Y"/>
    <n v="0"/>
    <n v="0"/>
    <n v="116"/>
    <n v="0"/>
    <n v="0"/>
    <n v="0"/>
    <s v="NA"/>
    <s v="NA"/>
    <s v="NA"/>
    <n v="0"/>
    <x v="1"/>
    <n v="2008"/>
    <s v="WD"/>
    <x v="0"/>
    <x v="129"/>
    <n v="636254"/>
  </r>
  <r>
    <x v="827"/>
    <n v="20"/>
    <s v="RL"/>
    <n v="65"/>
    <x v="666"/>
    <s v="Pave"/>
    <s v="NA"/>
    <s v="IR1"/>
    <s v="Lvl"/>
    <s v="AllPub"/>
    <s v="Inside"/>
    <s v="Gtl"/>
    <x v="12"/>
    <s v="Norm"/>
    <s v="Norm"/>
    <s v="1Fam"/>
    <s v="1Story"/>
    <x v="0"/>
    <x v="0"/>
    <x v="2"/>
    <x v="14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x v="0"/>
    <x v="1"/>
    <s v="Typ"/>
    <x v="1"/>
    <s v="TA"/>
    <s v="Attchd"/>
    <n v="2001"/>
    <s v="RFn"/>
    <x v="0"/>
    <n v="527"/>
    <s v="TA"/>
    <s v="TA"/>
    <s v="Y"/>
    <n v="290"/>
    <n v="39"/>
    <n v="0"/>
    <n v="0"/>
    <n v="0"/>
    <n v="0"/>
    <s v="NA"/>
    <s v="NA"/>
    <s v="NA"/>
    <n v="0"/>
    <x v="7"/>
    <n v="2009"/>
    <s v="WD"/>
    <x v="0"/>
    <x v="430"/>
    <n v="402655"/>
  </r>
  <r>
    <x v="828"/>
    <n v="60"/>
    <s v="RL"/>
    <s v="NA"/>
    <x v="667"/>
    <s v="Pave"/>
    <s v="NA"/>
    <s v="IR2"/>
    <s v="Low"/>
    <s v="AllPub"/>
    <s v="CulDSac"/>
    <s v="Sev"/>
    <x v="19"/>
    <s v="Norm"/>
    <s v="Norm"/>
    <s v="1Fam"/>
    <s v="2Story"/>
    <x v="3"/>
    <x v="0"/>
    <x v="17"/>
    <x v="15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x v="1"/>
    <x v="2"/>
    <s v="Min2"/>
    <x v="0"/>
    <s v="NA"/>
    <s v="Attchd"/>
    <n v="1967"/>
    <s v="Fin"/>
    <x v="0"/>
    <n v="538"/>
    <s v="TA"/>
    <s v="TA"/>
    <s v="Y"/>
    <n v="486"/>
    <n v="0"/>
    <n v="0"/>
    <n v="0"/>
    <n v="225"/>
    <n v="0"/>
    <s v="NA"/>
    <s v="NA"/>
    <s v="NA"/>
    <n v="0"/>
    <x v="11"/>
    <n v="2009"/>
    <s v="WD"/>
    <x v="1"/>
    <x v="68"/>
    <n v="506381"/>
  </r>
  <r>
    <x v="829"/>
    <n v="160"/>
    <s v="FV"/>
    <n v="24"/>
    <x v="668"/>
    <s v="Pave"/>
    <s v="Pave"/>
    <s v="Reg"/>
    <s v="Lvl"/>
    <s v="AllPub"/>
    <s v="Inside"/>
    <s v="Gtl"/>
    <x v="5"/>
    <s v="Norm"/>
    <s v="Norm"/>
    <s v="Twnhs"/>
    <s v="2Story"/>
    <x v="0"/>
    <x v="0"/>
    <x v="11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x v="0"/>
    <x v="6"/>
    <s v="Typ"/>
    <x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x v="9"/>
    <n v="2006"/>
    <s v="WD"/>
    <x v="0"/>
    <x v="478"/>
    <n v="280141"/>
  </r>
  <r>
    <x v="830"/>
    <n v="20"/>
    <s v="RL"/>
    <n v="80"/>
    <x v="536"/>
    <s v="Pave"/>
    <s v="NA"/>
    <s v="IR1"/>
    <s v="Lvl"/>
    <s v="AllPub"/>
    <s v="Corner"/>
    <s v="Gtl"/>
    <x v="11"/>
    <s v="Norm"/>
    <s v="Norm"/>
    <s v="1Fam"/>
    <s v="1Story"/>
    <x v="1"/>
    <x v="0"/>
    <x v="24"/>
    <x v="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x v="1"/>
    <x v="1"/>
    <s v="Typ"/>
    <x v="2"/>
    <s v="Gd"/>
    <s v="Attchd"/>
    <n v="1957"/>
    <s v="RFn"/>
    <x v="0"/>
    <n v="458"/>
    <s v="TA"/>
    <s v="TA"/>
    <s v="Y"/>
    <n v="0"/>
    <n v="0"/>
    <n v="0"/>
    <n v="0"/>
    <n v="192"/>
    <n v="0"/>
    <s v="NA"/>
    <s v="NA"/>
    <s v="NA"/>
    <n v="0"/>
    <x v="11"/>
    <n v="2008"/>
    <s v="WD"/>
    <x v="0"/>
    <x v="120"/>
    <n v="72235"/>
  </r>
  <r>
    <x v="831"/>
    <n v="160"/>
    <s v="FV"/>
    <n v="30"/>
    <x v="669"/>
    <s v="Pave"/>
    <s v="Pave"/>
    <s v="Reg"/>
    <s v="Lvl"/>
    <s v="AllPub"/>
    <s v="Inside"/>
    <s v="Gtl"/>
    <x v="5"/>
    <s v="Norm"/>
    <s v="Norm"/>
    <s v="TwnhsE"/>
    <s v="2Story"/>
    <x v="0"/>
    <x v="0"/>
    <x v="11"/>
    <x v="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x v="0"/>
    <x v="6"/>
    <s v="Typ"/>
    <x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x v="11"/>
    <n v="2006"/>
    <s v="WD"/>
    <x v="0"/>
    <x v="196"/>
    <n v="566313"/>
  </r>
  <r>
    <x v="832"/>
    <n v="60"/>
    <s v="RL"/>
    <n v="44"/>
    <x v="670"/>
    <s v="Pave"/>
    <s v="NA"/>
    <s v="IR1"/>
    <s v="Lvl"/>
    <s v="AllPub"/>
    <s v="CulDSac"/>
    <s v="Gtl"/>
    <x v="0"/>
    <s v="Norm"/>
    <s v="Norm"/>
    <s v="1Fam"/>
    <s v="2Story"/>
    <x v="0"/>
    <x v="2"/>
    <x v="0"/>
    <x v="0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x v="0"/>
    <x v="2"/>
    <s v="Typ"/>
    <x v="1"/>
    <s v="TA"/>
    <s v="Attchd"/>
    <n v="2003"/>
    <s v="RFn"/>
    <x v="0"/>
    <n v="613"/>
    <s v="TA"/>
    <s v="TA"/>
    <s v="Y"/>
    <n v="192"/>
    <n v="39"/>
    <n v="0"/>
    <n v="0"/>
    <n v="0"/>
    <n v="0"/>
    <s v="NA"/>
    <s v="NA"/>
    <s v="NA"/>
    <n v="0"/>
    <x v="8"/>
    <n v="2010"/>
    <s v="WD"/>
    <x v="0"/>
    <x v="479"/>
    <n v="475373"/>
  </r>
  <r>
    <x v="833"/>
    <n v="20"/>
    <s v="RL"/>
    <n v="100"/>
    <x v="671"/>
    <s v="Pave"/>
    <s v="NA"/>
    <s v="Reg"/>
    <s v="Lvl"/>
    <s v="AllPub"/>
    <s v="Inside"/>
    <s v="Gtl"/>
    <x v="11"/>
    <s v="Norm"/>
    <s v="Norm"/>
    <s v="1Fam"/>
    <s v="1Story"/>
    <x v="1"/>
    <x v="2"/>
    <x v="39"/>
    <x v="27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x v="1"/>
    <x v="1"/>
    <s v="Typ"/>
    <x v="0"/>
    <s v="NA"/>
    <s v="Attchd"/>
    <n v="1964"/>
    <s v="RFn"/>
    <x v="0"/>
    <n v="472"/>
    <s v="TA"/>
    <s v="TA"/>
    <s v="Y"/>
    <n v="0"/>
    <n v="0"/>
    <n v="0"/>
    <n v="0"/>
    <n v="152"/>
    <n v="0"/>
    <s v="NA"/>
    <s v="NA"/>
    <s v="NA"/>
    <n v="0"/>
    <x v="0"/>
    <n v="2009"/>
    <s v="WD"/>
    <x v="0"/>
    <x v="214"/>
    <n v="483423"/>
  </r>
  <r>
    <x v="834"/>
    <n v="20"/>
    <s v="RL"/>
    <n v="75"/>
    <x v="635"/>
    <s v="Pave"/>
    <s v="NA"/>
    <s v="Reg"/>
    <s v="Lvl"/>
    <s v="AllPub"/>
    <s v="Inside"/>
    <s v="Gtl"/>
    <x v="11"/>
    <s v="Norm"/>
    <s v="Norm"/>
    <s v="1Fam"/>
    <s v="1Story"/>
    <x v="3"/>
    <x v="2"/>
    <x v="53"/>
    <x v="39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x v="1"/>
    <x v="1"/>
    <s v="Typ"/>
    <x v="0"/>
    <s v="NA"/>
    <s v="Attchd"/>
    <n v="1961"/>
    <s v="Unf"/>
    <x v="0"/>
    <n v="456"/>
    <s v="TA"/>
    <s v="TA"/>
    <s v="Y"/>
    <n v="0"/>
    <n v="0"/>
    <n v="0"/>
    <n v="0"/>
    <n v="0"/>
    <n v="0"/>
    <s v="NA"/>
    <s v="GdWo"/>
    <s v="NA"/>
    <n v="0"/>
    <x v="2"/>
    <n v="2008"/>
    <s v="WD"/>
    <x v="0"/>
    <x v="480"/>
    <n v="158736"/>
  </r>
  <r>
    <x v="835"/>
    <n v="20"/>
    <s v="RL"/>
    <n v="60"/>
    <x v="1"/>
    <s v="Pave"/>
    <s v="NA"/>
    <s v="Reg"/>
    <s v="Lvl"/>
    <s v="AllPub"/>
    <s v="Inside"/>
    <s v="Gtl"/>
    <x v="9"/>
    <s v="Norm"/>
    <s v="Norm"/>
    <s v="1Fam"/>
    <s v="1Story"/>
    <x v="5"/>
    <x v="3"/>
    <x v="52"/>
    <x v="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x v="0"/>
    <x v="6"/>
    <s v="Min2"/>
    <x v="0"/>
    <s v="NA"/>
    <s v="Attchd"/>
    <n v="1996"/>
    <s v="Unf"/>
    <x v="0"/>
    <n v="436"/>
    <s v="TA"/>
    <s v="TA"/>
    <s v="Y"/>
    <n v="290"/>
    <n v="0"/>
    <n v="0"/>
    <n v="0"/>
    <n v="0"/>
    <n v="0"/>
    <s v="NA"/>
    <s v="NA"/>
    <s v="NA"/>
    <n v="0"/>
    <x v="0"/>
    <n v="2010"/>
    <s v="WD"/>
    <x v="0"/>
    <x v="113"/>
    <n v="359959"/>
  </r>
  <r>
    <x v="836"/>
    <n v="30"/>
    <s v="RM"/>
    <n v="90"/>
    <x v="656"/>
    <s v="Pave"/>
    <s v="Pave"/>
    <s v="Reg"/>
    <s v="Lvl"/>
    <s v="AllPub"/>
    <s v="Inside"/>
    <s v="Gtl"/>
    <x v="7"/>
    <s v="Norm"/>
    <s v="Norm"/>
    <s v="1Fam"/>
    <s v="1Story"/>
    <x v="3"/>
    <x v="2"/>
    <x v="47"/>
    <x v="7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x v="1"/>
    <x v="4"/>
    <s v="Min2"/>
    <x v="0"/>
    <s v="NA"/>
    <s v="Detchd"/>
    <n v="1948"/>
    <s v="Unf"/>
    <x v="0"/>
    <n v="812"/>
    <s v="TA"/>
    <s v="TA"/>
    <s v="Y"/>
    <n v="0"/>
    <n v="116"/>
    <n v="230"/>
    <n v="0"/>
    <n v="0"/>
    <n v="0"/>
    <s v="NA"/>
    <s v="GdWo"/>
    <s v="NA"/>
    <n v="0"/>
    <x v="11"/>
    <n v="2007"/>
    <s v="COD"/>
    <x v="0"/>
    <x v="75"/>
    <n v="334778"/>
  </r>
  <r>
    <x v="837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x v="0"/>
    <x v="7"/>
    <x v="7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x v="1"/>
    <x v="4"/>
    <s v="Typ"/>
    <x v="0"/>
    <s v="NA"/>
    <s v="Detchd"/>
    <n v="1973"/>
    <s v="Unf"/>
    <x v="2"/>
    <n v="264"/>
    <s v="TA"/>
    <s v="TA"/>
    <s v="Y"/>
    <n v="0"/>
    <n v="0"/>
    <n v="0"/>
    <n v="0"/>
    <n v="0"/>
    <n v="0"/>
    <s v="NA"/>
    <s v="NA"/>
    <s v="NA"/>
    <n v="0"/>
    <x v="6"/>
    <n v="2008"/>
    <s v="WD"/>
    <x v="0"/>
    <x v="98"/>
    <n v="424306"/>
  </r>
  <r>
    <x v="838"/>
    <n v="20"/>
    <s v="RL"/>
    <n v="75"/>
    <x v="102"/>
    <s v="Pave"/>
    <s v="NA"/>
    <s v="Reg"/>
    <s v="Lvl"/>
    <s v="AllPub"/>
    <s v="Inside"/>
    <s v="Gtl"/>
    <x v="0"/>
    <s v="Norm"/>
    <s v="Norm"/>
    <s v="1Fam"/>
    <s v="1Story"/>
    <x v="3"/>
    <x v="2"/>
    <x v="49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x v="0"/>
    <x v="1"/>
    <s v="Typ"/>
    <x v="0"/>
    <s v="NA"/>
    <s v="Attchd"/>
    <n v="1999"/>
    <s v="Unf"/>
    <x v="2"/>
    <n v="352"/>
    <s v="TA"/>
    <s v="TA"/>
    <s v="Y"/>
    <n v="278"/>
    <n v="0"/>
    <n v="0"/>
    <n v="0"/>
    <n v="0"/>
    <n v="0"/>
    <s v="NA"/>
    <s v="NA"/>
    <s v="NA"/>
    <n v="0"/>
    <x v="11"/>
    <n v="2008"/>
    <s v="WD"/>
    <x v="0"/>
    <x v="12"/>
    <n v="159990"/>
  </r>
  <r>
    <x v="839"/>
    <n v="50"/>
    <s v="RL"/>
    <n v="70"/>
    <x v="672"/>
    <s v="Pave"/>
    <s v="NA"/>
    <s v="Reg"/>
    <s v="Lvl"/>
    <s v="AllPub"/>
    <s v="Inside"/>
    <s v="Gtl"/>
    <x v="15"/>
    <s v="Norm"/>
    <s v="Norm"/>
    <s v="1Fam"/>
    <s v="1.5Fin"/>
    <x v="3"/>
    <x v="2"/>
    <x v="94"/>
    <x v="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x v="1"/>
    <x v="1"/>
    <s v="Typ"/>
    <x v="0"/>
    <s v="NA"/>
    <s v="Detchd"/>
    <n v="1946"/>
    <s v="Unf"/>
    <x v="2"/>
    <n v="240"/>
    <s v="TA"/>
    <s v="TA"/>
    <s v="Y"/>
    <n v="0"/>
    <n v="0"/>
    <n v="0"/>
    <n v="0"/>
    <n v="0"/>
    <n v="0"/>
    <s v="NA"/>
    <s v="NA"/>
    <s v="NA"/>
    <n v="0"/>
    <x v="1"/>
    <n v="2008"/>
    <s v="WD"/>
    <x v="0"/>
    <x v="431"/>
    <n v="514346"/>
  </r>
  <r>
    <x v="840"/>
    <n v="70"/>
    <s v="RH"/>
    <s v="NA"/>
    <x v="673"/>
    <s v="Pave"/>
    <s v="NA"/>
    <s v="IR1"/>
    <s v="Lvl"/>
    <s v="AllPub"/>
    <s v="Inside"/>
    <s v="Gtl"/>
    <x v="23"/>
    <s v="Norm"/>
    <s v="Norm"/>
    <s v="1Fam"/>
    <s v="2Story"/>
    <x v="1"/>
    <x v="1"/>
    <x v="82"/>
    <x v="8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x v="3"/>
    <x v="2"/>
    <s v="Typ"/>
    <x v="0"/>
    <s v="NA"/>
    <s v="Detchd"/>
    <n v="1934"/>
    <s v="Unf"/>
    <x v="2"/>
    <n v="400"/>
    <s v="TA"/>
    <s v="TA"/>
    <s v="P"/>
    <n v="0"/>
    <n v="0"/>
    <n v="254"/>
    <n v="0"/>
    <n v="0"/>
    <n v="0"/>
    <s v="NA"/>
    <s v="NA"/>
    <s v="NA"/>
    <n v="0"/>
    <x v="10"/>
    <n v="2008"/>
    <s v="WD"/>
    <x v="0"/>
    <x v="3"/>
    <n v="591948"/>
  </r>
  <r>
    <x v="841"/>
    <n v="70"/>
    <s v="RM"/>
    <n v="60"/>
    <x v="76"/>
    <s v="Pave"/>
    <s v="Grvl"/>
    <s v="Reg"/>
    <s v="Lvl"/>
    <s v="AllPub"/>
    <s v="Inside"/>
    <s v="Gtl"/>
    <x v="7"/>
    <s v="Norm"/>
    <s v="Norm"/>
    <s v="1Fam"/>
    <s v="2Story"/>
    <x v="3"/>
    <x v="1"/>
    <x v="105"/>
    <x v="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x v="0"/>
    <x v="0"/>
    <s v="Typ"/>
    <x v="1"/>
    <s v="Po"/>
    <s v="Detchd"/>
    <n v="1983"/>
    <s v="Unf"/>
    <x v="0"/>
    <n v="686"/>
    <s v="Gd"/>
    <s v="TA"/>
    <s v="P"/>
    <n v="70"/>
    <n v="78"/>
    <n v="68"/>
    <n v="0"/>
    <n v="0"/>
    <n v="0"/>
    <s v="NA"/>
    <s v="NA"/>
    <s v="NA"/>
    <n v="0"/>
    <x v="11"/>
    <n v="2008"/>
    <s v="WD"/>
    <x v="0"/>
    <x v="248"/>
    <n v="106134"/>
  </r>
  <r>
    <x v="842"/>
    <n v="80"/>
    <s v="RL"/>
    <n v="82"/>
    <x v="534"/>
    <s v="Pave"/>
    <s v="NA"/>
    <s v="Reg"/>
    <s v="Lvl"/>
    <s v="AllPub"/>
    <s v="Inside"/>
    <s v="Gtl"/>
    <x v="11"/>
    <s v="Norm"/>
    <s v="Norm"/>
    <s v="1Fam"/>
    <s v="SLvl"/>
    <x v="1"/>
    <x v="3"/>
    <x v="27"/>
    <x v="24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x v="1"/>
    <x v="1"/>
    <s v="Typ"/>
    <x v="0"/>
    <s v="NA"/>
    <s v="Attchd"/>
    <n v="1966"/>
    <s v="RFn"/>
    <x v="0"/>
    <n v="490"/>
    <s v="Gd"/>
    <s v="Gd"/>
    <s v="Y"/>
    <n v="0"/>
    <n v="129"/>
    <n v="0"/>
    <n v="0"/>
    <n v="0"/>
    <n v="0"/>
    <s v="NA"/>
    <s v="GdPrv"/>
    <s v="NA"/>
    <n v="0"/>
    <x v="1"/>
    <n v="2008"/>
    <s v="WD"/>
    <x v="0"/>
    <x v="481"/>
    <n v="685380"/>
  </r>
  <r>
    <x v="843"/>
    <n v="90"/>
    <s v="RL"/>
    <n v="80"/>
    <x v="283"/>
    <s v="Pave"/>
    <s v="NA"/>
    <s v="Reg"/>
    <s v="Lvl"/>
    <s v="AllPub"/>
    <s v="Corner"/>
    <s v="Gtl"/>
    <x v="11"/>
    <s v="Artery"/>
    <s v="Norm"/>
    <s v="Duplex"/>
    <s v="1Story"/>
    <x v="3"/>
    <x v="4"/>
    <x v="53"/>
    <x v="39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x v="1"/>
    <x v="7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9"/>
    <n v="2007"/>
    <s v="WD"/>
    <x v="0"/>
    <x v="42"/>
    <n v="558867"/>
  </r>
  <r>
    <x v="844"/>
    <n v="50"/>
    <s v="RM"/>
    <n v="100"/>
    <x v="674"/>
    <s v="Pave"/>
    <s v="Grvl"/>
    <s v="IR1"/>
    <s v="Lvl"/>
    <s v="AllPub"/>
    <s v="Inside"/>
    <s v="Gtl"/>
    <x v="7"/>
    <s v="Artery"/>
    <s v="Norm"/>
    <s v="1Fam"/>
    <s v="1.5Fin"/>
    <x v="3"/>
    <x v="1"/>
    <x v="3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x v="1"/>
    <x v="2"/>
    <s v="Typ"/>
    <x v="1"/>
    <s v="Gd"/>
    <s v="Detchd"/>
    <n v="1949"/>
    <s v="Unf"/>
    <x v="1"/>
    <n v="720"/>
    <s v="TA"/>
    <s v="TA"/>
    <s v="Y"/>
    <n v="418"/>
    <n v="0"/>
    <n v="194"/>
    <n v="0"/>
    <n v="0"/>
    <n v="0"/>
    <s v="NA"/>
    <s v="NA"/>
    <s v="NA"/>
    <n v="0"/>
    <x v="11"/>
    <n v="2008"/>
    <s v="WD"/>
    <x v="0"/>
    <x v="110"/>
    <n v="718747"/>
  </r>
  <r>
    <x v="845"/>
    <n v="85"/>
    <s v="RL"/>
    <s v="NA"/>
    <x v="675"/>
    <s v="Pave"/>
    <s v="NA"/>
    <s v="IR1"/>
    <s v="Lvl"/>
    <s v="AllPub"/>
    <s v="CulDSac"/>
    <s v="Gtl"/>
    <x v="9"/>
    <s v="RRAe"/>
    <s v="Norm"/>
    <s v="1Fam"/>
    <s v="SFoyer"/>
    <x v="3"/>
    <x v="0"/>
    <x v="34"/>
    <x v="35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x v="1"/>
    <x v="1"/>
    <s v="Min2"/>
    <x v="2"/>
    <s v="TA"/>
    <s v="Basment"/>
    <n v="1975"/>
    <s v="Fin"/>
    <x v="0"/>
    <n v="611"/>
    <s v="TA"/>
    <s v="TA"/>
    <s v="Y"/>
    <n v="0"/>
    <n v="0"/>
    <n v="0"/>
    <n v="0"/>
    <n v="0"/>
    <n v="0"/>
    <s v="NA"/>
    <s v="NA"/>
    <s v="NA"/>
    <n v="0"/>
    <x v="8"/>
    <n v="2007"/>
    <s v="WD"/>
    <x v="0"/>
    <x v="118"/>
    <n v="180432"/>
  </r>
  <r>
    <x v="846"/>
    <n v="60"/>
    <s v="RL"/>
    <n v="75"/>
    <x v="676"/>
    <s v="Pave"/>
    <s v="NA"/>
    <s v="Reg"/>
    <s v="Lvl"/>
    <s v="AllPub"/>
    <s v="Inside"/>
    <s v="Gtl"/>
    <x v="12"/>
    <s v="Norm"/>
    <s v="Norm"/>
    <s v="1Fam"/>
    <s v="2Story"/>
    <x v="0"/>
    <x v="0"/>
    <x v="5"/>
    <x v="40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x v="0"/>
    <x v="2"/>
    <s v="Typ"/>
    <x v="1"/>
    <s v="TA"/>
    <s v="Attchd"/>
    <n v="1993"/>
    <s v="Unf"/>
    <x v="0"/>
    <n v="425"/>
    <s v="TA"/>
    <s v="TA"/>
    <s v="Y"/>
    <n v="234"/>
    <n v="72"/>
    <n v="192"/>
    <n v="0"/>
    <n v="0"/>
    <n v="0"/>
    <s v="NA"/>
    <s v="NA"/>
    <s v="NA"/>
    <n v="0"/>
    <x v="9"/>
    <n v="2009"/>
    <s v="WD"/>
    <x v="0"/>
    <x v="423"/>
    <n v="104042"/>
  </r>
  <r>
    <x v="847"/>
    <n v="20"/>
    <s v="RL"/>
    <n v="36"/>
    <x v="677"/>
    <s v="Pave"/>
    <s v="NA"/>
    <s v="IR1"/>
    <s v="Lvl"/>
    <s v="AllPub"/>
    <s v="CulDSac"/>
    <s v="Gtl"/>
    <x v="0"/>
    <s v="Norm"/>
    <s v="Norm"/>
    <s v="1Fam"/>
    <s v="1Story"/>
    <x v="3"/>
    <x v="2"/>
    <x v="41"/>
    <x v="28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x v="1"/>
    <x v="4"/>
    <s v="Typ"/>
    <x v="1"/>
    <s v="Fa"/>
    <s v="Attchd"/>
    <n v="1972"/>
    <s v="Unf"/>
    <x v="2"/>
    <n v="338"/>
    <s v="TA"/>
    <s v="TA"/>
    <s v="Y"/>
    <n v="0"/>
    <n v="0"/>
    <n v="0"/>
    <n v="0"/>
    <n v="0"/>
    <n v="0"/>
    <s v="NA"/>
    <s v="NA"/>
    <s v="NA"/>
    <n v="0"/>
    <x v="5"/>
    <n v="2009"/>
    <s v="WD"/>
    <x v="0"/>
    <x v="482"/>
    <n v="435388"/>
  </r>
  <r>
    <x v="848"/>
    <n v="50"/>
    <s v="RL"/>
    <n v="75"/>
    <x v="678"/>
    <s v="Pave"/>
    <s v="NA"/>
    <s v="IR2"/>
    <s v="Bnk"/>
    <s v="AllPub"/>
    <s v="Inside"/>
    <s v="Gtl"/>
    <x v="19"/>
    <s v="Norm"/>
    <s v="Norm"/>
    <s v="1Fam"/>
    <s v="1.5Fin"/>
    <x v="1"/>
    <x v="1"/>
    <x v="75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x v="1"/>
    <x v="7"/>
    <s v="Typ"/>
    <x v="1"/>
    <s v="Gd"/>
    <s v="Detchd"/>
    <n v="1908"/>
    <s v="Unf"/>
    <x v="0"/>
    <n v="360"/>
    <s v="Fa"/>
    <s v="TA"/>
    <s v="Y"/>
    <n v="486"/>
    <n v="40"/>
    <n v="0"/>
    <n v="0"/>
    <n v="175"/>
    <n v="0"/>
    <s v="NA"/>
    <s v="NA"/>
    <s v="NA"/>
    <n v="0"/>
    <x v="2"/>
    <n v="2008"/>
    <s v="WD"/>
    <x v="0"/>
    <x v="270"/>
    <n v="138731"/>
  </r>
  <r>
    <x v="849"/>
    <n v="80"/>
    <s v="RL"/>
    <n v="80"/>
    <x v="1"/>
    <s v="Pave"/>
    <s v="NA"/>
    <s v="Reg"/>
    <s v="Lvl"/>
    <s v="AllPub"/>
    <s v="FR2"/>
    <s v="Gtl"/>
    <x v="1"/>
    <s v="Feedr"/>
    <s v="Norm"/>
    <s v="1Fam"/>
    <s v="SLvl"/>
    <x v="1"/>
    <x v="3"/>
    <x v="1"/>
    <x v="5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x v="1"/>
    <x v="2"/>
    <s v="Typ"/>
    <x v="1"/>
    <s v="TA"/>
    <s v="Attchd"/>
    <n v="1976"/>
    <s v="RFn"/>
    <x v="0"/>
    <n v="512"/>
    <s v="TA"/>
    <s v="TA"/>
    <s v="Y"/>
    <n v="113"/>
    <n v="100"/>
    <n v="0"/>
    <n v="0"/>
    <n v="0"/>
    <n v="0"/>
    <s v="NA"/>
    <s v="NA"/>
    <s v="NA"/>
    <n v="0"/>
    <x v="5"/>
    <n v="2007"/>
    <s v="WD"/>
    <x v="0"/>
    <x v="313"/>
    <n v="446410"/>
  </r>
  <r>
    <x v="850"/>
    <n v="120"/>
    <s v="RM"/>
    <n v="36"/>
    <x v="507"/>
    <s v="Pave"/>
    <s v="NA"/>
    <s v="Reg"/>
    <s v="Lvl"/>
    <s v="AllPub"/>
    <s v="Inside"/>
    <s v="Gtl"/>
    <x v="0"/>
    <s v="Norm"/>
    <s v="Norm"/>
    <s v="TwnhsE"/>
    <s v="1Story"/>
    <x v="1"/>
    <x v="0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x v="0"/>
    <x v="9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6"/>
    <n v="2007"/>
    <s v="WD"/>
    <x v="0"/>
    <x v="364"/>
    <n v="43575"/>
  </r>
  <r>
    <x v="851"/>
    <n v="120"/>
    <s v="RL"/>
    <s v="NA"/>
    <x v="478"/>
    <s v="Pave"/>
    <s v="NA"/>
    <s v="Reg"/>
    <s v="Lvl"/>
    <s v="AllPub"/>
    <s v="Inside"/>
    <s v="Gtl"/>
    <x v="21"/>
    <s v="Norm"/>
    <s v="Norm"/>
    <s v="TwnhsE"/>
    <s v="1Story"/>
    <x v="2"/>
    <x v="0"/>
    <x v="0"/>
    <x v="0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x v="0"/>
    <x v="2"/>
    <s v="Typ"/>
    <x v="1"/>
    <s v="TA"/>
    <s v="Attchd"/>
    <n v="2003"/>
    <s v="Fin"/>
    <x v="0"/>
    <n v="400"/>
    <s v="TA"/>
    <s v="TA"/>
    <s v="Y"/>
    <n v="143"/>
    <n v="20"/>
    <n v="0"/>
    <n v="0"/>
    <n v="0"/>
    <n v="0"/>
    <s v="NA"/>
    <s v="NA"/>
    <s v="NA"/>
    <n v="0"/>
    <x v="1"/>
    <n v="2006"/>
    <s v="WD"/>
    <x v="0"/>
    <x v="141"/>
    <n v="298834"/>
  </r>
  <r>
    <x v="852"/>
    <n v="75"/>
    <s v="RL"/>
    <n v="53"/>
    <x v="679"/>
    <s v="Pave"/>
    <s v="NA"/>
    <s v="Reg"/>
    <s v="Lvl"/>
    <s v="AllPub"/>
    <s v="Inside"/>
    <s v="Gtl"/>
    <x v="2"/>
    <s v="Norm"/>
    <s v="Norm"/>
    <s v="1Fam"/>
    <s v="2.5Unf"/>
    <x v="0"/>
    <x v="0"/>
    <x v="71"/>
    <x v="8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x v="1"/>
    <x v="2"/>
    <s v="Typ"/>
    <x v="2"/>
    <s v="Gd"/>
    <s v="Detchd"/>
    <n v="1941"/>
    <s v="Unf"/>
    <x v="2"/>
    <n v="240"/>
    <s v="TA"/>
    <s v="TA"/>
    <s v="Y"/>
    <n v="0"/>
    <n v="0"/>
    <n v="0"/>
    <n v="0"/>
    <n v="126"/>
    <n v="0"/>
    <s v="NA"/>
    <s v="MnPrv"/>
    <s v="NA"/>
    <n v="0"/>
    <x v="5"/>
    <n v="2007"/>
    <s v="WD"/>
    <x v="0"/>
    <x v="323"/>
    <n v="678028"/>
  </r>
  <r>
    <x v="853"/>
    <n v="80"/>
    <s v="RL"/>
    <s v="NA"/>
    <x v="680"/>
    <s v="Pave"/>
    <s v="NA"/>
    <s v="IR1"/>
    <s v="Lvl"/>
    <s v="AllPub"/>
    <s v="Corner"/>
    <s v="Gtl"/>
    <x v="11"/>
    <s v="Norm"/>
    <s v="Norm"/>
    <s v="1Fam"/>
    <s v="SLvl"/>
    <x v="1"/>
    <x v="2"/>
    <x v="39"/>
    <x v="27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x v="1"/>
    <x v="2"/>
    <s v="Typ"/>
    <x v="1"/>
    <s v="Fa"/>
    <s v="Attchd"/>
    <n v="1964"/>
    <s v="RFn"/>
    <x v="0"/>
    <n v="645"/>
    <s v="TA"/>
    <s v="TA"/>
    <s v="Y"/>
    <n v="180"/>
    <n v="0"/>
    <n v="0"/>
    <n v="0"/>
    <n v="0"/>
    <n v="0"/>
    <s v="NA"/>
    <s v="MnPrv"/>
    <s v="NA"/>
    <n v="0"/>
    <x v="5"/>
    <n v="2009"/>
    <s v="WD"/>
    <x v="0"/>
    <x v="58"/>
    <n v="401279"/>
  </r>
  <r>
    <x v="854"/>
    <n v="20"/>
    <s v="RL"/>
    <n v="102"/>
    <x v="681"/>
    <s v="Pave"/>
    <s v="NA"/>
    <s v="Reg"/>
    <s v="Lvl"/>
    <s v="AllPub"/>
    <s v="Inside"/>
    <s v="Gtl"/>
    <x v="9"/>
    <s v="Norm"/>
    <s v="Norm"/>
    <s v="1Fam"/>
    <s v="1Story"/>
    <x v="3"/>
    <x v="4"/>
    <x v="32"/>
    <x v="60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x v="1"/>
    <x v="1"/>
    <s v="Typ"/>
    <x v="1"/>
    <s v="Gd"/>
    <s v="Attchd"/>
    <n v="1955"/>
    <s v="Unf"/>
    <x v="0"/>
    <n v="454"/>
    <s v="TA"/>
    <s v="TA"/>
    <s v="Y"/>
    <n v="0"/>
    <n v="418"/>
    <n v="0"/>
    <n v="0"/>
    <n v="312"/>
    <n v="0"/>
    <s v="NA"/>
    <s v="NA"/>
    <s v="NA"/>
    <n v="0"/>
    <x v="9"/>
    <n v="2006"/>
    <s v="WD"/>
    <x v="1"/>
    <x v="40"/>
    <n v="350925"/>
  </r>
  <r>
    <x v="855"/>
    <n v="20"/>
    <s v="RL"/>
    <s v="NA"/>
    <x v="682"/>
    <s v="Pave"/>
    <s v="NA"/>
    <s v="IR1"/>
    <s v="Lvl"/>
    <s v="AllPub"/>
    <s v="Corner"/>
    <s v="Gtl"/>
    <x v="9"/>
    <s v="Norm"/>
    <s v="Norm"/>
    <s v="1Fam"/>
    <s v="1Story"/>
    <x v="3"/>
    <x v="1"/>
    <x v="12"/>
    <x v="51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x v="1"/>
    <x v="1"/>
    <s v="Typ"/>
    <x v="0"/>
    <s v="NA"/>
    <s v="Detchd"/>
    <n v="1962"/>
    <s v="Unf"/>
    <x v="2"/>
    <n v="260"/>
    <s v="TA"/>
    <s v="TA"/>
    <s v="Y"/>
    <n v="0"/>
    <n v="104"/>
    <n v="0"/>
    <n v="0"/>
    <n v="0"/>
    <n v="0"/>
    <s v="NA"/>
    <s v="NA"/>
    <s v="NA"/>
    <n v="0"/>
    <x v="7"/>
    <n v="2010"/>
    <s v="WD"/>
    <x v="0"/>
    <x v="47"/>
    <n v="450390"/>
  </r>
  <r>
    <x v="856"/>
    <n v="80"/>
    <s v="RL"/>
    <s v="NA"/>
    <x v="683"/>
    <s v="Pave"/>
    <s v="NA"/>
    <s v="IR1"/>
    <s v="Low"/>
    <s v="AllPub"/>
    <s v="Inside"/>
    <s v="Mod"/>
    <x v="0"/>
    <s v="Norm"/>
    <s v="Norm"/>
    <s v="1Fam"/>
    <s v="SLvl"/>
    <x v="1"/>
    <x v="2"/>
    <x v="90"/>
    <x v="59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x v="1"/>
    <x v="4"/>
    <s v="Typ"/>
    <x v="0"/>
    <s v="NA"/>
    <s v="Detchd"/>
    <n v="1981"/>
    <s v="Unf"/>
    <x v="0"/>
    <n v="576"/>
    <s v="TA"/>
    <s v="Fa"/>
    <s v="Y"/>
    <n v="0"/>
    <n v="0"/>
    <n v="34"/>
    <n v="0"/>
    <n v="0"/>
    <n v="0"/>
    <s v="NA"/>
    <s v="MnPrv"/>
    <s v="NA"/>
    <n v="0"/>
    <x v="4"/>
    <n v="2008"/>
    <s v="WD"/>
    <x v="0"/>
    <x v="257"/>
    <n v="289429"/>
  </r>
  <r>
    <x v="857"/>
    <n v="60"/>
    <s v="RL"/>
    <n v="65"/>
    <x v="260"/>
    <s v="Pave"/>
    <s v="NA"/>
    <s v="Reg"/>
    <s v="Lvl"/>
    <s v="AllPub"/>
    <s v="Inside"/>
    <s v="Gtl"/>
    <x v="17"/>
    <s v="Norm"/>
    <s v="Norm"/>
    <s v="1Fam"/>
    <s v="2Story"/>
    <x v="1"/>
    <x v="0"/>
    <x v="29"/>
    <x v="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x v="1"/>
    <x v="1"/>
    <s v="Typ"/>
    <x v="1"/>
    <s v="TA"/>
    <s v="Attchd"/>
    <n v="1994"/>
    <s v="Fin"/>
    <x v="0"/>
    <n v="343"/>
    <s v="TA"/>
    <s v="TA"/>
    <s v="Y"/>
    <n v="0"/>
    <n v="36"/>
    <n v="0"/>
    <n v="0"/>
    <n v="0"/>
    <n v="0"/>
    <s v="NA"/>
    <s v="NA"/>
    <s v="NA"/>
    <n v="0"/>
    <x v="10"/>
    <n v="2009"/>
    <s v="WD"/>
    <x v="0"/>
    <x v="80"/>
    <n v="556989"/>
  </r>
  <r>
    <x v="858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x v="0"/>
    <x v="0"/>
    <x v="1"/>
    <x v="1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x v="1"/>
    <x v="1"/>
    <s v="Typ"/>
    <x v="1"/>
    <s v="TA"/>
    <s v="Attchd"/>
    <n v="1976"/>
    <s v="RFn"/>
    <x v="0"/>
    <n v="479"/>
    <s v="TA"/>
    <s v="TA"/>
    <s v="Y"/>
    <n v="0"/>
    <n v="0"/>
    <n v="0"/>
    <n v="0"/>
    <n v="0"/>
    <n v="0"/>
    <s v="NA"/>
    <s v="MnPrv"/>
    <s v="NA"/>
    <n v="0"/>
    <x v="11"/>
    <n v="2009"/>
    <s v="WD"/>
    <x v="5"/>
    <x v="135"/>
    <n v="451103"/>
  </r>
  <r>
    <x v="859"/>
    <n v="60"/>
    <s v="RL"/>
    <s v="NA"/>
    <x v="684"/>
    <s v="Pave"/>
    <s v="NA"/>
    <s v="IR1"/>
    <s v="Lvl"/>
    <s v="AllPub"/>
    <s v="Corner"/>
    <s v="Gtl"/>
    <x v="6"/>
    <s v="PosA"/>
    <s v="Norm"/>
    <s v="1Fam"/>
    <s v="2Story"/>
    <x v="1"/>
    <x v="3"/>
    <x v="21"/>
    <x v="52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x v="0"/>
    <x v="3"/>
    <s v="Typ"/>
    <x v="1"/>
    <s v="Gd"/>
    <s v="Attchd"/>
    <n v="1968"/>
    <s v="Unf"/>
    <x v="0"/>
    <n v="619"/>
    <s v="TA"/>
    <s v="TA"/>
    <s v="Y"/>
    <n v="0"/>
    <n v="65"/>
    <n v="0"/>
    <n v="0"/>
    <n v="222"/>
    <n v="0"/>
    <s v="NA"/>
    <s v="NA"/>
    <s v="NA"/>
    <n v="0"/>
    <x v="5"/>
    <n v="2006"/>
    <s v="WD"/>
    <x v="0"/>
    <x v="4"/>
    <n v="430627"/>
  </r>
  <r>
    <x v="860"/>
    <n v="50"/>
    <s v="RL"/>
    <n v="55"/>
    <x v="685"/>
    <s v="Pave"/>
    <s v="NA"/>
    <s v="Reg"/>
    <s v="Lvl"/>
    <s v="AllPub"/>
    <s v="Corner"/>
    <s v="Gtl"/>
    <x v="2"/>
    <s v="Norm"/>
    <s v="Norm"/>
    <s v="1Fam"/>
    <s v="1.5Fin"/>
    <x v="0"/>
    <x v="1"/>
    <x v="79"/>
    <x v="30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x v="0"/>
    <x v="2"/>
    <s v="Typ"/>
    <x v="1"/>
    <s v="Gd"/>
    <s v="Detchd"/>
    <n v="1925"/>
    <s v="Unf"/>
    <x v="2"/>
    <n v="216"/>
    <s v="TA"/>
    <s v="TA"/>
    <s v="Y"/>
    <n v="0"/>
    <n v="240"/>
    <n v="0"/>
    <n v="0"/>
    <n v="0"/>
    <n v="0"/>
    <s v="NA"/>
    <s v="GdPrv"/>
    <s v="NA"/>
    <n v="0"/>
    <x v="11"/>
    <n v="2007"/>
    <s v="WD"/>
    <x v="0"/>
    <x v="483"/>
    <n v="538454"/>
  </r>
  <r>
    <x v="861"/>
    <n v="190"/>
    <s v="RL"/>
    <n v="75"/>
    <x v="686"/>
    <s v="Pave"/>
    <s v="NA"/>
    <s v="Reg"/>
    <s v="Lvl"/>
    <s v="AllPub"/>
    <s v="Inside"/>
    <s v="Gtl"/>
    <x v="9"/>
    <s v="Norm"/>
    <s v="Norm"/>
    <s v="2fmCon"/>
    <s v="1Story"/>
    <x v="3"/>
    <x v="4"/>
    <x v="10"/>
    <x v="9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x v="1"/>
    <x v="1"/>
    <s v="Typ"/>
    <x v="0"/>
    <s v="NA"/>
    <s v="Attchd"/>
    <n v="1965"/>
    <s v="Unf"/>
    <x v="0"/>
    <n v="504"/>
    <s v="TA"/>
    <s v="TA"/>
    <s v="Y"/>
    <n v="0"/>
    <n v="0"/>
    <n v="0"/>
    <n v="0"/>
    <n v="0"/>
    <n v="0"/>
    <s v="NA"/>
    <s v="NA"/>
    <s v="NA"/>
    <n v="0"/>
    <x v="7"/>
    <n v="2010"/>
    <s v="WD"/>
    <x v="0"/>
    <x v="364"/>
    <n v="490572"/>
  </r>
  <r>
    <x v="862"/>
    <n v="20"/>
    <s v="RL"/>
    <n v="81"/>
    <x v="687"/>
    <s v="Pave"/>
    <s v="NA"/>
    <s v="Reg"/>
    <s v="Lvl"/>
    <s v="AllPub"/>
    <s v="Corner"/>
    <s v="Gtl"/>
    <x v="12"/>
    <s v="Norm"/>
    <s v="Norm"/>
    <s v="1Fam"/>
    <s v="1Story"/>
    <x v="1"/>
    <x v="0"/>
    <x v="68"/>
    <x v="42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x v="1"/>
    <x v="1"/>
    <s v="Typ"/>
    <x v="0"/>
    <s v="NA"/>
    <s v="Attchd"/>
    <n v="1986"/>
    <s v="Unf"/>
    <x v="0"/>
    <n v="480"/>
    <s v="TA"/>
    <s v="TA"/>
    <s v="Y"/>
    <n v="0"/>
    <n v="0"/>
    <n v="0"/>
    <n v="0"/>
    <n v="0"/>
    <n v="0"/>
    <s v="NA"/>
    <s v="GdPrv"/>
    <s v="NA"/>
    <n v="0"/>
    <x v="1"/>
    <n v="2010"/>
    <s v="WD"/>
    <x v="0"/>
    <x v="135"/>
    <n v="482592"/>
  </r>
  <r>
    <x v="863"/>
    <n v="20"/>
    <s v="RL"/>
    <n v="70"/>
    <x v="428"/>
    <s v="Pave"/>
    <s v="NA"/>
    <s v="Reg"/>
    <s v="Lvl"/>
    <s v="AllPub"/>
    <s v="Inside"/>
    <s v="Gtl"/>
    <x v="11"/>
    <s v="Norm"/>
    <s v="Norm"/>
    <s v="1Fam"/>
    <s v="1Story"/>
    <x v="3"/>
    <x v="0"/>
    <x v="28"/>
    <x v="1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x v="1"/>
    <x v="1"/>
    <s v="Typ"/>
    <x v="0"/>
    <s v="NA"/>
    <s v="Attchd"/>
    <n v="1959"/>
    <s v="Unf"/>
    <x v="2"/>
    <n v="672"/>
    <s v="TA"/>
    <s v="TA"/>
    <s v="Y"/>
    <n v="0"/>
    <n v="0"/>
    <n v="0"/>
    <n v="0"/>
    <n v="0"/>
    <n v="0"/>
    <s v="NA"/>
    <s v="GdPrv"/>
    <s v="NA"/>
    <n v="0"/>
    <x v="9"/>
    <n v="2009"/>
    <s v="WD"/>
    <x v="0"/>
    <x v="316"/>
    <n v="518780"/>
  </r>
  <r>
    <x v="864"/>
    <n v="20"/>
    <s v="FV"/>
    <n v="72"/>
    <x v="194"/>
    <s v="Pave"/>
    <s v="NA"/>
    <s v="Reg"/>
    <s v="Lvl"/>
    <s v="AllPub"/>
    <s v="Inside"/>
    <s v="Gtl"/>
    <x v="5"/>
    <s v="Norm"/>
    <s v="Norm"/>
    <s v="1Fam"/>
    <s v="1Story"/>
    <x v="0"/>
    <x v="0"/>
    <x v="22"/>
    <x v="1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x v="0"/>
    <x v="1"/>
    <s v="Typ"/>
    <x v="0"/>
    <s v="NA"/>
    <s v="Attchd"/>
    <n v="2008"/>
    <s v="Fin"/>
    <x v="0"/>
    <n v="529"/>
    <s v="TA"/>
    <s v="TA"/>
    <s v="Y"/>
    <n v="0"/>
    <n v="140"/>
    <n v="0"/>
    <n v="0"/>
    <n v="0"/>
    <n v="0"/>
    <s v="NA"/>
    <s v="NA"/>
    <s v="NA"/>
    <n v="0"/>
    <x v="1"/>
    <n v="2008"/>
    <s v="New"/>
    <x v="2"/>
    <x v="484"/>
    <n v="686259"/>
  </r>
  <r>
    <x v="865"/>
    <n v="20"/>
    <s v="RL"/>
    <s v="NA"/>
    <x v="387"/>
    <s v="Pave"/>
    <s v="NA"/>
    <s v="IR1"/>
    <s v="Lvl"/>
    <s v="AllPub"/>
    <s v="Inside"/>
    <s v="Gtl"/>
    <x v="11"/>
    <s v="Norm"/>
    <s v="Norm"/>
    <s v="1Fam"/>
    <s v="1Story"/>
    <x v="3"/>
    <x v="2"/>
    <x v="16"/>
    <x v="3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x v="1"/>
    <x v="4"/>
    <s v="Typ"/>
    <x v="0"/>
    <s v="NA"/>
    <s v="Detchd"/>
    <n v="1973"/>
    <s v="Unf"/>
    <x v="0"/>
    <n v="902"/>
    <s v="TA"/>
    <s v="TA"/>
    <s v="Y"/>
    <n v="0"/>
    <n v="0"/>
    <n v="0"/>
    <n v="0"/>
    <n v="0"/>
    <n v="0"/>
    <s v="NA"/>
    <s v="MnPrv"/>
    <s v="NA"/>
    <n v="0"/>
    <x v="5"/>
    <n v="2009"/>
    <s v="WD"/>
    <x v="0"/>
    <x v="157"/>
    <n v="675433"/>
  </r>
  <r>
    <x v="866"/>
    <n v="20"/>
    <s v="RL"/>
    <n v="67"/>
    <x v="688"/>
    <s v="Pave"/>
    <s v="NA"/>
    <s v="IR1"/>
    <s v="HLS"/>
    <s v="AllPub"/>
    <s v="Inside"/>
    <s v="Gtl"/>
    <x v="16"/>
    <s v="Norm"/>
    <s v="Norm"/>
    <s v="1Fam"/>
    <s v="1Story"/>
    <x v="2"/>
    <x v="0"/>
    <x v="13"/>
    <x v="12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x v="0"/>
    <x v="1"/>
    <s v="Typ"/>
    <x v="1"/>
    <s v="Gd"/>
    <s v="Attchd"/>
    <n v="2007"/>
    <s v="RFn"/>
    <x v="1"/>
    <n v="870"/>
    <s v="TA"/>
    <s v="TA"/>
    <s v="Y"/>
    <n v="192"/>
    <n v="80"/>
    <n v="0"/>
    <n v="0"/>
    <n v="0"/>
    <n v="0"/>
    <s v="NA"/>
    <s v="NA"/>
    <s v="NA"/>
    <n v="0"/>
    <x v="6"/>
    <n v="2007"/>
    <s v="New"/>
    <x v="2"/>
    <x v="485"/>
    <n v="543515"/>
  </r>
  <r>
    <x v="867"/>
    <n v="20"/>
    <s v="RL"/>
    <n v="85"/>
    <x v="689"/>
    <s v="Pave"/>
    <s v="NA"/>
    <s v="Reg"/>
    <s v="Lvl"/>
    <s v="AllPub"/>
    <s v="Corner"/>
    <s v="Gtl"/>
    <x v="9"/>
    <s v="Feedr"/>
    <s v="Norm"/>
    <s v="1Fam"/>
    <s v="1Story"/>
    <x v="5"/>
    <x v="0"/>
    <x v="53"/>
    <x v="39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x v="3"/>
    <x v="4"/>
    <s v="Typ"/>
    <x v="0"/>
    <s v="NA"/>
    <s v="Attchd"/>
    <n v="1961"/>
    <s v="RFn"/>
    <x v="0"/>
    <n v="544"/>
    <s v="TA"/>
    <s v="TA"/>
    <s v="Y"/>
    <n v="168"/>
    <n v="0"/>
    <n v="0"/>
    <n v="0"/>
    <n v="0"/>
    <n v="0"/>
    <s v="NA"/>
    <s v="NA"/>
    <s v="Shed"/>
    <n v="400"/>
    <x v="1"/>
    <n v="2007"/>
    <s v="WD"/>
    <x v="0"/>
    <x v="275"/>
    <n v="488912"/>
  </r>
  <r>
    <x v="868"/>
    <n v="60"/>
    <s v="RL"/>
    <s v="NA"/>
    <x v="690"/>
    <s v="Pave"/>
    <s v="NA"/>
    <s v="IR2"/>
    <s v="Lvl"/>
    <s v="AllPub"/>
    <s v="Corner"/>
    <s v="Gtl"/>
    <x v="17"/>
    <s v="Feedr"/>
    <s v="Norm"/>
    <s v="1Fam"/>
    <s v="2Story"/>
    <x v="3"/>
    <x v="2"/>
    <x v="47"/>
    <x v="8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x v="1"/>
    <x v="2"/>
    <s v="Typ"/>
    <x v="1"/>
    <s v="TA"/>
    <s v="Attchd"/>
    <n v="1979"/>
    <s v="Unf"/>
    <x v="0"/>
    <n v="672"/>
    <s v="TA"/>
    <s v="TA"/>
    <s v="P"/>
    <n v="120"/>
    <n v="144"/>
    <n v="0"/>
    <n v="0"/>
    <n v="0"/>
    <n v="0"/>
    <s v="NA"/>
    <s v="NA"/>
    <s v="NA"/>
    <n v="0"/>
    <x v="1"/>
    <n v="2006"/>
    <s v="WD"/>
    <x v="0"/>
    <x v="486"/>
    <n v="398329"/>
  </r>
  <r>
    <x v="869"/>
    <n v="60"/>
    <s v="RL"/>
    <n v="80"/>
    <x v="691"/>
    <s v="Pave"/>
    <s v="NA"/>
    <s v="Reg"/>
    <s v="Lvl"/>
    <s v="AllPub"/>
    <s v="Inside"/>
    <s v="Gtl"/>
    <x v="12"/>
    <s v="Norm"/>
    <s v="Norm"/>
    <s v="1Fam"/>
    <s v="2Story"/>
    <x v="0"/>
    <x v="0"/>
    <x v="5"/>
    <x v="5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x v="0"/>
    <x v="0"/>
    <s v="Typ"/>
    <x v="1"/>
    <s v="TA"/>
    <s v="Attchd"/>
    <n v="1993"/>
    <s v="Fin"/>
    <x v="0"/>
    <n v="574"/>
    <s v="TA"/>
    <s v="TA"/>
    <s v="Y"/>
    <n v="156"/>
    <n v="90"/>
    <n v="0"/>
    <n v="0"/>
    <n v="0"/>
    <n v="0"/>
    <s v="NA"/>
    <s v="GdPrv"/>
    <s v="NA"/>
    <n v="0"/>
    <x v="11"/>
    <n v="2010"/>
    <s v="WD"/>
    <x v="0"/>
    <x v="440"/>
    <n v="386770"/>
  </r>
  <r>
    <x v="870"/>
    <n v="20"/>
    <s v="RL"/>
    <n v="60"/>
    <x v="506"/>
    <s v="Pave"/>
    <s v="NA"/>
    <s v="Reg"/>
    <s v="Lvl"/>
    <s v="AllPub"/>
    <s v="Inside"/>
    <s v="Gtl"/>
    <x v="11"/>
    <s v="PosN"/>
    <s v="Norm"/>
    <s v="1Fam"/>
    <s v="1Story"/>
    <x v="3"/>
    <x v="0"/>
    <x v="12"/>
    <x v="11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x v="1"/>
    <x v="4"/>
    <s v="Typ"/>
    <x v="0"/>
    <s v="NA"/>
    <s v="Detchd"/>
    <n v="1962"/>
    <s v="Unf"/>
    <x v="2"/>
    <n v="308"/>
    <s v="TA"/>
    <s v="TA"/>
    <s v="Y"/>
    <n v="0"/>
    <n v="0"/>
    <n v="0"/>
    <n v="0"/>
    <n v="0"/>
    <n v="0"/>
    <s v="NA"/>
    <s v="NA"/>
    <s v="NA"/>
    <n v="0"/>
    <x v="5"/>
    <n v="2009"/>
    <s v="WD"/>
    <x v="0"/>
    <x v="129"/>
    <n v="282583"/>
  </r>
  <r>
    <x v="871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x v="1"/>
    <x v="0"/>
    <x v="45"/>
    <x v="30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x v="0"/>
    <x v="2"/>
    <s v="Typ"/>
    <x v="0"/>
    <s v="NA"/>
    <s v="Attchd"/>
    <n v="1998"/>
    <s v="RFn"/>
    <x v="0"/>
    <n v="523"/>
    <s v="TA"/>
    <s v="TA"/>
    <s v="Y"/>
    <n v="0"/>
    <n v="77"/>
    <n v="0"/>
    <n v="0"/>
    <n v="0"/>
    <n v="0"/>
    <s v="NA"/>
    <s v="NA"/>
    <s v="NA"/>
    <n v="0"/>
    <x v="11"/>
    <n v="2010"/>
    <s v="WD"/>
    <x v="0"/>
    <x v="487"/>
    <n v="515708"/>
  </r>
  <r>
    <x v="872"/>
    <n v="20"/>
    <s v="RL"/>
    <n v="74"/>
    <x v="80"/>
    <s v="Pave"/>
    <s v="NA"/>
    <s v="Reg"/>
    <s v="Lvl"/>
    <s v="AllPub"/>
    <s v="Corner"/>
    <s v="Gtl"/>
    <x v="11"/>
    <s v="Norm"/>
    <s v="Norm"/>
    <s v="1Fam"/>
    <s v="1Story"/>
    <x v="3"/>
    <x v="3"/>
    <x v="31"/>
    <x v="29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x v="0"/>
    <x v="4"/>
    <s v="Typ"/>
    <x v="0"/>
    <s v="NA"/>
    <s v="Attchd"/>
    <n v="1953"/>
    <s v="Unf"/>
    <x v="0"/>
    <n v="414"/>
    <s v="TA"/>
    <s v="TA"/>
    <s v="Y"/>
    <n v="196"/>
    <n v="0"/>
    <n v="150"/>
    <n v="0"/>
    <n v="0"/>
    <n v="0"/>
    <s v="NA"/>
    <s v="GdWo"/>
    <s v="NA"/>
    <n v="0"/>
    <x v="4"/>
    <n v="2008"/>
    <s v="WD"/>
    <x v="0"/>
    <x v="298"/>
    <n v="743801"/>
  </r>
  <r>
    <x v="873"/>
    <n v="40"/>
    <s v="RL"/>
    <n v="60"/>
    <x v="692"/>
    <s v="Pave"/>
    <s v="NA"/>
    <s v="Reg"/>
    <s v="Lvl"/>
    <s v="AllPub"/>
    <s v="Inside"/>
    <s v="Gtl"/>
    <x v="11"/>
    <s v="Norm"/>
    <s v="Norm"/>
    <s v="1Fam"/>
    <s v="1Story"/>
    <x v="3"/>
    <x v="3"/>
    <x v="87"/>
    <x v="8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x v="1"/>
    <x v="1"/>
    <s v="Typ"/>
    <x v="1"/>
    <s v="Gd"/>
    <s v="Attchd"/>
    <n v="1949"/>
    <s v="Unf"/>
    <x v="2"/>
    <n v="288"/>
    <s v="TA"/>
    <s v="TA"/>
    <s v="Y"/>
    <n v="0"/>
    <n v="28"/>
    <n v="0"/>
    <n v="0"/>
    <n v="0"/>
    <n v="0"/>
    <s v="NA"/>
    <s v="NA"/>
    <s v="Othr"/>
    <n v="0"/>
    <x v="2"/>
    <n v="2009"/>
    <s v="WD"/>
    <x v="0"/>
    <x v="325"/>
    <n v="278583"/>
  </r>
  <r>
    <x v="874"/>
    <n v="50"/>
    <s v="RM"/>
    <n v="52"/>
    <x v="693"/>
    <s v="Pave"/>
    <s v="NA"/>
    <s v="Reg"/>
    <s v="Lvl"/>
    <s v="AllPub"/>
    <s v="Inside"/>
    <s v="Gtl"/>
    <x v="7"/>
    <s v="Artery"/>
    <s v="Norm"/>
    <s v="1Fam"/>
    <s v="1.5Fin"/>
    <x v="3"/>
    <x v="2"/>
    <x v="7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x v="1"/>
    <x v="4"/>
    <s v="Typ"/>
    <x v="0"/>
    <s v="NA"/>
    <s v="Detchd"/>
    <n v="1941"/>
    <s v="Unf"/>
    <x v="2"/>
    <n v="200"/>
    <s v="TA"/>
    <s v="TA"/>
    <s v="Y"/>
    <n v="26"/>
    <n v="0"/>
    <n v="0"/>
    <n v="0"/>
    <n v="0"/>
    <n v="0"/>
    <s v="NA"/>
    <s v="NA"/>
    <s v="NA"/>
    <n v="0"/>
    <x v="5"/>
    <n v="2009"/>
    <s v="WD"/>
    <x v="1"/>
    <x v="488"/>
    <n v="706839"/>
  </r>
  <r>
    <x v="875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x v="2"/>
    <x v="0"/>
    <x v="22"/>
    <x v="12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x v="2"/>
    <x v="5"/>
    <s v="Typ"/>
    <x v="1"/>
    <s v="Gd"/>
    <s v="BuiltIn"/>
    <n v="2007"/>
    <s v="Fin"/>
    <x v="0"/>
    <n v="550"/>
    <s v="TA"/>
    <s v="TA"/>
    <s v="Y"/>
    <n v="208"/>
    <n v="364"/>
    <n v="0"/>
    <n v="0"/>
    <n v="0"/>
    <n v="0"/>
    <s v="NA"/>
    <s v="NA"/>
    <s v="NA"/>
    <n v="0"/>
    <x v="5"/>
    <n v="2007"/>
    <s v="New"/>
    <x v="2"/>
    <x v="489"/>
    <n v="676482"/>
  </r>
  <r>
    <x v="876"/>
    <n v="20"/>
    <s v="RL"/>
    <n v="94"/>
    <x v="694"/>
    <s v="Pave"/>
    <s v="NA"/>
    <s v="Reg"/>
    <s v="HLS"/>
    <s v="AllPub"/>
    <s v="Inside"/>
    <s v="Mod"/>
    <x v="4"/>
    <s v="Norm"/>
    <s v="Norm"/>
    <s v="1Fam"/>
    <s v="1Story"/>
    <x v="5"/>
    <x v="0"/>
    <x v="37"/>
    <x v="25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x v="1"/>
    <x v="4"/>
    <s v="Typ"/>
    <x v="0"/>
    <s v="NA"/>
    <s v="Attchd"/>
    <n v="1963"/>
    <s v="Unf"/>
    <x v="0"/>
    <n v="648"/>
    <s v="TA"/>
    <s v="TA"/>
    <s v="Y"/>
    <n v="0"/>
    <n v="0"/>
    <n v="0"/>
    <n v="0"/>
    <n v="0"/>
    <n v="0"/>
    <s v="NA"/>
    <s v="NA"/>
    <s v="NA"/>
    <n v="0"/>
    <x v="8"/>
    <n v="2007"/>
    <s v="WD"/>
    <x v="0"/>
    <x v="490"/>
    <n v="135952"/>
  </r>
  <r>
    <x v="877"/>
    <n v="60"/>
    <s v="RL"/>
    <n v="74"/>
    <x v="695"/>
    <s v="Pave"/>
    <s v="NA"/>
    <s v="Reg"/>
    <s v="Lvl"/>
    <s v="AllPub"/>
    <s v="Inside"/>
    <s v="Gtl"/>
    <x v="10"/>
    <s v="Norm"/>
    <s v="Norm"/>
    <s v="1Fam"/>
    <s v="2Story"/>
    <x v="4"/>
    <x v="0"/>
    <x v="6"/>
    <x v="6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x v="2"/>
    <x v="7"/>
    <s v="Typ"/>
    <x v="1"/>
    <s v="Gd"/>
    <s v="Attchd"/>
    <n v="2004"/>
    <s v="Fin"/>
    <x v="1"/>
    <n v="738"/>
    <s v="TA"/>
    <s v="TA"/>
    <s v="Y"/>
    <n v="184"/>
    <n v="0"/>
    <n v="0"/>
    <n v="0"/>
    <n v="0"/>
    <n v="0"/>
    <s v="NA"/>
    <s v="NA"/>
    <s v="NA"/>
    <n v="0"/>
    <x v="11"/>
    <n v="2009"/>
    <s v="WD"/>
    <x v="0"/>
    <x v="396"/>
    <n v="641149"/>
  </r>
  <r>
    <x v="878"/>
    <n v="85"/>
    <s v="RL"/>
    <n v="88"/>
    <x v="696"/>
    <s v="Pave"/>
    <s v="NA"/>
    <s v="IR1"/>
    <s v="Lvl"/>
    <s v="AllPub"/>
    <s v="Inside"/>
    <s v="Gtl"/>
    <x v="9"/>
    <s v="Norm"/>
    <s v="Norm"/>
    <s v="1Fam"/>
    <s v="SFoyer"/>
    <x v="3"/>
    <x v="3"/>
    <x v="53"/>
    <x v="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x v="0"/>
    <x v="1"/>
    <s v="Min2"/>
    <x v="0"/>
    <s v="NA"/>
    <s v="Detchd"/>
    <n v="1987"/>
    <s v="Unf"/>
    <x v="0"/>
    <n v="576"/>
    <s v="TA"/>
    <s v="TA"/>
    <s v="Y"/>
    <n v="192"/>
    <n v="0"/>
    <n v="0"/>
    <n v="0"/>
    <n v="0"/>
    <n v="0"/>
    <s v="NA"/>
    <s v="MnPrv"/>
    <s v="Shed"/>
    <n v="400"/>
    <x v="11"/>
    <n v="2010"/>
    <s v="WD"/>
    <x v="0"/>
    <x v="181"/>
    <n v="580118"/>
  </r>
  <r>
    <x v="879"/>
    <n v="20"/>
    <s v="RL"/>
    <s v="NA"/>
    <x v="184"/>
    <s v="Pave"/>
    <s v="NA"/>
    <s v="IR1"/>
    <s v="Lvl"/>
    <s v="AllPub"/>
    <s v="CulDSac"/>
    <s v="Gtl"/>
    <x v="0"/>
    <s v="Norm"/>
    <s v="Norm"/>
    <s v="1Fam"/>
    <s v="1Story"/>
    <x v="3"/>
    <x v="1"/>
    <x v="90"/>
    <x v="6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x v="1"/>
    <x v="1"/>
    <s v="Typ"/>
    <x v="0"/>
    <s v="NA"/>
    <s v="Attchd"/>
    <n v="1978"/>
    <s v="Unf"/>
    <x v="2"/>
    <n v="336"/>
    <s v="TA"/>
    <s v="TA"/>
    <s v="Y"/>
    <n v="0"/>
    <n v="0"/>
    <n v="0"/>
    <n v="0"/>
    <n v="0"/>
    <n v="0"/>
    <s v="NA"/>
    <s v="GdWo"/>
    <s v="NA"/>
    <n v="0"/>
    <x v="9"/>
    <n v="2009"/>
    <s v="WD"/>
    <x v="0"/>
    <x v="73"/>
    <n v="699557"/>
  </r>
  <r>
    <x v="880"/>
    <n v="20"/>
    <s v="RL"/>
    <n v="60"/>
    <x v="697"/>
    <s v="Pave"/>
    <s v="NA"/>
    <s v="Reg"/>
    <s v="Lvl"/>
    <s v="AllPub"/>
    <s v="Inside"/>
    <s v="Gtl"/>
    <x v="15"/>
    <s v="Norm"/>
    <s v="Norm"/>
    <s v="1Fam"/>
    <s v="1Story"/>
    <x v="3"/>
    <x v="0"/>
    <x v="11"/>
    <x v="10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x v="1"/>
    <x v="4"/>
    <s v="Typ"/>
    <x v="0"/>
    <s v="NA"/>
    <s v="Attchd"/>
    <n v="2005"/>
    <s v="Fin"/>
    <x v="0"/>
    <n v="450"/>
    <s v="TA"/>
    <s v="TA"/>
    <s v="Y"/>
    <n v="0"/>
    <n v="49"/>
    <n v="0"/>
    <n v="0"/>
    <n v="0"/>
    <n v="0"/>
    <s v="NA"/>
    <s v="NA"/>
    <s v="NA"/>
    <n v="0"/>
    <x v="11"/>
    <n v="2007"/>
    <s v="WD"/>
    <x v="0"/>
    <x v="14"/>
    <n v="245634"/>
  </r>
  <r>
    <x v="881"/>
    <n v="50"/>
    <s v="RL"/>
    <n v="44"/>
    <x v="698"/>
    <s v="Pave"/>
    <s v="NA"/>
    <s v="IR1"/>
    <s v="Lvl"/>
    <s v="AllPub"/>
    <s v="CulDSac"/>
    <s v="Gtl"/>
    <x v="16"/>
    <s v="Norm"/>
    <s v="Norm"/>
    <s v="1Fam"/>
    <s v="1.5Fin"/>
    <x v="0"/>
    <x v="0"/>
    <x v="59"/>
    <x v="47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x v="0"/>
    <x v="2"/>
    <s v="Typ"/>
    <x v="1"/>
    <s v="TA"/>
    <s v="Attchd"/>
    <n v="1990"/>
    <s v="RFn"/>
    <x v="0"/>
    <n v="400"/>
    <s v="TA"/>
    <s v="TA"/>
    <s v="Y"/>
    <n v="168"/>
    <n v="36"/>
    <n v="0"/>
    <n v="0"/>
    <n v="0"/>
    <n v="0"/>
    <s v="NA"/>
    <s v="NA"/>
    <s v="NA"/>
    <n v="0"/>
    <x v="7"/>
    <n v="2007"/>
    <s v="WD"/>
    <x v="0"/>
    <x v="229"/>
    <n v="389631"/>
  </r>
  <r>
    <x v="882"/>
    <n v="60"/>
    <s v="RL"/>
    <s v="NA"/>
    <x v="699"/>
    <s v="Pave"/>
    <s v="NA"/>
    <s v="IR1"/>
    <s v="Lvl"/>
    <s v="AllPub"/>
    <s v="Corner"/>
    <s v="Gtl"/>
    <x v="17"/>
    <s v="Norm"/>
    <s v="Norm"/>
    <s v="1Fam"/>
    <s v="2Story"/>
    <x v="1"/>
    <x v="0"/>
    <x v="86"/>
    <x v="4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x v="1"/>
    <x v="2"/>
    <s v="Typ"/>
    <x v="1"/>
    <s v="TA"/>
    <s v="BuiltIn"/>
    <n v="1993"/>
    <s v="RFn"/>
    <x v="0"/>
    <n v="389"/>
    <s v="TA"/>
    <s v="TA"/>
    <s v="Y"/>
    <n v="342"/>
    <n v="40"/>
    <n v="0"/>
    <n v="0"/>
    <n v="0"/>
    <n v="0"/>
    <s v="NA"/>
    <s v="MnPrv"/>
    <s v="NA"/>
    <n v="0"/>
    <x v="3"/>
    <n v="2009"/>
    <s v="WD"/>
    <x v="0"/>
    <x v="94"/>
    <n v="230577"/>
  </r>
  <r>
    <x v="883"/>
    <n v="75"/>
    <s v="RL"/>
    <n v="60"/>
    <x v="700"/>
    <s v="Pave"/>
    <s v="NA"/>
    <s v="Reg"/>
    <s v="Bnk"/>
    <s v="AllPub"/>
    <s v="Inside"/>
    <s v="Gtl"/>
    <x v="23"/>
    <s v="Norm"/>
    <s v="Norm"/>
    <s v="1Fam"/>
    <s v="2.5Fin"/>
    <x v="5"/>
    <x v="0"/>
    <x v="80"/>
    <x v="8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x v="1"/>
    <x v="7"/>
    <s v="Typ"/>
    <x v="0"/>
    <s v="NA"/>
    <s v="Detchd"/>
    <n v="1997"/>
    <s v="Unf"/>
    <x v="2"/>
    <n v="440"/>
    <s v="TA"/>
    <s v="Gd"/>
    <s v="Y"/>
    <n v="0"/>
    <n v="188"/>
    <n v="0"/>
    <n v="0"/>
    <n v="0"/>
    <n v="0"/>
    <s v="NA"/>
    <s v="NA"/>
    <s v="NA"/>
    <n v="0"/>
    <x v="10"/>
    <n v="2006"/>
    <s v="WD"/>
    <x v="0"/>
    <x v="362"/>
    <n v="712728"/>
  </r>
  <r>
    <x v="884"/>
    <n v="20"/>
    <s v="RL"/>
    <n v="65"/>
    <x v="701"/>
    <s v="Pave"/>
    <s v="NA"/>
    <s v="Reg"/>
    <s v="Lvl"/>
    <s v="AllPub"/>
    <s v="Inside"/>
    <s v="Gtl"/>
    <x v="11"/>
    <s v="Norm"/>
    <s v="Norm"/>
    <s v="1Fam"/>
    <s v="1Story"/>
    <x v="3"/>
    <x v="0"/>
    <x v="17"/>
    <x v="15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x v="1"/>
    <x v="4"/>
    <s v="Typ"/>
    <x v="0"/>
    <s v="NA"/>
    <s v="Attchd"/>
    <n v="1967"/>
    <s v="RFn"/>
    <x v="2"/>
    <n v="288"/>
    <s v="TA"/>
    <s v="TA"/>
    <s v="Y"/>
    <n v="0"/>
    <n v="0"/>
    <n v="0"/>
    <n v="0"/>
    <n v="0"/>
    <n v="0"/>
    <s v="NA"/>
    <s v="GdWo"/>
    <s v="NA"/>
    <n v="0"/>
    <x v="9"/>
    <n v="2009"/>
    <s v="WD"/>
    <x v="0"/>
    <x v="98"/>
    <n v="740463"/>
  </r>
  <r>
    <x v="885"/>
    <n v="120"/>
    <s v="FV"/>
    <n v="50"/>
    <x v="702"/>
    <s v="Pave"/>
    <s v="NA"/>
    <s v="IR1"/>
    <s v="Lvl"/>
    <s v="AllPub"/>
    <s v="CulDSac"/>
    <s v="Gtl"/>
    <x v="5"/>
    <s v="Norm"/>
    <s v="Norm"/>
    <s v="TwnhsE"/>
    <s v="1Story"/>
    <x v="4"/>
    <x v="0"/>
    <x v="40"/>
    <x v="4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x v="0"/>
    <x v="4"/>
    <s v="Typ"/>
    <x v="1"/>
    <s v="TA"/>
    <s v="Attchd"/>
    <n v="1999"/>
    <s v="Fin"/>
    <x v="0"/>
    <n v="506"/>
    <s v="TA"/>
    <s v="TA"/>
    <s v="Y"/>
    <n v="97"/>
    <n v="65"/>
    <n v="0"/>
    <n v="0"/>
    <n v="0"/>
    <n v="0"/>
    <s v="NA"/>
    <s v="NA"/>
    <s v="NA"/>
    <n v="0"/>
    <x v="8"/>
    <n v="2008"/>
    <s v="CWD"/>
    <x v="1"/>
    <x v="491"/>
    <n v="363616"/>
  </r>
  <r>
    <x v="886"/>
    <n v="90"/>
    <s v="RL"/>
    <n v="70"/>
    <x v="703"/>
    <s v="Pave"/>
    <s v="NA"/>
    <s v="Reg"/>
    <s v="Lvl"/>
    <s v="AllPub"/>
    <s v="Corner"/>
    <s v="Gtl"/>
    <x v="11"/>
    <s v="Norm"/>
    <s v="Norm"/>
    <s v="Duplex"/>
    <s v="1Story"/>
    <x v="3"/>
    <x v="0"/>
    <x v="28"/>
    <x v="6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x v="1"/>
    <x v="0"/>
    <s v="Typ"/>
    <x v="0"/>
    <s v="NA"/>
    <s v="Attchd"/>
    <n v="2005"/>
    <s v="Fin"/>
    <x v="0"/>
    <n v="588"/>
    <s v="TA"/>
    <s v="TA"/>
    <s v="Y"/>
    <n v="272"/>
    <n v="54"/>
    <n v="0"/>
    <n v="0"/>
    <n v="0"/>
    <n v="0"/>
    <s v="NA"/>
    <s v="NA"/>
    <s v="NA"/>
    <n v="0"/>
    <x v="11"/>
    <n v="2006"/>
    <s v="WD"/>
    <x v="5"/>
    <x v="35"/>
    <n v="341472"/>
  </r>
  <r>
    <x v="887"/>
    <n v="50"/>
    <s v="RL"/>
    <n v="59"/>
    <x v="704"/>
    <s v="Pave"/>
    <s v="NA"/>
    <s v="IR1"/>
    <s v="Lvl"/>
    <s v="AllPub"/>
    <s v="Inside"/>
    <s v="Gtl"/>
    <x v="15"/>
    <s v="Norm"/>
    <s v="Norm"/>
    <s v="1Fam"/>
    <s v="1.5Fin"/>
    <x v="3"/>
    <x v="3"/>
    <x v="32"/>
    <x v="21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x v="1"/>
    <x v="0"/>
    <s v="Typ"/>
    <x v="0"/>
    <s v="NA"/>
    <s v="Attchd"/>
    <n v="1955"/>
    <s v="Unf"/>
    <x v="2"/>
    <n v="300"/>
    <s v="TA"/>
    <s v="TA"/>
    <s v="Y"/>
    <n v="121"/>
    <n v="0"/>
    <n v="0"/>
    <n v="0"/>
    <n v="265"/>
    <n v="0"/>
    <s v="NA"/>
    <s v="NA"/>
    <s v="NA"/>
    <n v="0"/>
    <x v="7"/>
    <n v="2008"/>
    <s v="WD"/>
    <x v="0"/>
    <x v="467"/>
    <n v="458964"/>
  </r>
  <r>
    <x v="888"/>
    <n v="20"/>
    <s v="RL"/>
    <n v="95"/>
    <x v="705"/>
    <s v="Pave"/>
    <s v="NA"/>
    <s v="IR1"/>
    <s v="Lvl"/>
    <s v="AllPub"/>
    <s v="Inside"/>
    <s v="Mod"/>
    <x v="11"/>
    <s v="Norm"/>
    <s v="Norm"/>
    <s v="1Fam"/>
    <s v="1Story"/>
    <x v="2"/>
    <x v="2"/>
    <x v="16"/>
    <x v="3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x v="0"/>
    <x v="0"/>
    <s v="Typ"/>
    <x v="1"/>
    <s v="TA"/>
    <s v="Attchd"/>
    <n v="1970"/>
    <s v="Unf"/>
    <x v="0"/>
    <n v="621"/>
    <s v="TA"/>
    <s v="TA"/>
    <s v="Y"/>
    <n v="81"/>
    <n v="207"/>
    <n v="0"/>
    <n v="0"/>
    <n v="224"/>
    <n v="0"/>
    <s v="NA"/>
    <s v="NA"/>
    <s v="NA"/>
    <n v="0"/>
    <x v="4"/>
    <n v="2007"/>
    <s v="WD"/>
    <x v="0"/>
    <x v="356"/>
    <n v="131812"/>
  </r>
  <r>
    <x v="889"/>
    <n v="20"/>
    <s v="RL"/>
    <n v="128"/>
    <x v="706"/>
    <s v="Pave"/>
    <s v="NA"/>
    <s v="Reg"/>
    <s v="Lvl"/>
    <s v="AllPub"/>
    <s v="Inside"/>
    <s v="Gtl"/>
    <x v="11"/>
    <s v="Feedr"/>
    <s v="Norm"/>
    <s v="1Fam"/>
    <s v="1Story"/>
    <x v="1"/>
    <x v="4"/>
    <x v="31"/>
    <x v="32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x v="1"/>
    <x v="1"/>
    <s v="Typ"/>
    <x v="1"/>
    <s v="TA"/>
    <s v="Attchd"/>
    <n v="1953"/>
    <s v="RFn"/>
    <x v="0"/>
    <n v="505"/>
    <s v="TA"/>
    <s v="TA"/>
    <s v="Y"/>
    <n v="0"/>
    <n v="0"/>
    <n v="0"/>
    <n v="162"/>
    <n v="0"/>
    <n v="0"/>
    <s v="NA"/>
    <s v="NA"/>
    <s v="NA"/>
    <n v="0"/>
    <x v="0"/>
    <n v="2009"/>
    <s v="WD"/>
    <x v="0"/>
    <x v="287"/>
    <n v="622700"/>
  </r>
  <r>
    <x v="890"/>
    <n v="50"/>
    <s v="RL"/>
    <n v="60"/>
    <x v="707"/>
    <s v="Pave"/>
    <s v="NA"/>
    <s v="Reg"/>
    <s v="Lvl"/>
    <s v="AllPub"/>
    <s v="Corner"/>
    <s v="Gtl"/>
    <x v="11"/>
    <s v="Artery"/>
    <s v="Norm"/>
    <s v="1Fam"/>
    <s v="1.5Fin"/>
    <x v="3"/>
    <x v="3"/>
    <x v="87"/>
    <x v="1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x v="1"/>
    <x v="1"/>
    <s v="Typ"/>
    <x v="1"/>
    <s v="Po"/>
    <s v="Detchd"/>
    <n v="2003"/>
    <s v="Unf"/>
    <x v="0"/>
    <n v="576"/>
    <s v="TA"/>
    <s v="TA"/>
    <s v="Y"/>
    <n v="0"/>
    <n v="0"/>
    <n v="0"/>
    <n v="0"/>
    <n v="0"/>
    <n v="0"/>
    <s v="NA"/>
    <s v="MnPrv"/>
    <s v="Shed"/>
    <n v="2000"/>
    <x v="9"/>
    <n v="2007"/>
    <s v="WD"/>
    <x v="0"/>
    <x v="492"/>
    <n v="579322"/>
  </r>
  <r>
    <x v="891"/>
    <n v="60"/>
    <s v="RL"/>
    <n v="70"/>
    <x v="708"/>
    <s v="Pave"/>
    <s v="NA"/>
    <s v="Reg"/>
    <s v="Lvl"/>
    <s v="AllPub"/>
    <s v="Inside"/>
    <s v="Gtl"/>
    <x v="9"/>
    <s v="Norm"/>
    <s v="Norm"/>
    <s v="1Fam"/>
    <s v="2Story"/>
    <x v="1"/>
    <x v="0"/>
    <x v="90"/>
    <x v="59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x v="1"/>
    <x v="2"/>
    <s v="Typ"/>
    <x v="1"/>
    <s v="TA"/>
    <s v="Attchd"/>
    <n v="1978"/>
    <s v="RFn"/>
    <x v="0"/>
    <n v="440"/>
    <s v="TA"/>
    <s v="TA"/>
    <s v="Y"/>
    <n v="243"/>
    <n v="0"/>
    <n v="0"/>
    <n v="0"/>
    <n v="0"/>
    <n v="0"/>
    <s v="NA"/>
    <s v="NA"/>
    <s v="NA"/>
    <n v="0"/>
    <x v="9"/>
    <n v="2009"/>
    <s v="WD"/>
    <x v="0"/>
    <x v="54"/>
    <n v="557561"/>
  </r>
  <r>
    <x v="892"/>
    <n v="20"/>
    <s v="RL"/>
    <n v="70"/>
    <x v="709"/>
    <s v="Pave"/>
    <s v="NA"/>
    <s v="Reg"/>
    <s v="Lvl"/>
    <s v="AllPub"/>
    <s v="Inside"/>
    <s v="Gtl"/>
    <x v="9"/>
    <s v="Norm"/>
    <s v="Norm"/>
    <s v="1Fam"/>
    <s v="1Story"/>
    <x v="1"/>
    <x v="1"/>
    <x v="37"/>
    <x v="0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x v="1"/>
    <x v="1"/>
    <s v="Typ"/>
    <x v="0"/>
    <s v="NA"/>
    <s v="Attchd"/>
    <n v="1963"/>
    <s v="RFn"/>
    <x v="2"/>
    <n v="264"/>
    <s v="TA"/>
    <s v="TA"/>
    <s v="Y"/>
    <n v="192"/>
    <n v="0"/>
    <n v="0"/>
    <n v="0"/>
    <n v="0"/>
    <n v="0"/>
    <s v="NA"/>
    <s v="MnPrv"/>
    <s v="NA"/>
    <n v="0"/>
    <x v="0"/>
    <n v="2006"/>
    <s v="WD"/>
    <x v="0"/>
    <x v="493"/>
    <n v="381505"/>
  </r>
  <r>
    <x v="893"/>
    <n v="20"/>
    <s v="RL"/>
    <s v="NA"/>
    <x v="710"/>
    <s v="Pave"/>
    <s v="NA"/>
    <s v="Reg"/>
    <s v="Lvl"/>
    <s v="AllPub"/>
    <s v="Inside"/>
    <s v="Gtl"/>
    <x v="9"/>
    <s v="PosN"/>
    <s v="Norm"/>
    <s v="1Fam"/>
    <s v="1Story"/>
    <x v="3"/>
    <x v="0"/>
    <x v="30"/>
    <x v="56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x v="1"/>
    <x v="1"/>
    <s v="Typ"/>
    <x v="1"/>
    <s v="Gd"/>
    <s v="Attchd"/>
    <n v="1954"/>
    <s v="Unf"/>
    <x v="2"/>
    <n v="354"/>
    <s v="TA"/>
    <s v="TA"/>
    <s v="Y"/>
    <n v="511"/>
    <n v="116"/>
    <n v="0"/>
    <n v="0"/>
    <n v="0"/>
    <n v="0"/>
    <s v="NA"/>
    <s v="GdPrv"/>
    <s v="NA"/>
    <n v="0"/>
    <x v="11"/>
    <n v="2008"/>
    <s v="WD"/>
    <x v="0"/>
    <x v="258"/>
    <n v="634474"/>
  </r>
  <r>
    <x v="894"/>
    <n v="90"/>
    <s v="RL"/>
    <n v="64"/>
    <x v="96"/>
    <s v="Pave"/>
    <s v="NA"/>
    <s v="Reg"/>
    <s v="Bnk"/>
    <s v="AllPub"/>
    <s v="Inside"/>
    <s v="Gtl"/>
    <x v="12"/>
    <s v="Norm"/>
    <s v="Norm"/>
    <s v="Duplex"/>
    <s v="1Story"/>
    <x v="3"/>
    <x v="0"/>
    <x v="56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x v="1"/>
    <x v="0"/>
    <s v="Typ"/>
    <x v="0"/>
    <s v="NA"/>
    <s v="Attchd"/>
    <n v="1979"/>
    <s v="Unf"/>
    <x v="0"/>
    <n v="400"/>
    <s v="TA"/>
    <s v="TA"/>
    <s v="Y"/>
    <n v="0"/>
    <n v="0"/>
    <n v="0"/>
    <n v="0"/>
    <n v="0"/>
    <n v="0"/>
    <s v="NA"/>
    <s v="NA"/>
    <s v="NA"/>
    <n v="0"/>
    <x v="11"/>
    <n v="2009"/>
    <s v="WD"/>
    <x v="4"/>
    <x v="494"/>
    <n v="431279"/>
  </r>
  <r>
    <x v="895"/>
    <n v="60"/>
    <s v="RL"/>
    <n v="71"/>
    <x v="711"/>
    <s v="Pave"/>
    <s v="NA"/>
    <s v="Reg"/>
    <s v="Lvl"/>
    <s v="AllPub"/>
    <s v="Inside"/>
    <s v="Gtl"/>
    <x v="11"/>
    <s v="Norm"/>
    <s v="Norm"/>
    <s v="1Fam"/>
    <s v="2Story"/>
    <x v="1"/>
    <x v="0"/>
    <x v="37"/>
    <x v="25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x v="1"/>
    <x v="0"/>
    <s v="Typ"/>
    <x v="1"/>
    <s v="TA"/>
    <s v="Attchd"/>
    <n v="1963"/>
    <s v="RFn"/>
    <x v="0"/>
    <n v="483"/>
    <s v="TA"/>
    <s v="TA"/>
    <s v="Y"/>
    <n v="0"/>
    <n v="50"/>
    <n v="0"/>
    <n v="0"/>
    <n v="0"/>
    <n v="0"/>
    <s v="NA"/>
    <s v="NA"/>
    <s v="NA"/>
    <n v="0"/>
    <x v="4"/>
    <n v="2008"/>
    <s v="WD"/>
    <x v="0"/>
    <x v="3"/>
    <n v="423366"/>
  </r>
  <r>
    <x v="896"/>
    <n v="30"/>
    <s v="RM"/>
    <n v="50"/>
    <x v="712"/>
    <s v="Pave"/>
    <s v="Grvl"/>
    <s v="Reg"/>
    <s v="Lvl"/>
    <s v="AllPub"/>
    <s v="Inside"/>
    <s v="Gtl"/>
    <x v="13"/>
    <s v="Norm"/>
    <s v="Norm"/>
    <s v="1Fam"/>
    <s v="1Story"/>
    <x v="5"/>
    <x v="2"/>
    <x v="65"/>
    <x v="8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x v="1"/>
    <x v="1"/>
    <s v="Typ"/>
    <x v="0"/>
    <s v="NA"/>
    <s v="Detchd"/>
    <n v="1936"/>
    <s v="Unf"/>
    <x v="2"/>
    <n v="327"/>
    <s v="TA"/>
    <s v="TA"/>
    <s v="Y"/>
    <n v="0"/>
    <n v="28"/>
    <n v="0"/>
    <n v="0"/>
    <n v="0"/>
    <n v="0"/>
    <s v="NA"/>
    <s v="NA"/>
    <s v="NA"/>
    <n v="0"/>
    <x v="7"/>
    <n v="2006"/>
    <s v="WD"/>
    <x v="1"/>
    <x v="274"/>
    <n v="389821"/>
  </r>
  <r>
    <x v="897"/>
    <n v="90"/>
    <s v="RL"/>
    <n v="64"/>
    <x v="96"/>
    <s v="Pave"/>
    <s v="NA"/>
    <s v="Reg"/>
    <s v="Lvl"/>
    <s v="AllPub"/>
    <s v="Inside"/>
    <s v="Gtl"/>
    <x v="12"/>
    <s v="Feedr"/>
    <s v="Norm"/>
    <s v="Duplex"/>
    <s v="2Story"/>
    <x v="3"/>
    <x v="0"/>
    <x v="56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x v="1"/>
    <x v="8"/>
    <s v="Typ"/>
    <x v="0"/>
    <s v="NA"/>
    <s v="Detchd"/>
    <n v="1979"/>
    <s v="Unf"/>
    <x v="0"/>
    <n v="528"/>
    <s v="TA"/>
    <s v="TA"/>
    <s v="Y"/>
    <n v="154"/>
    <n v="0"/>
    <n v="0"/>
    <n v="0"/>
    <n v="0"/>
    <n v="0"/>
    <s v="NA"/>
    <s v="NA"/>
    <s v="NA"/>
    <n v="0"/>
    <x v="11"/>
    <n v="2009"/>
    <s v="WD"/>
    <x v="4"/>
    <x v="495"/>
    <n v="609566"/>
  </r>
  <r>
    <x v="898"/>
    <n v="20"/>
    <s v="RL"/>
    <n v="100"/>
    <x v="713"/>
    <s v="Pave"/>
    <s v="NA"/>
    <s v="IR1"/>
    <s v="Lvl"/>
    <s v="AllPub"/>
    <s v="Inside"/>
    <s v="Gtl"/>
    <x v="10"/>
    <s v="Norm"/>
    <s v="Norm"/>
    <s v="1Fam"/>
    <s v="1Story"/>
    <x v="4"/>
    <x v="0"/>
    <x v="51"/>
    <x v="51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x v="2"/>
    <x v="5"/>
    <s v="Typ"/>
    <x v="2"/>
    <s v="Gd"/>
    <s v="Attchd"/>
    <n v="2009"/>
    <s v="Fin"/>
    <x v="1"/>
    <n v="820"/>
    <s v="TA"/>
    <s v="TA"/>
    <s v="Y"/>
    <n v="0"/>
    <n v="67"/>
    <n v="0"/>
    <n v="0"/>
    <n v="0"/>
    <n v="0"/>
    <s v="NA"/>
    <s v="NA"/>
    <s v="NA"/>
    <n v="0"/>
    <x v="10"/>
    <n v="2010"/>
    <s v="New"/>
    <x v="2"/>
    <x v="496"/>
    <n v="165192"/>
  </r>
  <r>
    <x v="899"/>
    <n v="20"/>
    <s v="RL"/>
    <n v="65"/>
    <x v="714"/>
    <s v="Pave"/>
    <s v="NA"/>
    <s v="Reg"/>
    <s v="Lvl"/>
    <s v="AllPub"/>
    <s v="Inside"/>
    <s v="Gtl"/>
    <x v="9"/>
    <s v="Feedr"/>
    <s v="Norm"/>
    <s v="1Fam"/>
    <s v="1Story"/>
    <x v="3"/>
    <x v="3"/>
    <x v="53"/>
    <x v="5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x v="1"/>
    <x v="1"/>
    <s v="Typ"/>
    <x v="1"/>
    <s v="TA"/>
    <s v="Attchd"/>
    <n v="1961"/>
    <s v="Unf"/>
    <x v="2"/>
    <n v="288"/>
    <s v="TA"/>
    <s v="TA"/>
    <s v="Y"/>
    <n v="0"/>
    <n v="0"/>
    <n v="0"/>
    <n v="0"/>
    <n v="0"/>
    <n v="0"/>
    <s v="NA"/>
    <s v="NA"/>
    <s v="NA"/>
    <n v="0"/>
    <x v="11"/>
    <n v="2006"/>
    <s v="WD"/>
    <x v="0"/>
    <x v="152"/>
    <n v="127804"/>
  </r>
  <r>
    <x v="900"/>
    <n v="20"/>
    <s v="RL"/>
    <s v="NA"/>
    <x v="715"/>
    <s v="Pave"/>
    <s v="NA"/>
    <s v="IR1"/>
    <s v="Lvl"/>
    <s v="AllPub"/>
    <s v="Inside"/>
    <s v="Gtl"/>
    <x v="11"/>
    <s v="Norm"/>
    <s v="Norm"/>
    <s v="1Fam"/>
    <s v="1Story"/>
    <x v="5"/>
    <x v="2"/>
    <x v="63"/>
    <x v="48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x v="1"/>
    <x v="6"/>
    <s v="Typ"/>
    <x v="0"/>
    <s v="NA"/>
    <s v="Detchd"/>
    <n v="1979"/>
    <s v="Unf"/>
    <x v="2"/>
    <n v="684"/>
    <s v="TA"/>
    <s v="TA"/>
    <s v="Y"/>
    <n v="0"/>
    <n v="0"/>
    <n v="0"/>
    <n v="0"/>
    <n v="0"/>
    <n v="0"/>
    <s v="NA"/>
    <s v="NA"/>
    <s v="NA"/>
    <n v="0"/>
    <x v="11"/>
    <n v="2007"/>
    <s v="WD"/>
    <x v="0"/>
    <x v="50"/>
    <n v="54548"/>
  </r>
  <r>
    <x v="901"/>
    <n v="20"/>
    <s v="RL"/>
    <n v="64"/>
    <x v="591"/>
    <s v="Pave"/>
    <s v="NA"/>
    <s v="IR1"/>
    <s v="Lvl"/>
    <s v="AllPub"/>
    <s v="Inside"/>
    <s v="Gtl"/>
    <x v="11"/>
    <s v="Norm"/>
    <s v="Norm"/>
    <s v="1Fam"/>
    <s v="1Story"/>
    <x v="3"/>
    <x v="3"/>
    <x v="24"/>
    <x v="4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x v="1"/>
    <x v="4"/>
    <s v="Typ"/>
    <x v="0"/>
    <s v="NA"/>
    <s v="Detchd"/>
    <n v="1968"/>
    <s v="Unf"/>
    <x v="2"/>
    <n v="756"/>
    <s v="TA"/>
    <s v="TA"/>
    <s v="Y"/>
    <n v="0"/>
    <n v="0"/>
    <n v="0"/>
    <n v="0"/>
    <n v="0"/>
    <n v="0"/>
    <s v="NA"/>
    <s v="NA"/>
    <s v="NA"/>
    <n v="0"/>
    <x v="1"/>
    <n v="2009"/>
    <s v="WD"/>
    <x v="0"/>
    <x v="36"/>
    <n v="193538"/>
  </r>
  <r>
    <x v="902"/>
    <n v="60"/>
    <s v="RL"/>
    <n v="63"/>
    <x v="635"/>
    <s v="Pave"/>
    <s v="NA"/>
    <s v="Reg"/>
    <s v="Lvl"/>
    <s v="AllPub"/>
    <s v="Inside"/>
    <s v="Gtl"/>
    <x v="17"/>
    <s v="Norm"/>
    <s v="Norm"/>
    <s v="1Fam"/>
    <s v="2Story"/>
    <x v="0"/>
    <x v="0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x v="0"/>
    <x v="0"/>
    <s v="Typ"/>
    <x v="1"/>
    <s v="Gd"/>
    <s v="Attchd"/>
    <n v="2003"/>
    <s v="Fin"/>
    <x v="0"/>
    <n v="393"/>
    <s v="TA"/>
    <s v="TA"/>
    <s v="Y"/>
    <n v="0"/>
    <n v="75"/>
    <n v="0"/>
    <n v="0"/>
    <n v="0"/>
    <n v="0"/>
    <s v="NA"/>
    <s v="NA"/>
    <s v="NA"/>
    <n v="0"/>
    <x v="9"/>
    <n v="2006"/>
    <s v="WD"/>
    <x v="0"/>
    <x v="63"/>
    <n v="265315"/>
  </r>
  <r>
    <x v="903"/>
    <n v="20"/>
    <s v="RL"/>
    <n v="50"/>
    <x v="716"/>
    <s v="Pave"/>
    <s v="NA"/>
    <s v="IR1"/>
    <s v="HLS"/>
    <s v="AllPub"/>
    <s v="CulDSac"/>
    <s v="Gtl"/>
    <x v="17"/>
    <s v="Norm"/>
    <s v="Norm"/>
    <s v="1Fam"/>
    <s v="1Story"/>
    <x v="0"/>
    <x v="0"/>
    <x v="13"/>
    <x v="10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x v="0"/>
    <x v="2"/>
    <s v="Typ"/>
    <x v="1"/>
    <s v="Gd"/>
    <s v="Attchd"/>
    <n v="2006"/>
    <s v="RFn"/>
    <x v="1"/>
    <n v="690"/>
    <s v="TA"/>
    <s v="TA"/>
    <s v="Y"/>
    <n v="144"/>
    <n v="60"/>
    <n v="0"/>
    <n v="0"/>
    <n v="0"/>
    <n v="0"/>
    <s v="NA"/>
    <s v="NA"/>
    <s v="NA"/>
    <n v="0"/>
    <x v="5"/>
    <n v="2006"/>
    <s v="New"/>
    <x v="2"/>
    <x v="270"/>
    <n v="466496"/>
  </r>
  <r>
    <x v="904"/>
    <n v="20"/>
    <s v="RL"/>
    <s v="NA"/>
    <x v="717"/>
    <s v="Pave"/>
    <s v="NA"/>
    <s v="IR1"/>
    <s v="Lvl"/>
    <s v="AllPub"/>
    <s v="Inside"/>
    <s v="Gtl"/>
    <x v="9"/>
    <s v="Norm"/>
    <s v="Norm"/>
    <s v="1Fam"/>
    <s v="1Story"/>
    <x v="3"/>
    <x v="2"/>
    <x v="17"/>
    <x v="15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x v="1"/>
    <x v="1"/>
    <s v="Typ"/>
    <x v="0"/>
    <s v="NA"/>
    <s v="Attchd"/>
    <n v="1967"/>
    <s v="Unf"/>
    <x v="2"/>
    <n v="288"/>
    <s v="TA"/>
    <s v="TA"/>
    <s v="Y"/>
    <n v="0"/>
    <n v="0"/>
    <n v="0"/>
    <n v="0"/>
    <n v="0"/>
    <n v="0"/>
    <s v="NA"/>
    <s v="MnPrv"/>
    <s v="NA"/>
    <n v="0"/>
    <x v="5"/>
    <n v="2007"/>
    <s v="WD"/>
    <x v="0"/>
    <x v="497"/>
    <n v="250871"/>
  </r>
  <r>
    <x v="905"/>
    <n v="20"/>
    <s v="RL"/>
    <n v="80"/>
    <x v="596"/>
    <s v="Pave"/>
    <s v="NA"/>
    <s v="Reg"/>
    <s v="Lvl"/>
    <s v="AllPub"/>
    <s v="Inside"/>
    <s v="Gtl"/>
    <x v="11"/>
    <s v="Norm"/>
    <s v="Norm"/>
    <s v="1Fam"/>
    <s v="1Story"/>
    <x v="3"/>
    <x v="0"/>
    <x v="30"/>
    <x v="56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x v="1"/>
    <x v="1"/>
    <s v="Typ"/>
    <x v="0"/>
    <s v="NA"/>
    <s v="Attchd"/>
    <n v="1954"/>
    <s v="RFn"/>
    <x v="2"/>
    <n v="280"/>
    <s v="TA"/>
    <s v="TA"/>
    <s v="Y"/>
    <n v="0"/>
    <n v="0"/>
    <n v="164"/>
    <n v="0"/>
    <n v="0"/>
    <n v="0"/>
    <s v="NA"/>
    <s v="MnPrv"/>
    <s v="NA"/>
    <n v="0"/>
    <x v="0"/>
    <n v="2010"/>
    <s v="WD"/>
    <x v="0"/>
    <x v="113"/>
    <n v="221983"/>
  </r>
  <r>
    <x v="906"/>
    <n v="20"/>
    <s v="RL"/>
    <n v="116"/>
    <x v="718"/>
    <s v="Pave"/>
    <s v="NA"/>
    <s v="IR1"/>
    <s v="Lvl"/>
    <s v="AllPub"/>
    <s v="Corner"/>
    <s v="Gtl"/>
    <x v="5"/>
    <s v="Norm"/>
    <s v="Norm"/>
    <s v="1Fam"/>
    <s v="1Story"/>
    <x v="2"/>
    <x v="0"/>
    <x v="13"/>
    <x v="10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x v="0"/>
    <x v="0"/>
    <s v="Typ"/>
    <x v="1"/>
    <s v="Gd"/>
    <s v="Attchd"/>
    <n v="2006"/>
    <s v="RFn"/>
    <x v="1"/>
    <n v="865"/>
    <s v="TA"/>
    <s v="TA"/>
    <s v="Y"/>
    <n v="0"/>
    <n v="60"/>
    <n v="0"/>
    <n v="0"/>
    <n v="0"/>
    <n v="0"/>
    <s v="NA"/>
    <s v="NA"/>
    <s v="NA"/>
    <n v="0"/>
    <x v="11"/>
    <n v="2007"/>
    <s v="WD"/>
    <x v="0"/>
    <x v="498"/>
    <n v="404415"/>
  </r>
  <r>
    <x v="907"/>
    <n v="50"/>
    <s v="RL"/>
    <n v="86"/>
    <x v="719"/>
    <s v="Pave"/>
    <s v="NA"/>
    <s v="IR1"/>
    <s v="Lvl"/>
    <s v="AllPub"/>
    <s v="Inside"/>
    <s v="Gtl"/>
    <x v="2"/>
    <s v="Norm"/>
    <s v="Norm"/>
    <s v="1Fam"/>
    <s v="1.5Fin"/>
    <x v="0"/>
    <x v="3"/>
    <x v="65"/>
    <x v="26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x v="0"/>
    <x v="1"/>
    <s v="Typ"/>
    <x v="1"/>
    <s v="Gd"/>
    <s v="Attchd"/>
    <n v="1936"/>
    <s v="Fin"/>
    <x v="2"/>
    <n v="180"/>
    <s v="Fa"/>
    <s v="TA"/>
    <s v="Y"/>
    <n v="0"/>
    <n v="0"/>
    <n v="0"/>
    <n v="0"/>
    <n v="322"/>
    <n v="0"/>
    <s v="NA"/>
    <s v="NA"/>
    <s v="NA"/>
    <n v="0"/>
    <x v="11"/>
    <n v="2006"/>
    <s v="WD"/>
    <x v="0"/>
    <x v="4"/>
    <n v="36778"/>
  </r>
  <r>
    <x v="908"/>
    <n v="20"/>
    <s v="RL"/>
    <s v="NA"/>
    <x v="720"/>
    <s v="Pave"/>
    <s v="NA"/>
    <s v="IR1"/>
    <s v="Low"/>
    <s v="AllPub"/>
    <s v="Inside"/>
    <s v="Mod"/>
    <x v="4"/>
    <s v="Norm"/>
    <s v="Norm"/>
    <s v="1Fam"/>
    <s v="1Story"/>
    <x v="3"/>
    <x v="0"/>
    <x v="33"/>
    <x v="22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x v="1"/>
    <x v="4"/>
    <s v="Typ"/>
    <x v="0"/>
    <s v="NA"/>
    <s v="Attchd"/>
    <n v="1983"/>
    <s v="Unf"/>
    <x v="0"/>
    <n v="484"/>
    <s v="TA"/>
    <s v="TA"/>
    <s v="Y"/>
    <n v="164"/>
    <n v="0"/>
    <n v="0"/>
    <n v="0"/>
    <n v="0"/>
    <n v="0"/>
    <s v="NA"/>
    <s v="MnPrv"/>
    <s v="NA"/>
    <n v="0"/>
    <x v="11"/>
    <n v="2006"/>
    <s v="WD"/>
    <x v="0"/>
    <x v="213"/>
    <n v="373671"/>
  </r>
  <r>
    <x v="909"/>
    <n v="60"/>
    <s v="RL"/>
    <n v="149"/>
    <x v="721"/>
    <s v="Pave"/>
    <s v="NA"/>
    <s v="IR2"/>
    <s v="Lvl"/>
    <s v="AllPub"/>
    <s v="Inside"/>
    <s v="Gtl"/>
    <x v="17"/>
    <s v="Norm"/>
    <s v="Norm"/>
    <s v="1Fam"/>
    <s v="2Story"/>
    <x v="1"/>
    <x v="0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x v="0"/>
    <x v="0"/>
    <s v="Typ"/>
    <x v="1"/>
    <s v="Gd"/>
    <s v="Attchd"/>
    <n v="2005"/>
    <s v="Fin"/>
    <x v="0"/>
    <n v="390"/>
    <s v="TA"/>
    <s v="TA"/>
    <s v="Y"/>
    <n v="36"/>
    <n v="24"/>
    <n v="0"/>
    <n v="0"/>
    <n v="0"/>
    <n v="0"/>
    <s v="NA"/>
    <s v="NA"/>
    <s v="NA"/>
    <n v="0"/>
    <x v="11"/>
    <n v="2009"/>
    <s v="WD"/>
    <x v="0"/>
    <x v="80"/>
    <n v="750581"/>
  </r>
  <r>
    <x v="910"/>
    <n v="90"/>
    <s v="RL"/>
    <n v="80"/>
    <x v="295"/>
    <s v="Pave"/>
    <s v="NA"/>
    <s v="Reg"/>
    <s v="Lvl"/>
    <s v="AllPub"/>
    <s v="Corner"/>
    <s v="Gtl"/>
    <x v="11"/>
    <s v="Feedr"/>
    <s v="Norm"/>
    <s v="Duplex"/>
    <s v="2Story"/>
    <x v="3"/>
    <x v="0"/>
    <x v="14"/>
    <x v="13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x v="1"/>
    <x v="8"/>
    <s v="Typ"/>
    <x v="0"/>
    <s v="NA"/>
    <s v="Detchd"/>
    <n v="1960"/>
    <s v="Unf"/>
    <x v="0"/>
    <n v="480"/>
    <s v="TA"/>
    <s v="TA"/>
    <s v="Y"/>
    <n v="0"/>
    <n v="0"/>
    <n v="0"/>
    <n v="0"/>
    <n v="0"/>
    <n v="0"/>
    <s v="NA"/>
    <s v="NA"/>
    <s v="NA"/>
    <n v="0"/>
    <x v="8"/>
    <n v="2010"/>
    <s v="WD"/>
    <x v="0"/>
    <x v="499"/>
    <n v="504646"/>
  </r>
  <r>
    <x v="911"/>
    <n v="20"/>
    <s v="RL"/>
    <s v="NA"/>
    <x v="722"/>
    <s v="Pave"/>
    <s v="NA"/>
    <s v="IR1"/>
    <s v="Lvl"/>
    <s v="AllPub"/>
    <s v="CulDSac"/>
    <s v="Mod"/>
    <x v="0"/>
    <s v="Norm"/>
    <s v="Norm"/>
    <s v="1Fam"/>
    <s v="1Story"/>
    <x v="3"/>
    <x v="3"/>
    <x v="54"/>
    <x v="31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x v="0"/>
    <x v="4"/>
    <s v="Typ"/>
    <x v="0"/>
    <s v="NA"/>
    <s v="Detchd"/>
    <n v="1978"/>
    <s v="Unf"/>
    <x v="2"/>
    <n v="252"/>
    <s v="TA"/>
    <s v="TA"/>
    <s v="Y"/>
    <n v="173"/>
    <n v="0"/>
    <n v="0"/>
    <n v="0"/>
    <n v="0"/>
    <n v="0"/>
    <s v="NA"/>
    <s v="NA"/>
    <s v="NA"/>
    <n v="0"/>
    <x v="4"/>
    <n v="2009"/>
    <s v="WD"/>
    <x v="0"/>
    <x v="463"/>
    <n v="599153"/>
  </r>
  <r>
    <x v="912"/>
    <n v="30"/>
    <s v="RM"/>
    <n v="51"/>
    <x v="8"/>
    <s v="Pave"/>
    <s v="NA"/>
    <s v="Reg"/>
    <s v="Lvl"/>
    <s v="AllPub"/>
    <s v="Inside"/>
    <s v="Gtl"/>
    <x v="8"/>
    <s v="Norm"/>
    <s v="Norm"/>
    <s v="1Fam"/>
    <s v="1Story"/>
    <x v="3"/>
    <x v="3"/>
    <x v="82"/>
    <x v="8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x v="1"/>
    <x v="1"/>
    <s v="Min1"/>
    <x v="0"/>
    <s v="NA"/>
    <s v="Detchd"/>
    <n v="1925"/>
    <s v="Unf"/>
    <x v="2"/>
    <n v="450"/>
    <s v="TA"/>
    <s v="TA"/>
    <s v="Y"/>
    <n v="0"/>
    <n v="0"/>
    <n v="112"/>
    <n v="0"/>
    <n v="120"/>
    <n v="0"/>
    <s v="NA"/>
    <s v="MnPrv"/>
    <s v="Shed"/>
    <n v="620"/>
    <x v="9"/>
    <n v="2006"/>
    <s v="WD"/>
    <x v="1"/>
    <x v="209"/>
    <n v="131607"/>
  </r>
  <r>
    <x v="913"/>
    <n v="90"/>
    <s v="RH"/>
    <n v="82"/>
    <x v="723"/>
    <s v="Pave"/>
    <s v="NA"/>
    <s v="Reg"/>
    <s v="HLS"/>
    <s v="AllPub"/>
    <s v="Inside"/>
    <s v="Gtl"/>
    <x v="2"/>
    <s v="Norm"/>
    <s v="Norm"/>
    <s v="Duplex"/>
    <s v="2Story"/>
    <x v="3"/>
    <x v="2"/>
    <x v="87"/>
    <x v="8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x v="1"/>
    <x v="0"/>
    <s v="Typ"/>
    <x v="0"/>
    <s v="NA"/>
    <s v="2Types"/>
    <n v="1949"/>
    <s v="Unf"/>
    <x v="1"/>
    <n v="871"/>
    <s v="TA"/>
    <s v="TA"/>
    <s v="Y"/>
    <n v="0"/>
    <n v="0"/>
    <n v="0"/>
    <n v="0"/>
    <n v="0"/>
    <n v="0"/>
    <s v="NA"/>
    <s v="NA"/>
    <s v="NA"/>
    <n v="0"/>
    <x v="5"/>
    <n v="2007"/>
    <s v="WD"/>
    <x v="0"/>
    <x v="35"/>
    <n v="630751"/>
  </r>
  <r>
    <x v="914"/>
    <n v="160"/>
    <s v="FV"/>
    <n v="30"/>
    <x v="724"/>
    <s v="Pave"/>
    <s v="Pave"/>
    <s v="Reg"/>
    <s v="Lvl"/>
    <s v="AllPub"/>
    <s v="Inside"/>
    <s v="Gtl"/>
    <x v="5"/>
    <s v="Norm"/>
    <s v="Norm"/>
    <s v="TwnhsE"/>
    <s v="2Story"/>
    <x v="1"/>
    <x v="0"/>
    <x v="51"/>
    <x v="37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x v="0"/>
    <x v="6"/>
    <s v="Typ"/>
    <x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x v="11"/>
    <n v="2009"/>
    <s v="New"/>
    <x v="2"/>
    <x v="500"/>
    <n v="649433"/>
  </r>
  <r>
    <x v="915"/>
    <n v="160"/>
    <s v="RM"/>
    <n v="21"/>
    <x v="725"/>
    <s v="Pave"/>
    <s v="NA"/>
    <s v="Reg"/>
    <s v="Lvl"/>
    <s v="AllPub"/>
    <s v="Inside"/>
    <s v="Gtl"/>
    <x v="14"/>
    <s v="Norm"/>
    <s v="Norm"/>
    <s v="Twnhs"/>
    <s v="2Story"/>
    <x v="5"/>
    <x v="0"/>
    <x v="16"/>
    <x v="3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x v="1"/>
    <x v="1"/>
    <s v="Typ"/>
    <x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x v="8"/>
    <n v="2007"/>
    <s v="WD"/>
    <x v="0"/>
    <x v="501"/>
    <n v="568893"/>
  </r>
  <r>
    <x v="916"/>
    <n v="20"/>
    <s v="C (all)"/>
    <n v="50"/>
    <x v="218"/>
    <s v="Pave"/>
    <s v="NA"/>
    <s v="Reg"/>
    <s v="Lvl"/>
    <s v="AllPub"/>
    <s v="Inside"/>
    <s v="Gtl"/>
    <x v="13"/>
    <s v="Norm"/>
    <s v="Norm"/>
    <s v="1Fam"/>
    <s v="1Story"/>
    <x v="9"/>
    <x v="6"/>
    <x v="87"/>
    <x v="8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x v="1"/>
    <x v="6"/>
    <s v="Typ"/>
    <x v="0"/>
    <s v="NA"/>
    <s v="Detchd"/>
    <n v="1958"/>
    <s v="Unf"/>
    <x v="2"/>
    <n v="308"/>
    <s v="TA"/>
    <s v="TA"/>
    <s v="Y"/>
    <n v="0"/>
    <n v="0"/>
    <n v="0"/>
    <n v="0"/>
    <n v="0"/>
    <n v="0"/>
    <s v="NA"/>
    <s v="NA"/>
    <s v="NA"/>
    <n v="0"/>
    <x v="4"/>
    <n v="2006"/>
    <s v="WD"/>
    <x v="1"/>
    <x v="502"/>
    <n v="489223"/>
  </r>
  <r>
    <x v="917"/>
    <n v="20"/>
    <s v="RL"/>
    <s v="NA"/>
    <x v="726"/>
    <s v="Pave"/>
    <s v="NA"/>
    <s v="Reg"/>
    <s v="Lvl"/>
    <s v="AllPub"/>
    <s v="Inside"/>
    <s v="Gtl"/>
    <x v="15"/>
    <s v="Norm"/>
    <s v="Norm"/>
    <s v="1Fam"/>
    <s v="1Story"/>
    <x v="5"/>
    <x v="2"/>
    <x v="46"/>
    <x v="33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x v="1"/>
    <x v="1"/>
    <s v="Typ"/>
    <x v="0"/>
    <s v="NA"/>
    <s v="Attchd"/>
    <n v="1956"/>
    <s v="RFn"/>
    <x v="2"/>
    <n v="284"/>
    <s v="TA"/>
    <s v="TA"/>
    <s v="Y"/>
    <n v="0"/>
    <n v="0"/>
    <n v="0"/>
    <n v="0"/>
    <n v="0"/>
    <n v="0"/>
    <s v="NA"/>
    <s v="NA"/>
    <s v="NA"/>
    <n v="0"/>
    <x v="7"/>
    <n v="2009"/>
    <s v="WD"/>
    <x v="0"/>
    <x v="152"/>
    <n v="243211"/>
  </r>
  <r>
    <x v="918"/>
    <n v="60"/>
    <s v="RL"/>
    <n v="103"/>
    <x v="415"/>
    <s v="Pave"/>
    <s v="NA"/>
    <s v="IR1"/>
    <s v="Lvl"/>
    <s v="AllPub"/>
    <s v="Corner"/>
    <s v="Gtl"/>
    <x v="12"/>
    <s v="Norm"/>
    <s v="Norm"/>
    <s v="1Fam"/>
    <s v="2Story"/>
    <x v="0"/>
    <x v="0"/>
    <x v="50"/>
    <x v="47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x v="0"/>
    <x v="0"/>
    <s v="Typ"/>
    <x v="1"/>
    <s v="TA"/>
    <s v="Attchd"/>
    <n v="1991"/>
    <s v="RFn"/>
    <x v="1"/>
    <n v="833"/>
    <s v="TA"/>
    <s v="TA"/>
    <s v="Y"/>
    <n v="72"/>
    <n v="192"/>
    <n v="224"/>
    <n v="0"/>
    <n v="0"/>
    <n v="0"/>
    <s v="NA"/>
    <s v="GdPrv"/>
    <s v="NA"/>
    <n v="0"/>
    <x v="6"/>
    <n v="2007"/>
    <s v="WD"/>
    <x v="0"/>
    <x v="503"/>
    <n v="366888"/>
  </r>
  <r>
    <x v="919"/>
    <n v="20"/>
    <s v="RL"/>
    <n v="87"/>
    <x v="684"/>
    <s v="Pave"/>
    <s v="NA"/>
    <s v="IR1"/>
    <s v="Lvl"/>
    <s v="AllPub"/>
    <s v="Corner"/>
    <s v="Gtl"/>
    <x v="11"/>
    <s v="Norm"/>
    <s v="Norm"/>
    <s v="1Fam"/>
    <s v="1Story"/>
    <x v="1"/>
    <x v="1"/>
    <x v="18"/>
    <x v="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x v="1"/>
    <x v="1"/>
    <s v="Min1"/>
    <x v="1"/>
    <s v="TA"/>
    <s v="Attchd"/>
    <n v="1990"/>
    <s v="Unf"/>
    <x v="0"/>
    <n v="601"/>
    <s v="TA"/>
    <s v="TA"/>
    <s v="Y"/>
    <n v="0"/>
    <n v="51"/>
    <n v="0"/>
    <n v="0"/>
    <n v="190"/>
    <n v="0"/>
    <s v="NA"/>
    <s v="NA"/>
    <s v="NA"/>
    <n v="0"/>
    <x v="1"/>
    <n v="2008"/>
    <s v="WD"/>
    <x v="0"/>
    <x v="504"/>
    <n v="102783"/>
  </r>
  <r>
    <x v="920"/>
    <n v="60"/>
    <s v="RL"/>
    <n v="70"/>
    <x v="727"/>
    <s v="Pave"/>
    <s v="NA"/>
    <s v="IR1"/>
    <s v="Lvl"/>
    <s v="AllPub"/>
    <s v="Inside"/>
    <s v="Gtl"/>
    <x v="12"/>
    <s v="Norm"/>
    <s v="Norm"/>
    <s v="1Fam"/>
    <s v="2Story"/>
    <x v="1"/>
    <x v="0"/>
    <x v="29"/>
    <x v="5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x v="0"/>
    <x v="2"/>
    <s v="Typ"/>
    <x v="0"/>
    <s v="NA"/>
    <s v="Attchd"/>
    <n v="1994"/>
    <s v="RFn"/>
    <x v="0"/>
    <n v="471"/>
    <s v="TA"/>
    <s v="TA"/>
    <s v="Y"/>
    <n v="300"/>
    <n v="87"/>
    <n v="0"/>
    <n v="0"/>
    <n v="0"/>
    <n v="0"/>
    <s v="NA"/>
    <s v="NA"/>
    <s v="NA"/>
    <n v="0"/>
    <x v="9"/>
    <n v="2007"/>
    <s v="WD"/>
    <x v="0"/>
    <x v="203"/>
    <n v="390284"/>
  </r>
  <r>
    <x v="921"/>
    <n v="90"/>
    <s v="RL"/>
    <n v="67"/>
    <x v="473"/>
    <s v="Pave"/>
    <s v="NA"/>
    <s v="Reg"/>
    <s v="Lvl"/>
    <s v="AllPub"/>
    <s v="Inside"/>
    <s v="Gtl"/>
    <x v="15"/>
    <s v="Feedr"/>
    <s v="Norm"/>
    <s v="Duplex"/>
    <s v="1.5Fin"/>
    <x v="3"/>
    <x v="3"/>
    <x v="83"/>
    <x v="0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x v="1"/>
    <x v="3"/>
    <s v="Typ"/>
    <x v="0"/>
    <s v="NA"/>
    <s v="NA"/>
    <s v="NA"/>
    <s v="NA"/>
    <x v="3"/>
    <n v="0"/>
    <s v="NA"/>
    <s v="NA"/>
    <s v="N"/>
    <n v="0"/>
    <n v="70"/>
    <n v="0"/>
    <n v="0"/>
    <n v="0"/>
    <n v="0"/>
    <s v="NA"/>
    <s v="GdPrv"/>
    <s v="NA"/>
    <n v="0"/>
    <x v="2"/>
    <n v="2008"/>
    <s v="WD"/>
    <x v="0"/>
    <x v="505"/>
    <n v="134693"/>
  </r>
  <r>
    <x v="922"/>
    <n v="20"/>
    <s v="RL"/>
    <n v="65"/>
    <x v="728"/>
    <s v="Pave"/>
    <s v="NA"/>
    <s v="Reg"/>
    <s v="Lvl"/>
    <s v="AllPub"/>
    <s v="Inside"/>
    <s v="Gtl"/>
    <x v="17"/>
    <s v="RRAn"/>
    <s v="Norm"/>
    <s v="1Fam"/>
    <s v="1Story"/>
    <x v="1"/>
    <x v="0"/>
    <x v="11"/>
    <x v="10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x v="0"/>
    <x v="1"/>
    <s v="Typ"/>
    <x v="1"/>
    <s v="Gd"/>
    <s v="Attchd"/>
    <n v="2005"/>
    <s v="Fin"/>
    <x v="0"/>
    <n v="397"/>
    <s v="TA"/>
    <s v="TA"/>
    <s v="Y"/>
    <n v="100"/>
    <n v="0"/>
    <n v="0"/>
    <n v="23"/>
    <n v="0"/>
    <n v="0"/>
    <s v="NA"/>
    <s v="NA"/>
    <s v="NA"/>
    <n v="0"/>
    <x v="4"/>
    <n v="2006"/>
    <s v="New"/>
    <x v="2"/>
    <x v="506"/>
    <n v="109657"/>
  </r>
  <r>
    <x v="923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x v="1"/>
    <x v="0"/>
    <x v="5"/>
    <x v="5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x v="0"/>
    <x v="4"/>
    <s v="Typ"/>
    <x v="1"/>
    <s v="Fa"/>
    <s v="Attchd"/>
    <n v="1993"/>
    <s v="RFn"/>
    <x v="0"/>
    <n v="533"/>
    <s v="TA"/>
    <s v="TA"/>
    <s v="Y"/>
    <n v="0"/>
    <n v="69"/>
    <n v="0"/>
    <n v="0"/>
    <n v="0"/>
    <n v="0"/>
    <s v="NA"/>
    <s v="NA"/>
    <s v="NA"/>
    <n v="0"/>
    <x v="9"/>
    <n v="2008"/>
    <s v="WD"/>
    <x v="0"/>
    <x v="507"/>
    <n v="404797"/>
  </r>
  <r>
    <x v="924"/>
    <n v="20"/>
    <s v="RL"/>
    <n v="79"/>
    <x v="617"/>
    <s v="Pave"/>
    <s v="NA"/>
    <s v="Reg"/>
    <s v="Lvl"/>
    <s v="AllPub"/>
    <s v="Inside"/>
    <s v="Gtl"/>
    <x v="6"/>
    <s v="Norm"/>
    <s v="Norm"/>
    <s v="1Fam"/>
    <s v="1Story"/>
    <x v="1"/>
    <x v="2"/>
    <x v="84"/>
    <x v="23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x v="1"/>
    <x v="2"/>
    <s v="Typ"/>
    <x v="1"/>
    <s v="TA"/>
    <s v="Attchd"/>
    <n v="1980"/>
    <s v="Unf"/>
    <x v="0"/>
    <n v="612"/>
    <s v="TA"/>
    <s v="TA"/>
    <s v="Y"/>
    <n v="384"/>
    <n v="131"/>
    <n v="0"/>
    <n v="0"/>
    <n v="0"/>
    <n v="0"/>
    <s v="NA"/>
    <s v="NA"/>
    <s v="NA"/>
    <n v="0"/>
    <x v="1"/>
    <n v="2006"/>
    <s v="WD"/>
    <x v="0"/>
    <x v="27"/>
    <n v="452880"/>
  </r>
  <r>
    <x v="925"/>
    <n v="20"/>
    <s v="RL"/>
    <s v="NA"/>
    <x v="263"/>
    <s v="Pave"/>
    <s v="NA"/>
    <s v="IR1"/>
    <s v="Lvl"/>
    <s v="AllPub"/>
    <s v="Corner"/>
    <s v="Gtl"/>
    <x v="6"/>
    <s v="Norm"/>
    <s v="Norm"/>
    <s v="1Fam"/>
    <s v="1Story"/>
    <x v="3"/>
    <x v="2"/>
    <x v="54"/>
    <x v="44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x v="2"/>
    <x v="1"/>
    <s v="Typ"/>
    <x v="0"/>
    <s v="NA"/>
    <s v="Attchd"/>
    <n v="1977"/>
    <s v="RFn"/>
    <x v="0"/>
    <n v="540"/>
    <s v="TA"/>
    <s v="TA"/>
    <s v="Y"/>
    <n v="180"/>
    <n v="0"/>
    <n v="0"/>
    <n v="0"/>
    <n v="0"/>
    <n v="0"/>
    <s v="NA"/>
    <s v="NA"/>
    <s v="NA"/>
    <n v="0"/>
    <x v="10"/>
    <n v="2008"/>
    <s v="WD"/>
    <x v="1"/>
    <x v="216"/>
    <n v="570876"/>
  </r>
  <r>
    <x v="926"/>
    <n v="60"/>
    <s v="RL"/>
    <n v="93"/>
    <x v="729"/>
    <s v="Pave"/>
    <s v="NA"/>
    <s v="Reg"/>
    <s v="Lvl"/>
    <s v="AllPub"/>
    <s v="Inside"/>
    <s v="Gtl"/>
    <x v="10"/>
    <s v="Norm"/>
    <s v="Norm"/>
    <s v="1Fam"/>
    <s v="2Story"/>
    <x v="2"/>
    <x v="0"/>
    <x v="0"/>
    <x v="16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x v="2"/>
    <x v="7"/>
    <s v="Typ"/>
    <x v="1"/>
    <s v="Gd"/>
    <s v="BuiltIn"/>
    <n v="2003"/>
    <s v="Fin"/>
    <x v="1"/>
    <n v="656"/>
    <s v="TA"/>
    <s v="TA"/>
    <s v="Y"/>
    <n v="104"/>
    <n v="100"/>
    <n v="0"/>
    <n v="0"/>
    <n v="0"/>
    <n v="0"/>
    <s v="NA"/>
    <s v="NA"/>
    <s v="NA"/>
    <n v="0"/>
    <x v="1"/>
    <n v="2007"/>
    <s v="WD"/>
    <x v="0"/>
    <x v="408"/>
    <n v="238977"/>
  </r>
  <r>
    <x v="927"/>
    <n v="60"/>
    <s v="RL"/>
    <s v="NA"/>
    <x v="288"/>
    <s v="Pave"/>
    <s v="NA"/>
    <s v="Reg"/>
    <s v="Lvl"/>
    <s v="AllPub"/>
    <s v="Inside"/>
    <s v="Gtl"/>
    <x v="6"/>
    <s v="Feedr"/>
    <s v="Norm"/>
    <s v="1Fam"/>
    <s v="2Story"/>
    <x v="0"/>
    <x v="0"/>
    <x v="21"/>
    <x v="34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x v="1"/>
    <x v="3"/>
    <s v="Typ"/>
    <x v="1"/>
    <s v="Gd"/>
    <s v="Attchd"/>
    <n v="1968"/>
    <s v="RFn"/>
    <x v="0"/>
    <n v="486"/>
    <s v="TA"/>
    <s v="TA"/>
    <s v="Y"/>
    <n v="0"/>
    <n v="43"/>
    <n v="0"/>
    <n v="0"/>
    <n v="0"/>
    <n v="0"/>
    <s v="NA"/>
    <s v="GdPrv"/>
    <s v="NA"/>
    <n v="0"/>
    <x v="7"/>
    <n v="2008"/>
    <s v="WD"/>
    <x v="0"/>
    <x v="105"/>
    <n v="376804"/>
  </r>
  <r>
    <x v="928"/>
    <n v="20"/>
    <s v="RL"/>
    <s v="NA"/>
    <x v="730"/>
    <s v="Pave"/>
    <s v="NA"/>
    <s v="Reg"/>
    <s v="Lvl"/>
    <s v="AllPub"/>
    <s v="Inside"/>
    <s v="Gtl"/>
    <x v="0"/>
    <s v="Norm"/>
    <s v="Norm"/>
    <s v="1Fam"/>
    <s v="1Story"/>
    <x v="2"/>
    <x v="0"/>
    <x v="2"/>
    <x v="14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x v="2"/>
    <x v="2"/>
    <s v="Typ"/>
    <x v="1"/>
    <s v="TA"/>
    <s v="Attchd"/>
    <n v="2001"/>
    <s v="RFn"/>
    <x v="0"/>
    <n v="522"/>
    <s v="TA"/>
    <s v="TA"/>
    <s v="Y"/>
    <n v="202"/>
    <n v="151"/>
    <n v="0"/>
    <n v="0"/>
    <n v="0"/>
    <n v="0"/>
    <s v="NA"/>
    <s v="NA"/>
    <s v="NA"/>
    <n v="0"/>
    <x v="11"/>
    <n v="2009"/>
    <s v="WD"/>
    <x v="0"/>
    <x v="435"/>
    <n v="72309"/>
  </r>
  <r>
    <x v="929"/>
    <n v="60"/>
    <s v="RL"/>
    <s v="NA"/>
    <x v="731"/>
    <s v="Pave"/>
    <s v="NA"/>
    <s v="IR1"/>
    <s v="Lvl"/>
    <s v="AllPub"/>
    <s v="Corner"/>
    <s v="Gtl"/>
    <x v="17"/>
    <s v="Norm"/>
    <s v="Norm"/>
    <s v="1Fam"/>
    <s v="2Story"/>
    <x v="0"/>
    <x v="0"/>
    <x v="35"/>
    <x v="18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x v="0"/>
    <x v="0"/>
    <s v="Typ"/>
    <x v="1"/>
    <s v="TA"/>
    <s v="BuiltIn"/>
    <n v="1997"/>
    <s v="Fin"/>
    <x v="0"/>
    <n v="642"/>
    <s v="TA"/>
    <s v="TA"/>
    <s v="Y"/>
    <n v="0"/>
    <n v="0"/>
    <n v="0"/>
    <n v="0"/>
    <n v="0"/>
    <n v="0"/>
    <s v="NA"/>
    <s v="NA"/>
    <s v="NA"/>
    <n v="0"/>
    <x v="6"/>
    <n v="2006"/>
    <s v="WD"/>
    <x v="0"/>
    <x v="285"/>
    <n v="260087"/>
  </r>
  <r>
    <x v="930"/>
    <n v="20"/>
    <s v="RL"/>
    <n v="73"/>
    <x v="732"/>
    <s v="Pave"/>
    <s v="NA"/>
    <s v="IR1"/>
    <s v="HLS"/>
    <s v="AllPub"/>
    <s v="Inside"/>
    <s v="Gtl"/>
    <x v="16"/>
    <s v="Norm"/>
    <s v="Norm"/>
    <s v="1Fam"/>
    <s v="1Story"/>
    <x v="2"/>
    <x v="0"/>
    <x v="22"/>
    <x v="12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x v="0"/>
    <x v="2"/>
    <s v="Typ"/>
    <x v="0"/>
    <s v="NA"/>
    <s v="Attchd"/>
    <n v="2007"/>
    <s v="Fin"/>
    <x v="1"/>
    <n v="610"/>
    <s v="TA"/>
    <s v="TA"/>
    <s v="Y"/>
    <n v="100"/>
    <n v="18"/>
    <n v="0"/>
    <n v="0"/>
    <n v="0"/>
    <n v="0"/>
    <s v="NA"/>
    <s v="NA"/>
    <s v="NA"/>
    <n v="0"/>
    <x v="9"/>
    <n v="2009"/>
    <s v="WD"/>
    <x v="0"/>
    <x v="203"/>
    <n v="167683"/>
  </r>
  <r>
    <x v="931"/>
    <n v="20"/>
    <s v="RL"/>
    <n v="70"/>
    <x v="134"/>
    <s v="Pave"/>
    <s v="NA"/>
    <s v="Reg"/>
    <s v="Lvl"/>
    <s v="AllPub"/>
    <s v="Inside"/>
    <s v="Gtl"/>
    <x v="11"/>
    <s v="Norm"/>
    <s v="Norm"/>
    <s v="1Fam"/>
    <s v="1Story"/>
    <x v="3"/>
    <x v="2"/>
    <x v="10"/>
    <x v="9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x v="1"/>
    <x v="4"/>
    <s v="Typ"/>
    <x v="0"/>
    <s v="NA"/>
    <s v="Detchd"/>
    <n v="1965"/>
    <s v="Unf"/>
    <x v="2"/>
    <n v="429"/>
    <s v="TA"/>
    <s v="TA"/>
    <s v="Y"/>
    <n v="0"/>
    <n v="0"/>
    <n v="0"/>
    <n v="0"/>
    <n v="0"/>
    <n v="0"/>
    <s v="NA"/>
    <s v="GdWo"/>
    <s v="NA"/>
    <n v="0"/>
    <x v="9"/>
    <n v="2009"/>
    <s v="WD"/>
    <x v="0"/>
    <x v="508"/>
    <n v="562862"/>
  </r>
  <r>
    <x v="932"/>
    <n v="20"/>
    <s v="RL"/>
    <n v="84"/>
    <x v="733"/>
    <s v="Pave"/>
    <s v="NA"/>
    <s v="IR1"/>
    <s v="Lvl"/>
    <s v="AllPub"/>
    <s v="Corner"/>
    <s v="Gtl"/>
    <x v="5"/>
    <s v="RRNn"/>
    <s v="Norm"/>
    <s v="1Fam"/>
    <s v="1Story"/>
    <x v="4"/>
    <x v="0"/>
    <x v="13"/>
    <x v="10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x v="2"/>
    <x v="0"/>
    <s v="Typ"/>
    <x v="1"/>
    <s v="Gd"/>
    <s v="Attchd"/>
    <n v="2006"/>
    <s v="Fin"/>
    <x v="1"/>
    <n v="788"/>
    <s v="TA"/>
    <s v="TA"/>
    <s v="Y"/>
    <n v="0"/>
    <n v="191"/>
    <n v="0"/>
    <n v="0"/>
    <n v="0"/>
    <n v="0"/>
    <s v="NA"/>
    <s v="NA"/>
    <s v="NA"/>
    <n v="0"/>
    <x v="10"/>
    <n v="2007"/>
    <s v="WD"/>
    <x v="0"/>
    <x v="107"/>
    <n v="519069"/>
  </r>
  <r>
    <x v="933"/>
    <n v="20"/>
    <s v="RL"/>
    <n v="63"/>
    <x v="734"/>
    <s v="Pave"/>
    <s v="NA"/>
    <s v="Reg"/>
    <s v="Lvl"/>
    <s v="AllPub"/>
    <s v="FR2"/>
    <s v="Gtl"/>
    <x v="0"/>
    <s v="Norm"/>
    <s v="Norm"/>
    <s v="1Fam"/>
    <s v="1Story"/>
    <x v="0"/>
    <x v="0"/>
    <x v="6"/>
    <x v="16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x v="0"/>
    <x v="1"/>
    <s v="Typ"/>
    <x v="0"/>
    <s v="NA"/>
    <s v="Attchd"/>
    <n v="2004"/>
    <s v="RFn"/>
    <x v="0"/>
    <n v="570"/>
    <s v="TA"/>
    <s v="TA"/>
    <s v="Y"/>
    <n v="192"/>
    <n v="36"/>
    <n v="0"/>
    <n v="0"/>
    <n v="0"/>
    <n v="0"/>
    <s v="NA"/>
    <s v="NA"/>
    <s v="NA"/>
    <n v="0"/>
    <x v="5"/>
    <n v="2009"/>
    <s v="WD"/>
    <x v="0"/>
    <x v="100"/>
    <n v="295160"/>
  </r>
  <r>
    <x v="934"/>
    <n v="20"/>
    <s v="RL"/>
    <n v="313"/>
    <x v="735"/>
    <s v="Pave"/>
    <s v="NA"/>
    <s v="IR2"/>
    <s v="HLS"/>
    <s v="AllPub"/>
    <s v="Inside"/>
    <s v="Mod"/>
    <x v="11"/>
    <s v="PosA"/>
    <s v="Norm"/>
    <s v="1Fam"/>
    <s v="1Story"/>
    <x v="0"/>
    <x v="3"/>
    <x v="14"/>
    <x v="12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x v="0"/>
    <x v="3"/>
    <s v="Typ"/>
    <x v="1"/>
    <s v="Gd"/>
    <s v="Attchd"/>
    <n v="1960"/>
    <s v="RFn"/>
    <x v="0"/>
    <n v="505"/>
    <s v="TA"/>
    <s v="TA"/>
    <s v="Y"/>
    <n v="0"/>
    <n v="0"/>
    <n v="0"/>
    <n v="0"/>
    <n v="0"/>
    <n v="0"/>
    <s v="NA"/>
    <s v="NA"/>
    <s v="NA"/>
    <n v="0"/>
    <x v="6"/>
    <n v="2008"/>
    <s v="WD"/>
    <x v="0"/>
    <x v="234"/>
    <n v="712078"/>
  </r>
  <r>
    <x v="935"/>
    <n v="30"/>
    <s v="RL"/>
    <n v="52"/>
    <x v="736"/>
    <s v="Pave"/>
    <s v="NA"/>
    <s v="IR1"/>
    <s v="Lvl"/>
    <s v="AllPub"/>
    <s v="Inside"/>
    <s v="Gtl"/>
    <x v="8"/>
    <s v="Norm"/>
    <s v="Norm"/>
    <s v="1Fam"/>
    <s v="1Story"/>
    <x v="5"/>
    <x v="0"/>
    <x v="69"/>
    <x v="32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x v="1"/>
    <x v="4"/>
    <s v="Typ"/>
    <x v="0"/>
    <s v="NA"/>
    <s v="Detchd"/>
    <n v="1953"/>
    <s v="Unf"/>
    <x v="0"/>
    <n v="528"/>
    <s v="TA"/>
    <s v="TA"/>
    <s v="Y"/>
    <n v="0"/>
    <n v="0"/>
    <n v="32"/>
    <n v="0"/>
    <n v="0"/>
    <n v="0"/>
    <s v="NA"/>
    <s v="NA"/>
    <s v="NA"/>
    <n v="0"/>
    <x v="11"/>
    <n v="2006"/>
    <s v="WD"/>
    <x v="0"/>
    <x v="295"/>
    <n v="238426"/>
  </r>
  <r>
    <x v="936"/>
    <n v="20"/>
    <s v="RL"/>
    <n v="67"/>
    <x v="737"/>
    <s v="Pave"/>
    <s v="NA"/>
    <s v="Reg"/>
    <s v="Lvl"/>
    <s v="AllPub"/>
    <s v="Inside"/>
    <s v="Gtl"/>
    <x v="12"/>
    <s v="Norm"/>
    <s v="Norm"/>
    <s v="1Fam"/>
    <s v="1Story"/>
    <x v="0"/>
    <x v="0"/>
    <x v="0"/>
    <x v="0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x v="0"/>
    <x v="4"/>
    <s v="Typ"/>
    <x v="0"/>
    <s v="NA"/>
    <s v="Attchd"/>
    <n v="2003"/>
    <s v="RFn"/>
    <x v="0"/>
    <n v="555"/>
    <s v="TA"/>
    <s v="TA"/>
    <s v="Y"/>
    <n v="0"/>
    <n v="41"/>
    <n v="0"/>
    <n v="0"/>
    <n v="0"/>
    <n v="0"/>
    <s v="NA"/>
    <s v="NA"/>
    <s v="NA"/>
    <n v="0"/>
    <x v="5"/>
    <n v="2009"/>
    <s v="WD"/>
    <x v="0"/>
    <x v="509"/>
    <n v="357213"/>
  </r>
  <r>
    <x v="937"/>
    <n v="60"/>
    <s v="RL"/>
    <n v="75"/>
    <x v="738"/>
    <s v="Pave"/>
    <s v="NA"/>
    <s v="Reg"/>
    <s v="Lvl"/>
    <s v="AllPub"/>
    <s v="Inside"/>
    <s v="Gtl"/>
    <x v="5"/>
    <s v="Norm"/>
    <s v="Norm"/>
    <s v="1Fam"/>
    <s v="2Story"/>
    <x v="0"/>
    <x v="0"/>
    <x v="11"/>
    <x v="6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x v="0"/>
    <x v="0"/>
    <s v="Typ"/>
    <x v="1"/>
    <s v="Gd"/>
    <s v="Attchd"/>
    <n v="2005"/>
    <s v="RFn"/>
    <x v="0"/>
    <n v="689"/>
    <s v="TA"/>
    <s v="TA"/>
    <s v="Y"/>
    <n v="0"/>
    <n v="48"/>
    <n v="0"/>
    <n v="0"/>
    <n v="0"/>
    <n v="0"/>
    <s v="NA"/>
    <s v="NA"/>
    <s v="NA"/>
    <n v="0"/>
    <x v="0"/>
    <n v="2009"/>
    <s v="WD"/>
    <x v="0"/>
    <x v="510"/>
    <n v="598156"/>
  </r>
  <r>
    <x v="938"/>
    <n v="60"/>
    <s v="RL"/>
    <n v="73"/>
    <x v="210"/>
    <s v="Pave"/>
    <s v="NA"/>
    <s v="Reg"/>
    <s v="Lvl"/>
    <s v="AllPub"/>
    <s v="Inside"/>
    <s v="Gtl"/>
    <x v="0"/>
    <s v="Norm"/>
    <s v="Norm"/>
    <s v="1Fam"/>
    <s v="2Story"/>
    <x v="0"/>
    <x v="0"/>
    <x v="13"/>
    <x v="10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x v="0"/>
    <x v="2"/>
    <s v="Typ"/>
    <x v="0"/>
    <s v="NA"/>
    <s v="Attchd"/>
    <n v="2006"/>
    <s v="RFn"/>
    <x v="1"/>
    <n v="868"/>
    <s v="TA"/>
    <s v="TA"/>
    <s v="Y"/>
    <n v="0"/>
    <n v="90"/>
    <n v="0"/>
    <n v="0"/>
    <n v="0"/>
    <n v="0"/>
    <s v="NA"/>
    <s v="NA"/>
    <s v="NA"/>
    <n v="0"/>
    <x v="5"/>
    <n v="2006"/>
    <s v="New"/>
    <x v="2"/>
    <x v="511"/>
    <n v="741028"/>
  </r>
  <r>
    <x v="939"/>
    <n v="70"/>
    <s v="RL"/>
    <s v="NA"/>
    <x v="739"/>
    <s v="Pave"/>
    <s v="NA"/>
    <s v="Reg"/>
    <s v="Lvl"/>
    <s v="AllPub"/>
    <s v="Inside"/>
    <s v="Gtl"/>
    <x v="19"/>
    <s v="Norm"/>
    <s v="Norm"/>
    <s v="1Fam"/>
    <s v="2Story"/>
    <x v="0"/>
    <x v="3"/>
    <x v="70"/>
    <x v="8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x v="1"/>
    <x v="7"/>
    <s v="Typ"/>
    <x v="2"/>
    <s v="TA"/>
    <s v="Attchd"/>
    <n v="1940"/>
    <s v="Unf"/>
    <x v="2"/>
    <n v="349"/>
    <s v="TA"/>
    <s v="TA"/>
    <s v="Y"/>
    <n v="56"/>
    <n v="0"/>
    <n v="318"/>
    <n v="0"/>
    <n v="0"/>
    <n v="0"/>
    <s v="NA"/>
    <s v="NA"/>
    <s v="NA"/>
    <n v="0"/>
    <x v="11"/>
    <n v="2010"/>
    <s v="COD"/>
    <x v="0"/>
    <x v="512"/>
    <n v="408772"/>
  </r>
  <r>
    <x v="940"/>
    <n v="90"/>
    <s v="RL"/>
    <n v="55"/>
    <x v="740"/>
    <s v="Pave"/>
    <s v="NA"/>
    <s v="IR1"/>
    <s v="Lvl"/>
    <s v="AllPub"/>
    <s v="Inside"/>
    <s v="Gtl"/>
    <x v="4"/>
    <s v="Norm"/>
    <s v="Norm"/>
    <s v="Duplex"/>
    <s v="1Story"/>
    <x v="1"/>
    <x v="0"/>
    <x v="1"/>
    <x v="1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x v="1"/>
    <x v="0"/>
    <s v="Typ"/>
    <x v="0"/>
    <s v="NA"/>
    <s v="Attchd"/>
    <n v="1976"/>
    <s v="Unf"/>
    <x v="0"/>
    <n v="574"/>
    <s v="TA"/>
    <s v="TA"/>
    <s v="Y"/>
    <n v="40"/>
    <n v="0"/>
    <n v="0"/>
    <n v="0"/>
    <n v="0"/>
    <n v="0"/>
    <s v="NA"/>
    <s v="NA"/>
    <s v="NA"/>
    <n v="0"/>
    <x v="9"/>
    <n v="2006"/>
    <s v="WD"/>
    <x v="0"/>
    <x v="513"/>
    <n v="428032"/>
  </r>
  <r>
    <x v="941"/>
    <n v="60"/>
    <s v="RL"/>
    <s v="NA"/>
    <x v="741"/>
    <s v="Pave"/>
    <s v="NA"/>
    <s v="IR1"/>
    <s v="Lvl"/>
    <s v="AllPub"/>
    <s v="FR2"/>
    <s v="Gtl"/>
    <x v="17"/>
    <s v="RRNn"/>
    <s v="Norm"/>
    <s v="1Fam"/>
    <s v="2Story"/>
    <x v="0"/>
    <x v="0"/>
    <x v="40"/>
    <x v="41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x v="0"/>
    <x v="0"/>
    <s v="Typ"/>
    <x v="1"/>
    <s v="TA"/>
    <s v="BuiltIn"/>
    <n v="1999"/>
    <s v="RFn"/>
    <x v="0"/>
    <n v="390"/>
    <s v="TA"/>
    <s v="TA"/>
    <s v="Y"/>
    <n v="0"/>
    <n v="0"/>
    <n v="0"/>
    <n v="168"/>
    <n v="0"/>
    <n v="0"/>
    <s v="NA"/>
    <s v="GdPrv"/>
    <s v="NA"/>
    <n v="0"/>
    <x v="11"/>
    <n v="2009"/>
    <s v="WD"/>
    <x v="0"/>
    <x v="89"/>
    <n v="261614"/>
  </r>
  <r>
    <x v="942"/>
    <n v="90"/>
    <s v="RL"/>
    <n v="42"/>
    <x v="742"/>
    <s v="Pave"/>
    <s v="NA"/>
    <s v="IR1"/>
    <s v="Lvl"/>
    <s v="AllPub"/>
    <s v="Inside"/>
    <s v="Gtl"/>
    <x v="15"/>
    <s v="Norm"/>
    <s v="Norm"/>
    <s v="Duplex"/>
    <s v="1Story"/>
    <x v="5"/>
    <x v="6"/>
    <x v="54"/>
    <x v="44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x v="1"/>
    <x v="0"/>
    <s v="Typ"/>
    <x v="0"/>
    <s v="NA"/>
    <s v="NA"/>
    <s v="NA"/>
    <s v="NA"/>
    <x v="3"/>
    <n v="0"/>
    <s v="NA"/>
    <s v="NA"/>
    <s v="N"/>
    <n v="321"/>
    <n v="0"/>
    <n v="0"/>
    <n v="0"/>
    <n v="0"/>
    <n v="0"/>
    <s v="NA"/>
    <s v="NA"/>
    <s v="NA"/>
    <n v="0"/>
    <x v="5"/>
    <n v="2007"/>
    <s v="Oth"/>
    <x v="1"/>
    <x v="115"/>
    <n v="644459"/>
  </r>
  <r>
    <x v="943"/>
    <n v="90"/>
    <s v="RL"/>
    <n v="100"/>
    <x v="743"/>
    <s v="Pave"/>
    <s v="NA"/>
    <s v="Reg"/>
    <s v="Low"/>
    <s v="AllPub"/>
    <s v="Inside"/>
    <s v="Gtl"/>
    <x v="4"/>
    <s v="Norm"/>
    <s v="Norm"/>
    <s v="Duplex"/>
    <s v="1Story"/>
    <x v="3"/>
    <x v="4"/>
    <x v="17"/>
    <x v="15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x v="1"/>
    <x v="0"/>
    <s v="Typ"/>
    <x v="0"/>
    <s v="NA"/>
    <s v="Attchd"/>
    <n v="1967"/>
    <s v="Unf"/>
    <x v="0"/>
    <n v="576"/>
    <s v="TA"/>
    <s v="TA"/>
    <s v="P"/>
    <n v="0"/>
    <n v="0"/>
    <n v="0"/>
    <n v="0"/>
    <n v="0"/>
    <n v="0"/>
    <s v="NA"/>
    <s v="NA"/>
    <s v="NA"/>
    <n v="0"/>
    <x v="11"/>
    <n v="2007"/>
    <s v="WD"/>
    <x v="0"/>
    <x v="5"/>
    <n v="731155"/>
  </r>
  <r>
    <x v="944"/>
    <n v="20"/>
    <s v="RL"/>
    <s v="NA"/>
    <x v="744"/>
    <s v="Pave"/>
    <s v="NA"/>
    <s v="IR1"/>
    <s v="Lvl"/>
    <s v="NoSeWa"/>
    <s v="CulDSac"/>
    <s v="Gtl"/>
    <x v="16"/>
    <s v="Norm"/>
    <s v="Norm"/>
    <s v="1Fam"/>
    <s v="SLvl"/>
    <x v="1"/>
    <x v="2"/>
    <x v="18"/>
    <x v="46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x v="0"/>
    <x v="2"/>
    <s v="Typ"/>
    <x v="1"/>
    <s v="Gd"/>
    <s v="Basment"/>
    <n v="1958"/>
    <s v="RFn"/>
    <x v="0"/>
    <n v="525"/>
    <s v="TA"/>
    <s v="TA"/>
    <s v="Y"/>
    <n v="0"/>
    <n v="118"/>
    <n v="0"/>
    <n v="0"/>
    <n v="233"/>
    <n v="0"/>
    <s v="NA"/>
    <s v="NA"/>
    <s v="NA"/>
    <n v="0"/>
    <x v="8"/>
    <n v="2009"/>
    <s v="COD"/>
    <x v="1"/>
    <x v="381"/>
    <n v="496767"/>
  </r>
  <r>
    <x v="945"/>
    <n v="50"/>
    <s v="RM"/>
    <n v="98"/>
    <x v="745"/>
    <s v="Pave"/>
    <s v="NA"/>
    <s v="Reg"/>
    <s v="Lvl"/>
    <s v="AllPub"/>
    <s v="Corner"/>
    <s v="Gtl"/>
    <x v="7"/>
    <s v="Norm"/>
    <s v="Norm"/>
    <s v="1Fam"/>
    <s v="1.5Fin"/>
    <x v="3"/>
    <x v="2"/>
    <x v="103"/>
    <x v="29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x v="1"/>
    <x v="2"/>
    <s v="Typ"/>
    <x v="0"/>
    <s v="NA"/>
    <s v="Detchd"/>
    <n v="1963"/>
    <s v="Unf"/>
    <x v="0"/>
    <n v="456"/>
    <s v="TA"/>
    <s v="TA"/>
    <s v="Y"/>
    <n v="48"/>
    <n v="0"/>
    <n v="244"/>
    <n v="0"/>
    <n v="0"/>
    <n v="0"/>
    <s v="NA"/>
    <s v="MnWw"/>
    <s v="NA"/>
    <n v="0"/>
    <x v="2"/>
    <n v="2009"/>
    <s v="WD"/>
    <x v="0"/>
    <x v="57"/>
    <n v="639795"/>
  </r>
  <r>
    <x v="946"/>
    <n v="80"/>
    <s v="RL"/>
    <n v="70"/>
    <x v="746"/>
    <s v="Pave"/>
    <s v="NA"/>
    <s v="Reg"/>
    <s v="Lvl"/>
    <s v="AllPub"/>
    <s v="Inside"/>
    <s v="Gtl"/>
    <x v="11"/>
    <s v="Norm"/>
    <s v="Norm"/>
    <s v="1Fam"/>
    <s v="SLvl"/>
    <x v="3"/>
    <x v="2"/>
    <x v="28"/>
    <x v="1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x v="1"/>
    <x v="1"/>
    <s v="Typ"/>
    <x v="1"/>
    <s v="TA"/>
    <s v="Attchd"/>
    <n v="1959"/>
    <s v="RFn"/>
    <x v="2"/>
    <n v="796"/>
    <s v="TA"/>
    <s v="TA"/>
    <s v="Y"/>
    <n v="86"/>
    <n v="0"/>
    <n v="0"/>
    <n v="0"/>
    <n v="0"/>
    <n v="0"/>
    <s v="NA"/>
    <s v="NA"/>
    <s v="NA"/>
    <n v="0"/>
    <x v="10"/>
    <n v="2006"/>
    <s v="WD"/>
    <x v="0"/>
    <x v="5"/>
    <n v="624244"/>
  </r>
  <r>
    <x v="947"/>
    <n v="20"/>
    <s v="RL"/>
    <n v="85"/>
    <x v="747"/>
    <s v="Pave"/>
    <s v="NA"/>
    <s v="Reg"/>
    <s v="Lvl"/>
    <s v="AllPub"/>
    <s v="Inside"/>
    <s v="Gtl"/>
    <x v="16"/>
    <s v="Norm"/>
    <s v="Norm"/>
    <s v="1Fam"/>
    <s v="1Story"/>
    <x v="2"/>
    <x v="0"/>
    <x v="20"/>
    <x v="0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x v="0"/>
    <x v="3"/>
    <s v="Typ"/>
    <x v="1"/>
    <s v="Gd"/>
    <s v="Attchd"/>
    <n v="2002"/>
    <s v="Fin"/>
    <x v="1"/>
    <n v="808"/>
    <s v="TA"/>
    <s v="TA"/>
    <s v="Y"/>
    <n v="0"/>
    <n v="252"/>
    <n v="0"/>
    <n v="0"/>
    <n v="0"/>
    <n v="0"/>
    <s v="NA"/>
    <s v="NA"/>
    <s v="NA"/>
    <n v="0"/>
    <x v="6"/>
    <n v="2007"/>
    <s v="WD"/>
    <x v="0"/>
    <x v="228"/>
    <n v="374265"/>
  </r>
  <r>
    <x v="948"/>
    <n v="60"/>
    <s v="RL"/>
    <n v="65"/>
    <x v="748"/>
    <s v="Pave"/>
    <s v="NA"/>
    <s v="IR1"/>
    <s v="Lvl"/>
    <s v="AllPub"/>
    <s v="Inside"/>
    <s v="Gtl"/>
    <x v="0"/>
    <s v="Norm"/>
    <s v="Norm"/>
    <s v="1Fam"/>
    <s v="2Story"/>
    <x v="0"/>
    <x v="0"/>
    <x v="20"/>
    <x v="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x v="0"/>
    <x v="2"/>
    <s v="Typ"/>
    <x v="1"/>
    <s v="TA"/>
    <s v="Attchd"/>
    <n v="2002"/>
    <s v="RFn"/>
    <x v="0"/>
    <n v="474"/>
    <s v="TA"/>
    <s v="TA"/>
    <s v="Y"/>
    <n v="144"/>
    <n v="96"/>
    <n v="0"/>
    <n v="0"/>
    <n v="0"/>
    <n v="0"/>
    <s v="NA"/>
    <s v="NA"/>
    <s v="NA"/>
    <n v="0"/>
    <x v="0"/>
    <n v="2006"/>
    <s v="WD"/>
    <x v="0"/>
    <x v="180"/>
    <n v="373310"/>
  </r>
  <r>
    <x v="949"/>
    <n v="20"/>
    <s v="RL"/>
    <n v="78"/>
    <x v="749"/>
    <s v="Pave"/>
    <s v="NA"/>
    <s v="Reg"/>
    <s v="Lvl"/>
    <s v="AllPub"/>
    <s v="Inside"/>
    <s v="Gtl"/>
    <x v="6"/>
    <s v="Norm"/>
    <s v="Norm"/>
    <s v="1Fam"/>
    <s v="1Story"/>
    <x v="1"/>
    <x v="3"/>
    <x v="41"/>
    <x v="10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x v="0"/>
    <x v="4"/>
    <s v="Typ"/>
    <x v="1"/>
    <s v="TA"/>
    <s v="Attchd"/>
    <n v="1972"/>
    <s v="RFn"/>
    <x v="0"/>
    <n v="676"/>
    <s v="TA"/>
    <s v="TA"/>
    <s v="Y"/>
    <n v="0"/>
    <n v="0"/>
    <n v="0"/>
    <n v="0"/>
    <n v="0"/>
    <n v="0"/>
    <s v="NA"/>
    <s v="NA"/>
    <s v="NA"/>
    <n v="0"/>
    <x v="10"/>
    <n v="2010"/>
    <s v="WD"/>
    <x v="0"/>
    <x v="514"/>
    <n v="257075"/>
  </r>
  <r>
    <x v="950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x v="1"/>
    <x v="52"/>
    <x v="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x v="0"/>
    <x v="4"/>
    <s v="Typ"/>
    <x v="0"/>
    <s v="NA"/>
    <s v="Detchd"/>
    <n v="1980"/>
    <s v="RFn"/>
    <x v="0"/>
    <n v="720"/>
    <s v="TA"/>
    <s v="TA"/>
    <s v="Y"/>
    <n v="194"/>
    <n v="0"/>
    <n v="0"/>
    <n v="0"/>
    <n v="0"/>
    <n v="0"/>
    <s v="NA"/>
    <s v="NA"/>
    <s v="NA"/>
    <n v="0"/>
    <x v="9"/>
    <n v="2007"/>
    <s v="WD"/>
    <x v="0"/>
    <x v="275"/>
    <n v="61505"/>
  </r>
  <r>
    <x v="951"/>
    <n v="20"/>
    <s v="RH"/>
    <n v="60"/>
    <x v="284"/>
    <s v="Pave"/>
    <s v="NA"/>
    <s v="Reg"/>
    <s v="Lvl"/>
    <s v="AllPub"/>
    <s v="Corner"/>
    <s v="Gtl"/>
    <x v="12"/>
    <s v="Norm"/>
    <s v="Norm"/>
    <s v="1Fam"/>
    <s v="1Story"/>
    <x v="3"/>
    <x v="0"/>
    <x v="10"/>
    <x v="9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x v="1"/>
    <x v="1"/>
    <s v="Typ"/>
    <x v="0"/>
    <s v="NA"/>
    <s v="Detchd"/>
    <n v="1979"/>
    <s v="Unf"/>
    <x v="2"/>
    <n v="300"/>
    <s v="TA"/>
    <s v="TA"/>
    <s v="Y"/>
    <n v="421"/>
    <n v="0"/>
    <n v="0"/>
    <n v="0"/>
    <n v="0"/>
    <n v="0"/>
    <s v="NA"/>
    <s v="MnPrv"/>
    <s v="NA"/>
    <n v="0"/>
    <x v="9"/>
    <n v="2006"/>
    <s v="WD"/>
    <x v="1"/>
    <x v="225"/>
    <n v="596746"/>
  </r>
  <r>
    <x v="952"/>
    <n v="85"/>
    <s v="RL"/>
    <n v="60"/>
    <x v="25"/>
    <s v="Pave"/>
    <s v="NA"/>
    <s v="Reg"/>
    <s v="Lvl"/>
    <s v="AllPub"/>
    <s v="Inside"/>
    <s v="Gtl"/>
    <x v="0"/>
    <s v="Norm"/>
    <s v="Norm"/>
    <s v="1Fam"/>
    <s v="SFoyer"/>
    <x v="3"/>
    <x v="1"/>
    <x v="41"/>
    <x v="0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x v="1"/>
    <x v="4"/>
    <s v="Typ"/>
    <x v="0"/>
    <s v="NA"/>
    <s v="Detchd"/>
    <n v="1974"/>
    <s v="Fin"/>
    <x v="2"/>
    <n v="396"/>
    <s v="TA"/>
    <s v="TA"/>
    <s v="Y"/>
    <n v="192"/>
    <n v="0"/>
    <n v="0"/>
    <n v="0"/>
    <n v="0"/>
    <n v="0"/>
    <s v="NA"/>
    <s v="MnPrv"/>
    <s v="NA"/>
    <n v="0"/>
    <x v="7"/>
    <n v="2009"/>
    <s v="WD"/>
    <x v="0"/>
    <x v="87"/>
    <n v="83631"/>
  </r>
  <r>
    <x v="953"/>
    <n v="60"/>
    <s v="RL"/>
    <s v="NA"/>
    <x v="750"/>
    <s v="Pave"/>
    <s v="NA"/>
    <s v="IR1"/>
    <s v="Lvl"/>
    <s v="AllPub"/>
    <s v="Inside"/>
    <s v="Mod"/>
    <x v="4"/>
    <s v="Norm"/>
    <s v="Norm"/>
    <s v="1Fam"/>
    <s v="2Story"/>
    <x v="3"/>
    <x v="4"/>
    <x v="60"/>
    <x v="45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x v="1"/>
    <x v="2"/>
    <s v="Min2"/>
    <x v="1"/>
    <s v="Po"/>
    <s v="Attchd"/>
    <n v="1969"/>
    <s v="RFn"/>
    <x v="0"/>
    <n v="530"/>
    <s v="TA"/>
    <s v="TA"/>
    <s v="Y"/>
    <n v="305"/>
    <n v="189"/>
    <n v="0"/>
    <n v="0"/>
    <n v="0"/>
    <n v="0"/>
    <s v="NA"/>
    <s v="MnPrv"/>
    <s v="Shed"/>
    <n v="400"/>
    <x v="2"/>
    <n v="2008"/>
    <s v="WD"/>
    <x v="0"/>
    <x v="515"/>
    <n v="314747"/>
  </r>
  <r>
    <x v="954"/>
    <n v="90"/>
    <s v="RL"/>
    <n v="35"/>
    <x v="751"/>
    <s v="Pave"/>
    <s v="NA"/>
    <s v="IR1"/>
    <s v="Lvl"/>
    <s v="AllPub"/>
    <s v="CulDSac"/>
    <s v="Gtl"/>
    <x v="15"/>
    <s v="Norm"/>
    <s v="Norm"/>
    <s v="Duplex"/>
    <s v="SFoyer"/>
    <x v="1"/>
    <x v="0"/>
    <x v="34"/>
    <x v="50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x v="1"/>
    <x v="6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4"/>
    <n v="2006"/>
    <s v="WD"/>
    <x v="3"/>
    <x v="136"/>
    <n v="392308"/>
  </r>
  <r>
    <x v="955"/>
    <n v="90"/>
    <s v="RH"/>
    <n v="82"/>
    <x v="752"/>
    <s v="Pave"/>
    <s v="NA"/>
    <s v="IR1"/>
    <s v="HLS"/>
    <s v="AllPub"/>
    <s v="Inside"/>
    <s v="Gtl"/>
    <x v="2"/>
    <s v="Norm"/>
    <s v="Norm"/>
    <s v="Duplex"/>
    <s v="2Story"/>
    <x v="1"/>
    <x v="2"/>
    <x v="94"/>
    <x v="8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x v="1"/>
    <x v="0"/>
    <s v="Typ"/>
    <x v="0"/>
    <s v="NA"/>
    <s v="Attchd"/>
    <n v="1946"/>
    <s v="Unf"/>
    <x v="0"/>
    <n v="492"/>
    <s v="TA"/>
    <s v="TA"/>
    <s v="Y"/>
    <n v="0"/>
    <n v="0"/>
    <n v="0"/>
    <n v="0"/>
    <n v="0"/>
    <n v="0"/>
    <s v="NA"/>
    <s v="NA"/>
    <s v="NA"/>
    <n v="0"/>
    <x v="5"/>
    <n v="2007"/>
    <s v="WD"/>
    <x v="0"/>
    <x v="35"/>
    <n v="598884"/>
  </r>
  <r>
    <x v="956"/>
    <n v="160"/>
    <s v="RM"/>
    <n v="24"/>
    <x v="753"/>
    <s v="Pave"/>
    <s v="NA"/>
    <s v="Reg"/>
    <s v="Lvl"/>
    <s v="AllPub"/>
    <s v="Inside"/>
    <s v="Gtl"/>
    <x v="24"/>
    <s v="Norm"/>
    <s v="Norm"/>
    <s v="TwnhsE"/>
    <s v="2Story"/>
    <x v="1"/>
    <x v="2"/>
    <x v="84"/>
    <x v="23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x v="1"/>
    <x v="4"/>
    <s v="Typ"/>
    <x v="1"/>
    <s v="TA"/>
    <s v="Attchd"/>
    <n v="1980"/>
    <s v="Fin"/>
    <x v="0"/>
    <n v="462"/>
    <s v="TA"/>
    <s v="TA"/>
    <s v="Y"/>
    <n v="150"/>
    <n v="0"/>
    <n v="0"/>
    <n v="0"/>
    <n v="0"/>
    <n v="0"/>
    <s v="NA"/>
    <s v="GdPrv"/>
    <s v="NA"/>
    <n v="0"/>
    <x v="1"/>
    <n v="2009"/>
    <s v="WD"/>
    <x v="0"/>
    <x v="310"/>
    <n v="533952"/>
  </r>
  <r>
    <x v="957"/>
    <n v="20"/>
    <s v="RL"/>
    <n v="70"/>
    <x v="9"/>
    <s v="Pave"/>
    <s v="NA"/>
    <s v="Reg"/>
    <s v="Lvl"/>
    <s v="AllPub"/>
    <s v="Inside"/>
    <s v="Gtl"/>
    <x v="9"/>
    <s v="Norm"/>
    <s v="Norm"/>
    <s v="1Fam"/>
    <s v="1Story"/>
    <x v="3"/>
    <x v="0"/>
    <x v="12"/>
    <x v="11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x v="1"/>
    <x v="1"/>
    <s v="Typ"/>
    <x v="0"/>
    <s v="NA"/>
    <s v="Detchd"/>
    <n v="1977"/>
    <s v="Fin"/>
    <x v="0"/>
    <n v="576"/>
    <s v="TA"/>
    <s v="TA"/>
    <s v="Y"/>
    <n v="0"/>
    <n v="0"/>
    <n v="0"/>
    <n v="0"/>
    <n v="0"/>
    <n v="0"/>
    <s v="NA"/>
    <s v="NA"/>
    <s v="NA"/>
    <n v="0"/>
    <x v="7"/>
    <n v="2007"/>
    <s v="WD"/>
    <x v="0"/>
    <x v="15"/>
    <n v="46541"/>
  </r>
  <r>
    <x v="958"/>
    <n v="20"/>
    <s v="RL"/>
    <n v="65"/>
    <x v="0"/>
    <s v="Pave"/>
    <s v="NA"/>
    <s v="Reg"/>
    <s v="Lvl"/>
    <s v="AllPub"/>
    <s v="Inside"/>
    <s v="Gtl"/>
    <x v="0"/>
    <s v="Norm"/>
    <s v="Norm"/>
    <s v="1Fam"/>
    <s v="1Story"/>
    <x v="0"/>
    <x v="0"/>
    <x v="0"/>
    <x v="0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x v="0"/>
    <x v="1"/>
    <s v="Typ"/>
    <x v="0"/>
    <s v="NA"/>
    <s v="Attchd"/>
    <n v="2003"/>
    <s v="RFn"/>
    <x v="0"/>
    <n v="531"/>
    <s v="TA"/>
    <s v="TA"/>
    <s v="Y"/>
    <n v="0"/>
    <n v="39"/>
    <n v="0"/>
    <n v="0"/>
    <n v="0"/>
    <n v="0"/>
    <s v="NA"/>
    <s v="NA"/>
    <s v="NA"/>
    <n v="0"/>
    <x v="4"/>
    <n v="2007"/>
    <s v="WD"/>
    <x v="0"/>
    <x v="68"/>
    <n v="89748"/>
  </r>
  <r>
    <x v="959"/>
    <n v="160"/>
    <s v="FV"/>
    <n v="24"/>
    <x v="754"/>
    <s v="Pave"/>
    <s v="NA"/>
    <s v="Reg"/>
    <s v="Lvl"/>
    <s v="AllPub"/>
    <s v="FR2"/>
    <s v="Gtl"/>
    <x v="5"/>
    <s v="Norm"/>
    <s v="Norm"/>
    <s v="Twnhs"/>
    <s v="2Story"/>
    <x v="0"/>
    <x v="0"/>
    <x v="40"/>
    <x v="41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x v="0"/>
    <x v="1"/>
    <s v="Typ"/>
    <x v="0"/>
    <s v="NA"/>
    <s v="Detchd"/>
    <n v="1999"/>
    <s v="Unf"/>
    <x v="0"/>
    <n v="484"/>
    <s v="TA"/>
    <s v="TA"/>
    <s v="Y"/>
    <n v="0"/>
    <n v="44"/>
    <n v="0"/>
    <n v="0"/>
    <n v="0"/>
    <n v="0"/>
    <s v="NA"/>
    <s v="NA"/>
    <s v="NA"/>
    <n v="0"/>
    <x v="1"/>
    <n v="2010"/>
    <s v="WD"/>
    <x v="0"/>
    <x v="106"/>
    <n v="310677"/>
  </r>
  <r>
    <x v="960"/>
    <n v="20"/>
    <s v="RL"/>
    <n v="50"/>
    <x v="755"/>
    <s v="Pave"/>
    <s v="NA"/>
    <s v="IR1"/>
    <s v="Lvl"/>
    <s v="AllPub"/>
    <s v="Inside"/>
    <s v="Gtl"/>
    <x v="8"/>
    <s v="Norm"/>
    <s v="Norm"/>
    <s v="1Fam"/>
    <s v="1Story"/>
    <x v="3"/>
    <x v="3"/>
    <x v="18"/>
    <x v="17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x v="1"/>
    <x v="6"/>
    <s v="Typ"/>
    <x v="0"/>
    <s v="NA"/>
    <s v="NA"/>
    <s v="NA"/>
    <s v="NA"/>
    <x v="3"/>
    <n v="0"/>
    <s v="NA"/>
    <s v="NA"/>
    <s v="Y"/>
    <n v="117"/>
    <n v="0"/>
    <n v="0"/>
    <n v="0"/>
    <n v="0"/>
    <n v="0"/>
    <s v="NA"/>
    <s v="NA"/>
    <s v="NA"/>
    <n v="0"/>
    <x v="0"/>
    <n v="2010"/>
    <s v="WD"/>
    <x v="0"/>
    <x v="516"/>
    <n v="106810"/>
  </r>
  <r>
    <x v="961"/>
    <n v="60"/>
    <s v="RL"/>
    <s v="NA"/>
    <x v="756"/>
    <s v="Pave"/>
    <s v="NA"/>
    <s v="IR1"/>
    <s v="Lvl"/>
    <s v="AllPub"/>
    <s v="Corner"/>
    <s v="Gtl"/>
    <x v="6"/>
    <s v="PosN"/>
    <s v="Norm"/>
    <s v="1Fam"/>
    <s v="2Story"/>
    <x v="1"/>
    <x v="3"/>
    <x v="54"/>
    <x v="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x v="1"/>
    <x v="5"/>
    <s v="Typ"/>
    <x v="1"/>
    <s v="TA"/>
    <s v="Attchd"/>
    <n v="1977"/>
    <s v="Fin"/>
    <x v="0"/>
    <n v="619"/>
    <s v="TA"/>
    <s v="TA"/>
    <s v="Y"/>
    <n v="550"/>
    <n v="282"/>
    <n v="0"/>
    <n v="0"/>
    <n v="0"/>
    <n v="0"/>
    <s v="NA"/>
    <s v="NA"/>
    <s v="NA"/>
    <n v="0"/>
    <x v="9"/>
    <n v="2008"/>
    <s v="WD"/>
    <x v="0"/>
    <x v="347"/>
    <n v="242146"/>
  </r>
  <r>
    <x v="962"/>
    <n v="160"/>
    <s v="RL"/>
    <n v="24"/>
    <x v="437"/>
    <s v="Pave"/>
    <s v="NA"/>
    <s v="Reg"/>
    <s v="Lvl"/>
    <s v="AllPub"/>
    <s v="Corner"/>
    <s v="Gtl"/>
    <x v="20"/>
    <s v="Norm"/>
    <s v="Norm"/>
    <s v="TwnhsE"/>
    <s v="2Story"/>
    <x v="1"/>
    <x v="2"/>
    <x v="1"/>
    <x v="1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x v="0"/>
    <x v="2"/>
    <s v="Typ"/>
    <x v="1"/>
    <s v="TA"/>
    <s v="Detchd"/>
    <n v="1976"/>
    <s v="Unf"/>
    <x v="0"/>
    <n v="440"/>
    <s v="TA"/>
    <s v="TA"/>
    <s v="Y"/>
    <n v="48"/>
    <n v="0"/>
    <n v="0"/>
    <n v="0"/>
    <n v="0"/>
    <n v="0"/>
    <s v="NA"/>
    <s v="NA"/>
    <s v="NA"/>
    <n v="0"/>
    <x v="9"/>
    <n v="2007"/>
    <s v="WD"/>
    <x v="0"/>
    <x v="106"/>
    <n v="513934"/>
  </r>
  <r>
    <x v="963"/>
    <n v="20"/>
    <s v="RL"/>
    <n v="122"/>
    <x v="757"/>
    <s v="Pave"/>
    <s v="NA"/>
    <s v="IR1"/>
    <s v="Lvl"/>
    <s v="AllPub"/>
    <s v="Corner"/>
    <s v="Gtl"/>
    <x v="0"/>
    <s v="Norm"/>
    <s v="Norm"/>
    <s v="1Fam"/>
    <s v="1Story"/>
    <x v="4"/>
    <x v="0"/>
    <x v="22"/>
    <x v="12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x v="2"/>
    <x v="2"/>
    <s v="Typ"/>
    <x v="0"/>
    <s v="NA"/>
    <s v="Attchd"/>
    <n v="2007"/>
    <s v="Fin"/>
    <x v="0"/>
    <n v="702"/>
    <s v="TA"/>
    <s v="TA"/>
    <s v="Y"/>
    <n v="288"/>
    <n v="136"/>
    <n v="0"/>
    <n v="0"/>
    <n v="0"/>
    <n v="0"/>
    <s v="NA"/>
    <s v="NA"/>
    <s v="NA"/>
    <n v="0"/>
    <x v="1"/>
    <n v="2009"/>
    <s v="WD"/>
    <x v="0"/>
    <x v="142"/>
    <n v="244652"/>
  </r>
  <r>
    <x v="964"/>
    <n v="60"/>
    <s v="RL"/>
    <n v="80"/>
    <x v="758"/>
    <s v="Pave"/>
    <s v="NA"/>
    <s v="Reg"/>
    <s v="Lvl"/>
    <s v="AllPub"/>
    <s v="Corner"/>
    <s v="Gtl"/>
    <x v="16"/>
    <s v="Norm"/>
    <s v="Norm"/>
    <s v="1Fam"/>
    <s v="2Story"/>
    <x v="0"/>
    <x v="0"/>
    <x v="20"/>
    <x v="0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x v="0"/>
    <x v="0"/>
    <s v="Typ"/>
    <x v="1"/>
    <s v="Gd"/>
    <s v="BuiltIn"/>
    <n v="2002"/>
    <s v="Fin"/>
    <x v="0"/>
    <n v="510"/>
    <s v="TA"/>
    <s v="TA"/>
    <s v="Y"/>
    <n v="0"/>
    <n v="40"/>
    <n v="0"/>
    <n v="0"/>
    <n v="0"/>
    <n v="0"/>
    <s v="NA"/>
    <s v="NA"/>
    <s v="NA"/>
    <n v="0"/>
    <x v="0"/>
    <n v="2010"/>
    <s v="WD"/>
    <x v="0"/>
    <x v="517"/>
    <n v="669060"/>
  </r>
  <r>
    <x v="965"/>
    <n v="60"/>
    <s v="RL"/>
    <n v="65"/>
    <x v="728"/>
    <s v="Pave"/>
    <s v="NA"/>
    <s v="Reg"/>
    <s v="Lvl"/>
    <s v="AllPub"/>
    <s v="Inside"/>
    <s v="Gtl"/>
    <x v="17"/>
    <s v="RRAn"/>
    <s v="Norm"/>
    <s v="1Fam"/>
    <s v="2Story"/>
    <x v="1"/>
    <x v="0"/>
    <x v="11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x v="0"/>
    <x v="0"/>
    <s v="Typ"/>
    <x v="1"/>
    <s v="Gd"/>
    <s v="Attchd"/>
    <n v="2005"/>
    <s v="Fin"/>
    <x v="0"/>
    <n v="393"/>
    <s v="TA"/>
    <s v="TA"/>
    <s v="Y"/>
    <n v="0"/>
    <n v="72"/>
    <n v="0"/>
    <n v="0"/>
    <n v="0"/>
    <n v="0"/>
    <s v="NA"/>
    <s v="NA"/>
    <s v="NA"/>
    <n v="0"/>
    <x v="9"/>
    <n v="2007"/>
    <s v="New"/>
    <x v="2"/>
    <x v="518"/>
    <n v="249763"/>
  </r>
  <r>
    <x v="966"/>
    <n v="50"/>
    <s v="RL"/>
    <n v="130"/>
    <x v="1"/>
    <s v="Pave"/>
    <s v="NA"/>
    <s v="IR1"/>
    <s v="HLS"/>
    <s v="AllPub"/>
    <s v="Inside"/>
    <s v="Gtl"/>
    <x v="2"/>
    <s v="Norm"/>
    <s v="Norm"/>
    <s v="1Fam"/>
    <s v="1.5Fin"/>
    <x v="3"/>
    <x v="3"/>
    <x v="70"/>
    <x v="8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x v="1"/>
    <x v="2"/>
    <s v="Min2"/>
    <x v="2"/>
    <s v="TA"/>
    <s v="Detchd"/>
    <n v="1940"/>
    <s v="Unf"/>
    <x v="2"/>
    <n v="256"/>
    <s v="TA"/>
    <s v="TA"/>
    <s v="Y"/>
    <n v="0"/>
    <n v="70"/>
    <n v="0"/>
    <n v="0"/>
    <n v="0"/>
    <n v="0"/>
    <s v="NA"/>
    <s v="NA"/>
    <s v="NA"/>
    <n v="0"/>
    <x v="11"/>
    <n v="2009"/>
    <s v="WD"/>
    <x v="0"/>
    <x v="39"/>
    <n v="751444"/>
  </r>
  <r>
    <x v="967"/>
    <n v="20"/>
    <s v="RL"/>
    <s v="NA"/>
    <x v="759"/>
    <s v="Pave"/>
    <s v="NA"/>
    <s v="IR1"/>
    <s v="Lvl"/>
    <s v="AllPub"/>
    <s v="Inside"/>
    <s v="Gtl"/>
    <x v="11"/>
    <s v="Norm"/>
    <s v="Norm"/>
    <s v="1Fam"/>
    <s v="1Story"/>
    <x v="3"/>
    <x v="3"/>
    <x v="32"/>
    <x v="21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x v="1"/>
    <x v="1"/>
    <s v="Typ"/>
    <x v="0"/>
    <s v="NA"/>
    <s v="Attchd"/>
    <n v="1955"/>
    <s v="Unf"/>
    <x v="2"/>
    <n v="260"/>
    <s v="TA"/>
    <s v="TA"/>
    <s v="Y"/>
    <n v="0"/>
    <n v="0"/>
    <n v="0"/>
    <n v="0"/>
    <n v="0"/>
    <n v="0"/>
    <s v="NA"/>
    <s v="NA"/>
    <s v="NA"/>
    <n v="0"/>
    <x v="9"/>
    <n v="2008"/>
    <s v="WD"/>
    <x v="0"/>
    <x v="152"/>
    <n v="239966"/>
  </r>
  <r>
    <x v="968"/>
    <n v="50"/>
    <s v="RM"/>
    <n v="50"/>
    <x v="418"/>
    <s v="Pave"/>
    <s v="NA"/>
    <s v="Reg"/>
    <s v="Lvl"/>
    <s v="AllPub"/>
    <s v="Inside"/>
    <s v="Gtl"/>
    <x v="7"/>
    <s v="Norm"/>
    <s v="Norm"/>
    <s v="1Fam"/>
    <s v="1.5Fin"/>
    <x v="7"/>
    <x v="2"/>
    <x v="48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x v="1"/>
    <x v="1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x v="1"/>
    <n v="2009"/>
    <s v="WD"/>
    <x v="1"/>
    <x v="519"/>
    <n v="141486"/>
  </r>
  <r>
    <x v="969"/>
    <n v="190"/>
    <s v="RL"/>
    <n v="75"/>
    <x v="7"/>
    <s v="Pave"/>
    <s v="NA"/>
    <s v="Reg"/>
    <s v="Lvl"/>
    <s v="AllPub"/>
    <s v="Inside"/>
    <s v="Gtl"/>
    <x v="11"/>
    <s v="Norm"/>
    <s v="Norm"/>
    <s v="2fmCon"/>
    <s v="SLvl"/>
    <x v="1"/>
    <x v="0"/>
    <x v="18"/>
    <x v="46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x v="1"/>
    <x v="1"/>
    <s v="Typ"/>
    <x v="0"/>
    <s v="NA"/>
    <s v="Attchd"/>
    <n v="1958"/>
    <s v="RFn"/>
    <x v="2"/>
    <n v="264"/>
    <s v="TA"/>
    <s v="TA"/>
    <s v="Y"/>
    <n v="0"/>
    <n v="0"/>
    <n v="0"/>
    <n v="0"/>
    <n v="0"/>
    <n v="0"/>
    <s v="NA"/>
    <s v="NA"/>
    <s v="NA"/>
    <n v="0"/>
    <x v="10"/>
    <n v="2006"/>
    <s v="ConLD"/>
    <x v="0"/>
    <x v="3"/>
    <n v="723059"/>
  </r>
  <r>
    <x v="970"/>
    <n v="50"/>
    <s v="RL"/>
    <n v="60"/>
    <x v="99"/>
    <s v="Pave"/>
    <s v="NA"/>
    <s v="Reg"/>
    <s v="Lvl"/>
    <s v="AllPub"/>
    <s v="Inside"/>
    <s v="Gtl"/>
    <x v="11"/>
    <s v="Norm"/>
    <s v="Norm"/>
    <s v="1Fam"/>
    <s v="1.5Fin"/>
    <x v="5"/>
    <x v="4"/>
    <x v="87"/>
    <x v="8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x v="1"/>
    <x v="1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3"/>
    <n v="2006"/>
    <s v="WD"/>
    <x v="1"/>
    <x v="152"/>
    <n v="463834"/>
  </r>
  <r>
    <x v="971"/>
    <n v="160"/>
    <s v="RL"/>
    <n v="36"/>
    <x v="760"/>
    <s v="Pave"/>
    <s v="NA"/>
    <s v="Reg"/>
    <s v="Lvl"/>
    <s v="AllPub"/>
    <s v="Inside"/>
    <s v="Gtl"/>
    <x v="10"/>
    <s v="Norm"/>
    <s v="Norm"/>
    <s v="Twnhs"/>
    <s v="2Story"/>
    <x v="0"/>
    <x v="0"/>
    <x v="0"/>
    <x v="16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x v="0"/>
    <x v="1"/>
    <s v="Typ"/>
    <x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x v="9"/>
    <n v="2009"/>
    <s v="WD"/>
    <x v="0"/>
    <x v="151"/>
    <n v="457415"/>
  </r>
  <r>
    <x v="972"/>
    <n v="120"/>
    <s v="RL"/>
    <n v="55"/>
    <x v="115"/>
    <s v="Pave"/>
    <s v="NA"/>
    <s v="Reg"/>
    <s v="Lvl"/>
    <s v="AllPub"/>
    <s v="Inside"/>
    <s v="Gtl"/>
    <x v="12"/>
    <s v="Norm"/>
    <s v="Norm"/>
    <s v="TwnhsE"/>
    <s v="1Story"/>
    <x v="1"/>
    <x v="0"/>
    <x v="56"/>
    <x v="4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x v="1"/>
    <x v="4"/>
    <s v="Typ"/>
    <x v="1"/>
    <s v="TA"/>
    <s v="Attchd"/>
    <n v="1979"/>
    <s v="Unf"/>
    <x v="2"/>
    <n v="264"/>
    <s v="TA"/>
    <s v="TA"/>
    <s v="Y"/>
    <n v="28"/>
    <n v="0"/>
    <n v="0"/>
    <n v="0"/>
    <n v="0"/>
    <n v="0"/>
    <s v="NA"/>
    <s v="NA"/>
    <s v="NA"/>
    <n v="0"/>
    <x v="7"/>
    <n v="2010"/>
    <s v="WD"/>
    <x v="0"/>
    <x v="520"/>
    <n v="125054"/>
  </r>
  <r>
    <x v="973"/>
    <n v="20"/>
    <s v="FV"/>
    <n v="95"/>
    <x v="761"/>
    <s v="Pave"/>
    <s v="NA"/>
    <s v="Reg"/>
    <s v="Lvl"/>
    <s v="AllPub"/>
    <s v="Corner"/>
    <s v="Gtl"/>
    <x v="5"/>
    <s v="Norm"/>
    <s v="Norm"/>
    <s v="1Fam"/>
    <s v="1Story"/>
    <x v="0"/>
    <x v="0"/>
    <x v="22"/>
    <x v="1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x v="0"/>
    <x v="1"/>
    <s v="Typ"/>
    <x v="0"/>
    <s v="NA"/>
    <s v="Attchd"/>
    <n v="2007"/>
    <s v="Fin"/>
    <x v="0"/>
    <n v="480"/>
    <s v="TA"/>
    <s v="TA"/>
    <s v="Y"/>
    <n v="0"/>
    <n v="120"/>
    <n v="0"/>
    <n v="0"/>
    <n v="0"/>
    <n v="0"/>
    <s v="NA"/>
    <s v="NA"/>
    <s v="NA"/>
    <n v="0"/>
    <x v="3"/>
    <n v="2008"/>
    <s v="New"/>
    <x v="2"/>
    <x v="521"/>
    <n v="488256"/>
  </r>
  <r>
    <x v="974"/>
    <n v="70"/>
    <s v="RL"/>
    <n v="60"/>
    <x v="762"/>
    <s v="Pave"/>
    <s v="NA"/>
    <s v="IR1"/>
    <s v="Lvl"/>
    <s v="AllPub"/>
    <s v="Corner"/>
    <s v="Gtl"/>
    <x v="8"/>
    <s v="RRAn"/>
    <s v="Feedr"/>
    <s v="1Fam"/>
    <s v="2Story"/>
    <x v="0"/>
    <x v="1"/>
    <x v="48"/>
    <x v="40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x v="0"/>
    <x v="0"/>
    <s v="Typ"/>
    <x v="0"/>
    <s v="NA"/>
    <s v="Detchd"/>
    <n v="1997"/>
    <s v="Unf"/>
    <x v="0"/>
    <n v="532"/>
    <s v="TA"/>
    <s v="TA"/>
    <s v="Y"/>
    <n v="509"/>
    <n v="135"/>
    <n v="0"/>
    <n v="0"/>
    <n v="0"/>
    <n v="0"/>
    <s v="NA"/>
    <s v="GdPrv"/>
    <s v="NA"/>
    <n v="0"/>
    <x v="4"/>
    <n v="2009"/>
    <s v="WD"/>
    <x v="0"/>
    <x v="522"/>
    <n v="133596"/>
  </r>
  <r>
    <x v="975"/>
    <n v="160"/>
    <s v="FV"/>
    <s v="NA"/>
    <x v="763"/>
    <s v="Pave"/>
    <s v="NA"/>
    <s v="Reg"/>
    <s v="Lvl"/>
    <s v="AllPub"/>
    <s v="FR2"/>
    <s v="Gtl"/>
    <x v="5"/>
    <s v="Norm"/>
    <s v="Norm"/>
    <s v="Twnhs"/>
    <s v="2Story"/>
    <x v="0"/>
    <x v="0"/>
    <x v="4"/>
    <x v="4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x v="0"/>
    <x v="1"/>
    <s v="Typ"/>
    <x v="0"/>
    <s v="NA"/>
    <s v="Detchd"/>
    <n v="2000"/>
    <s v="Unf"/>
    <x v="0"/>
    <n v="490"/>
    <s v="TA"/>
    <s v="TA"/>
    <s v="Y"/>
    <n v="153"/>
    <n v="50"/>
    <n v="0"/>
    <n v="0"/>
    <n v="0"/>
    <n v="0"/>
    <s v="NA"/>
    <s v="NA"/>
    <s v="NA"/>
    <n v="0"/>
    <x v="7"/>
    <n v="2006"/>
    <s v="WD"/>
    <x v="0"/>
    <x v="258"/>
    <n v="495988"/>
  </r>
  <r>
    <x v="976"/>
    <n v="30"/>
    <s v="RL"/>
    <n v="51"/>
    <x v="764"/>
    <s v="Pave"/>
    <s v="NA"/>
    <s v="IR1"/>
    <s v="Bnk"/>
    <s v="AllPub"/>
    <s v="Inside"/>
    <s v="Gtl"/>
    <x v="8"/>
    <s v="Norm"/>
    <s v="Norm"/>
    <s v="1Fam"/>
    <s v="1Story"/>
    <x v="5"/>
    <x v="3"/>
    <x v="66"/>
    <x v="46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x v="3"/>
    <x v="6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n v="2006"/>
    <s v="WD"/>
    <x v="0"/>
    <x v="523"/>
    <n v="611589"/>
  </r>
  <r>
    <x v="977"/>
    <n v="120"/>
    <s v="FV"/>
    <n v="35"/>
    <x v="765"/>
    <s v="Pave"/>
    <s v="Pave"/>
    <s v="IR1"/>
    <s v="Lvl"/>
    <s v="AllPub"/>
    <s v="Inside"/>
    <s v="Gtl"/>
    <x v="5"/>
    <s v="Norm"/>
    <s v="Norm"/>
    <s v="TwnhsE"/>
    <s v="1Story"/>
    <x v="0"/>
    <x v="0"/>
    <x v="13"/>
    <x v="12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x v="0"/>
    <x v="6"/>
    <s v="Typ"/>
    <x v="0"/>
    <s v="NA"/>
    <s v="Attchd"/>
    <n v="2007"/>
    <s v="Fin"/>
    <x v="0"/>
    <n v="569"/>
    <s v="TA"/>
    <s v="TA"/>
    <s v="Y"/>
    <n v="0"/>
    <n v="116"/>
    <n v="0"/>
    <n v="0"/>
    <n v="0"/>
    <n v="0"/>
    <s v="NA"/>
    <s v="NA"/>
    <s v="NA"/>
    <n v="0"/>
    <x v="6"/>
    <n v="2007"/>
    <s v="New"/>
    <x v="2"/>
    <x v="302"/>
    <n v="165571"/>
  </r>
  <r>
    <x v="978"/>
    <n v="20"/>
    <s v="RL"/>
    <n v="68"/>
    <x v="766"/>
    <s v="Pave"/>
    <s v="NA"/>
    <s v="Reg"/>
    <s v="Bnk"/>
    <s v="AllPub"/>
    <s v="Inside"/>
    <s v="Mod"/>
    <x v="15"/>
    <s v="Norm"/>
    <s v="Norm"/>
    <s v="1Fam"/>
    <s v="1Story"/>
    <x v="5"/>
    <x v="0"/>
    <x v="30"/>
    <x v="56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x v="1"/>
    <x v="4"/>
    <s v="Typ"/>
    <x v="0"/>
    <s v="NA"/>
    <s v="Detchd"/>
    <n v="1999"/>
    <s v="Unf"/>
    <x v="0"/>
    <n v="400"/>
    <s v="TA"/>
    <s v="TA"/>
    <s v="Y"/>
    <n v="0"/>
    <n v="0"/>
    <n v="0"/>
    <n v="0"/>
    <n v="0"/>
    <n v="0"/>
    <s v="NA"/>
    <s v="NA"/>
    <s v="NA"/>
    <n v="0"/>
    <x v="1"/>
    <n v="2007"/>
    <s v="WD"/>
    <x v="1"/>
    <x v="50"/>
    <n v="277675"/>
  </r>
  <r>
    <x v="979"/>
    <n v="20"/>
    <s v="RL"/>
    <n v="80"/>
    <x v="660"/>
    <s v="Pave"/>
    <s v="NA"/>
    <s v="Reg"/>
    <s v="Lvl"/>
    <s v="AllPub"/>
    <s v="Corner"/>
    <s v="Gtl"/>
    <x v="9"/>
    <s v="Feedr"/>
    <s v="Norm"/>
    <s v="1Fam"/>
    <s v="1Story"/>
    <x v="3"/>
    <x v="2"/>
    <x v="37"/>
    <x v="25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x v="1"/>
    <x v="4"/>
    <s v="Typ"/>
    <x v="0"/>
    <s v="NA"/>
    <s v="Detchd"/>
    <n v="1963"/>
    <s v="Unf"/>
    <x v="0"/>
    <n v="480"/>
    <s v="TA"/>
    <s v="TA"/>
    <s v="Y"/>
    <n v="0"/>
    <n v="80"/>
    <n v="0"/>
    <n v="0"/>
    <n v="0"/>
    <n v="0"/>
    <s v="NA"/>
    <s v="MnPrv"/>
    <s v="NA"/>
    <n v="0"/>
    <x v="11"/>
    <n v="2009"/>
    <s v="WD"/>
    <x v="0"/>
    <x v="19"/>
    <n v="285586"/>
  </r>
  <r>
    <x v="980"/>
    <n v="85"/>
    <s v="RL"/>
    <s v="NA"/>
    <x v="767"/>
    <s v="Pave"/>
    <s v="NA"/>
    <s v="IR1"/>
    <s v="Lvl"/>
    <s v="AllPub"/>
    <s v="Corner"/>
    <s v="Gtl"/>
    <x v="11"/>
    <s v="Norm"/>
    <s v="Norm"/>
    <s v="1Fam"/>
    <s v="SFoyer"/>
    <x v="0"/>
    <x v="7"/>
    <x v="53"/>
    <x v="12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x v="2"/>
    <x v="1"/>
    <s v="Typ"/>
    <x v="0"/>
    <s v="NA"/>
    <s v="Attchd"/>
    <n v="1961"/>
    <s v="RFn"/>
    <x v="0"/>
    <n v="588"/>
    <s v="TA"/>
    <s v="TA"/>
    <s v="Y"/>
    <n v="144"/>
    <n v="76"/>
    <n v="0"/>
    <n v="0"/>
    <n v="0"/>
    <n v="0"/>
    <s v="NA"/>
    <s v="NA"/>
    <s v="NA"/>
    <n v="0"/>
    <x v="9"/>
    <n v="2008"/>
    <s v="WD"/>
    <x v="0"/>
    <x v="524"/>
    <n v="364097"/>
  </r>
  <r>
    <x v="981"/>
    <n v="60"/>
    <s v="RL"/>
    <n v="98"/>
    <x v="768"/>
    <s v="Pave"/>
    <s v="NA"/>
    <s v="IR1"/>
    <s v="Lvl"/>
    <s v="AllPub"/>
    <s v="Corner"/>
    <s v="Gtl"/>
    <x v="3"/>
    <s v="Norm"/>
    <s v="Norm"/>
    <s v="1Fam"/>
    <s v="2Story"/>
    <x v="2"/>
    <x v="0"/>
    <x v="45"/>
    <x v="41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x v="0"/>
    <x v="0"/>
    <s v="Typ"/>
    <x v="1"/>
    <s v="TA"/>
    <s v="Attchd"/>
    <n v="1998"/>
    <s v="Fin"/>
    <x v="1"/>
    <n v="676"/>
    <s v="TA"/>
    <s v="TA"/>
    <s v="Y"/>
    <n v="250"/>
    <n v="0"/>
    <n v="0"/>
    <n v="0"/>
    <n v="0"/>
    <n v="0"/>
    <s v="NA"/>
    <s v="NA"/>
    <s v="NA"/>
    <n v="0"/>
    <x v="9"/>
    <n v="2009"/>
    <s v="WD"/>
    <x v="0"/>
    <x v="525"/>
    <n v="511408"/>
  </r>
  <r>
    <x v="982"/>
    <n v="20"/>
    <s v="RL"/>
    <n v="43"/>
    <x v="209"/>
    <s v="Pave"/>
    <s v="NA"/>
    <s v="Reg"/>
    <s v="Lvl"/>
    <s v="AllPub"/>
    <s v="Inside"/>
    <s v="Gtl"/>
    <x v="21"/>
    <s v="Norm"/>
    <s v="Norm"/>
    <s v="1Fam"/>
    <s v="1Story"/>
    <x v="0"/>
    <x v="0"/>
    <x v="22"/>
    <x v="12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x v="0"/>
    <x v="1"/>
    <s v="Typ"/>
    <x v="1"/>
    <s v="Gd"/>
    <s v="Attchd"/>
    <n v="2007"/>
    <s v="Fin"/>
    <x v="0"/>
    <n v="388"/>
    <s v="TA"/>
    <s v="TA"/>
    <s v="Y"/>
    <n v="100"/>
    <n v="16"/>
    <n v="0"/>
    <n v="0"/>
    <n v="0"/>
    <n v="0"/>
    <s v="NA"/>
    <s v="NA"/>
    <s v="NA"/>
    <n v="0"/>
    <x v="10"/>
    <n v="2008"/>
    <s v="WD"/>
    <x v="0"/>
    <x v="526"/>
    <n v="539465"/>
  </r>
  <r>
    <x v="983"/>
    <n v="60"/>
    <s v="RL"/>
    <s v="NA"/>
    <x v="2"/>
    <s v="Pave"/>
    <s v="NA"/>
    <s v="Reg"/>
    <s v="Lvl"/>
    <s v="AllPub"/>
    <s v="Corner"/>
    <s v="Gtl"/>
    <x v="0"/>
    <s v="Norm"/>
    <s v="Norm"/>
    <s v="1Fam"/>
    <s v="2Story"/>
    <x v="2"/>
    <x v="0"/>
    <x v="20"/>
    <x v="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x v="0"/>
    <x v="3"/>
    <s v="Typ"/>
    <x v="1"/>
    <s v="Gd"/>
    <s v="Attchd"/>
    <n v="2002"/>
    <s v="Unf"/>
    <x v="0"/>
    <n v="779"/>
    <s v="TA"/>
    <s v="TA"/>
    <s v="Y"/>
    <n v="0"/>
    <n v="0"/>
    <n v="0"/>
    <n v="0"/>
    <n v="0"/>
    <n v="0"/>
    <s v="NA"/>
    <s v="NA"/>
    <s v="NA"/>
    <n v="0"/>
    <x v="1"/>
    <n v="2008"/>
    <s v="WD"/>
    <x v="0"/>
    <x v="527"/>
    <n v="194146"/>
  </r>
  <r>
    <x v="984"/>
    <n v="90"/>
    <s v="RL"/>
    <n v="75"/>
    <x v="183"/>
    <s v="Pave"/>
    <s v="NA"/>
    <s v="Reg"/>
    <s v="Lvl"/>
    <s v="AllPub"/>
    <s v="Inside"/>
    <s v="Gtl"/>
    <x v="4"/>
    <s v="Norm"/>
    <s v="Norm"/>
    <s v="Duplex"/>
    <s v="1.5Fin"/>
    <x v="3"/>
    <x v="0"/>
    <x v="54"/>
    <x v="44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x v="0"/>
    <x v="0"/>
    <s v="Typ"/>
    <x v="0"/>
    <s v="NA"/>
    <s v="Attchd"/>
    <n v="1977"/>
    <s v="Unf"/>
    <x v="0"/>
    <n v="539"/>
    <s v="TA"/>
    <s v="TA"/>
    <s v="Y"/>
    <n v="0"/>
    <n v="0"/>
    <n v="0"/>
    <n v="0"/>
    <n v="0"/>
    <n v="0"/>
    <s v="NA"/>
    <s v="NA"/>
    <s v="NA"/>
    <n v="0"/>
    <x v="5"/>
    <n v="2009"/>
    <s v="COD"/>
    <x v="0"/>
    <x v="288"/>
    <n v="114861"/>
  </r>
  <r>
    <x v="985"/>
    <n v="190"/>
    <s v="RL"/>
    <n v="68"/>
    <x v="769"/>
    <s v="Pave"/>
    <s v="NA"/>
    <s v="Reg"/>
    <s v="Lvl"/>
    <s v="AllPub"/>
    <s v="Inside"/>
    <s v="Gtl"/>
    <x v="15"/>
    <s v="Norm"/>
    <s v="Norm"/>
    <s v="2fmCon"/>
    <s v="1Story"/>
    <x v="3"/>
    <x v="0"/>
    <x v="52"/>
    <x v="8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x v="1"/>
    <x v="4"/>
    <s v="Typ"/>
    <x v="0"/>
    <s v="NA"/>
    <s v="Detchd"/>
    <n v="1950"/>
    <s v="Unf"/>
    <x v="2"/>
    <n v="240"/>
    <s v="TA"/>
    <s v="TA"/>
    <s v="Y"/>
    <n v="0"/>
    <n v="48"/>
    <n v="0"/>
    <n v="0"/>
    <n v="0"/>
    <n v="0"/>
    <s v="NA"/>
    <s v="NA"/>
    <s v="NA"/>
    <n v="0"/>
    <x v="5"/>
    <n v="2008"/>
    <s v="ConLD"/>
    <x v="0"/>
    <x v="122"/>
    <n v="676789"/>
  </r>
  <r>
    <x v="986"/>
    <n v="50"/>
    <s v="RM"/>
    <n v="59"/>
    <x v="770"/>
    <s v="Pave"/>
    <s v="NA"/>
    <s v="Reg"/>
    <s v="Lvl"/>
    <s v="AllPub"/>
    <s v="Corner"/>
    <s v="Gtl"/>
    <x v="7"/>
    <s v="Feedr"/>
    <s v="Norm"/>
    <s v="1Fam"/>
    <s v="1.5Fin"/>
    <x v="1"/>
    <x v="1"/>
    <x v="48"/>
    <x v="0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x v="0"/>
    <x v="4"/>
    <s v="Typ"/>
    <x v="0"/>
    <s v="NA"/>
    <s v="Attchd"/>
    <n v="1950"/>
    <s v="Unf"/>
    <x v="2"/>
    <n v="255"/>
    <s v="Fa"/>
    <s v="TA"/>
    <s v="Y"/>
    <n v="394"/>
    <n v="0"/>
    <n v="0"/>
    <n v="0"/>
    <n v="0"/>
    <n v="0"/>
    <s v="NA"/>
    <s v="NA"/>
    <s v="NA"/>
    <n v="0"/>
    <x v="11"/>
    <n v="2006"/>
    <s v="WD"/>
    <x v="0"/>
    <x v="528"/>
    <n v="498877"/>
  </r>
  <r>
    <x v="987"/>
    <n v="20"/>
    <s v="RL"/>
    <n v="83"/>
    <x v="771"/>
    <s v="Pave"/>
    <s v="NA"/>
    <s v="IR1"/>
    <s v="Lvl"/>
    <s v="AllPub"/>
    <s v="Inside"/>
    <s v="Gtl"/>
    <x v="10"/>
    <s v="Norm"/>
    <s v="Norm"/>
    <s v="1Fam"/>
    <s v="1Story"/>
    <x v="4"/>
    <x v="0"/>
    <x v="51"/>
    <x v="51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x v="2"/>
    <x v="0"/>
    <s v="Typ"/>
    <x v="1"/>
    <s v="Gd"/>
    <s v="Attchd"/>
    <n v="2010"/>
    <s v="Fin"/>
    <x v="1"/>
    <n v="606"/>
    <s v="TA"/>
    <s v="TA"/>
    <s v="Y"/>
    <n v="168"/>
    <n v="95"/>
    <n v="0"/>
    <n v="0"/>
    <n v="0"/>
    <n v="0"/>
    <s v="NA"/>
    <s v="NA"/>
    <s v="NA"/>
    <n v="0"/>
    <x v="7"/>
    <n v="2010"/>
    <s v="New"/>
    <x v="2"/>
    <x v="529"/>
    <n v="544634"/>
  </r>
  <r>
    <x v="988"/>
    <n v="60"/>
    <s v="RL"/>
    <s v="NA"/>
    <x v="772"/>
    <s v="Pave"/>
    <s v="NA"/>
    <s v="IR1"/>
    <s v="Lvl"/>
    <s v="AllPub"/>
    <s v="Inside"/>
    <s v="Gtl"/>
    <x v="6"/>
    <s v="Norm"/>
    <s v="Norm"/>
    <s v="1Fam"/>
    <s v="2Story"/>
    <x v="1"/>
    <x v="2"/>
    <x v="1"/>
    <x v="1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x v="0"/>
    <x v="0"/>
    <s v="Typ"/>
    <x v="1"/>
    <s v="TA"/>
    <s v="Attchd"/>
    <n v="1976"/>
    <s v="Fin"/>
    <x v="0"/>
    <n v="551"/>
    <s v="TA"/>
    <s v="TA"/>
    <s v="Y"/>
    <n v="0"/>
    <n v="224"/>
    <n v="0"/>
    <n v="0"/>
    <n v="0"/>
    <n v="0"/>
    <s v="NA"/>
    <s v="NA"/>
    <s v="NA"/>
    <n v="0"/>
    <x v="11"/>
    <n v="2007"/>
    <s v="WD"/>
    <x v="0"/>
    <x v="530"/>
    <n v="490381"/>
  </r>
  <r>
    <x v="989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x v="0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x v="0"/>
    <x v="1"/>
    <s v="Typ"/>
    <x v="0"/>
    <s v="NA"/>
    <s v="Attchd"/>
    <n v="2006"/>
    <s v="RFn"/>
    <x v="0"/>
    <n v="614"/>
    <s v="TA"/>
    <s v="TA"/>
    <s v="Y"/>
    <n v="0"/>
    <n v="50"/>
    <n v="0"/>
    <n v="0"/>
    <n v="0"/>
    <n v="0"/>
    <s v="NA"/>
    <s v="NA"/>
    <s v="NA"/>
    <n v="0"/>
    <x v="5"/>
    <n v="2006"/>
    <s v="New"/>
    <x v="2"/>
    <x v="531"/>
    <n v="194292"/>
  </r>
  <r>
    <x v="990"/>
    <n v="60"/>
    <s v="RL"/>
    <n v="82"/>
    <x v="773"/>
    <s v="Pave"/>
    <s v="NA"/>
    <s v="Reg"/>
    <s v="Lvl"/>
    <s v="AllPub"/>
    <s v="Inside"/>
    <s v="Gtl"/>
    <x v="3"/>
    <s v="Norm"/>
    <s v="Norm"/>
    <s v="1Fam"/>
    <s v="2Story"/>
    <x v="2"/>
    <x v="0"/>
    <x v="35"/>
    <x v="30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x v="0"/>
    <x v="2"/>
    <s v="Typ"/>
    <x v="1"/>
    <s v="TA"/>
    <s v="Attchd"/>
    <n v="1997"/>
    <s v="Fin"/>
    <x v="1"/>
    <n v="870"/>
    <s v="TA"/>
    <s v="TA"/>
    <s v="Y"/>
    <n v="0"/>
    <n v="70"/>
    <n v="0"/>
    <n v="0"/>
    <n v="0"/>
    <n v="0"/>
    <s v="NA"/>
    <s v="NA"/>
    <s v="NA"/>
    <n v="0"/>
    <x v="11"/>
    <n v="2006"/>
    <s v="WD"/>
    <x v="0"/>
    <x v="532"/>
    <n v="524823"/>
  </r>
  <r>
    <x v="991"/>
    <n v="70"/>
    <s v="RM"/>
    <n v="121"/>
    <x v="774"/>
    <s v="Pave"/>
    <s v="Grvl"/>
    <s v="Reg"/>
    <s v="Lvl"/>
    <s v="AllPub"/>
    <s v="Corner"/>
    <s v="Gtl"/>
    <x v="7"/>
    <s v="Artery"/>
    <s v="Norm"/>
    <s v="1Fam"/>
    <s v="2Story"/>
    <x v="2"/>
    <x v="7"/>
    <x v="106"/>
    <x v="53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x v="0"/>
    <x v="0"/>
    <s v="Typ"/>
    <x v="1"/>
    <s v="Gd"/>
    <s v="Attchd"/>
    <n v="1925"/>
    <s v="Unf"/>
    <x v="0"/>
    <n v="424"/>
    <s v="TA"/>
    <s v="TA"/>
    <s v="P"/>
    <n v="0"/>
    <n v="169"/>
    <n v="0"/>
    <n v="0"/>
    <n v="0"/>
    <n v="0"/>
    <s v="NA"/>
    <s v="NA"/>
    <s v="NA"/>
    <n v="0"/>
    <x v="6"/>
    <n v="2009"/>
    <s v="WD"/>
    <x v="0"/>
    <x v="282"/>
    <n v="568949"/>
  </r>
  <r>
    <x v="992"/>
    <n v="60"/>
    <s v="RL"/>
    <n v="80"/>
    <x v="775"/>
    <s v="Pave"/>
    <s v="NA"/>
    <s v="Reg"/>
    <s v="Lvl"/>
    <s v="AllPub"/>
    <s v="Inside"/>
    <s v="Mod"/>
    <x v="11"/>
    <s v="Norm"/>
    <s v="Norm"/>
    <s v="1Fam"/>
    <s v="2Story"/>
    <x v="1"/>
    <x v="1"/>
    <x v="39"/>
    <x v="40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x v="0"/>
    <x v="2"/>
    <s v="Typ"/>
    <x v="1"/>
    <s v="Fa"/>
    <s v="Attchd"/>
    <n v="1964"/>
    <s v="RFn"/>
    <x v="0"/>
    <n v="440"/>
    <s v="TA"/>
    <s v="TA"/>
    <s v="Y"/>
    <n v="239"/>
    <n v="42"/>
    <n v="0"/>
    <n v="0"/>
    <n v="0"/>
    <n v="0"/>
    <s v="NA"/>
    <s v="MnWw"/>
    <s v="NA"/>
    <n v="0"/>
    <x v="9"/>
    <n v="2007"/>
    <s v="WD"/>
    <x v="0"/>
    <x v="313"/>
    <n v="42482"/>
  </r>
  <r>
    <x v="993"/>
    <n v="60"/>
    <s v="RL"/>
    <n v="68"/>
    <x v="337"/>
    <s v="Pave"/>
    <s v="NA"/>
    <s v="Reg"/>
    <s v="Lvl"/>
    <s v="AllPub"/>
    <s v="Inside"/>
    <s v="Gtl"/>
    <x v="0"/>
    <s v="Norm"/>
    <s v="Norm"/>
    <s v="1Fam"/>
    <s v="2Story"/>
    <x v="1"/>
    <x v="0"/>
    <x v="11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x v="0"/>
    <x v="1"/>
    <s v="Typ"/>
    <x v="0"/>
    <s v="NA"/>
    <s v="Attchd"/>
    <n v="2005"/>
    <s v="RFn"/>
    <x v="0"/>
    <n v="564"/>
    <s v="TA"/>
    <s v="TA"/>
    <s v="Y"/>
    <n v="0"/>
    <n v="35"/>
    <n v="0"/>
    <n v="0"/>
    <n v="0"/>
    <n v="0"/>
    <s v="NA"/>
    <s v="NA"/>
    <s v="NA"/>
    <n v="0"/>
    <x v="5"/>
    <n v="2006"/>
    <s v="New"/>
    <x v="2"/>
    <x v="533"/>
    <n v="692958"/>
  </r>
  <r>
    <x v="994"/>
    <n v="20"/>
    <s v="RL"/>
    <n v="96"/>
    <x v="776"/>
    <s v="Pave"/>
    <s v="NA"/>
    <s v="Reg"/>
    <s v="Lvl"/>
    <s v="AllPub"/>
    <s v="FR2"/>
    <s v="Gtl"/>
    <x v="10"/>
    <s v="Norm"/>
    <s v="Norm"/>
    <s v="1Fam"/>
    <s v="1Story"/>
    <x v="6"/>
    <x v="0"/>
    <x v="13"/>
    <x v="12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x v="2"/>
    <x v="2"/>
    <s v="Typ"/>
    <x v="1"/>
    <s v="Gd"/>
    <s v="Attchd"/>
    <n v="2008"/>
    <s v="Fin"/>
    <x v="1"/>
    <n v="786"/>
    <s v="TA"/>
    <s v="TA"/>
    <s v="Y"/>
    <n v="216"/>
    <n v="48"/>
    <n v="0"/>
    <n v="0"/>
    <n v="0"/>
    <n v="0"/>
    <s v="NA"/>
    <s v="NA"/>
    <s v="NA"/>
    <n v="0"/>
    <x v="9"/>
    <n v="2009"/>
    <s v="WD"/>
    <x v="0"/>
    <x v="534"/>
    <n v="50058"/>
  </r>
  <r>
    <x v="995"/>
    <n v="50"/>
    <s v="RL"/>
    <n v="51"/>
    <x v="777"/>
    <s v="Pave"/>
    <s v="NA"/>
    <s v="IR1"/>
    <s v="Lvl"/>
    <s v="AllPub"/>
    <s v="Inside"/>
    <s v="Mod"/>
    <x v="8"/>
    <s v="Feedr"/>
    <s v="Norm"/>
    <s v="1Fam"/>
    <s v="1.5Fin"/>
    <x v="5"/>
    <x v="3"/>
    <x v="94"/>
    <x v="8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x v="1"/>
    <x v="4"/>
    <s v="Typ"/>
    <x v="0"/>
    <s v="NA"/>
    <s v="Detchd"/>
    <n v="1946"/>
    <s v="Unf"/>
    <x v="2"/>
    <n v="305"/>
    <s v="TA"/>
    <s v="TA"/>
    <s v="Y"/>
    <n v="0"/>
    <n v="57"/>
    <n v="0"/>
    <n v="0"/>
    <n v="63"/>
    <n v="0"/>
    <s v="NA"/>
    <s v="MnPrv"/>
    <s v="NA"/>
    <n v="0"/>
    <x v="5"/>
    <n v="2006"/>
    <s v="WD"/>
    <x v="1"/>
    <x v="535"/>
    <n v="151904"/>
  </r>
  <r>
    <x v="996"/>
    <n v="20"/>
    <s v="RL"/>
    <s v="NA"/>
    <x v="778"/>
    <s v="Pave"/>
    <s v="NA"/>
    <s v="IR1"/>
    <s v="Lvl"/>
    <s v="AllPub"/>
    <s v="Inside"/>
    <s v="Gtl"/>
    <x v="11"/>
    <s v="Norm"/>
    <s v="Norm"/>
    <s v="1Fam"/>
    <s v="1Story"/>
    <x v="3"/>
    <x v="2"/>
    <x v="53"/>
    <x v="39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x v="1"/>
    <x v="1"/>
    <s v="Typ"/>
    <x v="0"/>
    <s v="NA"/>
    <s v="Attchd"/>
    <n v="1961"/>
    <s v="Unf"/>
    <x v="2"/>
    <n v="368"/>
    <s v="TA"/>
    <s v="TA"/>
    <s v="Y"/>
    <n v="0"/>
    <n v="319"/>
    <n v="0"/>
    <n v="0"/>
    <n v="0"/>
    <n v="0"/>
    <s v="NA"/>
    <s v="NA"/>
    <s v="NA"/>
    <n v="0"/>
    <x v="8"/>
    <n v="2006"/>
    <s v="COD"/>
    <x v="0"/>
    <x v="73"/>
    <n v="738899"/>
  </r>
  <r>
    <x v="997"/>
    <n v="20"/>
    <s v="RL"/>
    <s v="NA"/>
    <x v="779"/>
    <s v="Pave"/>
    <s v="NA"/>
    <s v="IR1"/>
    <s v="Lvl"/>
    <s v="AllPub"/>
    <s v="Inside"/>
    <s v="Gtl"/>
    <x v="6"/>
    <s v="PosA"/>
    <s v="Norm"/>
    <s v="1Fam"/>
    <s v="1Story"/>
    <x v="1"/>
    <x v="2"/>
    <x v="16"/>
    <x v="3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x v="1"/>
    <x v="1"/>
    <s v="Typ"/>
    <x v="1"/>
    <s v="TA"/>
    <s v="Attchd"/>
    <n v="1970"/>
    <s v="RFn"/>
    <x v="0"/>
    <n v="615"/>
    <s v="TA"/>
    <s v="TA"/>
    <s v="Y"/>
    <n v="371"/>
    <n v="0"/>
    <n v="0"/>
    <n v="0"/>
    <n v="0"/>
    <n v="0"/>
    <s v="NA"/>
    <s v="NA"/>
    <s v="NA"/>
    <n v="0"/>
    <x v="0"/>
    <n v="2009"/>
    <s v="WD"/>
    <x v="0"/>
    <x v="68"/>
    <n v="304009"/>
  </r>
  <r>
    <x v="998"/>
    <n v="30"/>
    <s v="RM"/>
    <n v="60"/>
    <x v="259"/>
    <s v="Pave"/>
    <s v="NA"/>
    <s v="Reg"/>
    <s v="Lvl"/>
    <s v="AllPub"/>
    <s v="Inside"/>
    <s v="Gtl"/>
    <x v="13"/>
    <s v="Norm"/>
    <s v="Norm"/>
    <s v="1Fam"/>
    <s v="1Story"/>
    <x v="7"/>
    <x v="4"/>
    <x v="91"/>
    <x v="8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x v="1"/>
    <x v="1"/>
    <s v="Typ"/>
    <x v="1"/>
    <s v="Gd"/>
    <s v="Detchd"/>
    <n v="1922"/>
    <s v="Unf"/>
    <x v="2"/>
    <n v="210"/>
    <s v="TA"/>
    <s v="Fa"/>
    <s v="P"/>
    <n v="0"/>
    <n v="100"/>
    <n v="48"/>
    <n v="0"/>
    <n v="0"/>
    <n v="0"/>
    <s v="NA"/>
    <s v="NA"/>
    <s v="NA"/>
    <n v="0"/>
    <x v="1"/>
    <n v="2006"/>
    <s v="WD"/>
    <x v="0"/>
    <x v="71"/>
    <n v="470251"/>
  </r>
  <r>
    <x v="999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x v="0"/>
    <x v="0"/>
    <x v="13"/>
    <x v="10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x v="0"/>
    <x v="1"/>
    <s v="Typ"/>
    <x v="0"/>
    <s v="NA"/>
    <s v="Attchd"/>
    <n v="2006"/>
    <s v="RFn"/>
    <x v="0"/>
    <n v="632"/>
    <s v="TA"/>
    <s v="TA"/>
    <s v="Y"/>
    <n v="105"/>
    <n v="61"/>
    <n v="0"/>
    <n v="0"/>
    <n v="0"/>
    <n v="0"/>
    <s v="NA"/>
    <s v="NA"/>
    <s v="NA"/>
    <n v="0"/>
    <x v="0"/>
    <n v="2010"/>
    <s v="WD"/>
    <x v="0"/>
    <x v="536"/>
    <n v="325583"/>
  </r>
  <r>
    <x v="1000"/>
    <n v="20"/>
    <s v="RL"/>
    <n v="74"/>
    <x v="79"/>
    <s v="Pave"/>
    <s v="NA"/>
    <s v="Reg"/>
    <s v="Lvl"/>
    <s v="AllPub"/>
    <s v="Corner"/>
    <s v="Gtl"/>
    <x v="15"/>
    <s v="Norm"/>
    <s v="Norm"/>
    <s v="1Fam"/>
    <s v="1Story"/>
    <x v="7"/>
    <x v="6"/>
    <x v="64"/>
    <x v="49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x v="3"/>
    <x v="6"/>
    <s v="Min1"/>
    <x v="0"/>
    <s v="NA"/>
    <s v="Detchd"/>
    <n v="1956"/>
    <s v="Unf"/>
    <x v="0"/>
    <n v="528"/>
    <s v="TA"/>
    <s v="Fa"/>
    <s v="Y"/>
    <n v="0"/>
    <n v="0"/>
    <n v="0"/>
    <n v="0"/>
    <n v="0"/>
    <n v="0"/>
    <s v="NA"/>
    <s v="NA"/>
    <s v="NA"/>
    <n v="0"/>
    <x v="9"/>
    <n v="2009"/>
    <s v="WD"/>
    <x v="0"/>
    <x v="38"/>
    <n v="567992"/>
  </r>
  <r>
    <x v="1001"/>
    <n v="30"/>
    <s v="RL"/>
    <n v="60"/>
    <x v="150"/>
    <s v="Pave"/>
    <s v="NA"/>
    <s v="Reg"/>
    <s v="Lvl"/>
    <s v="AllPub"/>
    <s v="Corner"/>
    <s v="Gtl"/>
    <x v="7"/>
    <s v="Norm"/>
    <s v="Norm"/>
    <s v="1Fam"/>
    <s v="1Story"/>
    <x v="3"/>
    <x v="2"/>
    <x v="26"/>
    <x v="8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x v="2"/>
    <x v="6"/>
    <s v="Typ"/>
    <x v="0"/>
    <s v="NA"/>
    <s v="Detchd"/>
    <n v="1920"/>
    <s v="Unf"/>
    <x v="2"/>
    <n v="216"/>
    <s v="Fa"/>
    <s v="TA"/>
    <s v="N"/>
    <n v="0"/>
    <n v="20"/>
    <n v="94"/>
    <n v="0"/>
    <n v="0"/>
    <n v="0"/>
    <s v="NA"/>
    <s v="NA"/>
    <s v="NA"/>
    <n v="0"/>
    <x v="8"/>
    <n v="2007"/>
    <s v="WD"/>
    <x v="1"/>
    <x v="324"/>
    <n v="119307"/>
  </r>
  <r>
    <x v="1002"/>
    <n v="20"/>
    <s v="RL"/>
    <n v="75"/>
    <x v="780"/>
    <s v="Pave"/>
    <s v="NA"/>
    <s v="IR1"/>
    <s v="Lvl"/>
    <s v="AllPub"/>
    <s v="Inside"/>
    <s v="Gtl"/>
    <x v="5"/>
    <s v="RRAn"/>
    <s v="Norm"/>
    <s v="1Fam"/>
    <s v="1Story"/>
    <x v="2"/>
    <x v="0"/>
    <x v="13"/>
    <x v="10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x v="0"/>
    <x v="2"/>
    <s v="Typ"/>
    <x v="1"/>
    <s v="Gd"/>
    <s v="Attchd"/>
    <n v="2006"/>
    <s v="RFn"/>
    <x v="1"/>
    <n v="824"/>
    <s v="TA"/>
    <s v="TA"/>
    <s v="Y"/>
    <n v="144"/>
    <n v="104"/>
    <n v="0"/>
    <n v="0"/>
    <n v="0"/>
    <n v="0"/>
    <s v="NA"/>
    <s v="NA"/>
    <s v="NA"/>
    <n v="0"/>
    <x v="9"/>
    <n v="2008"/>
    <s v="WD"/>
    <x v="0"/>
    <x v="537"/>
    <n v="244933"/>
  </r>
  <r>
    <x v="1003"/>
    <n v="90"/>
    <s v="RL"/>
    <s v="NA"/>
    <x v="719"/>
    <s v="Pave"/>
    <s v="NA"/>
    <s v="IR1"/>
    <s v="Lvl"/>
    <s v="AllPub"/>
    <s v="Corner"/>
    <s v="Gtl"/>
    <x v="6"/>
    <s v="Feedr"/>
    <s v="RRAn"/>
    <s v="Duplex"/>
    <s v="1Story"/>
    <x v="3"/>
    <x v="2"/>
    <x v="1"/>
    <x v="1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x v="1"/>
    <x v="0"/>
    <s v="Typ"/>
    <x v="0"/>
    <s v="NA"/>
    <s v="Detchd"/>
    <n v="1976"/>
    <s v="Unf"/>
    <x v="0"/>
    <n v="528"/>
    <s v="TA"/>
    <s v="TA"/>
    <s v="Y"/>
    <n v="0"/>
    <n v="0"/>
    <n v="0"/>
    <n v="0"/>
    <n v="0"/>
    <n v="0"/>
    <s v="NA"/>
    <s v="NA"/>
    <s v="NA"/>
    <n v="0"/>
    <x v="11"/>
    <n v="2007"/>
    <s v="WD"/>
    <x v="0"/>
    <x v="538"/>
    <n v="281744"/>
  </r>
  <r>
    <x v="1004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x v="0"/>
    <x v="11"/>
    <x v="10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x v="0"/>
    <x v="2"/>
    <s v="Typ"/>
    <x v="1"/>
    <s v="Gd"/>
    <s v="Attchd"/>
    <n v="2005"/>
    <s v="Fin"/>
    <x v="0"/>
    <n v="457"/>
    <s v="TA"/>
    <s v="TA"/>
    <s v="Y"/>
    <n v="156"/>
    <n v="0"/>
    <n v="0"/>
    <n v="0"/>
    <n v="0"/>
    <n v="0"/>
    <s v="NA"/>
    <s v="NA"/>
    <s v="NA"/>
    <n v="0"/>
    <x v="1"/>
    <n v="2009"/>
    <s v="WD"/>
    <x v="0"/>
    <x v="111"/>
    <n v="446415"/>
  </r>
  <r>
    <x v="1005"/>
    <n v="80"/>
    <s v="RL"/>
    <n v="65"/>
    <x v="781"/>
    <s v="Pave"/>
    <s v="NA"/>
    <s v="Reg"/>
    <s v="Lvl"/>
    <s v="AllPub"/>
    <s v="Inside"/>
    <s v="Gtl"/>
    <x v="0"/>
    <s v="Norm"/>
    <s v="Norm"/>
    <s v="1Fam"/>
    <s v="SLvl"/>
    <x v="3"/>
    <x v="1"/>
    <x v="54"/>
    <x v="44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x v="1"/>
    <x v="1"/>
    <s v="Typ"/>
    <x v="0"/>
    <s v="NA"/>
    <s v="Attchd"/>
    <n v="1977"/>
    <s v="Unf"/>
    <x v="2"/>
    <n v="328"/>
    <s v="TA"/>
    <s v="TA"/>
    <s v="Y"/>
    <n v="210"/>
    <n v="0"/>
    <n v="0"/>
    <n v="0"/>
    <n v="0"/>
    <n v="0"/>
    <s v="NA"/>
    <s v="NA"/>
    <s v="NA"/>
    <n v="0"/>
    <x v="6"/>
    <n v="2008"/>
    <s v="WD"/>
    <x v="0"/>
    <x v="219"/>
    <n v="206291"/>
  </r>
  <r>
    <x v="1006"/>
    <n v="20"/>
    <s v="RL"/>
    <s v="NA"/>
    <x v="673"/>
    <s v="Pave"/>
    <s v="NA"/>
    <s v="IR3"/>
    <s v="Lvl"/>
    <s v="AllPub"/>
    <s v="Inside"/>
    <s v="Gtl"/>
    <x v="11"/>
    <s v="PosN"/>
    <s v="Norm"/>
    <s v="1Fam"/>
    <s v="1Story"/>
    <x v="1"/>
    <x v="6"/>
    <x v="16"/>
    <x v="3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x v="1"/>
    <x v="2"/>
    <s v="Typ"/>
    <x v="1"/>
    <s v="TA"/>
    <s v="Attchd"/>
    <n v="1970"/>
    <s v="Unf"/>
    <x v="0"/>
    <n v="484"/>
    <s v="TA"/>
    <s v="TA"/>
    <s v="Y"/>
    <n v="0"/>
    <n v="0"/>
    <n v="0"/>
    <n v="0"/>
    <n v="147"/>
    <n v="0"/>
    <s v="NA"/>
    <s v="NA"/>
    <s v="NA"/>
    <n v="0"/>
    <x v="10"/>
    <n v="2007"/>
    <s v="WD"/>
    <x v="0"/>
    <x v="86"/>
    <n v="353106"/>
  </r>
  <r>
    <x v="1007"/>
    <n v="160"/>
    <s v="RM"/>
    <n v="21"/>
    <x v="782"/>
    <s v="Pave"/>
    <s v="NA"/>
    <s v="Reg"/>
    <s v="Lvl"/>
    <s v="AllPub"/>
    <s v="Inside"/>
    <s v="Gtl"/>
    <x v="14"/>
    <s v="Norm"/>
    <s v="Norm"/>
    <s v="TwnhsE"/>
    <s v="2Story"/>
    <x v="5"/>
    <x v="4"/>
    <x v="16"/>
    <x v="3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x v="1"/>
    <x v="1"/>
    <s v="Typ"/>
    <x v="0"/>
    <s v="NA"/>
    <s v="Attchd"/>
    <n v="1970"/>
    <s v="RFn"/>
    <x v="2"/>
    <n v="286"/>
    <s v="TA"/>
    <s v="TA"/>
    <s v="Y"/>
    <n v="238"/>
    <n v="0"/>
    <n v="0"/>
    <n v="0"/>
    <n v="0"/>
    <n v="0"/>
    <s v="NA"/>
    <s v="NA"/>
    <s v="NA"/>
    <n v="0"/>
    <x v="5"/>
    <n v="2009"/>
    <s v="WD"/>
    <x v="0"/>
    <x v="209"/>
    <n v="464643"/>
  </r>
  <r>
    <x v="1008"/>
    <n v="20"/>
    <s v="RL"/>
    <n v="43"/>
    <x v="783"/>
    <s v="Pave"/>
    <s v="NA"/>
    <s v="IR1"/>
    <s v="Lvl"/>
    <s v="AllPub"/>
    <s v="CulDSac"/>
    <s v="Gtl"/>
    <x v="4"/>
    <s v="Norm"/>
    <s v="Norm"/>
    <s v="1Fam"/>
    <s v="1Story"/>
    <x v="0"/>
    <x v="0"/>
    <x v="6"/>
    <x v="6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x v="0"/>
    <x v="2"/>
    <s v="Typ"/>
    <x v="1"/>
    <s v="Gd"/>
    <s v="Attchd"/>
    <n v="2004"/>
    <s v="Fin"/>
    <x v="0"/>
    <n v="550"/>
    <s v="TA"/>
    <s v="TA"/>
    <s v="Y"/>
    <n v="100"/>
    <n v="48"/>
    <n v="0"/>
    <n v="0"/>
    <n v="180"/>
    <n v="0"/>
    <s v="NA"/>
    <s v="NA"/>
    <s v="NA"/>
    <n v="0"/>
    <x v="7"/>
    <n v="2009"/>
    <s v="WD"/>
    <x v="0"/>
    <x v="270"/>
    <n v="685681"/>
  </r>
  <r>
    <x v="1009"/>
    <n v="50"/>
    <s v="RL"/>
    <n v="60"/>
    <x v="100"/>
    <s v="Pave"/>
    <s v="NA"/>
    <s v="Reg"/>
    <s v="Lvl"/>
    <s v="AllPub"/>
    <s v="Inside"/>
    <s v="Gtl"/>
    <x v="23"/>
    <s v="Norm"/>
    <s v="Norm"/>
    <s v="1Fam"/>
    <s v="1.5Fin"/>
    <x v="3"/>
    <x v="0"/>
    <x v="69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x v="1"/>
    <x v="2"/>
    <s v="Typ"/>
    <x v="0"/>
    <s v="NA"/>
    <s v="NA"/>
    <s v="NA"/>
    <s v="NA"/>
    <x v="3"/>
    <n v="0"/>
    <s v="NA"/>
    <s v="NA"/>
    <s v="P"/>
    <n v="0"/>
    <n v="0"/>
    <n v="138"/>
    <n v="0"/>
    <n v="0"/>
    <n v="0"/>
    <s v="NA"/>
    <s v="NA"/>
    <s v="NA"/>
    <n v="0"/>
    <x v="11"/>
    <n v="2006"/>
    <s v="WD"/>
    <x v="0"/>
    <x v="452"/>
    <n v="736905"/>
  </r>
  <r>
    <x v="1010"/>
    <n v="50"/>
    <s v="RL"/>
    <n v="115"/>
    <x v="784"/>
    <s v="Pave"/>
    <s v="NA"/>
    <s v="Reg"/>
    <s v="Lvl"/>
    <s v="AllPub"/>
    <s v="Inside"/>
    <s v="Gtl"/>
    <x v="9"/>
    <s v="Norm"/>
    <s v="Norm"/>
    <s v="1Fam"/>
    <s v="1.5Fin"/>
    <x v="3"/>
    <x v="0"/>
    <x v="47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x v="1"/>
    <x v="2"/>
    <s v="Typ"/>
    <x v="1"/>
    <s v="Gd"/>
    <s v="Attchd"/>
    <n v="1948"/>
    <s v="Unf"/>
    <x v="2"/>
    <n v="312"/>
    <s v="TA"/>
    <s v="TA"/>
    <s v="Y"/>
    <n v="0"/>
    <n v="0"/>
    <n v="108"/>
    <n v="0"/>
    <n v="0"/>
    <n v="0"/>
    <s v="NA"/>
    <s v="NA"/>
    <s v="NA"/>
    <n v="0"/>
    <x v="5"/>
    <n v="2008"/>
    <s v="WD"/>
    <x v="0"/>
    <x v="152"/>
    <n v="703992"/>
  </r>
  <r>
    <x v="1011"/>
    <n v="90"/>
    <s v="RL"/>
    <n v="75"/>
    <x v="785"/>
    <s v="Pave"/>
    <s v="NA"/>
    <s v="Reg"/>
    <s v="Lvl"/>
    <s v="AllPub"/>
    <s v="Inside"/>
    <s v="Gtl"/>
    <x v="15"/>
    <s v="Norm"/>
    <s v="Norm"/>
    <s v="Duplex"/>
    <s v="1Story"/>
    <x v="3"/>
    <x v="0"/>
    <x v="10"/>
    <x v="9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x v="1"/>
    <x v="0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1"/>
    <n v="2010"/>
    <s v="WD"/>
    <x v="0"/>
    <x v="98"/>
    <n v="194278"/>
  </r>
  <r>
    <x v="1012"/>
    <n v="70"/>
    <s v="RL"/>
    <n v="55"/>
    <x v="786"/>
    <s v="Pave"/>
    <s v="NA"/>
    <s v="Reg"/>
    <s v="Lvl"/>
    <s v="AllPub"/>
    <s v="Inside"/>
    <s v="Gtl"/>
    <x v="2"/>
    <s v="Norm"/>
    <s v="Norm"/>
    <s v="1Fam"/>
    <s v="2Story"/>
    <x v="1"/>
    <x v="3"/>
    <x v="66"/>
    <x v="29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x v="0"/>
    <x v="2"/>
    <s v="Typ"/>
    <x v="2"/>
    <s v="TA"/>
    <s v="Detchd"/>
    <n v="1923"/>
    <s v="Unf"/>
    <x v="2"/>
    <n v="180"/>
    <s v="TA"/>
    <s v="TA"/>
    <s v="Y"/>
    <n v="96"/>
    <n v="0"/>
    <n v="112"/>
    <n v="0"/>
    <n v="53"/>
    <n v="0"/>
    <s v="NA"/>
    <s v="NA"/>
    <s v="NA"/>
    <n v="0"/>
    <x v="5"/>
    <n v="2007"/>
    <s v="WD"/>
    <x v="0"/>
    <x v="258"/>
    <n v="183482"/>
  </r>
  <r>
    <x v="1013"/>
    <n v="30"/>
    <s v="RM"/>
    <n v="60"/>
    <x v="25"/>
    <s v="Pave"/>
    <s v="NA"/>
    <s v="Reg"/>
    <s v="Lvl"/>
    <s v="AllPub"/>
    <s v="Inside"/>
    <s v="Gtl"/>
    <x v="7"/>
    <s v="Norm"/>
    <s v="Norm"/>
    <s v="1Fam"/>
    <s v="1Story"/>
    <x v="3"/>
    <x v="4"/>
    <x v="48"/>
    <x v="10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x v="1"/>
    <x v="6"/>
    <s v="Maj2"/>
    <x v="0"/>
    <s v="NA"/>
    <s v="Detchd"/>
    <n v="1956"/>
    <s v="Unf"/>
    <x v="2"/>
    <n v="280"/>
    <s v="TA"/>
    <s v="TA"/>
    <s v="Y"/>
    <n v="0"/>
    <n v="30"/>
    <n v="226"/>
    <n v="0"/>
    <n v="0"/>
    <n v="0"/>
    <s v="NA"/>
    <s v="NA"/>
    <s v="NA"/>
    <n v="0"/>
    <x v="11"/>
    <n v="2009"/>
    <s v="WD"/>
    <x v="0"/>
    <x v="82"/>
    <n v="70563"/>
  </r>
  <r>
    <x v="1014"/>
    <n v="20"/>
    <s v="RL"/>
    <n v="60"/>
    <x v="787"/>
    <s v="Pave"/>
    <s v="NA"/>
    <s v="Reg"/>
    <s v="Lvl"/>
    <s v="AllPub"/>
    <s v="Inside"/>
    <s v="Gtl"/>
    <x v="11"/>
    <s v="Artery"/>
    <s v="Norm"/>
    <s v="1Fam"/>
    <s v="1Story"/>
    <x v="1"/>
    <x v="0"/>
    <x v="47"/>
    <x v="8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x v="1"/>
    <x v="4"/>
    <s v="Typ"/>
    <x v="1"/>
    <s v="Gd"/>
    <s v="Detchd"/>
    <n v="1948"/>
    <s v="Unf"/>
    <x v="2"/>
    <n v="240"/>
    <s v="TA"/>
    <s v="TA"/>
    <s v="Y"/>
    <n v="0"/>
    <n v="130"/>
    <n v="0"/>
    <n v="0"/>
    <n v="0"/>
    <n v="0"/>
    <s v="NA"/>
    <s v="NA"/>
    <s v="NA"/>
    <n v="0"/>
    <x v="6"/>
    <n v="2007"/>
    <s v="WD"/>
    <x v="0"/>
    <x v="539"/>
    <n v="172662"/>
  </r>
  <r>
    <x v="1015"/>
    <n v="60"/>
    <s v="RL"/>
    <n v="70"/>
    <x v="231"/>
    <s v="Pave"/>
    <s v="NA"/>
    <s v="Reg"/>
    <s v="Lvl"/>
    <s v="AllPub"/>
    <s v="Inside"/>
    <s v="Gtl"/>
    <x v="6"/>
    <s v="Norm"/>
    <s v="Norm"/>
    <s v="1Fam"/>
    <s v="2Story"/>
    <x v="2"/>
    <x v="2"/>
    <x v="2"/>
    <x v="14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x v="0"/>
    <x v="1"/>
    <s v="Typ"/>
    <x v="0"/>
    <s v="NA"/>
    <s v="Attchd"/>
    <n v="2001"/>
    <s v="Fin"/>
    <x v="0"/>
    <n v="528"/>
    <s v="TA"/>
    <s v="TA"/>
    <s v="Y"/>
    <n v="0"/>
    <n v="45"/>
    <n v="0"/>
    <n v="0"/>
    <n v="0"/>
    <n v="0"/>
    <s v="NA"/>
    <s v="NA"/>
    <s v="NA"/>
    <n v="0"/>
    <x v="6"/>
    <n v="2009"/>
    <s v="WD"/>
    <x v="0"/>
    <x v="540"/>
    <n v="338772"/>
  </r>
  <r>
    <x v="1016"/>
    <n v="20"/>
    <s v="RL"/>
    <n v="73"/>
    <x v="788"/>
    <s v="Pave"/>
    <s v="NA"/>
    <s v="Reg"/>
    <s v="Lvl"/>
    <s v="AllPub"/>
    <s v="Inside"/>
    <s v="Gtl"/>
    <x v="0"/>
    <s v="Norm"/>
    <s v="Norm"/>
    <s v="1Fam"/>
    <s v="1Story"/>
    <x v="0"/>
    <x v="0"/>
    <x v="92"/>
    <x v="29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x v="0"/>
    <x v="1"/>
    <s v="Typ"/>
    <x v="1"/>
    <s v="TA"/>
    <s v="Attchd"/>
    <n v="1996"/>
    <s v="Fin"/>
    <x v="0"/>
    <n v="478"/>
    <s v="TA"/>
    <s v="TA"/>
    <s v="Y"/>
    <n v="115"/>
    <n v="66"/>
    <n v="0"/>
    <n v="0"/>
    <n v="0"/>
    <n v="0"/>
    <s v="NA"/>
    <s v="NA"/>
    <s v="NA"/>
    <n v="0"/>
    <x v="11"/>
    <n v="2009"/>
    <s v="WD"/>
    <x v="0"/>
    <x v="541"/>
    <n v="60941"/>
  </r>
  <r>
    <x v="1017"/>
    <n v="120"/>
    <s v="RL"/>
    <s v="NA"/>
    <x v="789"/>
    <s v="Pave"/>
    <s v="NA"/>
    <s v="IR1"/>
    <s v="Lvl"/>
    <s v="AllPub"/>
    <s v="CulDSac"/>
    <s v="Gtl"/>
    <x v="18"/>
    <s v="Norm"/>
    <s v="Norm"/>
    <s v="TwnhsE"/>
    <s v="1Story"/>
    <x v="2"/>
    <x v="0"/>
    <x v="68"/>
    <x v="52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x v="0"/>
    <x v="6"/>
    <s v="Typ"/>
    <x v="1"/>
    <s v="Ex"/>
    <s v="Attchd"/>
    <n v="1984"/>
    <s v="RFn"/>
    <x v="0"/>
    <n v="565"/>
    <s v="TA"/>
    <s v="TA"/>
    <s v="Y"/>
    <n v="63"/>
    <n v="0"/>
    <n v="0"/>
    <n v="0"/>
    <n v="0"/>
    <n v="0"/>
    <s v="NA"/>
    <s v="NA"/>
    <s v="NA"/>
    <n v="0"/>
    <x v="5"/>
    <n v="2009"/>
    <s v="COD"/>
    <x v="1"/>
    <x v="229"/>
    <n v="658466"/>
  </r>
  <r>
    <x v="1018"/>
    <n v="80"/>
    <s v="RL"/>
    <s v="NA"/>
    <x v="790"/>
    <s v="Pave"/>
    <s v="NA"/>
    <s v="IR1"/>
    <s v="Lvl"/>
    <s v="AllPub"/>
    <s v="FR2"/>
    <s v="Gtl"/>
    <x v="17"/>
    <s v="Norm"/>
    <s v="Norm"/>
    <s v="1Fam"/>
    <s v="SLvl"/>
    <x v="0"/>
    <x v="0"/>
    <x v="50"/>
    <x v="36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x v="0"/>
    <x v="2"/>
    <s v="Typ"/>
    <x v="1"/>
    <s v="TA"/>
    <s v="Attchd"/>
    <n v="1991"/>
    <s v="RFn"/>
    <x v="0"/>
    <n v="402"/>
    <s v="TA"/>
    <s v="TA"/>
    <s v="Y"/>
    <n v="164"/>
    <n v="0"/>
    <n v="0"/>
    <n v="0"/>
    <n v="0"/>
    <n v="0"/>
    <s v="NA"/>
    <s v="NA"/>
    <s v="NA"/>
    <n v="0"/>
    <x v="1"/>
    <n v="2007"/>
    <s v="WD"/>
    <x v="0"/>
    <x v="39"/>
    <n v="302104"/>
  </r>
  <r>
    <x v="1019"/>
    <n v="120"/>
    <s v="RL"/>
    <n v="43"/>
    <x v="791"/>
    <s v="Pave"/>
    <s v="NA"/>
    <s v="Reg"/>
    <s v="Lvl"/>
    <s v="AllPub"/>
    <s v="Inside"/>
    <s v="Gtl"/>
    <x v="21"/>
    <s v="Norm"/>
    <s v="Norm"/>
    <s v="TwnhsE"/>
    <s v="1Story"/>
    <x v="0"/>
    <x v="0"/>
    <x v="11"/>
    <x v="6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x v="0"/>
    <x v="1"/>
    <s v="Typ"/>
    <x v="1"/>
    <s v="Gd"/>
    <s v="Attchd"/>
    <n v="2005"/>
    <s v="Fin"/>
    <x v="0"/>
    <n v="440"/>
    <s v="TA"/>
    <s v="TA"/>
    <s v="Y"/>
    <n v="142"/>
    <n v="20"/>
    <n v="0"/>
    <n v="0"/>
    <n v="0"/>
    <n v="0"/>
    <s v="NA"/>
    <s v="NA"/>
    <s v="NA"/>
    <n v="0"/>
    <x v="7"/>
    <n v="2006"/>
    <s v="WD"/>
    <x v="0"/>
    <x v="542"/>
    <n v="697877"/>
  </r>
  <r>
    <x v="1020"/>
    <n v="20"/>
    <s v="RL"/>
    <n v="60"/>
    <x v="697"/>
    <s v="Pave"/>
    <s v="NA"/>
    <s v="Reg"/>
    <s v="Lvl"/>
    <s v="AllPub"/>
    <s v="Inside"/>
    <s v="Gtl"/>
    <x v="15"/>
    <s v="Norm"/>
    <s v="Norm"/>
    <s v="1Fam"/>
    <s v="1Story"/>
    <x v="5"/>
    <x v="0"/>
    <x v="11"/>
    <x v="6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x v="0"/>
    <x v="4"/>
    <s v="Typ"/>
    <x v="0"/>
    <s v="NA"/>
    <s v="Attchd"/>
    <n v="2005"/>
    <s v="Fin"/>
    <x v="0"/>
    <n v="451"/>
    <s v="TA"/>
    <s v="TA"/>
    <s v="Y"/>
    <n v="252"/>
    <n v="64"/>
    <n v="0"/>
    <n v="0"/>
    <n v="0"/>
    <n v="0"/>
    <s v="NA"/>
    <s v="NA"/>
    <s v="NA"/>
    <n v="0"/>
    <x v="11"/>
    <n v="2008"/>
    <s v="WD"/>
    <x v="0"/>
    <x v="105"/>
    <n v="638643"/>
  </r>
  <r>
    <x v="1021"/>
    <n v="20"/>
    <s v="RL"/>
    <n v="64"/>
    <x v="792"/>
    <s v="Pave"/>
    <s v="NA"/>
    <s v="Reg"/>
    <s v="Lvl"/>
    <s v="AllPub"/>
    <s v="Inside"/>
    <s v="Gtl"/>
    <x v="0"/>
    <s v="Norm"/>
    <s v="Norm"/>
    <s v="1Fam"/>
    <s v="1Story"/>
    <x v="0"/>
    <x v="0"/>
    <x v="13"/>
    <x v="10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x v="0"/>
    <x v="1"/>
    <s v="Typ"/>
    <x v="0"/>
    <s v="NA"/>
    <s v="Attchd"/>
    <n v="2006"/>
    <s v="RFn"/>
    <x v="0"/>
    <n v="632"/>
    <s v="TA"/>
    <s v="TA"/>
    <s v="Y"/>
    <n v="105"/>
    <n v="54"/>
    <n v="0"/>
    <n v="0"/>
    <n v="0"/>
    <n v="0"/>
    <s v="NA"/>
    <s v="NA"/>
    <s v="NA"/>
    <n v="0"/>
    <x v="9"/>
    <n v="2006"/>
    <s v="New"/>
    <x v="2"/>
    <x v="543"/>
    <n v="634298"/>
  </r>
  <r>
    <x v="1022"/>
    <n v="50"/>
    <s v="RM"/>
    <n v="52"/>
    <x v="793"/>
    <s v="Pave"/>
    <s v="NA"/>
    <s v="Reg"/>
    <s v="Lvl"/>
    <s v="AllPub"/>
    <s v="Inside"/>
    <s v="Gtl"/>
    <x v="7"/>
    <s v="Norm"/>
    <s v="Norm"/>
    <s v="1Fam"/>
    <s v="1.5Fin"/>
    <x v="3"/>
    <x v="0"/>
    <x v="19"/>
    <x v="8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x v="1"/>
    <x v="1"/>
    <s v="Typ"/>
    <x v="0"/>
    <s v="NA"/>
    <s v="Detchd"/>
    <n v="1957"/>
    <s v="Unf"/>
    <x v="2"/>
    <n v="160"/>
    <s v="Fa"/>
    <s v="Fa"/>
    <s v="Y"/>
    <n v="0"/>
    <n v="0"/>
    <n v="192"/>
    <n v="0"/>
    <n v="0"/>
    <n v="0"/>
    <s v="NA"/>
    <s v="NA"/>
    <s v="NA"/>
    <n v="0"/>
    <x v="10"/>
    <n v="2007"/>
    <s v="WD"/>
    <x v="0"/>
    <x v="114"/>
    <n v="200712"/>
  </r>
  <r>
    <x v="1023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x v="0"/>
    <x v="11"/>
    <x v="10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x v="0"/>
    <x v="2"/>
    <s v="Typ"/>
    <x v="1"/>
    <s v="Gd"/>
    <s v="Attchd"/>
    <n v="2005"/>
    <s v="Fin"/>
    <x v="0"/>
    <n v="437"/>
    <s v="TA"/>
    <s v="TA"/>
    <s v="Y"/>
    <n v="156"/>
    <n v="20"/>
    <n v="0"/>
    <n v="0"/>
    <n v="0"/>
    <n v="0"/>
    <s v="NA"/>
    <s v="NA"/>
    <s v="NA"/>
    <n v="0"/>
    <x v="1"/>
    <n v="2008"/>
    <s v="WD"/>
    <x v="0"/>
    <x v="272"/>
    <n v="565586"/>
  </r>
  <r>
    <x v="1024"/>
    <n v="20"/>
    <s v="RL"/>
    <s v="NA"/>
    <x v="794"/>
    <s v="Pave"/>
    <s v="NA"/>
    <s v="IR1"/>
    <s v="Lvl"/>
    <s v="AllPub"/>
    <s v="Corner"/>
    <s v="Gtl"/>
    <x v="16"/>
    <s v="Norm"/>
    <s v="Norm"/>
    <s v="1Fam"/>
    <s v="1Story"/>
    <x v="2"/>
    <x v="2"/>
    <x v="1"/>
    <x v="1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x v="0"/>
    <x v="7"/>
    <s v="Typ"/>
    <x v="1"/>
    <s v="Gd"/>
    <s v="Attchd"/>
    <n v="1976"/>
    <s v="Fin"/>
    <x v="0"/>
    <n v="665"/>
    <s v="TA"/>
    <s v="TA"/>
    <s v="Y"/>
    <n v="0"/>
    <n v="72"/>
    <n v="174"/>
    <n v="0"/>
    <n v="0"/>
    <n v="0"/>
    <s v="NA"/>
    <s v="NA"/>
    <s v="NA"/>
    <n v="0"/>
    <x v="1"/>
    <n v="2008"/>
    <s v="COD"/>
    <x v="1"/>
    <x v="544"/>
    <n v="94920"/>
  </r>
  <r>
    <x v="1025"/>
    <n v="20"/>
    <s v="RL"/>
    <n v="70"/>
    <x v="547"/>
    <s v="Pave"/>
    <s v="NA"/>
    <s v="Reg"/>
    <s v="Lvl"/>
    <s v="AllPub"/>
    <s v="Corner"/>
    <s v="Gtl"/>
    <x v="0"/>
    <s v="Norm"/>
    <s v="Norm"/>
    <s v="1Fam"/>
    <s v="1Story"/>
    <x v="3"/>
    <x v="0"/>
    <x v="41"/>
    <x v="28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x v="1"/>
    <x v="4"/>
    <s v="Typ"/>
    <x v="0"/>
    <s v="NA"/>
    <s v="Detchd"/>
    <n v="1980"/>
    <s v="Unf"/>
    <x v="0"/>
    <n v="461"/>
    <s v="TA"/>
    <s v="TA"/>
    <s v="Y"/>
    <n v="96"/>
    <n v="0"/>
    <n v="0"/>
    <n v="0"/>
    <n v="0"/>
    <n v="0"/>
    <s v="NA"/>
    <s v="MnPrv"/>
    <s v="NA"/>
    <n v="0"/>
    <x v="10"/>
    <n v="2007"/>
    <s v="WD"/>
    <x v="0"/>
    <x v="353"/>
    <n v="630500"/>
  </r>
  <r>
    <x v="1026"/>
    <n v="20"/>
    <s v="RL"/>
    <n v="73"/>
    <x v="795"/>
    <s v="Pave"/>
    <s v="NA"/>
    <s v="Reg"/>
    <s v="Lvl"/>
    <s v="AllPub"/>
    <s v="Inside"/>
    <s v="Gtl"/>
    <x v="11"/>
    <s v="Feedr"/>
    <s v="Norm"/>
    <s v="1Fam"/>
    <s v="1Story"/>
    <x v="3"/>
    <x v="0"/>
    <x v="14"/>
    <x v="13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x v="1"/>
    <x v="1"/>
    <s v="Typ"/>
    <x v="2"/>
    <s v="Gd"/>
    <s v="Attchd"/>
    <n v="1960"/>
    <s v="Unf"/>
    <x v="0"/>
    <n v="461"/>
    <s v="TA"/>
    <s v="TA"/>
    <s v="Y"/>
    <n v="0"/>
    <n v="0"/>
    <n v="0"/>
    <n v="0"/>
    <n v="143"/>
    <n v="0"/>
    <s v="NA"/>
    <s v="NA"/>
    <s v="NA"/>
    <n v="0"/>
    <x v="7"/>
    <n v="2010"/>
    <s v="WD"/>
    <x v="0"/>
    <x v="522"/>
    <n v="316368"/>
  </r>
  <r>
    <x v="1027"/>
    <n v="20"/>
    <s v="RL"/>
    <n v="71"/>
    <x v="796"/>
    <s v="Pave"/>
    <s v="NA"/>
    <s v="IR1"/>
    <s v="HLS"/>
    <s v="AllPub"/>
    <s v="Inside"/>
    <s v="Gtl"/>
    <x v="16"/>
    <s v="Norm"/>
    <s v="Norm"/>
    <s v="1Fam"/>
    <s v="1Story"/>
    <x v="2"/>
    <x v="0"/>
    <x v="22"/>
    <x v="17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x v="0"/>
    <x v="2"/>
    <s v="Typ"/>
    <x v="1"/>
    <s v="Gd"/>
    <s v="Attchd"/>
    <n v="2008"/>
    <s v="RFn"/>
    <x v="1"/>
    <n v="800"/>
    <s v="TA"/>
    <s v="TA"/>
    <s v="Y"/>
    <n v="192"/>
    <n v="44"/>
    <n v="0"/>
    <n v="0"/>
    <n v="0"/>
    <n v="0"/>
    <s v="NA"/>
    <s v="NA"/>
    <s v="NA"/>
    <n v="0"/>
    <x v="7"/>
    <n v="2008"/>
    <s v="New"/>
    <x v="2"/>
    <x v="545"/>
    <n v="40995"/>
  </r>
  <r>
    <x v="1028"/>
    <n v="50"/>
    <s v="RL"/>
    <n v="79"/>
    <x v="797"/>
    <s v="Pave"/>
    <s v="NA"/>
    <s v="Reg"/>
    <s v="Lvl"/>
    <s v="AllPub"/>
    <s v="Inside"/>
    <s v="Gtl"/>
    <x v="11"/>
    <s v="Artery"/>
    <s v="Norm"/>
    <s v="1Fam"/>
    <s v="1.5Fin"/>
    <x v="3"/>
    <x v="0"/>
    <x v="71"/>
    <x v="8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x v="1"/>
    <x v="1"/>
    <s v="Typ"/>
    <x v="1"/>
    <s v="Gd"/>
    <s v="Attchd"/>
    <n v="1941"/>
    <s v="Unf"/>
    <x v="2"/>
    <n v="240"/>
    <s v="TA"/>
    <s v="TA"/>
    <s v="Y"/>
    <n v="0"/>
    <n v="0"/>
    <n v="0"/>
    <n v="0"/>
    <n v="0"/>
    <n v="0"/>
    <s v="NA"/>
    <s v="NA"/>
    <s v="NA"/>
    <n v="0"/>
    <x v="7"/>
    <n v="2007"/>
    <s v="WD"/>
    <x v="0"/>
    <x v="123"/>
    <n v="323422"/>
  </r>
  <r>
    <x v="1029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x v="3"/>
    <x v="41"/>
    <x v="28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x v="1"/>
    <x v="2"/>
    <s v="Typ"/>
    <x v="0"/>
    <s v="NA"/>
    <s v="Detchd"/>
    <n v="1972"/>
    <s v="Unf"/>
    <x v="2"/>
    <n v="264"/>
    <s v="TA"/>
    <s v="TA"/>
    <s v="Y"/>
    <n v="0"/>
    <n v="28"/>
    <n v="0"/>
    <n v="0"/>
    <n v="0"/>
    <n v="0"/>
    <s v="NA"/>
    <s v="NA"/>
    <s v="NA"/>
    <n v="0"/>
    <x v="1"/>
    <n v="2006"/>
    <s v="WD"/>
    <x v="0"/>
    <x v="9"/>
    <n v="182741"/>
  </r>
  <r>
    <x v="1030"/>
    <n v="190"/>
    <s v="RH"/>
    <s v="NA"/>
    <x v="798"/>
    <s v="Pave"/>
    <s v="NA"/>
    <s v="Reg"/>
    <s v="Lvl"/>
    <s v="AllPub"/>
    <s v="Inside"/>
    <s v="Gtl"/>
    <x v="23"/>
    <s v="Norm"/>
    <s v="Norm"/>
    <s v="2fmCon"/>
    <s v="2Story"/>
    <x v="3"/>
    <x v="1"/>
    <x v="77"/>
    <x v="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x v="1"/>
    <x v="7"/>
    <s v="Typ"/>
    <x v="0"/>
    <s v="NA"/>
    <s v="NA"/>
    <s v="NA"/>
    <s v="NA"/>
    <x v="3"/>
    <n v="0"/>
    <s v="NA"/>
    <s v="NA"/>
    <s v="N"/>
    <n v="0"/>
    <n v="0"/>
    <n v="228"/>
    <n v="0"/>
    <n v="0"/>
    <n v="0"/>
    <s v="NA"/>
    <s v="NA"/>
    <s v="NA"/>
    <n v="0"/>
    <x v="9"/>
    <n v="2006"/>
    <s v="WD"/>
    <x v="0"/>
    <x v="39"/>
    <n v="479529"/>
  </r>
  <r>
    <x v="1031"/>
    <n v="75"/>
    <s v="RL"/>
    <n v="102"/>
    <x v="799"/>
    <s v="Pave"/>
    <s v="NA"/>
    <s v="Reg"/>
    <s v="Lvl"/>
    <s v="AllPub"/>
    <s v="Corner"/>
    <s v="Gtl"/>
    <x v="23"/>
    <s v="Norm"/>
    <s v="Norm"/>
    <s v="1Fam"/>
    <s v="2.5Fin"/>
    <x v="0"/>
    <x v="6"/>
    <x v="26"/>
    <x v="3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x v="1"/>
    <x v="8"/>
    <s v="Typ"/>
    <x v="2"/>
    <s v="TA"/>
    <s v="Basment"/>
    <n v="1970"/>
    <s v="Fin"/>
    <x v="0"/>
    <n v="672"/>
    <s v="TA"/>
    <s v="TA"/>
    <s v="Y"/>
    <n v="136"/>
    <n v="63"/>
    <n v="0"/>
    <n v="0"/>
    <n v="0"/>
    <n v="0"/>
    <s v="NA"/>
    <s v="NA"/>
    <s v="NA"/>
    <n v="0"/>
    <x v="5"/>
    <n v="2009"/>
    <s v="WD"/>
    <x v="0"/>
    <x v="531"/>
    <n v="378134"/>
  </r>
  <r>
    <x v="1032"/>
    <n v="60"/>
    <s v="RL"/>
    <s v="NA"/>
    <x v="800"/>
    <s v="Pave"/>
    <s v="NA"/>
    <s v="IR1"/>
    <s v="Lvl"/>
    <s v="AllPub"/>
    <s v="Corner"/>
    <s v="Gtl"/>
    <x v="3"/>
    <s v="Norm"/>
    <s v="Norm"/>
    <s v="1Fam"/>
    <s v="2Story"/>
    <x v="2"/>
    <x v="3"/>
    <x v="5"/>
    <x v="40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x v="0"/>
    <x v="7"/>
    <s v="Typ"/>
    <x v="1"/>
    <s v="TA"/>
    <s v="Attchd"/>
    <n v="1993"/>
    <s v="RFn"/>
    <x v="1"/>
    <n v="796"/>
    <s v="TA"/>
    <s v="TA"/>
    <s v="Y"/>
    <n v="209"/>
    <n v="55"/>
    <n v="0"/>
    <n v="0"/>
    <n v="0"/>
    <n v="0"/>
    <s v="NA"/>
    <s v="NA"/>
    <s v="NA"/>
    <n v="0"/>
    <x v="6"/>
    <n v="2006"/>
    <s v="WD"/>
    <x v="1"/>
    <x v="546"/>
    <n v="744719"/>
  </r>
  <r>
    <x v="1033"/>
    <n v="20"/>
    <s v="RL"/>
    <s v="NA"/>
    <x v="260"/>
    <s v="Pave"/>
    <s v="NA"/>
    <s v="Reg"/>
    <s v="Lvl"/>
    <s v="AllPub"/>
    <s v="Inside"/>
    <s v="Gtl"/>
    <x v="0"/>
    <s v="Norm"/>
    <s v="Norm"/>
    <s v="1Fam"/>
    <s v="1Story"/>
    <x v="0"/>
    <x v="0"/>
    <x v="20"/>
    <x v="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x v="0"/>
    <x v="1"/>
    <s v="Typ"/>
    <x v="0"/>
    <s v="NA"/>
    <s v="Attchd"/>
    <n v="2002"/>
    <s v="Unf"/>
    <x v="1"/>
    <n v="900"/>
    <s v="TA"/>
    <s v="TA"/>
    <s v="Y"/>
    <n v="0"/>
    <n v="136"/>
    <n v="0"/>
    <n v="0"/>
    <n v="0"/>
    <n v="0"/>
    <s v="NA"/>
    <s v="NA"/>
    <s v="NA"/>
    <n v="0"/>
    <x v="0"/>
    <n v="2006"/>
    <s v="WD"/>
    <x v="0"/>
    <x v="22"/>
    <n v="501931"/>
  </r>
  <r>
    <x v="1034"/>
    <n v="30"/>
    <s v="RL"/>
    <n v="50"/>
    <x v="801"/>
    <s v="Pave"/>
    <s v="NA"/>
    <s v="Reg"/>
    <s v="Bnk"/>
    <s v="AllPub"/>
    <s v="Inside"/>
    <s v="Gtl"/>
    <x v="2"/>
    <s v="Norm"/>
    <s v="Norm"/>
    <s v="1Fam"/>
    <s v="1Story"/>
    <x v="3"/>
    <x v="3"/>
    <x v="98"/>
    <x v="8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x v="3"/>
    <x v="4"/>
    <s v="Typ"/>
    <x v="1"/>
    <s v="Gd"/>
    <s v="Basment"/>
    <n v="1938"/>
    <s v="Unf"/>
    <x v="2"/>
    <n v="240"/>
    <s v="Fa"/>
    <s v="TA"/>
    <s v="Y"/>
    <n v="0"/>
    <n v="0"/>
    <n v="0"/>
    <n v="0"/>
    <n v="0"/>
    <n v="0"/>
    <s v="NA"/>
    <s v="MnPrv"/>
    <s v="NA"/>
    <n v="0"/>
    <x v="11"/>
    <n v="2007"/>
    <s v="WD"/>
    <x v="0"/>
    <x v="547"/>
    <n v="312007"/>
  </r>
  <r>
    <x v="1035"/>
    <n v="20"/>
    <s v="RL"/>
    <s v="NA"/>
    <x v="719"/>
    <s v="Pave"/>
    <s v="NA"/>
    <s v="IR1"/>
    <s v="Lvl"/>
    <s v="AllPub"/>
    <s v="CulDSac"/>
    <s v="Gtl"/>
    <x v="15"/>
    <s v="Norm"/>
    <s v="Norm"/>
    <s v="1Fam"/>
    <s v="1Story"/>
    <x v="5"/>
    <x v="6"/>
    <x v="24"/>
    <x v="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x v="1"/>
    <x v="4"/>
    <s v="Typ"/>
    <x v="0"/>
    <s v="NA"/>
    <s v="Detchd"/>
    <n v="1957"/>
    <s v="Unf"/>
    <x v="2"/>
    <n v="290"/>
    <s v="TA"/>
    <s v="TA"/>
    <s v="N"/>
    <n v="186"/>
    <n v="0"/>
    <n v="0"/>
    <n v="0"/>
    <n v="0"/>
    <n v="0"/>
    <s v="NA"/>
    <s v="NA"/>
    <s v="NA"/>
    <n v="0"/>
    <x v="8"/>
    <n v="2009"/>
    <s v="WD"/>
    <x v="0"/>
    <x v="548"/>
    <n v="464314"/>
  </r>
  <r>
    <x v="1036"/>
    <n v="20"/>
    <s v="RL"/>
    <n v="89"/>
    <x v="802"/>
    <s v="Pave"/>
    <s v="NA"/>
    <s v="IR1"/>
    <s v="HLS"/>
    <s v="AllPub"/>
    <s v="Inside"/>
    <s v="Gtl"/>
    <x v="16"/>
    <s v="Norm"/>
    <s v="Norm"/>
    <s v="1Fam"/>
    <s v="1Story"/>
    <x v="4"/>
    <x v="0"/>
    <x v="22"/>
    <x v="17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x v="2"/>
    <x v="1"/>
    <s v="Typ"/>
    <x v="1"/>
    <s v="Ex"/>
    <s v="Attchd"/>
    <n v="2008"/>
    <s v="Fin"/>
    <x v="1"/>
    <n v="912"/>
    <s v="TA"/>
    <s v="TA"/>
    <s v="Y"/>
    <n v="228"/>
    <n v="0"/>
    <n v="0"/>
    <n v="0"/>
    <n v="0"/>
    <n v="0"/>
    <s v="NA"/>
    <s v="NA"/>
    <s v="NA"/>
    <n v="0"/>
    <x v="2"/>
    <n v="2009"/>
    <s v="WD"/>
    <x v="0"/>
    <x v="549"/>
    <n v="162508"/>
  </r>
  <r>
    <x v="1037"/>
    <n v="60"/>
    <s v="RL"/>
    <s v="NA"/>
    <x v="803"/>
    <s v="Pave"/>
    <s v="NA"/>
    <s v="Reg"/>
    <s v="Lvl"/>
    <s v="AllPub"/>
    <s v="Inside"/>
    <s v="Gtl"/>
    <x v="0"/>
    <s v="Norm"/>
    <s v="Norm"/>
    <s v="1Fam"/>
    <s v="2Story"/>
    <x v="2"/>
    <x v="0"/>
    <x v="2"/>
    <x v="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x v="0"/>
    <x v="2"/>
    <s v="Typ"/>
    <x v="1"/>
    <s v="TA"/>
    <s v="BuiltIn"/>
    <n v="2001"/>
    <s v="Fin"/>
    <x v="0"/>
    <n v="905"/>
    <s v="TA"/>
    <s v="TA"/>
    <s v="Y"/>
    <n v="0"/>
    <n v="45"/>
    <n v="0"/>
    <n v="0"/>
    <n v="189"/>
    <n v="0"/>
    <s v="NA"/>
    <s v="NA"/>
    <s v="NA"/>
    <n v="0"/>
    <x v="2"/>
    <n v="2008"/>
    <s v="WD"/>
    <x v="0"/>
    <x v="544"/>
    <n v="309193"/>
  </r>
  <r>
    <x v="1038"/>
    <n v="160"/>
    <s v="RM"/>
    <n v="21"/>
    <x v="804"/>
    <s v="Pave"/>
    <s v="NA"/>
    <s v="Reg"/>
    <s v="Lvl"/>
    <s v="AllPub"/>
    <s v="Inside"/>
    <s v="Gtl"/>
    <x v="14"/>
    <s v="Norm"/>
    <s v="Norm"/>
    <s v="Twnhs"/>
    <s v="2Story"/>
    <x v="5"/>
    <x v="2"/>
    <x v="16"/>
    <x v="17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x v="1"/>
    <x v="1"/>
    <s v="Typ"/>
    <x v="1"/>
    <s v="T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1"/>
    <n v="2009"/>
    <s v="WD"/>
    <x v="0"/>
    <x v="176"/>
    <n v="341659"/>
  </r>
  <r>
    <x v="1039"/>
    <n v="180"/>
    <s v="RM"/>
    <n v="21"/>
    <x v="805"/>
    <s v="Pave"/>
    <s v="NA"/>
    <s v="Reg"/>
    <s v="Lvl"/>
    <s v="AllPub"/>
    <s v="Inside"/>
    <s v="Gtl"/>
    <x v="14"/>
    <s v="Norm"/>
    <s v="Norm"/>
    <s v="TwnhsE"/>
    <s v="SFoyer"/>
    <x v="5"/>
    <x v="4"/>
    <x v="16"/>
    <x v="3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x v="1"/>
    <x v="9"/>
    <s v="Typ"/>
    <x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x v="7"/>
    <n v="2009"/>
    <s v="WD"/>
    <x v="0"/>
    <x v="65"/>
    <n v="569694"/>
  </r>
  <r>
    <x v="1040"/>
    <n v="20"/>
    <s v="RL"/>
    <n v="88"/>
    <x v="415"/>
    <s v="Pave"/>
    <s v="NA"/>
    <s v="Reg"/>
    <s v="Lvl"/>
    <s v="AllPub"/>
    <s v="Corner"/>
    <s v="Gtl"/>
    <x v="9"/>
    <s v="Norm"/>
    <s v="Norm"/>
    <s v="1Fam"/>
    <s v="1Story"/>
    <x v="3"/>
    <x v="4"/>
    <x v="24"/>
    <x v="4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x v="1"/>
    <x v="0"/>
    <s v="Maj1"/>
    <x v="1"/>
    <s v="TA"/>
    <s v="Attchd"/>
    <n v="1957"/>
    <s v="RFn"/>
    <x v="0"/>
    <n v="484"/>
    <s v="TA"/>
    <s v="TA"/>
    <s v="Y"/>
    <n v="0"/>
    <n v="0"/>
    <n v="0"/>
    <n v="0"/>
    <n v="0"/>
    <n v="0"/>
    <s v="NA"/>
    <s v="GdPrv"/>
    <s v="NA"/>
    <n v="0"/>
    <x v="8"/>
    <n v="2006"/>
    <s v="WD"/>
    <x v="0"/>
    <x v="106"/>
    <n v="668221"/>
  </r>
  <r>
    <x v="1041"/>
    <n v="60"/>
    <s v="RL"/>
    <s v="NA"/>
    <x v="806"/>
    <s v="Pave"/>
    <s v="NA"/>
    <s v="Reg"/>
    <s v="Lvl"/>
    <s v="AllPub"/>
    <s v="Inside"/>
    <s v="Gtl"/>
    <x v="6"/>
    <s v="Feedr"/>
    <s v="Norm"/>
    <s v="1Fam"/>
    <s v="2Story"/>
    <x v="1"/>
    <x v="1"/>
    <x v="27"/>
    <x v="4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x v="0"/>
    <x v="2"/>
    <s v="Typ"/>
    <x v="0"/>
    <s v="NA"/>
    <s v="Attchd"/>
    <n v="1966"/>
    <s v="Unf"/>
    <x v="0"/>
    <n v="484"/>
    <s v="TA"/>
    <s v="TA"/>
    <s v="Y"/>
    <n v="0"/>
    <n v="40"/>
    <n v="0"/>
    <n v="0"/>
    <n v="0"/>
    <n v="0"/>
    <s v="NA"/>
    <s v="NA"/>
    <s v="NA"/>
    <n v="0"/>
    <x v="9"/>
    <n v="2008"/>
    <s v="WD"/>
    <x v="0"/>
    <x v="151"/>
    <n v="310645"/>
  </r>
  <r>
    <x v="1042"/>
    <n v="120"/>
    <s v="RL"/>
    <n v="34"/>
    <x v="807"/>
    <s v="Pave"/>
    <s v="NA"/>
    <s v="IR1"/>
    <s v="Lvl"/>
    <s v="AllPub"/>
    <s v="Inside"/>
    <s v="Gtl"/>
    <x v="10"/>
    <s v="Norm"/>
    <s v="Norm"/>
    <s v="Twnhs"/>
    <s v="1Story"/>
    <x v="1"/>
    <x v="0"/>
    <x v="11"/>
    <x v="6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x v="0"/>
    <x v="4"/>
    <s v="Typ"/>
    <x v="1"/>
    <s v="Gd"/>
    <s v="Attchd"/>
    <n v="2005"/>
    <s v="RFn"/>
    <x v="0"/>
    <n v="624"/>
    <s v="TA"/>
    <s v="TA"/>
    <s v="Y"/>
    <n v="170"/>
    <n v="63"/>
    <n v="0"/>
    <n v="0"/>
    <n v="0"/>
    <n v="0"/>
    <s v="NA"/>
    <s v="NA"/>
    <s v="NA"/>
    <n v="0"/>
    <x v="5"/>
    <n v="2009"/>
    <s v="WD"/>
    <x v="0"/>
    <x v="420"/>
    <n v="575451"/>
  </r>
  <r>
    <x v="1043"/>
    <n v="60"/>
    <s v="RL"/>
    <n v="86"/>
    <x v="808"/>
    <s v="Pave"/>
    <s v="NA"/>
    <s v="Reg"/>
    <s v="Lvl"/>
    <s v="AllPub"/>
    <s v="Inside"/>
    <s v="Gtl"/>
    <x v="12"/>
    <s v="Norm"/>
    <s v="Norm"/>
    <s v="1Fam"/>
    <s v="2Story"/>
    <x v="0"/>
    <x v="0"/>
    <x v="59"/>
    <x v="2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x v="0"/>
    <x v="7"/>
    <s v="Typ"/>
    <x v="1"/>
    <s v="Ex"/>
    <s v="Attchd"/>
    <n v="1990"/>
    <s v="Unf"/>
    <x v="0"/>
    <n v="514"/>
    <s v="TA"/>
    <s v="TA"/>
    <s v="Y"/>
    <n v="192"/>
    <n v="121"/>
    <n v="0"/>
    <n v="0"/>
    <n v="0"/>
    <n v="0"/>
    <s v="NA"/>
    <s v="NA"/>
    <s v="NA"/>
    <n v="0"/>
    <x v="1"/>
    <n v="2008"/>
    <s v="WD"/>
    <x v="0"/>
    <x v="550"/>
    <n v="413187"/>
  </r>
  <r>
    <x v="1044"/>
    <n v="20"/>
    <s v="RL"/>
    <n v="80"/>
    <x v="1"/>
    <s v="Pave"/>
    <s v="NA"/>
    <s v="Reg"/>
    <s v="Lvl"/>
    <s v="AllPub"/>
    <s v="Inside"/>
    <s v="Gtl"/>
    <x v="6"/>
    <s v="PosN"/>
    <s v="Norm"/>
    <s v="1Fam"/>
    <s v="1Story"/>
    <x v="2"/>
    <x v="0"/>
    <x v="38"/>
    <x v="35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x v="0"/>
    <x v="3"/>
    <s v="Typ"/>
    <x v="1"/>
    <s v="Gd"/>
    <s v="Attchd"/>
    <n v="1981"/>
    <s v="Fin"/>
    <x v="0"/>
    <n v="542"/>
    <s v="TA"/>
    <s v="TA"/>
    <s v="Y"/>
    <n v="474"/>
    <n v="120"/>
    <n v="0"/>
    <n v="0"/>
    <n v="0"/>
    <n v="0"/>
    <s v="NA"/>
    <s v="MnPrv"/>
    <s v="NA"/>
    <n v="0"/>
    <x v="9"/>
    <n v="2009"/>
    <s v="WD"/>
    <x v="0"/>
    <x v="551"/>
    <n v="725572"/>
  </r>
  <r>
    <x v="1045"/>
    <n v="20"/>
    <s v="RL"/>
    <s v="NA"/>
    <x v="809"/>
    <s v="Pave"/>
    <s v="NA"/>
    <s v="IR1"/>
    <s v="Lvl"/>
    <s v="AllPub"/>
    <s v="CulDSac"/>
    <s v="Gtl"/>
    <x v="15"/>
    <s v="Norm"/>
    <s v="Norm"/>
    <s v="1Fam"/>
    <s v="1Story"/>
    <x v="7"/>
    <x v="0"/>
    <x v="32"/>
    <x v="21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x v="1"/>
    <x v="0"/>
    <s v="Min2"/>
    <x v="1"/>
    <s v="Gd"/>
    <s v="Attchd"/>
    <n v="1955"/>
    <s v="Unf"/>
    <x v="0"/>
    <n v="452"/>
    <s v="TA"/>
    <s v="TA"/>
    <s v="Y"/>
    <n v="0"/>
    <n v="0"/>
    <n v="0"/>
    <n v="0"/>
    <n v="0"/>
    <n v="0"/>
    <s v="NA"/>
    <s v="NA"/>
    <s v="NA"/>
    <n v="0"/>
    <x v="11"/>
    <n v="2009"/>
    <s v="WD"/>
    <x v="0"/>
    <x v="552"/>
    <n v="245482"/>
  </r>
  <r>
    <x v="1046"/>
    <n v="60"/>
    <s v="RL"/>
    <n v="85"/>
    <x v="810"/>
    <s v="Pave"/>
    <s v="NA"/>
    <s v="IR1"/>
    <s v="Lvl"/>
    <s v="AllPub"/>
    <s v="Inside"/>
    <s v="Gtl"/>
    <x v="18"/>
    <s v="Norm"/>
    <s v="Norm"/>
    <s v="1Fam"/>
    <s v="2Story"/>
    <x v="4"/>
    <x v="0"/>
    <x v="11"/>
    <x v="10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x v="2"/>
    <x v="5"/>
    <s v="Typ"/>
    <x v="1"/>
    <s v="Gd"/>
    <s v="BuiltIn"/>
    <n v="2005"/>
    <s v="Fin"/>
    <x v="1"/>
    <n v="716"/>
    <s v="TA"/>
    <s v="TA"/>
    <s v="Y"/>
    <n v="214"/>
    <n v="108"/>
    <n v="0"/>
    <n v="0"/>
    <n v="0"/>
    <n v="0"/>
    <s v="NA"/>
    <s v="NA"/>
    <s v="NA"/>
    <n v="0"/>
    <x v="9"/>
    <n v="2006"/>
    <s v="New"/>
    <x v="2"/>
    <x v="553"/>
    <n v="50540"/>
  </r>
  <r>
    <x v="1047"/>
    <n v="20"/>
    <s v="RL"/>
    <n v="57"/>
    <x v="341"/>
    <s v="Pave"/>
    <s v="NA"/>
    <s v="IR2"/>
    <s v="Lvl"/>
    <s v="AllPub"/>
    <s v="Inside"/>
    <s v="Gtl"/>
    <x v="0"/>
    <s v="Norm"/>
    <s v="Norm"/>
    <s v="1Fam"/>
    <s v="1Story"/>
    <x v="3"/>
    <x v="0"/>
    <x v="29"/>
    <x v="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x v="1"/>
    <x v="4"/>
    <s v="Typ"/>
    <x v="0"/>
    <s v="NA"/>
    <s v="Detchd"/>
    <n v="1996"/>
    <s v="Unf"/>
    <x v="0"/>
    <n v="672"/>
    <s v="TA"/>
    <s v="TA"/>
    <s v="Y"/>
    <n v="0"/>
    <n v="0"/>
    <n v="0"/>
    <n v="0"/>
    <n v="0"/>
    <n v="0"/>
    <s v="NA"/>
    <s v="NA"/>
    <s v="NA"/>
    <n v="0"/>
    <x v="0"/>
    <n v="2008"/>
    <s v="WD"/>
    <x v="0"/>
    <x v="35"/>
    <n v="154124"/>
  </r>
  <r>
    <x v="1048"/>
    <n v="20"/>
    <s v="RL"/>
    <n v="100"/>
    <x v="370"/>
    <s v="Pave"/>
    <s v="NA"/>
    <s v="Reg"/>
    <s v="Lvl"/>
    <s v="AllPub"/>
    <s v="Inside"/>
    <s v="Gtl"/>
    <x v="4"/>
    <s v="Norm"/>
    <s v="Norm"/>
    <s v="1Fam"/>
    <s v="1Story"/>
    <x v="3"/>
    <x v="4"/>
    <x v="14"/>
    <x v="10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x v="1"/>
    <x v="3"/>
    <s v="Min1"/>
    <x v="1"/>
    <s v="TA"/>
    <s v="Attchd"/>
    <n v="1960"/>
    <s v="Unf"/>
    <x v="0"/>
    <n v="336"/>
    <s v="TA"/>
    <s v="TA"/>
    <s v="Y"/>
    <n v="0"/>
    <n v="0"/>
    <n v="0"/>
    <n v="0"/>
    <n v="0"/>
    <n v="0"/>
    <s v="NA"/>
    <s v="GdPrv"/>
    <s v="NA"/>
    <n v="0"/>
    <x v="6"/>
    <n v="2009"/>
    <s v="WD"/>
    <x v="0"/>
    <x v="99"/>
    <n v="461608"/>
  </r>
  <r>
    <x v="1049"/>
    <n v="20"/>
    <s v="RL"/>
    <n v="60"/>
    <x v="811"/>
    <s v="Pave"/>
    <s v="NA"/>
    <s v="Reg"/>
    <s v="Low"/>
    <s v="AllPub"/>
    <s v="Inside"/>
    <s v="Gtl"/>
    <x v="15"/>
    <s v="Norm"/>
    <s v="Norm"/>
    <s v="1Fam"/>
    <s v="1Story"/>
    <x v="5"/>
    <x v="3"/>
    <x v="94"/>
    <x v="10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x v="0"/>
    <x v="1"/>
    <s v="Typ"/>
    <x v="0"/>
    <s v="NA"/>
    <s v="Detchd"/>
    <n v="1946"/>
    <s v="Unf"/>
    <x v="2"/>
    <n v="308"/>
    <s v="TA"/>
    <s v="TA"/>
    <s v="Y"/>
    <n v="0"/>
    <n v="0"/>
    <n v="0"/>
    <n v="0"/>
    <n v="0"/>
    <n v="0"/>
    <s v="NA"/>
    <s v="NA"/>
    <s v="NA"/>
    <n v="0"/>
    <x v="7"/>
    <n v="2010"/>
    <s v="WD"/>
    <x v="1"/>
    <x v="554"/>
    <n v="616111"/>
  </r>
  <r>
    <x v="1050"/>
    <n v="20"/>
    <s v="RL"/>
    <n v="73"/>
    <x v="812"/>
    <s v="Pave"/>
    <s v="NA"/>
    <s v="IR1"/>
    <s v="Lvl"/>
    <s v="AllPub"/>
    <s v="Inside"/>
    <s v="Gtl"/>
    <x v="17"/>
    <s v="Norm"/>
    <s v="Norm"/>
    <s v="1Fam"/>
    <s v="1Story"/>
    <x v="0"/>
    <x v="0"/>
    <x v="22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x v="0"/>
    <x v="1"/>
    <s v="Typ"/>
    <x v="0"/>
    <s v="NA"/>
    <s v="Attchd"/>
    <n v="2007"/>
    <s v="Fin"/>
    <x v="0"/>
    <n v="436"/>
    <s v="TA"/>
    <s v="TA"/>
    <s v="Y"/>
    <n v="0"/>
    <n v="22"/>
    <n v="0"/>
    <n v="0"/>
    <n v="0"/>
    <n v="0"/>
    <s v="NA"/>
    <s v="NA"/>
    <s v="NA"/>
    <n v="0"/>
    <x v="5"/>
    <n v="2007"/>
    <s v="New"/>
    <x v="2"/>
    <x v="555"/>
    <n v="247771"/>
  </r>
  <r>
    <x v="1051"/>
    <n v="20"/>
    <s v="RL"/>
    <n v="103"/>
    <x v="813"/>
    <s v="Pave"/>
    <s v="NA"/>
    <s v="IR1"/>
    <s v="Lvl"/>
    <s v="AllPub"/>
    <s v="Corner"/>
    <s v="Gtl"/>
    <x v="0"/>
    <s v="Norm"/>
    <s v="Norm"/>
    <s v="1Fam"/>
    <s v="1Story"/>
    <x v="0"/>
    <x v="0"/>
    <x v="22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x v="0"/>
    <x v="1"/>
    <s v="Typ"/>
    <x v="1"/>
    <s v="Gd"/>
    <s v="Attchd"/>
    <n v="2007"/>
    <s v="Fin"/>
    <x v="0"/>
    <n v="440"/>
    <s v="TA"/>
    <s v="TA"/>
    <s v="Y"/>
    <n v="0"/>
    <n v="20"/>
    <n v="0"/>
    <n v="0"/>
    <n v="0"/>
    <n v="0"/>
    <s v="NA"/>
    <s v="NA"/>
    <s v="NA"/>
    <n v="0"/>
    <x v="4"/>
    <n v="2007"/>
    <s v="New"/>
    <x v="2"/>
    <x v="556"/>
    <n v="272325"/>
  </r>
  <r>
    <x v="1052"/>
    <n v="60"/>
    <s v="RL"/>
    <n v="100"/>
    <x v="328"/>
    <s v="Pave"/>
    <s v="NA"/>
    <s v="Reg"/>
    <s v="Lvl"/>
    <s v="AllPub"/>
    <s v="Corner"/>
    <s v="Gtl"/>
    <x v="11"/>
    <s v="Artery"/>
    <s v="Norm"/>
    <s v="1Fam"/>
    <s v="2Story"/>
    <x v="1"/>
    <x v="2"/>
    <x v="39"/>
    <x v="59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x v="1"/>
    <x v="3"/>
    <s v="Typ"/>
    <x v="1"/>
    <s v="TA"/>
    <s v="Attchd"/>
    <n v="1964"/>
    <s v="RFn"/>
    <x v="0"/>
    <n v="540"/>
    <s v="TA"/>
    <s v="TA"/>
    <s v="Y"/>
    <n v="0"/>
    <n v="52"/>
    <n v="0"/>
    <n v="0"/>
    <n v="0"/>
    <n v="0"/>
    <s v="NA"/>
    <s v="GdPrv"/>
    <s v="NA"/>
    <n v="0"/>
    <x v="11"/>
    <n v="2007"/>
    <s v="WD"/>
    <x v="0"/>
    <x v="258"/>
    <n v="98922"/>
  </r>
  <r>
    <x v="1053"/>
    <n v="20"/>
    <s v="RL"/>
    <n v="68"/>
    <x v="814"/>
    <s v="Pave"/>
    <s v="NA"/>
    <s v="Reg"/>
    <s v="Lvl"/>
    <s v="AllPub"/>
    <s v="Inside"/>
    <s v="Mod"/>
    <x v="15"/>
    <s v="Norm"/>
    <s v="Norm"/>
    <s v="1Fam"/>
    <s v="1Story"/>
    <x v="3"/>
    <x v="2"/>
    <x v="24"/>
    <x v="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x v="1"/>
    <x v="2"/>
    <s v="Min2"/>
    <x v="1"/>
    <s v="Gd"/>
    <s v="Basment"/>
    <n v="1957"/>
    <s v="Unf"/>
    <x v="2"/>
    <n v="364"/>
    <s v="TA"/>
    <s v="TA"/>
    <s v="Y"/>
    <n v="116"/>
    <n v="78"/>
    <n v="0"/>
    <n v="0"/>
    <n v="0"/>
    <n v="0"/>
    <s v="NA"/>
    <s v="NA"/>
    <s v="NA"/>
    <n v="0"/>
    <x v="1"/>
    <n v="2010"/>
    <s v="WD"/>
    <x v="0"/>
    <x v="469"/>
    <n v="327476"/>
  </r>
  <r>
    <x v="1054"/>
    <n v="60"/>
    <s v="RL"/>
    <n v="90"/>
    <x v="815"/>
    <s v="Pave"/>
    <s v="NA"/>
    <s v="Reg"/>
    <s v="Lvl"/>
    <s v="AllPub"/>
    <s v="Corner"/>
    <s v="Gtl"/>
    <x v="0"/>
    <s v="Norm"/>
    <s v="Norm"/>
    <s v="1Fam"/>
    <s v="2Story"/>
    <x v="2"/>
    <x v="0"/>
    <x v="20"/>
    <x v="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x v="0"/>
    <x v="2"/>
    <s v="Typ"/>
    <x v="1"/>
    <s v="Gd"/>
    <s v="Attchd"/>
    <n v="2002"/>
    <s v="Fin"/>
    <x v="0"/>
    <n v="586"/>
    <s v="TA"/>
    <s v="TA"/>
    <s v="Y"/>
    <n v="199"/>
    <n v="60"/>
    <n v="0"/>
    <n v="0"/>
    <n v="0"/>
    <n v="0"/>
    <s v="NA"/>
    <s v="NA"/>
    <s v="NA"/>
    <n v="0"/>
    <x v="6"/>
    <n v="2006"/>
    <s v="WD"/>
    <x v="0"/>
    <x v="498"/>
    <n v="524124"/>
  </r>
  <r>
    <x v="1055"/>
    <n v="20"/>
    <s v="RL"/>
    <n v="104"/>
    <x v="816"/>
    <s v="Pave"/>
    <s v="NA"/>
    <s v="Reg"/>
    <s v="Lvl"/>
    <s v="AllPub"/>
    <s v="Inside"/>
    <s v="Gtl"/>
    <x v="6"/>
    <s v="Norm"/>
    <s v="Norm"/>
    <s v="1Fam"/>
    <s v="1Story"/>
    <x v="1"/>
    <x v="0"/>
    <x v="1"/>
    <x v="1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x v="1"/>
    <x v="2"/>
    <s v="Typ"/>
    <x v="1"/>
    <s v="TA"/>
    <s v="Attchd"/>
    <n v="1976"/>
    <s v="Fin"/>
    <x v="0"/>
    <n v="478"/>
    <s v="TA"/>
    <s v="TA"/>
    <s v="Y"/>
    <n v="0"/>
    <n v="0"/>
    <n v="0"/>
    <n v="0"/>
    <n v="189"/>
    <n v="0"/>
    <s v="NA"/>
    <s v="MnPrv"/>
    <s v="NA"/>
    <n v="0"/>
    <x v="1"/>
    <n v="2008"/>
    <s v="COD"/>
    <x v="1"/>
    <x v="63"/>
    <n v="731748"/>
  </r>
  <r>
    <x v="1056"/>
    <n v="120"/>
    <s v="RL"/>
    <n v="43"/>
    <x v="817"/>
    <s v="Pave"/>
    <s v="NA"/>
    <s v="IR1"/>
    <s v="Lvl"/>
    <s v="AllPub"/>
    <s v="Inside"/>
    <s v="Gtl"/>
    <x v="10"/>
    <s v="Norm"/>
    <s v="Norm"/>
    <s v="TwnhsE"/>
    <s v="1Story"/>
    <x v="0"/>
    <x v="0"/>
    <x v="11"/>
    <x v="6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x v="0"/>
    <x v="1"/>
    <s v="Typ"/>
    <x v="1"/>
    <s v="Gd"/>
    <s v="Attchd"/>
    <n v="2005"/>
    <s v="RFn"/>
    <x v="0"/>
    <n v="484"/>
    <s v="TA"/>
    <s v="TA"/>
    <s v="Y"/>
    <n v="192"/>
    <n v="36"/>
    <n v="0"/>
    <n v="0"/>
    <n v="0"/>
    <n v="0"/>
    <s v="NA"/>
    <s v="NA"/>
    <s v="NA"/>
    <n v="0"/>
    <x v="11"/>
    <n v="2006"/>
    <s v="WD"/>
    <x v="0"/>
    <x v="557"/>
    <n v="174309"/>
  </r>
  <r>
    <x v="1057"/>
    <n v="60"/>
    <s v="RL"/>
    <s v="NA"/>
    <x v="818"/>
    <s v="Pave"/>
    <s v="NA"/>
    <s v="IR2"/>
    <s v="Lvl"/>
    <s v="AllPub"/>
    <s v="FR2"/>
    <s v="Gtl"/>
    <x v="3"/>
    <s v="Norm"/>
    <s v="Norm"/>
    <s v="1Fam"/>
    <s v="2Story"/>
    <x v="0"/>
    <x v="2"/>
    <x v="29"/>
    <x v="5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x v="0"/>
    <x v="2"/>
    <s v="Typ"/>
    <x v="1"/>
    <s v="Gd"/>
    <s v="BuiltIn"/>
    <n v="1994"/>
    <s v="Fin"/>
    <x v="0"/>
    <n v="467"/>
    <s v="TA"/>
    <s v="TA"/>
    <s v="Y"/>
    <n v="168"/>
    <n v="98"/>
    <n v="0"/>
    <n v="0"/>
    <n v="0"/>
    <n v="0"/>
    <s v="NA"/>
    <s v="NA"/>
    <s v="NA"/>
    <n v="0"/>
    <x v="8"/>
    <n v="2009"/>
    <s v="WD"/>
    <x v="0"/>
    <x v="348"/>
    <n v="699785"/>
  </r>
  <r>
    <x v="1058"/>
    <n v="60"/>
    <s v="RL"/>
    <n v="96"/>
    <x v="819"/>
    <s v="Pave"/>
    <s v="NA"/>
    <s v="IR1"/>
    <s v="Lvl"/>
    <s v="AllPub"/>
    <s v="Inside"/>
    <s v="Gtl"/>
    <x v="10"/>
    <s v="Norm"/>
    <s v="Norm"/>
    <s v="1Fam"/>
    <s v="2Story"/>
    <x v="4"/>
    <x v="0"/>
    <x v="74"/>
    <x v="17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x v="2"/>
    <x v="7"/>
    <s v="Typ"/>
    <x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x v="9"/>
    <n v="2009"/>
    <s v="WD"/>
    <x v="0"/>
    <x v="414"/>
    <n v="297245"/>
  </r>
  <r>
    <x v="1059"/>
    <n v="50"/>
    <s v="RL"/>
    <s v="NA"/>
    <x v="293"/>
    <s v="Pave"/>
    <s v="NA"/>
    <s v="IR1"/>
    <s v="HLS"/>
    <s v="AllPub"/>
    <s v="Corner"/>
    <s v="Mod"/>
    <x v="2"/>
    <s v="Norm"/>
    <s v="Norm"/>
    <s v="1Fam"/>
    <s v="1.5Fin"/>
    <x v="1"/>
    <x v="3"/>
    <x v="78"/>
    <x v="8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x v="1"/>
    <x v="2"/>
    <s v="Typ"/>
    <x v="1"/>
    <s v="Gd"/>
    <s v="Detchd"/>
    <n v="1977"/>
    <s v="Unf"/>
    <x v="0"/>
    <n v="432"/>
    <s v="TA"/>
    <s v="Fa"/>
    <s v="Y"/>
    <n v="0"/>
    <n v="0"/>
    <n v="19"/>
    <n v="0"/>
    <n v="0"/>
    <n v="0"/>
    <s v="NA"/>
    <s v="NA"/>
    <s v="NA"/>
    <n v="0"/>
    <x v="10"/>
    <n v="2007"/>
    <s v="WD"/>
    <x v="0"/>
    <x v="117"/>
    <n v="616455"/>
  </r>
  <r>
    <x v="1060"/>
    <n v="120"/>
    <s v="RL"/>
    <n v="41"/>
    <x v="820"/>
    <s v="Pave"/>
    <s v="NA"/>
    <s v="Reg"/>
    <s v="Lvl"/>
    <s v="AllPub"/>
    <s v="Inside"/>
    <s v="Gtl"/>
    <x v="18"/>
    <s v="Norm"/>
    <s v="Norm"/>
    <s v="TwnhsE"/>
    <s v="1Story"/>
    <x v="2"/>
    <x v="0"/>
    <x v="2"/>
    <x v="14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x v="0"/>
    <x v="1"/>
    <s v="Typ"/>
    <x v="0"/>
    <s v="NA"/>
    <s v="Attchd"/>
    <n v="2001"/>
    <s v="Fin"/>
    <x v="0"/>
    <n v="582"/>
    <s v="TA"/>
    <s v="TA"/>
    <s v="Y"/>
    <n v="0"/>
    <n v="0"/>
    <n v="170"/>
    <n v="0"/>
    <n v="0"/>
    <n v="0"/>
    <s v="NA"/>
    <s v="NA"/>
    <s v="NA"/>
    <n v="0"/>
    <x v="7"/>
    <n v="2010"/>
    <s v="WD"/>
    <x v="0"/>
    <x v="268"/>
    <n v="611879"/>
  </r>
  <r>
    <x v="1061"/>
    <n v="30"/>
    <s v="C (all)"/>
    <n v="120"/>
    <x v="821"/>
    <s v="Grvl"/>
    <s v="NA"/>
    <s v="Reg"/>
    <s v="Low"/>
    <s v="AllPub"/>
    <s v="Inside"/>
    <s v="Gtl"/>
    <x v="13"/>
    <s v="Norm"/>
    <s v="Norm"/>
    <s v="1Fam"/>
    <s v="1Story"/>
    <x v="7"/>
    <x v="4"/>
    <x v="61"/>
    <x v="8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x v="1"/>
    <x v="1"/>
    <s v="Typ"/>
    <x v="0"/>
    <s v="NA"/>
    <s v="Detchd"/>
    <n v="1994"/>
    <s v="RFn"/>
    <x v="1"/>
    <n v="1248"/>
    <s v="TA"/>
    <s v="TA"/>
    <s v="Y"/>
    <n v="0"/>
    <n v="20"/>
    <n v="0"/>
    <n v="0"/>
    <n v="0"/>
    <n v="0"/>
    <s v="NA"/>
    <s v="NA"/>
    <s v="Shed"/>
    <n v="560"/>
    <x v="5"/>
    <n v="2008"/>
    <s v="ConLD"/>
    <x v="0"/>
    <x v="271"/>
    <n v="556987"/>
  </r>
  <r>
    <x v="1062"/>
    <n v="190"/>
    <s v="RM"/>
    <n v="85"/>
    <x v="516"/>
    <s v="Pave"/>
    <s v="Grvl"/>
    <s v="Reg"/>
    <s v="Lvl"/>
    <s v="AllPub"/>
    <s v="Inside"/>
    <s v="Gtl"/>
    <x v="7"/>
    <s v="Norm"/>
    <s v="Norm"/>
    <s v="2fmCon"/>
    <s v="2Story"/>
    <x v="3"/>
    <x v="0"/>
    <x v="83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x v="1"/>
    <x v="7"/>
    <s v="Min2"/>
    <x v="0"/>
    <s v="NA"/>
    <s v="Detchd"/>
    <n v="1945"/>
    <s v="Unf"/>
    <x v="0"/>
    <n v="560"/>
    <s v="TA"/>
    <s v="TA"/>
    <s v="Y"/>
    <n v="0"/>
    <n v="57"/>
    <n v="0"/>
    <n v="0"/>
    <n v="0"/>
    <n v="0"/>
    <s v="NA"/>
    <s v="NA"/>
    <s v="NA"/>
    <n v="0"/>
    <x v="2"/>
    <n v="2007"/>
    <s v="WD"/>
    <x v="0"/>
    <x v="17"/>
    <n v="426216"/>
  </r>
  <r>
    <x v="1063"/>
    <n v="30"/>
    <s v="RM"/>
    <n v="50"/>
    <x v="100"/>
    <s v="Pave"/>
    <s v="NA"/>
    <s v="Reg"/>
    <s v="Lvl"/>
    <s v="AllPub"/>
    <s v="Inside"/>
    <s v="Gtl"/>
    <x v="7"/>
    <s v="Artery"/>
    <s v="Norm"/>
    <s v="1Fam"/>
    <s v="1Story"/>
    <x v="1"/>
    <x v="2"/>
    <x v="82"/>
    <x v="23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x v="0"/>
    <x v="4"/>
    <s v="Typ"/>
    <x v="1"/>
    <s v="Gd"/>
    <s v="Detchd"/>
    <n v="1976"/>
    <s v="Unf"/>
    <x v="0"/>
    <n v="440"/>
    <s v="TA"/>
    <s v="TA"/>
    <s v="Y"/>
    <n v="166"/>
    <n v="120"/>
    <n v="0"/>
    <n v="0"/>
    <n v="0"/>
    <n v="0"/>
    <s v="NA"/>
    <s v="MnPrv"/>
    <s v="NA"/>
    <n v="0"/>
    <x v="9"/>
    <n v="2006"/>
    <s v="WD"/>
    <x v="0"/>
    <x v="191"/>
    <n v="562568"/>
  </r>
  <r>
    <x v="1064"/>
    <n v="20"/>
    <s v="RL"/>
    <s v="NA"/>
    <x v="463"/>
    <s v="Pave"/>
    <s v="NA"/>
    <s v="IR1"/>
    <s v="Lvl"/>
    <s v="AllPub"/>
    <s v="CulDSac"/>
    <s v="Gtl"/>
    <x v="11"/>
    <s v="Norm"/>
    <s v="Norm"/>
    <s v="1Fam"/>
    <s v="1Story"/>
    <x v="3"/>
    <x v="2"/>
    <x v="27"/>
    <x v="24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x v="1"/>
    <x v="1"/>
    <s v="Typ"/>
    <x v="1"/>
    <s v="Po"/>
    <s v="Attchd"/>
    <n v="1966"/>
    <s v="RFn"/>
    <x v="0"/>
    <n v="480"/>
    <s v="TA"/>
    <s v="TA"/>
    <s v="Y"/>
    <n v="0"/>
    <n v="58"/>
    <n v="0"/>
    <n v="0"/>
    <n v="0"/>
    <n v="0"/>
    <s v="NA"/>
    <s v="MnPrv"/>
    <s v="NA"/>
    <n v="0"/>
    <x v="6"/>
    <n v="2009"/>
    <s v="WD"/>
    <x v="0"/>
    <x v="23"/>
    <n v="217739"/>
  </r>
  <r>
    <x v="1065"/>
    <n v="60"/>
    <s v="RL"/>
    <n v="80"/>
    <x v="271"/>
    <s v="Pave"/>
    <s v="NA"/>
    <s v="Reg"/>
    <s v="Lvl"/>
    <s v="AllPub"/>
    <s v="Inside"/>
    <s v="Mod"/>
    <x v="19"/>
    <s v="Norm"/>
    <s v="Norm"/>
    <s v="1Fam"/>
    <s v="2Story"/>
    <x v="0"/>
    <x v="0"/>
    <x v="92"/>
    <x v="18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x v="0"/>
    <x v="2"/>
    <s v="Typ"/>
    <x v="0"/>
    <s v="NA"/>
    <s v="Attchd"/>
    <n v="1996"/>
    <s v="RFn"/>
    <x v="0"/>
    <n v="533"/>
    <s v="TA"/>
    <s v="TA"/>
    <s v="Y"/>
    <n v="296"/>
    <n v="44"/>
    <n v="0"/>
    <n v="0"/>
    <n v="0"/>
    <n v="0"/>
    <s v="NA"/>
    <s v="NA"/>
    <s v="NA"/>
    <n v="0"/>
    <x v="7"/>
    <n v="2010"/>
    <s v="WD"/>
    <x v="0"/>
    <x v="558"/>
    <n v="746960"/>
  </r>
  <r>
    <x v="1066"/>
    <n v="60"/>
    <s v="RL"/>
    <n v="59"/>
    <x v="822"/>
    <s v="Pave"/>
    <s v="NA"/>
    <s v="IR1"/>
    <s v="Lvl"/>
    <s v="AllPub"/>
    <s v="Inside"/>
    <s v="Gtl"/>
    <x v="17"/>
    <s v="Norm"/>
    <s v="Norm"/>
    <s v="1Fam"/>
    <s v="2Story"/>
    <x v="1"/>
    <x v="3"/>
    <x v="5"/>
    <x v="5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x v="1"/>
    <x v="2"/>
    <s v="Typ"/>
    <x v="1"/>
    <s v="TA"/>
    <s v="Attchd"/>
    <n v="1993"/>
    <s v="RFn"/>
    <x v="0"/>
    <n v="380"/>
    <s v="TA"/>
    <s v="TA"/>
    <s v="Y"/>
    <n v="0"/>
    <n v="40"/>
    <n v="0"/>
    <n v="0"/>
    <n v="0"/>
    <n v="0"/>
    <s v="NA"/>
    <s v="NA"/>
    <s v="NA"/>
    <n v="0"/>
    <x v="1"/>
    <n v="2009"/>
    <s v="WD"/>
    <x v="0"/>
    <x v="94"/>
    <n v="352569"/>
  </r>
  <r>
    <x v="1067"/>
    <n v="60"/>
    <s v="RL"/>
    <n v="80"/>
    <x v="775"/>
    <s v="Pave"/>
    <s v="NA"/>
    <s v="Reg"/>
    <s v="Lvl"/>
    <s v="AllPub"/>
    <s v="Inside"/>
    <s v="Mod"/>
    <x v="11"/>
    <s v="Norm"/>
    <s v="Norm"/>
    <s v="1Fam"/>
    <s v="2Story"/>
    <x v="1"/>
    <x v="2"/>
    <x v="39"/>
    <x v="27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x v="1"/>
    <x v="2"/>
    <s v="Typ"/>
    <x v="0"/>
    <s v="NA"/>
    <s v="Attchd"/>
    <n v="1964"/>
    <s v="RFn"/>
    <x v="0"/>
    <n v="442"/>
    <s v="TA"/>
    <s v="TA"/>
    <s v="Y"/>
    <n v="328"/>
    <n v="128"/>
    <n v="0"/>
    <n v="0"/>
    <n v="189"/>
    <n v="0"/>
    <s v="NA"/>
    <s v="NA"/>
    <s v="NA"/>
    <n v="0"/>
    <x v="11"/>
    <n v="2008"/>
    <s v="WD"/>
    <x v="0"/>
    <x v="559"/>
    <n v="516666"/>
  </r>
  <r>
    <x v="1068"/>
    <n v="160"/>
    <s v="RM"/>
    <n v="42"/>
    <x v="823"/>
    <s v="Pave"/>
    <s v="NA"/>
    <s v="Reg"/>
    <s v="Lvl"/>
    <s v="AllPub"/>
    <s v="Inside"/>
    <s v="Gtl"/>
    <x v="14"/>
    <s v="Norm"/>
    <s v="Norm"/>
    <s v="TwnhsE"/>
    <s v="2Story"/>
    <x v="1"/>
    <x v="4"/>
    <x v="7"/>
    <x v="7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x v="1"/>
    <x v="7"/>
    <s v="Maj1"/>
    <x v="1"/>
    <s v="Gd"/>
    <s v="Attchd"/>
    <n v="1973"/>
    <s v="Fin"/>
    <x v="0"/>
    <n v="576"/>
    <s v="TA"/>
    <s v="TA"/>
    <s v="Y"/>
    <n v="728"/>
    <n v="20"/>
    <n v="0"/>
    <n v="0"/>
    <n v="0"/>
    <n v="0"/>
    <s v="NA"/>
    <s v="GdPrv"/>
    <s v="NA"/>
    <n v="0"/>
    <x v="11"/>
    <n v="2006"/>
    <s v="WD"/>
    <x v="0"/>
    <x v="560"/>
    <n v="738392"/>
  </r>
  <r>
    <x v="1069"/>
    <n v="45"/>
    <s v="RL"/>
    <n v="60"/>
    <x v="1"/>
    <s v="Pave"/>
    <s v="NA"/>
    <s v="Reg"/>
    <s v="Lvl"/>
    <s v="AllPub"/>
    <s v="Inside"/>
    <s v="Gtl"/>
    <x v="11"/>
    <s v="Norm"/>
    <s v="Norm"/>
    <s v="1Fam"/>
    <s v="1.5Unf"/>
    <x v="3"/>
    <x v="3"/>
    <x v="87"/>
    <x v="0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x v="0"/>
    <x v="6"/>
    <s v="Typ"/>
    <x v="0"/>
    <s v="NA"/>
    <s v="Detchd"/>
    <n v="1985"/>
    <s v="Unf"/>
    <x v="0"/>
    <n v="576"/>
    <s v="TA"/>
    <s v="TA"/>
    <s v="Y"/>
    <n v="0"/>
    <n v="0"/>
    <n v="0"/>
    <n v="0"/>
    <n v="0"/>
    <n v="0"/>
    <s v="NA"/>
    <s v="NA"/>
    <s v="NA"/>
    <n v="0"/>
    <x v="1"/>
    <n v="2007"/>
    <s v="WD"/>
    <x v="0"/>
    <x v="152"/>
    <n v="722504"/>
  </r>
  <r>
    <x v="1070"/>
    <n v="20"/>
    <s v="RL"/>
    <n v="72"/>
    <x v="824"/>
    <s v="Pave"/>
    <s v="NA"/>
    <s v="Reg"/>
    <s v="Lvl"/>
    <s v="AllPub"/>
    <s v="Inside"/>
    <s v="Gtl"/>
    <x v="11"/>
    <s v="Norm"/>
    <s v="Norm"/>
    <s v="1Fam"/>
    <s v="1Story"/>
    <x v="3"/>
    <x v="0"/>
    <x v="46"/>
    <x v="33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x v="1"/>
    <x v="1"/>
    <s v="Typ"/>
    <x v="0"/>
    <s v="NA"/>
    <s v="Attchd"/>
    <n v="1956"/>
    <s v="Unf"/>
    <x v="2"/>
    <n v="286"/>
    <s v="TA"/>
    <s v="TA"/>
    <s v="Y"/>
    <n v="0"/>
    <n v="20"/>
    <n v="0"/>
    <n v="0"/>
    <n v="192"/>
    <n v="0"/>
    <s v="NA"/>
    <s v="NA"/>
    <s v="NA"/>
    <n v="0"/>
    <x v="11"/>
    <n v="2007"/>
    <s v="WD"/>
    <x v="0"/>
    <x v="152"/>
    <n v="212072"/>
  </r>
  <r>
    <x v="1071"/>
    <n v="60"/>
    <s v="RL"/>
    <n v="78"/>
    <x v="270"/>
    <s v="Pave"/>
    <s v="NA"/>
    <s v="Reg"/>
    <s v="Lvl"/>
    <s v="AllPub"/>
    <s v="Inside"/>
    <s v="Gtl"/>
    <x v="6"/>
    <s v="RRAn"/>
    <s v="Norm"/>
    <s v="1Fam"/>
    <s v="2Story"/>
    <x v="1"/>
    <x v="2"/>
    <x v="21"/>
    <x v="34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x v="1"/>
    <x v="0"/>
    <s v="Typ"/>
    <x v="0"/>
    <s v="NA"/>
    <s v="Attchd"/>
    <n v="1968"/>
    <s v="Unf"/>
    <x v="0"/>
    <n v="441"/>
    <s v="TA"/>
    <s v="TA"/>
    <s v="Y"/>
    <n v="0"/>
    <n v="0"/>
    <n v="0"/>
    <n v="0"/>
    <n v="0"/>
    <n v="0"/>
    <s v="NA"/>
    <s v="NA"/>
    <s v="NA"/>
    <n v="0"/>
    <x v="1"/>
    <n v="2009"/>
    <s v="WD"/>
    <x v="0"/>
    <x v="23"/>
    <n v="532105"/>
  </r>
  <r>
    <x v="1072"/>
    <n v="50"/>
    <s v="RL"/>
    <n v="50"/>
    <x v="825"/>
    <s v="Pave"/>
    <s v="NA"/>
    <s v="Reg"/>
    <s v="Lvl"/>
    <s v="AllPub"/>
    <s v="Inside"/>
    <s v="Gtl"/>
    <x v="15"/>
    <s v="Artery"/>
    <s v="Norm"/>
    <s v="1Fam"/>
    <s v="1.5Fin"/>
    <x v="3"/>
    <x v="6"/>
    <x v="47"/>
    <x v="8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x v="1"/>
    <x v="2"/>
    <s v="Typ"/>
    <x v="1"/>
    <s v="TA"/>
    <s v="Detchd"/>
    <n v="1954"/>
    <s v="Unf"/>
    <x v="2"/>
    <n v="280"/>
    <s v="TA"/>
    <s v="TA"/>
    <s v="P"/>
    <n v="0"/>
    <n v="0"/>
    <n v="0"/>
    <n v="0"/>
    <n v="0"/>
    <n v="0"/>
    <s v="NA"/>
    <s v="NA"/>
    <s v="NA"/>
    <n v="0"/>
    <x v="5"/>
    <n v="2006"/>
    <s v="WD"/>
    <x v="0"/>
    <x v="561"/>
    <n v="649903"/>
  </r>
  <r>
    <x v="1073"/>
    <n v="60"/>
    <s v="RL"/>
    <n v="75"/>
    <x v="826"/>
    <s v="Pave"/>
    <s v="NA"/>
    <s v="IR1"/>
    <s v="Bnk"/>
    <s v="AllPub"/>
    <s v="Corner"/>
    <s v="Gtl"/>
    <x v="15"/>
    <s v="Norm"/>
    <s v="Norm"/>
    <s v="1Fam"/>
    <s v="2Story"/>
    <x v="1"/>
    <x v="2"/>
    <x v="54"/>
    <x v="44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x v="1"/>
    <x v="1"/>
    <s v="Typ"/>
    <x v="0"/>
    <s v="NA"/>
    <s v="Attchd"/>
    <n v="1977"/>
    <s v="Fin"/>
    <x v="0"/>
    <n v="440"/>
    <s v="TA"/>
    <s v="TA"/>
    <s v="Y"/>
    <n v="252"/>
    <n v="0"/>
    <n v="0"/>
    <n v="0"/>
    <n v="0"/>
    <n v="0"/>
    <s v="NA"/>
    <s v="MnPrv"/>
    <s v="NA"/>
    <n v="0"/>
    <x v="9"/>
    <n v="2009"/>
    <s v="WD"/>
    <x v="0"/>
    <x v="432"/>
    <n v="227863"/>
  </r>
  <r>
    <x v="1074"/>
    <n v="20"/>
    <s v="RL"/>
    <n v="74"/>
    <x v="827"/>
    <s v="Pave"/>
    <s v="NA"/>
    <s v="Reg"/>
    <s v="Lvl"/>
    <s v="AllPub"/>
    <s v="Inside"/>
    <s v="Gtl"/>
    <x v="0"/>
    <s v="Norm"/>
    <s v="Norm"/>
    <s v="1Fam"/>
    <s v="1Story"/>
    <x v="0"/>
    <x v="0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x v="0"/>
    <x v="4"/>
    <s v="Typ"/>
    <x v="0"/>
    <s v="NA"/>
    <s v="Attchd"/>
    <n v="2006"/>
    <s v="RFn"/>
    <x v="1"/>
    <n v="826"/>
    <s v="TA"/>
    <s v="TA"/>
    <s v="Y"/>
    <n v="140"/>
    <n v="93"/>
    <n v="0"/>
    <n v="0"/>
    <n v="0"/>
    <n v="0"/>
    <s v="NA"/>
    <s v="NA"/>
    <s v="NA"/>
    <n v="0"/>
    <x v="1"/>
    <n v="2007"/>
    <s v="WD"/>
    <x v="0"/>
    <x v="543"/>
    <n v="492264"/>
  </r>
  <r>
    <x v="1075"/>
    <n v="70"/>
    <s v="RL"/>
    <n v="75"/>
    <x v="415"/>
    <s v="Pave"/>
    <s v="NA"/>
    <s v="Reg"/>
    <s v="Lvl"/>
    <s v="AllPub"/>
    <s v="Inside"/>
    <s v="Gtl"/>
    <x v="2"/>
    <s v="Norm"/>
    <s v="Norm"/>
    <s v="1Fam"/>
    <s v="2Story"/>
    <x v="0"/>
    <x v="2"/>
    <x v="70"/>
    <x v="52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x v="1"/>
    <x v="1"/>
    <s v="Typ"/>
    <x v="2"/>
    <s v="Gd"/>
    <s v="Attchd"/>
    <n v="1940"/>
    <s v="Unf"/>
    <x v="2"/>
    <n v="240"/>
    <s v="TA"/>
    <s v="TA"/>
    <s v="Y"/>
    <n v="0"/>
    <n v="0"/>
    <n v="0"/>
    <n v="0"/>
    <n v="0"/>
    <n v="0"/>
    <s v="NA"/>
    <s v="NA"/>
    <s v="NA"/>
    <n v="0"/>
    <x v="9"/>
    <n v="2007"/>
    <s v="CWD"/>
    <x v="0"/>
    <x v="61"/>
    <n v="310935"/>
  </r>
  <r>
    <x v="1076"/>
    <n v="50"/>
    <s v="RL"/>
    <n v="60"/>
    <x v="99"/>
    <s v="Pave"/>
    <s v="Grvl"/>
    <s v="Reg"/>
    <s v="Lvl"/>
    <s v="AllPub"/>
    <s v="Inside"/>
    <s v="Gtl"/>
    <x v="7"/>
    <s v="Norm"/>
    <s v="Norm"/>
    <s v="1Fam"/>
    <s v="1.5Fin"/>
    <x v="3"/>
    <x v="1"/>
    <x v="65"/>
    <x v="31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x v="0"/>
    <x v="2"/>
    <s v="Min1"/>
    <x v="1"/>
    <s v="TA"/>
    <s v="Attchd"/>
    <n v="1950"/>
    <s v="Unf"/>
    <x v="0"/>
    <n v="566"/>
    <s v="TA"/>
    <s v="TA"/>
    <s v="Y"/>
    <n v="436"/>
    <n v="21"/>
    <n v="0"/>
    <n v="0"/>
    <n v="0"/>
    <n v="0"/>
    <s v="NA"/>
    <s v="NA"/>
    <s v="Shed"/>
    <n v="500"/>
    <x v="7"/>
    <n v="2006"/>
    <s v="WD"/>
    <x v="0"/>
    <x v="40"/>
    <n v="509242"/>
  </r>
  <r>
    <x v="1077"/>
    <n v="20"/>
    <s v="RL"/>
    <s v="NA"/>
    <x v="828"/>
    <s v="Pave"/>
    <s v="NA"/>
    <s v="IR1"/>
    <s v="Lvl"/>
    <s v="AllPub"/>
    <s v="Corner"/>
    <s v="Gtl"/>
    <x v="11"/>
    <s v="Norm"/>
    <s v="Norm"/>
    <s v="1Fam"/>
    <s v="1Story"/>
    <x v="3"/>
    <x v="0"/>
    <x v="60"/>
    <x v="45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x v="1"/>
    <x v="1"/>
    <s v="Typ"/>
    <x v="0"/>
    <s v="NA"/>
    <s v="Attchd"/>
    <n v="1969"/>
    <s v="Fin"/>
    <x v="2"/>
    <n v="299"/>
    <s v="TA"/>
    <s v="TA"/>
    <s v="Y"/>
    <n v="240"/>
    <n v="32"/>
    <n v="0"/>
    <n v="0"/>
    <n v="0"/>
    <n v="0"/>
    <s v="NA"/>
    <s v="NA"/>
    <s v="NA"/>
    <n v="0"/>
    <x v="10"/>
    <n v="2006"/>
    <s v="WD"/>
    <x v="1"/>
    <x v="562"/>
    <n v="259081"/>
  </r>
  <r>
    <x v="1078"/>
    <n v="120"/>
    <s v="RM"/>
    <n v="37"/>
    <x v="507"/>
    <s v="Pave"/>
    <s v="NA"/>
    <s v="Reg"/>
    <s v="Lvl"/>
    <s v="AllPub"/>
    <s v="Inside"/>
    <s v="Gtl"/>
    <x v="0"/>
    <s v="Norm"/>
    <s v="Norm"/>
    <s v="TwnhsE"/>
    <s v="1Story"/>
    <x v="1"/>
    <x v="0"/>
    <x v="6"/>
    <x v="16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x v="0"/>
    <x v="9"/>
    <s v="Typ"/>
    <x v="1"/>
    <s v="Gd"/>
    <s v="Attchd"/>
    <n v="2004"/>
    <s v="RFn"/>
    <x v="0"/>
    <n v="420"/>
    <s v="TA"/>
    <s v="TA"/>
    <s v="Y"/>
    <n v="140"/>
    <n v="0"/>
    <n v="0"/>
    <n v="0"/>
    <n v="0"/>
    <n v="0"/>
    <s v="NA"/>
    <s v="NA"/>
    <s v="NA"/>
    <n v="0"/>
    <x v="1"/>
    <n v="2006"/>
    <s v="WD"/>
    <x v="0"/>
    <x v="563"/>
    <n v="109170"/>
  </r>
  <r>
    <x v="1079"/>
    <n v="20"/>
    <s v="RL"/>
    <n v="65"/>
    <x v="829"/>
    <s v="Pave"/>
    <s v="NA"/>
    <s v="Reg"/>
    <s v="Lvl"/>
    <s v="AllPub"/>
    <s v="Inside"/>
    <s v="Gtl"/>
    <x v="0"/>
    <s v="Norm"/>
    <s v="Norm"/>
    <s v="1Fam"/>
    <s v="1Story"/>
    <x v="3"/>
    <x v="0"/>
    <x v="29"/>
    <x v="5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x v="1"/>
    <x v="4"/>
    <s v="Typ"/>
    <x v="0"/>
    <s v="NA"/>
    <s v="Attchd"/>
    <n v="1996"/>
    <s v="Unf"/>
    <x v="2"/>
    <n v="299"/>
    <s v="TA"/>
    <s v="TA"/>
    <s v="Y"/>
    <n v="0"/>
    <n v="64"/>
    <n v="0"/>
    <n v="0"/>
    <n v="0"/>
    <n v="0"/>
    <s v="NA"/>
    <s v="NA"/>
    <s v="NA"/>
    <n v="0"/>
    <x v="7"/>
    <n v="2007"/>
    <s v="WD"/>
    <x v="0"/>
    <x v="288"/>
    <n v="150535"/>
  </r>
  <r>
    <x v="1080"/>
    <n v="20"/>
    <s v="RL"/>
    <n v="80"/>
    <x v="476"/>
    <s v="Pave"/>
    <s v="NA"/>
    <s v="Reg"/>
    <s v="Lvl"/>
    <s v="AllPub"/>
    <s v="Inside"/>
    <s v="Gtl"/>
    <x v="6"/>
    <s v="Norm"/>
    <s v="Norm"/>
    <s v="1Fam"/>
    <s v="1Story"/>
    <x v="1"/>
    <x v="3"/>
    <x v="63"/>
    <x v="16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x v="0"/>
    <x v="4"/>
    <s v="Typ"/>
    <x v="0"/>
    <s v="NA"/>
    <s v="Attchd"/>
    <n v="1971"/>
    <s v="RFn"/>
    <x v="0"/>
    <n v="528"/>
    <s v="TA"/>
    <s v="TA"/>
    <s v="Y"/>
    <n v="55"/>
    <n v="0"/>
    <n v="0"/>
    <n v="216"/>
    <n v="0"/>
    <n v="0"/>
    <s v="NA"/>
    <s v="NA"/>
    <s v="NA"/>
    <n v="0"/>
    <x v="4"/>
    <n v="2008"/>
    <s v="COD"/>
    <x v="1"/>
    <x v="35"/>
    <n v="258727"/>
  </r>
  <r>
    <x v="1081"/>
    <n v="20"/>
    <s v="RL"/>
    <n v="75"/>
    <x v="137"/>
    <s v="Pave"/>
    <s v="NA"/>
    <s v="Reg"/>
    <s v="Lvl"/>
    <s v="AllPub"/>
    <s v="Corner"/>
    <s v="Gtl"/>
    <x v="9"/>
    <s v="Feedr"/>
    <s v="Norm"/>
    <s v="1Fam"/>
    <s v="1Story"/>
    <x v="3"/>
    <x v="0"/>
    <x v="37"/>
    <x v="25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x v="1"/>
    <x v="4"/>
    <s v="Typ"/>
    <x v="0"/>
    <s v="NA"/>
    <s v="Attchd"/>
    <n v="1963"/>
    <s v="Fin"/>
    <x v="2"/>
    <n v="308"/>
    <s v="TA"/>
    <s v="TA"/>
    <s v="Y"/>
    <n v="0"/>
    <n v="0"/>
    <n v="220"/>
    <n v="0"/>
    <n v="0"/>
    <n v="0"/>
    <s v="NA"/>
    <s v="MnPrv"/>
    <s v="NA"/>
    <n v="0"/>
    <x v="11"/>
    <n v="2010"/>
    <s v="WD"/>
    <x v="0"/>
    <x v="325"/>
    <n v="445835"/>
  </r>
  <r>
    <x v="1082"/>
    <n v="20"/>
    <s v="RL"/>
    <n v="70"/>
    <x v="830"/>
    <s v="Pave"/>
    <s v="NA"/>
    <s v="Reg"/>
    <s v="Lvl"/>
    <s v="AllPub"/>
    <s v="Inside"/>
    <s v="Gtl"/>
    <x v="0"/>
    <s v="Norm"/>
    <s v="Norm"/>
    <s v="1Fam"/>
    <s v="1Story"/>
    <x v="0"/>
    <x v="0"/>
    <x v="20"/>
    <x v="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x v="0"/>
    <x v="1"/>
    <s v="Typ"/>
    <x v="1"/>
    <s v="Gd"/>
    <s v="Attchd"/>
    <n v="2002"/>
    <s v="RFn"/>
    <x v="0"/>
    <n v="527"/>
    <s v="TA"/>
    <s v="TA"/>
    <s v="Y"/>
    <n v="192"/>
    <n v="39"/>
    <n v="0"/>
    <n v="0"/>
    <n v="0"/>
    <n v="0"/>
    <s v="NA"/>
    <s v="NA"/>
    <s v="NA"/>
    <n v="0"/>
    <x v="2"/>
    <n v="2007"/>
    <s v="WD"/>
    <x v="0"/>
    <x v="156"/>
    <n v="696650"/>
  </r>
  <r>
    <x v="1083"/>
    <n v="20"/>
    <s v="RL"/>
    <n v="80"/>
    <x v="525"/>
    <s v="Pave"/>
    <s v="NA"/>
    <s v="Reg"/>
    <s v="Lvl"/>
    <s v="AllPub"/>
    <s v="Inside"/>
    <s v="Gtl"/>
    <x v="11"/>
    <s v="Norm"/>
    <s v="Norm"/>
    <s v="1Fam"/>
    <s v="1Story"/>
    <x v="1"/>
    <x v="2"/>
    <x v="39"/>
    <x v="27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x v="1"/>
    <x v="1"/>
    <s v="Typ"/>
    <x v="2"/>
    <s v="Gd"/>
    <s v="Attchd"/>
    <n v="1964"/>
    <s v="RFn"/>
    <x v="2"/>
    <n v="461"/>
    <s v="TA"/>
    <s v="TA"/>
    <s v="Y"/>
    <n v="0"/>
    <n v="116"/>
    <n v="0"/>
    <n v="0"/>
    <n v="0"/>
    <n v="0"/>
    <s v="NA"/>
    <s v="MnPrv"/>
    <s v="Shed"/>
    <n v="700"/>
    <x v="10"/>
    <n v="2006"/>
    <s v="WD"/>
    <x v="0"/>
    <x v="39"/>
    <n v="328002"/>
  </r>
  <r>
    <x v="1084"/>
    <n v="60"/>
    <s v="RL"/>
    <s v="NA"/>
    <x v="831"/>
    <s v="Pave"/>
    <s v="NA"/>
    <s v="IR2"/>
    <s v="Lvl"/>
    <s v="AllPub"/>
    <s v="Corner"/>
    <s v="Gtl"/>
    <x v="17"/>
    <s v="Norm"/>
    <s v="Norm"/>
    <s v="1Fam"/>
    <s v="2Story"/>
    <x v="1"/>
    <x v="0"/>
    <x v="49"/>
    <x v="29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x v="1"/>
    <x v="1"/>
    <s v="Typ"/>
    <x v="1"/>
    <s v="TA"/>
    <s v="Attchd"/>
    <n v="1995"/>
    <s v="Fin"/>
    <x v="0"/>
    <n v="409"/>
    <s v="TA"/>
    <s v="TA"/>
    <s v="Y"/>
    <n v="315"/>
    <n v="44"/>
    <n v="0"/>
    <n v="0"/>
    <n v="0"/>
    <n v="0"/>
    <s v="NA"/>
    <s v="NA"/>
    <s v="NA"/>
    <n v="0"/>
    <x v="9"/>
    <n v="2006"/>
    <s v="WD"/>
    <x v="0"/>
    <x v="229"/>
    <n v="663248"/>
  </r>
  <r>
    <x v="1085"/>
    <n v="85"/>
    <s v="RL"/>
    <n v="73"/>
    <x v="832"/>
    <s v="Pave"/>
    <s v="NA"/>
    <s v="Reg"/>
    <s v="Lvl"/>
    <s v="AllPub"/>
    <s v="Inside"/>
    <s v="Gtl"/>
    <x v="12"/>
    <s v="Norm"/>
    <s v="Norm"/>
    <s v="1Fam"/>
    <s v="SFoyer"/>
    <x v="1"/>
    <x v="2"/>
    <x v="86"/>
    <x v="36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x v="0"/>
    <x v="4"/>
    <s v="Typ"/>
    <x v="0"/>
    <s v="NA"/>
    <s v="Attchd"/>
    <n v="1992"/>
    <s v="Unf"/>
    <x v="0"/>
    <n v="564"/>
    <s v="TA"/>
    <s v="TA"/>
    <s v="Y"/>
    <n v="120"/>
    <n v="0"/>
    <n v="0"/>
    <n v="0"/>
    <n v="0"/>
    <n v="0"/>
    <s v="NA"/>
    <s v="NA"/>
    <s v="NA"/>
    <n v="0"/>
    <x v="7"/>
    <n v="2010"/>
    <s v="WD"/>
    <x v="0"/>
    <x v="257"/>
    <n v="553721"/>
  </r>
  <r>
    <x v="1086"/>
    <n v="160"/>
    <s v="RM"/>
    <s v="NA"/>
    <x v="833"/>
    <s v="Pave"/>
    <s v="NA"/>
    <s v="Reg"/>
    <s v="Lvl"/>
    <s v="AllPub"/>
    <s v="Inside"/>
    <s v="Gtl"/>
    <x v="14"/>
    <s v="Norm"/>
    <s v="Norm"/>
    <s v="TwnhsE"/>
    <s v="2Story"/>
    <x v="5"/>
    <x v="0"/>
    <x v="7"/>
    <x v="7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x v="1"/>
    <x v="1"/>
    <s v="Typ"/>
    <x v="0"/>
    <s v="NA"/>
    <s v="Attchd"/>
    <n v="1973"/>
    <s v="RFn"/>
    <x v="2"/>
    <n v="286"/>
    <s v="TA"/>
    <s v="TA"/>
    <s v="Y"/>
    <n v="120"/>
    <n v="96"/>
    <n v="0"/>
    <n v="0"/>
    <n v="0"/>
    <n v="0"/>
    <s v="NA"/>
    <s v="NA"/>
    <s v="NA"/>
    <n v="0"/>
    <x v="1"/>
    <n v="2010"/>
    <s v="WD"/>
    <x v="0"/>
    <x v="564"/>
    <n v="279186"/>
  </r>
  <r>
    <x v="1087"/>
    <n v="60"/>
    <s v="FV"/>
    <n v="85"/>
    <x v="834"/>
    <s v="Pave"/>
    <s v="NA"/>
    <s v="Reg"/>
    <s v="Lvl"/>
    <s v="AllPub"/>
    <s v="Inside"/>
    <s v="Gtl"/>
    <x v="5"/>
    <s v="Norm"/>
    <s v="Norm"/>
    <s v="1Fam"/>
    <s v="2Story"/>
    <x v="2"/>
    <x v="0"/>
    <x v="11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x v="0"/>
    <x v="3"/>
    <s v="Typ"/>
    <x v="1"/>
    <s v="Gd"/>
    <s v="Attchd"/>
    <n v="2005"/>
    <s v="RFn"/>
    <x v="1"/>
    <n v="1043"/>
    <s v="TA"/>
    <s v="TA"/>
    <s v="Y"/>
    <n v="160"/>
    <n v="50"/>
    <n v="0"/>
    <n v="0"/>
    <n v="0"/>
    <n v="0"/>
    <s v="NA"/>
    <s v="NA"/>
    <s v="NA"/>
    <n v="0"/>
    <x v="1"/>
    <n v="2009"/>
    <s v="WD"/>
    <x v="0"/>
    <x v="565"/>
    <n v="536269"/>
  </r>
  <r>
    <x v="1088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x v="0"/>
    <x v="0"/>
    <x v="6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x v="0"/>
    <x v="2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7"/>
    <n v="2006"/>
    <s v="WD"/>
    <x v="0"/>
    <x v="381"/>
    <n v="150040"/>
  </r>
  <r>
    <x v="1089"/>
    <n v="120"/>
    <s v="FV"/>
    <n v="37"/>
    <x v="835"/>
    <s v="Pave"/>
    <s v="Pave"/>
    <s v="IR1"/>
    <s v="Lvl"/>
    <s v="AllPub"/>
    <s v="Inside"/>
    <s v="Gtl"/>
    <x v="5"/>
    <s v="Norm"/>
    <s v="Norm"/>
    <s v="TwnhsE"/>
    <s v="1Story"/>
    <x v="2"/>
    <x v="0"/>
    <x v="11"/>
    <x v="6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x v="0"/>
    <x v="6"/>
    <s v="Typ"/>
    <x v="1"/>
    <s v="Gd"/>
    <s v="Attchd"/>
    <n v="2005"/>
    <s v="Fin"/>
    <x v="0"/>
    <n v="550"/>
    <s v="TA"/>
    <s v="TA"/>
    <s v="Y"/>
    <n v="0"/>
    <n v="84"/>
    <n v="0"/>
    <n v="0"/>
    <n v="0"/>
    <n v="0"/>
    <s v="NA"/>
    <s v="NA"/>
    <s v="NA"/>
    <n v="0"/>
    <x v="7"/>
    <n v="2006"/>
    <s v="WD"/>
    <x v="0"/>
    <x v="531"/>
    <n v="627069"/>
  </r>
  <r>
    <x v="1090"/>
    <n v="90"/>
    <s v="RL"/>
    <n v="60"/>
    <x v="30"/>
    <s v="Pave"/>
    <s v="NA"/>
    <s v="Reg"/>
    <s v="Lvl"/>
    <s v="AllPub"/>
    <s v="Corner"/>
    <s v="Gtl"/>
    <x v="11"/>
    <s v="Norm"/>
    <s v="Norm"/>
    <s v="Duplex"/>
    <s v="1Story"/>
    <x v="7"/>
    <x v="4"/>
    <x v="52"/>
    <x v="8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x v="1"/>
    <x v="1"/>
    <s v="Typ"/>
    <x v="0"/>
    <s v="NA"/>
    <s v="Detchd"/>
    <n v="1987"/>
    <s v="Unf"/>
    <x v="0"/>
    <n v="400"/>
    <s v="TA"/>
    <s v="TA"/>
    <s v="Y"/>
    <n v="0"/>
    <n v="0"/>
    <n v="0"/>
    <n v="0"/>
    <n v="0"/>
    <n v="0"/>
    <s v="NA"/>
    <s v="NA"/>
    <s v="NA"/>
    <n v="0"/>
    <x v="11"/>
    <n v="2009"/>
    <s v="WD"/>
    <x v="0"/>
    <x v="566"/>
    <n v="624691"/>
  </r>
  <r>
    <x v="1091"/>
    <n v="160"/>
    <s v="FV"/>
    <n v="24"/>
    <x v="836"/>
    <s v="Pave"/>
    <s v="Pave"/>
    <s v="Reg"/>
    <s v="Lvl"/>
    <s v="AllPub"/>
    <s v="Inside"/>
    <s v="Gtl"/>
    <x v="5"/>
    <s v="Norm"/>
    <s v="Norm"/>
    <s v="Twnhs"/>
    <s v="2Story"/>
    <x v="0"/>
    <x v="0"/>
    <x v="40"/>
    <x v="4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x v="0"/>
    <x v="6"/>
    <s v="Typ"/>
    <x v="0"/>
    <s v="NA"/>
    <s v="Detchd"/>
    <n v="1999"/>
    <s v="Unf"/>
    <x v="0"/>
    <n v="462"/>
    <s v="TA"/>
    <s v="TA"/>
    <s v="Y"/>
    <n v="0"/>
    <n v="48"/>
    <n v="0"/>
    <n v="0"/>
    <n v="0"/>
    <n v="0"/>
    <s v="NA"/>
    <s v="NA"/>
    <s v="NA"/>
    <n v="0"/>
    <x v="10"/>
    <n v="2008"/>
    <s v="WD"/>
    <x v="0"/>
    <x v="39"/>
    <n v="46143"/>
  </r>
  <r>
    <x v="1092"/>
    <n v="50"/>
    <s v="RL"/>
    <n v="60"/>
    <x v="231"/>
    <s v="Pave"/>
    <s v="NA"/>
    <s v="Reg"/>
    <s v="Bnk"/>
    <s v="AllPub"/>
    <s v="Inside"/>
    <s v="Gtl"/>
    <x v="23"/>
    <s v="Norm"/>
    <s v="Norm"/>
    <s v="1Fam"/>
    <s v="1.5Fin"/>
    <x v="1"/>
    <x v="0"/>
    <x v="82"/>
    <x v="8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x v="1"/>
    <x v="2"/>
    <s v="Typ"/>
    <x v="1"/>
    <s v="Gd"/>
    <s v="Detchd"/>
    <n v="1925"/>
    <s v="Unf"/>
    <x v="0"/>
    <n v="576"/>
    <s v="TA"/>
    <s v="TA"/>
    <s v="Y"/>
    <n v="342"/>
    <n v="0"/>
    <n v="128"/>
    <n v="0"/>
    <n v="0"/>
    <n v="0"/>
    <s v="NA"/>
    <s v="NA"/>
    <s v="NA"/>
    <n v="0"/>
    <x v="11"/>
    <n v="2008"/>
    <s v="WD"/>
    <x v="0"/>
    <x v="73"/>
    <n v="666296"/>
  </r>
  <r>
    <x v="1093"/>
    <n v="20"/>
    <s v="RL"/>
    <n v="71"/>
    <x v="837"/>
    <s v="Pave"/>
    <s v="NA"/>
    <s v="Reg"/>
    <s v="Lvl"/>
    <s v="AllPub"/>
    <s v="Corner"/>
    <s v="Gtl"/>
    <x v="11"/>
    <s v="Feedr"/>
    <s v="Norm"/>
    <s v="1Fam"/>
    <s v="1Story"/>
    <x v="3"/>
    <x v="1"/>
    <x v="10"/>
    <x v="30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x v="0"/>
    <x v="1"/>
    <s v="Typ"/>
    <x v="0"/>
    <s v="NA"/>
    <s v="Detchd"/>
    <n v="1977"/>
    <s v="Unf"/>
    <x v="0"/>
    <n v="884"/>
    <s v="TA"/>
    <s v="TA"/>
    <s v="Y"/>
    <n v="0"/>
    <n v="64"/>
    <n v="0"/>
    <n v="0"/>
    <n v="0"/>
    <n v="0"/>
    <s v="NA"/>
    <s v="MnPrv"/>
    <s v="NA"/>
    <n v="0"/>
    <x v="4"/>
    <n v="2006"/>
    <s v="WD"/>
    <x v="0"/>
    <x v="363"/>
    <n v="530958"/>
  </r>
  <r>
    <x v="1094"/>
    <n v="20"/>
    <s v="RL"/>
    <n v="74"/>
    <x v="838"/>
    <s v="Pave"/>
    <s v="NA"/>
    <s v="Reg"/>
    <s v="Lvl"/>
    <s v="AllPub"/>
    <s v="Inside"/>
    <s v="Gtl"/>
    <x v="11"/>
    <s v="Norm"/>
    <s v="Norm"/>
    <s v="1Fam"/>
    <s v="1Story"/>
    <x v="3"/>
    <x v="3"/>
    <x v="46"/>
    <x v="4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x v="1"/>
    <x v="6"/>
    <s v="Typ"/>
    <x v="0"/>
    <s v="NA"/>
    <s v="Attchd"/>
    <n v="1956"/>
    <s v="Fin"/>
    <x v="2"/>
    <n v="308"/>
    <s v="TA"/>
    <s v="TA"/>
    <s v="Y"/>
    <n v="0"/>
    <n v="0"/>
    <n v="80"/>
    <n v="0"/>
    <n v="160"/>
    <n v="0"/>
    <s v="NA"/>
    <s v="NA"/>
    <s v="NA"/>
    <n v="0"/>
    <x v="1"/>
    <n v="2010"/>
    <s v="WD"/>
    <x v="0"/>
    <x v="275"/>
    <n v="502372"/>
  </r>
  <r>
    <x v="1095"/>
    <n v="20"/>
    <s v="RL"/>
    <n v="78"/>
    <x v="676"/>
    <s v="Pave"/>
    <s v="NA"/>
    <s v="IR1"/>
    <s v="Lvl"/>
    <s v="AllPub"/>
    <s v="Inside"/>
    <s v="Gtl"/>
    <x v="0"/>
    <s v="Norm"/>
    <s v="Norm"/>
    <s v="1Fam"/>
    <s v="1Story"/>
    <x v="1"/>
    <x v="0"/>
    <x v="13"/>
    <x v="10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x v="0"/>
    <x v="1"/>
    <s v="Typ"/>
    <x v="1"/>
    <s v="Gd"/>
    <s v="Attchd"/>
    <n v="2006"/>
    <s v="RFn"/>
    <x v="0"/>
    <n v="440"/>
    <s v="TA"/>
    <s v="TA"/>
    <s v="Y"/>
    <n v="0"/>
    <n v="22"/>
    <n v="0"/>
    <n v="0"/>
    <n v="0"/>
    <n v="0"/>
    <s v="NA"/>
    <s v="NA"/>
    <s v="NA"/>
    <n v="0"/>
    <x v="10"/>
    <n v="2007"/>
    <s v="WD"/>
    <x v="0"/>
    <x v="567"/>
    <n v="154526"/>
  </r>
  <r>
    <x v="1096"/>
    <n v="70"/>
    <s v="RM"/>
    <n v="60"/>
    <x v="839"/>
    <s v="Pave"/>
    <s v="NA"/>
    <s v="Reg"/>
    <s v="Lvl"/>
    <s v="AllPub"/>
    <s v="Inside"/>
    <s v="Gtl"/>
    <x v="13"/>
    <s v="Norm"/>
    <s v="Norm"/>
    <s v="1Fam"/>
    <s v="2Story"/>
    <x v="1"/>
    <x v="3"/>
    <x v="101"/>
    <x v="1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x v="0"/>
    <x v="2"/>
    <s v="Typ"/>
    <x v="0"/>
    <s v="NA"/>
    <s v="NA"/>
    <s v="NA"/>
    <s v="NA"/>
    <x v="3"/>
    <n v="0"/>
    <s v="NA"/>
    <s v="NA"/>
    <s v="Y"/>
    <n v="136"/>
    <n v="0"/>
    <n v="115"/>
    <n v="0"/>
    <n v="0"/>
    <n v="0"/>
    <s v="NA"/>
    <s v="NA"/>
    <s v="NA"/>
    <n v="0"/>
    <x v="10"/>
    <n v="2007"/>
    <s v="WD"/>
    <x v="0"/>
    <x v="47"/>
    <n v="493612"/>
  </r>
  <r>
    <x v="1097"/>
    <n v="120"/>
    <s v="RL"/>
    <s v="NA"/>
    <x v="840"/>
    <s v="Pave"/>
    <s v="NA"/>
    <s v="Reg"/>
    <s v="Lvl"/>
    <s v="AllPub"/>
    <s v="Inside"/>
    <s v="Gtl"/>
    <x v="18"/>
    <s v="Norm"/>
    <s v="Norm"/>
    <s v="TwnhsE"/>
    <s v="1Story"/>
    <x v="2"/>
    <x v="0"/>
    <x v="73"/>
    <x v="53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x v="0"/>
    <x v="4"/>
    <s v="Typ"/>
    <x v="0"/>
    <s v="NA"/>
    <s v="Attchd"/>
    <n v="1987"/>
    <s v="RFn"/>
    <x v="0"/>
    <n v="461"/>
    <s v="TA"/>
    <s v="TA"/>
    <s v="Y"/>
    <n v="0"/>
    <n v="74"/>
    <n v="137"/>
    <n v="0"/>
    <n v="0"/>
    <n v="0"/>
    <s v="NA"/>
    <s v="NA"/>
    <s v="NA"/>
    <n v="0"/>
    <x v="4"/>
    <n v="2007"/>
    <s v="WD"/>
    <x v="0"/>
    <x v="40"/>
    <n v="754976"/>
  </r>
  <r>
    <x v="1098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x v="5"/>
    <x v="2"/>
    <x v="65"/>
    <x v="8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x v="1"/>
    <x v="1"/>
    <s v="Typ"/>
    <x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x v="9"/>
    <n v="2009"/>
    <s v="WD"/>
    <x v="0"/>
    <x v="113"/>
    <n v="660084"/>
  </r>
  <r>
    <x v="1099"/>
    <n v="20"/>
    <s v="RL"/>
    <n v="82"/>
    <x v="841"/>
    <s v="Pave"/>
    <s v="NA"/>
    <s v="IR1"/>
    <s v="Lvl"/>
    <s v="AllPub"/>
    <s v="Inside"/>
    <s v="Gtl"/>
    <x v="6"/>
    <s v="RRAn"/>
    <s v="Norm"/>
    <s v="1Fam"/>
    <s v="1Story"/>
    <x v="0"/>
    <x v="0"/>
    <x v="90"/>
    <x v="59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x v="1"/>
    <x v="2"/>
    <s v="Typ"/>
    <x v="1"/>
    <s v="TA"/>
    <s v="Attchd"/>
    <n v="1978"/>
    <s v="RFn"/>
    <x v="0"/>
    <n v="478"/>
    <s v="TA"/>
    <s v="TA"/>
    <s v="Y"/>
    <n v="0"/>
    <n v="0"/>
    <n v="0"/>
    <n v="0"/>
    <n v="0"/>
    <n v="0"/>
    <s v="NA"/>
    <s v="NA"/>
    <s v="NA"/>
    <n v="0"/>
    <x v="7"/>
    <n v="2009"/>
    <s v="COD"/>
    <x v="1"/>
    <x v="14"/>
    <n v="39966"/>
  </r>
  <r>
    <x v="1100"/>
    <n v="30"/>
    <s v="RL"/>
    <n v="60"/>
    <x v="231"/>
    <s v="Pave"/>
    <s v="NA"/>
    <s v="Reg"/>
    <s v="Bnk"/>
    <s v="AllPub"/>
    <s v="Inside"/>
    <s v="Gtl"/>
    <x v="23"/>
    <s v="Norm"/>
    <s v="Norm"/>
    <s v="1Fam"/>
    <s v="1Story"/>
    <x v="9"/>
    <x v="0"/>
    <x v="26"/>
    <x v="8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x v="3"/>
    <x v="9"/>
    <s v="Typ"/>
    <x v="0"/>
    <s v="NA"/>
    <s v="Detchd"/>
    <n v="1930"/>
    <s v="Unf"/>
    <x v="2"/>
    <n v="246"/>
    <s v="TA"/>
    <s v="TA"/>
    <s v="N"/>
    <n v="0"/>
    <n v="0"/>
    <n v="0"/>
    <n v="0"/>
    <n v="0"/>
    <n v="0"/>
    <s v="NA"/>
    <s v="NA"/>
    <s v="NA"/>
    <n v="0"/>
    <x v="8"/>
    <n v="2009"/>
    <s v="WD"/>
    <x v="0"/>
    <x v="284"/>
    <n v="317602"/>
  </r>
  <r>
    <x v="1101"/>
    <n v="20"/>
    <s v="RL"/>
    <n v="61"/>
    <x v="842"/>
    <s v="Pave"/>
    <s v="NA"/>
    <s v="IR1"/>
    <s v="Lvl"/>
    <s v="AllPub"/>
    <s v="Inside"/>
    <s v="Gtl"/>
    <x v="11"/>
    <s v="Norm"/>
    <s v="Norm"/>
    <s v="1Fam"/>
    <s v="1Story"/>
    <x v="3"/>
    <x v="0"/>
    <x v="63"/>
    <x v="48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x v="1"/>
    <x v="4"/>
    <s v="Typ"/>
    <x v="0"/>
    <s v="NA"/>
    <s v="Detchd"/>
    <n v="1981"/>
    <s v="Unf"/>
    <x v="2"/>
    <n v="280"/>
    <s v="TA"/>
    <s v="TA"/>
    <s v="Y"/>
    <n v="0"/>
    <n v="0"/>
    <n v="0"/>
    <n v="0"/>
    <n v="0"/>
    <n v="0"/>
    <s v="NA"/>
    <s v="NA"/>
    <s v="NA"/>
    <n v="0"/>
    <x v="9"/>
    <n v="2007"/>
    <s v="WD"/>
    <x v="0"/>
    <x v="303"/>
    <n v="600093"/>
  </r>
  <r>
    <x v="1102"/>
    <n v="20"/>
    <s v="RL"/>
    <n v="70"/>
    <x v="184"/>
    <s v="Pave"/>
    <s v="NA"/>
    <s v="Reg"/>
    <s v="Lvl"/>
    <s v="AllPub"/>
    <s v="Inside"/>
    <s v="Gtl"/>
    <x v="11"/>
    <s v="Norm"/>
    <s v="Norm"/>
    <s v="1Fam"/>
    <s v="1Story"/>
    <x v="3"/>
    <x v="3"/>
    <x v="14"/>
    <x v="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x v="1"/>
    <x v="1"/>
    <s v="Typ"/>
    <x v="0"/>
    <s v="NA"/>
    <s v="Attchd"/>
    <n v="1960"/>
    <s v="RFn"/>
    <x v="2"/>
    <n v="254"/>
    <s v="TA"/>
    <s v="TA"/>
    <s v="Y"/>
    <n v="0"/>
    <n v="16"/>
    <n v="0"/>
    <n v="0"/>
    <n v="0"/>
    <n v="0"/>
    <s v="NA"/>
    <s v="MnWw"/>
    <s v="NA"/>
    <n v="0"/>
    <x v="7"/>
    <n v="2007"/>
    <s v="WD"/>
    <x v="5"/>
    <x v="152"/>
    <n v="573873"/>
  </r>
  <r>
    <x v="1103"/>
    <n v="20"/>
    <s v="RL"/>
    <n v="79"/>
    <x v="843"/>
    <s v="Pave"/>
    <s v="NA"/>
    <s v="Reg"/>
    <s v="Lvl"/>
    <s v="AllPub"/>
    <s v="Corner"/>
    <s v="Gtl"/>
    <x v="11"/>
    <s v="Norm"/>
    <s v="Norm"/>
    <s v="1Fam"/>
    <s v="1Story"/>
    <x v="1"/>
    <x v="2"/>
    <x v="28"/>
    <x v="1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x v="1"/>
    <x v="1"/>
    <s v="Typ"/>
    <x v="1"/>
    <s v="Fa"/>
    <s v="BuiltIn"/>
    <n v="1954"/>
    <s v="Fin"/>
    <x v="0"/>
    <n v="539"/>
    <s v="TA"/>
    <s v="TA"/>
    <s v="Y"/>
    <n v="0"/>
    <n v="0"/>
    <n v="192"/>
    <n v="0"/>
    <n v="0"/>
    <n v="0"/>
    <s v="NA"/>
    <s v="NA"/>
    <s v="NA"/>
    <n v="0"/>
    <x v="9"/>
    <n v="2006"/>
    <s v="WD"/>
    <x v="0"/>
    <x v="432"/>
    <n v="224023"/>
  </r>
  <r>
    <x v="1104"/>
    <n v="160"/>
    <s v="RM"/>
    <n v="24"/>
    <x v="844"/>
    <s v="Pave"/>
    <s v="NA"/>
    <s v="Reg"/>
    <s v="Lvl"/>
    <s v="AllPub"/>
    <s v="Inside"/>
    <s v="Gtl"/>
    <x v="22"/>
    <s v="Norm"/>
    <s v="Norm"/>
    <s v="TwnhsE"/>
    <s v="2Story"/>
    <x v="3"/>
    <x v="0"/>
    <x v="16"/>
    <x v="3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x v="1"/>
    <x v="1"/>
    <s v="Typ"/>
    <x v="0"/>
    <s v="NA"/>
    <s v="Detchd"/>
    <n v="1970"/>
    <s v="Unf"/>
    <x v="0"/>
    <n v="440"/>
    <s v="TA"/>
    <s v="TA"/>
    <s v="Y"/>
    <n v="0"/>
    <n v="0"/>
    <n v="0"/>
    <n v="0"/>
    <n v="0"/>
    <n v="0"/>
    <s v="NA"/>
    <s v="NA"/>
    <s v="NA"/>
    <n v="0"/>
    <x v="7"/>
    <n v="2007"/>
    <s v="WD"/>
    <x v="0"/>
    <x v="179"/>
    <n v="122209"/>
  </r>
  <r>
    <x v="1105"/>
    <n v="60"/>
    <s v="RL"/>
    <n v="98"/>
    <x v="845"/>
    <s v="Pave"/>
    <s v="NA"/>
    <s v="IR1"/>
    <s v="Lvl"/>
    <s v="AllPub"/>
    <s v="Corner"/>
    <s v="Gtl"/>
    <x v="3"/>
    <s v="Norm"/>
    <s v="Norm"/>
    <s v="1Fam"/>
    <s v="2Story"/>
    <x v="2"/>
    <x v="0"/>
    <x v="29"/>
    <x v="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x v="0"/>
    <x v="3"/>
    <s v="Typ"/>
    <x v="2"/>
    <s v="TA"/>
    <s v="Attchd"/>
    <n v="1994"/>
    <s v="RFn"/>
    <x v="0"/>
    <n v="712"/>
    <s v="TA"/>
    <s v="TA"/>
    <s v="Y"/>
    <n v="186"/>
    <n v="32"/>
    <n v="0"/>
    <n v="0"/>
    <n v="0"/>
    <n v="0"/>
    <s v="NA"/>
    <s v="NA"/>
    <s v="NA"/>
    <n v="0"/>
    <x v="7"/>
    <n v="2010"/>
    <s v="WD"/>
    <x v="0"/>
    <x v="357"/>
    <n v="424091"/>
  </r>
  <r>
    <x v="1106"/>
    <n v="20"/>
    <s v="RL"/>
    <n v="114"/>
    <x v="846"/>
    <s v="Pave"/>
    <s v="NA"/>
    <s v="IR1"/>
    <s v="Lvl"/>
    <s v="AllPub"/>
    <s v="Corner"/>
    <s v="Gtl"/>
    <x v="12"/>
    <s v="Feedr"/>
    <s v="Norm"/>
    <s v="1Fam"/>
    <s v="1Story"/>
    <x v="0"/>
    <x v="0"/>
    <x v="59"/>
    <x v="47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x v="0"/>
    <x v="1"/>
    <s v="Typ"/>
    <x v="1"/>
    <s v="TA"/>
    <s v="Attchd"/>
    <n v="1990"/>
    <s v="Fin"/>
    <x v="0"/>
    <n v="719"/>
    <s v="TA"/>
    <s v="TA"/>
    <s v="Y"/>
    <n v="0"/>
    <n v="244"/>
    <n v="0"/>
    <n v="0"/>
    <n v="0"/>
    <n v="0"/>
    <s v="NA"/>
    <s v="NA"/>
    <s v="NA"/>
    <n v="0"/>
    <x v="1"/>
    <n v="2007"/>
    <s v="WD"/>
    <x v="0"/>
    <x v="31"/>
    <n v="477121"/>
  </r>
  <r>
    <x v="1107"/>
    <n v="60"/>
    <s v="RL"/>
    <n v="168"/>
    <x v="847"/>
    <s v="Pave"/>
    <s v="NA"/>
    <s v="IR3"/>
    <s v="HLS"/>
    <s v="AllPub"/>
    <s v="CulDSac"/>
    <s v="Gtl"/>
    <x v="17"/>
    <s v="Norm"/>
    <s v="Norm"/>
    <s v="1Fam"/>
    <s v="2Story"/>
    <x v="0"/>
    <x v="0"/>
    <x v="13"/>
    <x v="10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x v="0"/>
    <x v="3"/>
    <s v="Typ"/>
    <x v="1"/>
    <s v="Gd"/>
    <s v="BuiltIn"/>
    <n v="2006"/>
    <s v="RFn"/>
    <x v="0"/>
    <n v="422"/>
    <s v="TA"/>
    <s v="TA"/>
    <s v="Y"/>
    <n v="0"/>
    <n v="100"/>
    <n v="0"/>
    <n v="0"/>
    <n v="0"/>
    <n v="0"/>
    <s v="NA"/>
    <s v="NA"/>
    <s v="NA"/>
    <n v="0"/>
    <x v="2"/>
    <n v="2006"/>
    <s v="New"/>
    <x v="2"/>
    <x v="568"/>
    <n v="523307"/>
  </r>
  <r>
    <x v="1108"/>
    <n v="60"/>
    <s v="RL"/>
    <s v="NA"/>
    <x v="848"/>
    <s v="Pave"/>
    <s v="NA"/>
    <s v="Reg"/>
    <s v="Lvl"/>
    <s v="AllPub"/>
    <s v="Inside"/>
    <s v="Gtl"/>
    <x v="17"/>
    <s v="Norm"/>
    <s v="Norm"/>
    <s v="1Fam"/>
    <s v="2Story"/>
    <x v="1"/>
    <x v="0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x v="1"/>
    <x v="2"/>
    <s v="Typ"/>
    <x v="1"/>
    <s v="TA"/>
    <s v="Attchd"/>
    <n v="2000"/>
    <s v="RFn"/>
    <x v="0"/>
    <n v="463"/>
    <s v="TA"/>
    <s v="TA"/>
    <s v="Y"/>
    <n v="100"/>
    <n v="48"/>
    <n v="0"/>
    <n v="0"/>
    <n v="0"/>
    <n v="0"/>
    <s v="NA"/>
    <s v="NA"/>
    <s v="NA"/>
    <n v="0"/>
    <x v="6"/>
    <n v="2007"/>
    <s v="WD"/>
    <x v="1"/>
    <x v="111"/>
    <n v="137249"/>
  </r>
  <r>
    <x v="1109"/>
    <n v="20"/>
    <s v="RL"/>
    <n v="107"/>
    <x v="849"/>
    <s v="Pave"/>
    <s v="NA"/>
    <s v="IR1"/>
    <s v="Lvl"/>
    <s v="AllPub"/>
    <s v="Inside"/>
    <s v="Gtl"/>
    <x v="10"/>
    <s v="Norm"/>
    <s v="Norm"/>
    <s v="1Fam"/>
    <s v="1Story"/>
    <x v="2"/>
    <x v="0"/>
    <x v="6"/>
    <x v="6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x v="0"/>
    <x v="2"/>
    <s v="Typ"/>
    <x v="1"/>
    <s v="Gd"/>
    <s v="Attchd"/>
    <n v="2004"/>
    <s v="Fin"/>
    <x v="1"/>
    <n v="862"/>
    <s v="TA"/>
    <s v="TA"/>
    <s v="Y"/>
    <n v="125"/>
    <n v="185"/>
    <n v="0"/>
    <n v="0"/>
    <n v="0"/>
    <n v="0"/>
    <s v="NA"/>
    <s v="NA"/>
    <s v="NA"/>
    <n v="0"/>
    <x v="10"/>
    <n v="2009"/>
    <s v="WD"/>
    <x v="0"/>
    <x v="255"/>
    <n v="380627"/>
  </r>
  <r>
    <x v="1110"/>
    <n v="60"/>
    <s v="RL"/>
    <s v="NA"/>
    <x v="283"/>
    <s v="Pave"/>
    <s v="NA"/>
    <s v="Reg"/>
    <s v="Lvl"/>
    <s v="AllPub"/>
    <s v="Inside"/>
    <s v="Gtl"/>
    <x v="17"/>
    <s v="Norm"/>
    <s v="Norm"/>
    <s v="1Fam"/>
    <s v="2Story"/>
    <x v="1"/>
    <x v="0"/>
    <x v="49"/>
    <x v="29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x v="1"/>
    <x v="0"/>
    <s v="Typ"/>
    <x v="1"/>
    <s v="TA"/>
    <s v="Attchd"/>
    <n v="1995"/>
    <s v="Fin"/>
    <x v="0"/>
    <n v="431"/>
    <s v="TA"/>
    <s v="TA"/>
    <s v="Y"/>
    <n v="224"/>
    <n v="84"/>
    <n v="0"/>
    <n v="0"/>
    <n v="0"/>
    <n v="0"/>
    <s v="NA"/>
    <s v="NA"/>
    <s v="NA"/>
    <n v="0"/>
    <x v="11"/>
    <n v="2008"/>
    <s v="WD"/>
    <x v="0"/>
    <x v="304"/>
    <n v="378571"/>
  </r>
  <r>
    <x v="1111"/>
    <n v="60"/>
    <s v="RL"/>
    <n v="80"/>
    <x v="357"/>
    <s v="Pave"/>
    <s v="NA"/>
    <s v="Reg"/>
    <s v="Lvl"/>
    <s v="AllPub"/>
    <s v="Inside"/>
    <s v="Gtl"/>
    <x v="6"/>
    <s v="Norm"/>
    <s v="Norm"/>
    <s v="1Fam"/>
    <s v="2Story"/>
    <x v="0"/>
    <x v="2"/>
    <x v="1"/>
    <x v="1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x v="1"/>
    <x v="0"/>
    <s v="Typ"/>
    <x v="1"/>
    <s v="Gd"/>
    <s v="Attchd"/>
    <n v="1976"/>
    <s v="RFn"/>
    <x v="0"/>
    <n v="483"/>
    <s v="TA"/>
    <s v="TA"/>
    <s v="Y"/>
    <n v="0"/>
    <n v="69"/>
    <n v="0"/>
    <n v="0"/>
    <n v="0"/>
    <n v="0"/>
    <s v="NA"/>
    <s v="NA"/>
    <s v="NA"/>
    <n v="0"/>
    <x v="2"/>
    <n v="2008"/>
    <s v="WD"/>
    <x v="0"/>
    <x v="93"/>
    <n v="621732"/>
  </r>
  <r>
    <x v="1112"/>
    <n v="20"/>
    <s v="RL"/>
    <n v="73"/>
    <x v="850"/>
    <s v="Pave"/>
    <s v="NA"/>
    <s v="IR1"/>
    <s v="Lvl"/>
    <s v="AllPub"/>
    <s v="Corner"/>
    <s v="Gtl"/>
    <x v="11"/>
    <s v="Norm"/>
    <s v="Norm"/>
    <s v="1Fam"/>
    <s v="1Story"/>
    <x v="3"/>
    <x v="3"/>
    <x v="24"/>
    <x v="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x v="1"/>
    <x v="4"/>
    <s v="Typ"/>
    <x v="0"/>
    <s v="NA"/>
    <s v="Detchd"/>
    <n v="1957"/>
    <s v="Unf"/>
    <x v="2"/>
    <n v="308"/>
    <s v="TA"/>
    <s v="TA"/>
    <s v="Y"/>
    <n v="0"/>
    <n v="0"/>
    <n v="0"/>
    <n v="0"/>
    <n v="0"/>
    <n v="0"/>
    <s v="NA"/>
    <s v="NA"/>
    <s v="NA"/>
    <n v="0"/>
    <x v="9"/>
    <n v="2006"/>
    <s v="WD"/>
    <x v="0"/>
    <x v="8"/>
    <n v="416614"/>
  </r>
  <r>
    <x v="1113"/>
    <n v="20"/>
    <s v="RL"/>
    <n v="66"/>
    <x v="851"/>
    <s v="Pave"/>
    <s v="NA"/>
    <s v="Reg"/>
    <s v="Lvl"/>
    <s v="AllPub"/>
    <s v="Inside"/>
    <s v="Gtl"/>
    <x v="11"/>
    <s v="Norm"/>
    <s v="Norm"/>
    <s v="1Fam"/>
    <s v="1Story"/>
    <x v="3"/>
    <x v="3"/>
    <x v="31"/>
    <x v="10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x v="0"/>
    <x v="1"/>
    <s v="Typ"/>
    <x v="0"/>
    <s v="NA"/>
    <s v="Attchd"/>
    <n v="1953"/>
    <s v="Unf"/>
    <x v="2"/>
    <n v="240"/>
    <s v="TA"/>
    <s v="TA"/>
    <s v="Y"/>
    <n v="0"/>
    <n v="18"/>
    <n v="0"/>
    <n v="0"/>
    <n v="0"/>
    <n v="0"/>
    <s v="NA"/>
    <s v="NA"/>
    <s v="NA"/>
    <n v="0"/>
    <x v="1"/>
    <n v="2007"/>
    <s v="WD"/>
    <x v="0"/>
    <x v="569"/>
    <n v="680050"/>
  </r>
  <r>
    <x v="1114"/>
    <n v="20"/>
    <s v="RL"/>
    <n v="90"/>
    <x v="150"/>
    <s v="Pave"/>
    <s v="NA"/>
    <s v="Reg"/>
    <s v="Lvl"/>
    <s v="AllPub"/>
    <s v="Inside"/>
    <s v="Gtl"/>
    <x v="7"/>
    <s v="Norm"/>
    <s v="Norm"/>
    <s v="1Fam"/>
    <s v="1Story"/>
    <x v="3"/>
    <x v="3"/>
    <x v="30"/>
    <x v="4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x v="0"/>
    <x v="6"/>
    <s v="Typ"/>
    <x v="0"/>
    <s v="NA"/>
    <s v="Detchd"/>
    <n v="1955"/>
    <s v="Unf"/>
    <x v="2"/>
    <n v="326"/>
    <s v="TA"/>
    <s v="TA"/>
    <s v="Y"/>
    <n v="0"/>
    <n v="0"/>
    <n v="0"/>
    <n v="0"/>
    <n v="0"/>
    <n v="0"/>
    <s v="NA"/>
    <s v="MnPrv"/>
    <s v="NA"/>
    <n v="0"/>
    <x v="5"/>
    <n v="2006"/>
    <s v="WD"/>
    <x v="0"/>
    <x v="528"/>
    <n v="160327"/>
  </r>
  <r>
    <x v="1115"/>
    <n v="20"/>
    <s v="RL"/>
    <n v="93"/>
    <x v="852"/>
    <s v="Pave"/>
    <s v="NA"/>
    <s v="Reg"/>
    <s v="Lvl"/>
    <s v="AllPub"/>
    <s v="Inside"/>
    <s v="Gtl"/>
    <x v="10"/>
    <s v="Norm"/>
    <s v="Norm"/>
    <s v="1Fam"/>
    <s v="1Story"/>
    <x v="2"/>
    <x v="0"/>
    <x v="22"/>
    <x v="12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x v="2"/>
    <x v="2"/>
    <s v="Typ"/>
    <x v="1"/>
    <s v="Gd"/>
    <s v="Attchd"/>
    <n v="2007"/>
    <s v="RFn"/>
    <x v="1"/>
    <n v="928"/>
    <s v="TA"/>
    <s v="TA"/>
    <s v="Y"/>
    <n v="0"/>
    <n v="0"/>
    <n v="0"/>
    <n v="0"/>
    <n v="0"/>
    <n v="0"/>
    <s v="NA"/>
    <s v="NA"/>
    <s v="NA"/>
    <n v="0"/>
    <x v="6"/>
    <n v="2007"/>
    <s v="New"/>
    <x v="2"/>
    <x v="189"/>
    <n v="96137"/>
  </r>
  <r>
    <x v="1116"/>
    <n v="80"/>
    <s v="RL"/>
    <s v="NA"/>
    <x v="103"/>
    <s v="Pave"/>
    <s v="NA"/>
    <s v="Reg"/>
    <s v="Lvl"/>
    <s v="AllPub"/>
    <s v="Inside"/>
    <s v="Gtl"/>
    <x v="17"/>
    <s v="Norm"/>
    <s v="Norm"/>
    <s v="1Fam"/>
    <s v="SLvl"/>
    <x v="2"/>
    <x v="0"/>
    <x v="20"/>
    <x v="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x v="0"/>
    <x v="2"/>
    <s v="Typ"/>
    <x v="1"/>
    <s v="TA"/>
    <s v="BuiltIn"/>
    <n v="2002"/>
    <s v="Fin"/>
    <x v="0"/>
    <n v="527"/>
    <s v="TA"/>
    <s v="TA"/>
    <s v="Y"/>
    <n v="120"/>
    <n v="0"/>
    <n v="0"/>
    <n v="0"/>
    <n v="0"/>
    <n v="0"/>
    <s v="NA"/>
    <s v="NA"/>
    <s v="NA"/>
    <n v="0"/>
    <x v="10"/>
    <n v="2009"/>
    <s v="WD"/>
    <x v="0"/>
    <x v="570"/>
    <n v="482343"/>
  </r>
  <r>
    <x v="1117"/>
    <n v="20"/>
    <s v="RL"/>
    <n v="57"/>
    <x v="853"/>
    <s v="Pave"/>
    <s v="NA"/>
    <s v="IR1"/>
    <s v="Lvl"/>
    <s v="AllPub"/>
    <s v="FR2"/>
    <s v="Gtl"/>
    <x v="9"/>
    <s v="Feedr"/>
    <s v="Norm"/>
    <s v="1Fam"/>
    <s v="1Story"/>
    <x v="3"/>
    <x v="3"/>
    <x v="17"/>
    <x v="0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x v="0"/>
    <x v="4"/>
    <s v="Typ"/>
    <x v="0"/>
    <s v="NA"/>
    <s v="Attchd"/>
    <n v="1967"/>
    <s v="RFn"/>
    <x v="0"/>
    <n v="450"/>
    <s v="TA"/>
    <s v="TA"/>
    <s v="Y"/>
    <n v="0"/>
    <n v="0"/>
    <n v="0"/>
    <n v="0"/>
    <n v="0"/>
    <n v="0"/>
    <s v="NA"/>
    <s v="NA"/>
    <s v="NA"/>
    <n v="0"/>
    <x v="1"/>
    <n v="2008"/>
    <s v="WD"/>
    <x v="0"/>
    <x v="52"/>
    <n v="695495"/>
  </r>
  <r>
    <x v="1118"/>
    <n v="80"/>
    <s v="RL"/>
    <n v="85"/>
    <x v="854"/>
    <s v="Pave"/>
    <s v="NA"/>
    <s v="Reg"/>
    <s v="Lvl"/>
    <s v="AllPub"/>
    <s v="Inside"/>
    <s v="Gtl"/>
    <x v="9"/>
    <s v="Norm"/>
    <s v="Norm"/>
    <s v="1Fam"/>
    <s v="SLvl"/>
    <x v="3"/>
    <x v="2"/>
    <x v="18"/>
    <x v="26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x v="1"/>
    <x v="1"/>
    <s v="Min2"/>
    <x v="0"/>
    <s v="NA"/>
    <s v="BuiltIn"/>
    <n v="1958"/>
    <s v="RFn"/>
    <x v="2"/>
    <n v="300"/>
    <s v="TA"/>
    <s v="TA"/>
    <s v="Y"/>
    <n v="280"/>
    <n v="34"/>
    <n v="0"/>
    <n v="0"/>
    <n v="0"/>
    <n v="0"/>
    <s v="NA"/>
    <s v="NA"/>
    <s v="NA"/>
    <n v="0"/>
    <x v="3"/>
    <n v="2008"/>
    <s v="WD"/>
    <x v="0"/>
    <x v="3"/>
    <n v="283148"/>
  </r>
  <r>
    <x v="1119"/>
    <n v="20"/>
    <s v="RL"/>
    <n v="70"/>
    <x v="18"/>
    <s v="Pave"/>
    <s v="NA"/>
    <s v="Reg"/>
    <s v="Lvl"/>
    <s v="AllPub"/>
    <s v="Inside"/>
    <s v="Gtl"/>
    <x v="11"/>
    <s v="Norm"/>
    <s v="Norm"/>
    <s v="1Fam"/>
    <s v="1Story"/>
    <x v="3"/>
    <x v="0"/>
    <x v="28"/>
    <x v="1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x v="1"/>
    <x v="1"/>
    <s v="Typ"/>
    <x v="0"/>
    <s v="NA"/>
    <s v="Attchd"/>
    <n v="1959"/>
    <s v="RFn"/>
    <x v="2"/>
    <n v="286"/>
    <s v="TA"/>
    <s v="TA"/>
    <s v="Y"/>
    <n v="140"/>
    <n v="0"/>
    <n v="252"/>
    <n v="0"/>
    <n v="0"/>
    <n v="0"/>
    <s v="NA"/>
    <s v="GdWo"/>
    <s v="NA"/>
    <n v="0"/>
    <x v="9"/>
    <n v="2006"/>
    <s v="WD"/>
    <x v="0"/>
    <x v="571"/>
    <n v="194850"/>
  </r>
  <r>
    <x v="1120"/>
    <n v="30"/>
    <s v="RM"/>
    <n v="59"/>
    <x v="855"/>
    <s v="Pave"/>
    <s v="NA"/>
    <s v="Reg"/>
    <s v="Bnk"/>
    <s v="AllPub"/>
    <s v="Inside"/>
    <s v="Mod"/>
    <x v="13"/>
    <s v="Norm"/>
    <s v="Norm"/>
    <s v="1Fam"/>
    <s v="1Story"/>
    <x v="1"/>
    <x v="0"/>
    <x v="26"/>
    <x v="8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x v="1"/>
    <x v="1"/>
    <s v="Typ"/>
    <x v="1"/>
    <s v="Gd"/>
    <s v="Detchd"/>
    <n v="1920"/>
    <s v="Unf"/>
    <x v="2"/>
    <n v="308"/>
    <s v="TA"/>
    <s v="TA"/>
    <s v="Y"/>
    <n v="0"/>
    <n v="22"/>
    <n v="112"/>
    <n v="0"/>
    <n v="0"/>
    <n v="0"/>
    <s v="NA"/>
    <s v="MnPrv"/>
    <s v="NA"/>
    <n v="0"/>
    <x v="1"/>
    <n v="2007"/>
    <s v="WD"/>
    <x v="0"/>
    <x v="572"/>
    <n v="203552"/>
  </r>
  <r>
    <x v="1121"/>
    <n v="20"/>
    <s v="RL"/>
    <n v="84"/>
    <x v="6"/>
    <s v="Pave"/>
    <s v="NA"/>
    <s v="Reg"/>
    <s v="Lvl"/>
    <s v="AllPub"/>
    <s v="Inside"/>
    <s v="Gtl"/>
    <x v="0"/>
    <s v="Norm"/>
    <s v="Norm"/>
    <s v="1Fam"/>
    <s v="1Story"/>
    <x v="0"/>
    <x v="0"/>
    <x v="11"/>
    <x v="10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x v="0"/>
    <x v="2"/>
    <s v="Typ"/>
    <x v="0"/>
    <s v="NA"/>
    <s v="Attchd"/>
    <n v="2005"/>
    <s v="RFn"/>
    <x v="1"/>
    <n v="782"/>
    <s v="TA"/>
    <s v="TA"/>
    <s v="Y"/>
    <n v="144"/>
    <n v="20"/>
    <n v="0"/>
    <n v="0"/>
    <n v="0"/>
    <n v="0"/>
    <s v="NA"/>
    <s v="NA"/>
    <s v="NA"/>
    <n v="0"/>
    <x v="9"/>
    <n v="2006"/>
    <s v="New"/>
    <x v="2"/>
    <x v="573"/>
    <n v="162068"/>
  </r>
  <r>
    <x v="1122"/>
    <n v="20"/>
    <s v="RL"/>
    <s v="NA"/>
    <x v="856"/>
    <s v="Pave"/>
    <s v="NA"/>
    <s v="IR1"/>
    <s v="Lvl"/>
    <s v="AllPub"/>
    <s v="Corner"/>
    <s v="Gtl"/>
    <x v="15"/>
    <s v="Norm"/>
    <s v="Norm"/>
    <s v="1Fam"/>
    <s v="1Story"/>
    <x v="5"/>
    <x v="6"/>
    <x v="46"/>
    <x v="33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x v="1"/>
    <x v="4"/>
    <s v="Typ"/>
    <x v="0"/>
    <s v="NA"/>
    <s v="Basment"/>
    <n v="1956"/>
    <s v="Unf"/>
    <x v="2"/>
    <n v="288"/>
    <s v="TA"/>
    <s v="TA"/>
    <s v="Y"/>
    <n v="64"/>
    <n v="0"/>
    <n v="0"/>
    <n v="0"/>
    <n v="160"/>
    <n v="0"/>
    <s v="NA"/>
    <s v="MnPrv"/>
    <s v="NA"/>
    <n v="0"/>
    <x v="4"/>
    <n v="2009"/>
    <s v="COD"/>
    <x v="1"/>
    <x v="162"/>
    <n v="158285"/>
  </r>
  <r>
    <x v="1123"/>
    <n v="20"/>
    <s v="RL"/>
    <n v="50"/>
    <x v="857"/>
    <s v="Pave"/>
    <s v="NA"/>
    <s v="Reg"/>
    <s v="Lvl"/>
    <s v="AllPub"/>
    <s v="Inside"/>
    <s v="Gtl"/>
    <x v="15"/>
    <s v="Norm"/>
    <s v="Norm"/>
    <s v="1Fam"/>
    <s v="1Story"/>
    <x v="3"/>
    <x v="7"/>
    <x v="81"/>
    <x v="17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x v="1"/>
    <x v="6"/>
    <s v="Typ"/>
    <x v="0"/>
    <s v="NA"/>
    <s v="NA"/>
    <s v="NA"/>
    <s v="NA"/>
    <x v="3"/>
    <n v="0"/>
    <s v="NA"/>
    <s v="NA"/>
    <s v="Y"/>
    <n v="0"/>
    <n v="200"/>
    <n v="0"/>
    <n v="0"/>
    <n v="0"/>
    <n v="0"/>
    <s v="NA"/>
    <s v="NA"/>
    <s v="NA"/>
    <n v="0"/>
    <x v="11"/>
    <n v="2009"/>
    <s v="WD"/>
    <x v="0"/>
    <x v="9"/>
    <n v="262712"/>
  </r>
  <r>
    <x v="1124"/>
    <n v="80"/>
    <s v="RL"/>
    <s v="NA"/>
    <x v="858"/>
    <s v="Pave"/>
    <s v="NA"/>
    <s v="IR1"/>
    <s v="Lvl"/>
    <s v="AllPub"/>
    <s v="Inside"/>
    <s v="Gtl"/>
    <x v="17"/>
    <s v="Norm"/>
    <s v="Norm"/>
    <s v="1Fam"/>
    <s v="SLvl"/>
    <x v="0"/>
    <x v="0"/>
    <x v="86"/>
    <x v="36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x v="0"/>
    <x v="2"/>
    <s v="Typ"/>
    <x v="1"/>
    <s v="TA"/>
    <s v="Attchd"/>
    <n v="1992"/>
    <s v="Fin"/>
    <x v="0"/>
    <n v="392"/>
    <s v="TA"/>
    <s v="TA"/>
    <s v="Y"/>
    <n v="100"/>
    <n v="25"/>
    <n v="0"/>
    <n v="0"/>
    <n v="0"/>
    <n v="0"/>
    <s v="NA"/>
    <s v="NA"/>
    <s v="NA"/>
    <n v="0"/>
    <x v="9"/>
    <n v="2007"/>
    <s v="WD"/>
    <x v="0"/>
    <x v="574"/>
    <n v="412855"/>
  </r>
  <r>
    <x v="1125"/>
    <n v="20"/>
    <s v="RL"/>
    <n v="60"/>
    <x v="859"/>
    <s v="Pave"/>
    <s v="NA"/>
    <s v="Reg"/>
    <s v="Lvl"/>
    <s v="AllPub"/>
    <s v="Inside"/>
    <s v="Gtl"/>
    <x v="11"/>
    <s v="Norm"/>
    <s v="Norm"/>
    <s v="1Fam"/>
    <s v="1Story"/>
    <x v="5"/>
    <x v="0"/>
    <x v="32"/>
    <x v="21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x v="3"/>
    <x v="4"/>
    <s v="Typ"/>
    <x v="1"/>
    <s v="TA"/>
    <s v="Detchd"/>
    <n v="1977"/>
    <s v="Unf"/>
    <x v="0"/>
    <n v="672"/>
    <s v="Fa"/>
    <s v="Fa"/>
    <s v="Y"/>
    <n v="0"/>
    <n v="0"/>
    <n v="0"/>
    <n v="0"/>
    <n v="0"/>
    <n v="0"/>
    <s v="NA"/>
    <s v="NA"/>
    <s v="NA"/>
    <n v="0"/>
    <x v="6"/>
    <n v="2009"/>
    <s v="WD"/>
    <x v="0"/>
    <x v="99"/>
    <n v="661198"/>
  </r>
  <r>
    <x v="1126"/>
    <n v="120"/>
    <s v="RL"/>
    <n v="53"/>
    <x v="860"/>
    <s v="Pave"/>
    <s v="NA"/>
    <s v="Reg"/>
    <s v="Lvl"/>
    <s v="AllPub"/>
    <s v="Inside"/>
    <s v="Gtl"/>
    <x v="21"/>
    <s v="Norm"/>
    <s v="Norm"/>
    <s v="TwnhsE"/>
    <s v="1Story"/>
    <x v="0"/>
    <x v="0"/>
    <x v="22"/>
    <x v="12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x v="0"/>
    <x v="2"/>
    <s v="Typ"/>
    <x v="1"/>
    <s v="TA"/>
    <s v="Attchd"/>
    <n v="2007"/>
    <s v="Fin"/>
    <x v="1"/>
    <n v="660"/>
    <s v="TA"/>
    <s v="TA"/>
    <s v="Y"/>
    <n v="143"/>
    <n v="20"/>
    <n v="0"/>
    <n v="0"/>
    <n v="0"/>
    <n v="0"/>
    <s v="NA"/>
    <s v="NA"/>
    <s v="NA"/>
    <n v="0"/>
    <x v="11"/>
    <n v="2009"/>
    <s v="WD"/>
    <x v="0"/>
    <x v="80"/>
    <n v="79955"/>
  </r>
  <r>
    <x v="1127"/>
    <n v="20"/>
    <s v="RL"/>
    <n v="182"/>
    <x v="861"/>
    <s v="Pave"/>
    <s v="NA"/>
    <s v="IR3"/>
    <s v="Lvl"/>
    <s v="AllPub"/>
    <s v="Corner"/>
    <s v="Gtl"/>
    <x v="17"/>
    <s v="Norm"/>
    <s v="Norm"/>
    <s v="1Fam"/>
    <s v="1Story"/>
    <x v="0"/>
    <x v="0"/>
    <x v="6"/>
    <x v="16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x v="0"/>
    <x v="2"/>
    <s v="Typ"/>
    <x v="1"/>
    <s v="Gd"/>
    <s v="Attchd"/>
    <n v="2004"/>
    <s v="Fin"/>
    <x v="1"/>
    <n v="630"/>
    <s v="TA"/>
    <s v="TA"/>
    <s v="Y"/>
    <n v="144"/>
    <n v="36"/>
    <n v="0"/>
    <n v="0"/>
    <n v="0"/>
    <n v="0"/>
    <s v="NA"/>
    <s v="NA"/>
    <s v="NA"/>
    <n v="0"/>
    <x v="6"/>
    <n v="2007"/>
    <s v="WD"/>
    <x v="5"/>
    <x v="575"/>
    <n v="651764"/>
  </r>
  <r>
    <x v="1128"/>
    <n v="60"/>
    <s v="RL"/>
    <n v="59"/>
    <x v="862"/>
    <s v="Pave"/>
    <s v="NA"/>
    <s v="IR1"/>
    <s v="Lvl"/>
    <s v="AllPub"/>
    <s v="Inside"/>
    <s v="Gtl"/>
    <x v="17"/>
    <s v="Norm"/>
    <s v="Norm"/>
    <s v="1Fam"/>
    <s v="2Story"/>
    <x v="0"/>
    <x v="0"/>
    <x v="6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x v="0"/>
    <x v="0"/>
    <s v="Typ"/>
    <x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x v="9"/>
    <n v="2007"/>
    <s v="WD"/>
    <x v="0"/>
    <x v="141"/>
    <n v="519990"/>
  </r>
  <r>
    <x v="1129"/>
    <n v="90"/>
    <s v="RM"/>
    <n v="60"/>
    <x v="25"/>
    <s v="Pave"/>
    <s v="Grvl"/>
    <s v="Reg"/>
    <s v="Lvl"/>
    <s v="AllPub"/>
    <s v="Inside"/>
    <s v="Gtl"/>
    <x v="7"/>
    <s v="Norm"/>
    <s v="Norm"/>
    <s v="Duplex"/>
    <s v="SFoyer"/>
    <x v="3"/>
    <x v="0"/>
    <x v="84"/>
    <x v="23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x v="1"/>
    <x v="6"/>
    <s v="Typ"/>
    <x v="0"/>
    <s v="NA"/>
    <s v="Detchd"/>
    <n v="1980"/>
    <s v="Unf"/>
    <x v="0"/>
    <n v="672"/>
    <s v="TA"/>
    <s v="TA"/>
    <s v="Y"/>
    <n v="49"/>
    <n v="0"/>
    <n v="0"/>
    <n v="0"/>
    <n v="0"/>
    <n v="0"/>
    <s v="NA"/>
    <s v="NA"/>
    <s v="NA"/>
    <n v="0"/>
    <x v="5"/>
    <n v="2007"/>
    <s v="WD"/>
    <x v="0"/>
    <x v="3"/>
    <n v="739603"/>
  </r>
  <r>
    <x v="1130"/>
    <n v="50"/>
    <s v="RL"/>
    <n v="65"/>
    <x v="863"/>
    <s v="Pave"/>
    <s v="NA"/>
    <s v="Reg"/>
    <s v="Lvl"/>
    <s v="AllPub"/>
    <s v="Inside"/>
    <s v="Gtl"/>
    <x v="23"/>
    <s v="Norm"/>
    <s v="Norm"/>
    <s v="1Fam"/>
    <s v="1.5Fin"/>
    <x v="5"/>
    <x v="6"/>
    <x v="89"/>
    <x v="8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x v="0"/>
    <x v="2"/>
    <s v="Min2"/>
    <x v="2"/>
    <s v="TA"/>
    <s v="Detchd"/>
    <n v="1981"/>
    <s v="Unf"/>
    <x v="0"/>
    <n v="576"/>
    <s v="TA"/>
    <s v="TA"/>
    <s v="Y"/>
    <n v="431"/>
    <n v="44"/>
    <n v="0"/>
    <n v="0"/>
    <n v="0"/>
    <n v="0"/>
    <s v="NA"/>
    <s v="MnPrv"/>
    <s v="NA"/>
    <n v="0"/>
    <x v="3"/>
    <n v="2009"/>
    <s v="WD"/>
    <x v="0"/>
    <x v="152"/>
    <n v="312813"/>
  </r>
  <r>
    <x v="1131"/>
    <n v="20"/>
    <s v="RL"/>
    <n v="63"/>
    <x v="864"/>
    <s v="Pave"/>
    <s v="NA"/>
    <s v="Reg"/>
    <s v="Lvl"/>
    <s v="AllPub"/>
    <s v="Inside"/>
    <s v="Gtl"/>
    <x v="4"/>
    <s v="Norm"/>
    <s v="Norm"/>
    <s v="1Fam"/>
    <s v="1Story"/>
    <x v="3"/>
    <x v="0"/>
    <x v="50"/>
    <x v="36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x v="1"/>
    <x v="4"/>
    <s v="Typ"/>
    <x v="0"/>
    <s v="NA"/>
    <s v="NA"/>
    <s v="NA"/>
    <s v="NA"/>
    <x v="3"/>
    <n v="0"/>
    <s v="NA"/>
    <s v="NA"/>
    <s v="Y"/>
    <n v="0"/>
    <n v="28"/>
    <n v="0"/>
    <n v="0"/>
    <n v="0"/>
    <n v="0"/>
    <s v="NA"/>
    <s v="MnPrv"/>
    <s v="NA"/>
    <n v="0"/>
    <x v="2"/>
    <n v="2007"/>
    <s v="Oth"/>
    <x v="1"/>
    <x v="437"/>
    <n v="256485"/>
  </r>
  <r>
    <x v="1132"/>
    <n v="70"/>
    <s v="RM"/>
    <n v="90"/>
    <x v="288"/>
    <s v="Pave"/>
    <s v="NA"/>
    <s v="Reg"/>
    <s v="Lvl"/>
    <s v="AllPub"/>
    <s v="Inside"/>
    <s v="Gtl"/>
    <x v="7"/>
    <s v="Norm"/>
    <s v="Norm"/>
    <s v="1Fam"/>
    <s v="2Story"/>
    <x v="1"/>
    <x v="4"/>
    <x v="88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x v="3"/>
    <x v="0"/>
    <s v="Typ"/>
    <x v="0"/>
    <s v="NA"/>
    <s v="Detchd"/>
    <n v="1930"/>
    <s v="Unf"/>
    <x v="2"/>
    <n v="205"/>
    <s v="Fa"/>
    <s v="TA"/>
    <s v="N"/>
    <n v="0"/>
    <n v="48"/>
    <n v="0"/>
    <n v="0"/>
    <n v="0"/>
    <n v="0"/>
    <s v="NA"/>
    <s v="NA"/>
    <s v="NA"/>
    <n v="0"/>
    <x v="1"/>
    <n v="2007"/>
    <s v="WD"/>
    <x v="0"/>
    <x v="508"/>
    <n v="584659"/>
  </r>
  <r>
    <x v="1133"/>
    <n v="60"/>
    <s v="RL"/>
    <n v="80"/>
    <x v="865"/>
    <s v="Pave"/>
    <s v="NA"/>
    <s v="IR1"/>
    <s v="Lvl"/>
    <s v="AllPub"/>
    <s v="Inside"/>
    <s v="Gtl"/>
    <x v="12"/>
    <s v="Norm"/>
    <s v="Norm"/>
    <s v="1Fam"/>
    <s v="2Story"/>
    <x v="2"/>
    <x v="0"/>
    <x v="49"/>
    <x v="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x v="0"/>
    <x v="0"/>
    <s v="Typ"/>
    <x v="1"/>
    <s v="TA"/>
    <s v="Attchd"/>
    <n v="1995"/>
    <s v="RFn"/>
    <x v="0"/>
    <n v="466"/>
    <s v="TA"/>
    <s v="TA"/>
    <s v="Y"/>
    <n v="0"/>
    <n v="155"/>
    <n v="0"/>
    <n v="0"/>
    <n v="0"/>
    <n v="0"/>
    <s v="NA"/>
    <s v="NA"/>
    <s v="NA"/>
    <n v="0"/>
    <x v="11"/>
    <n v="2009"/>
    <s v="WD"/>
    <x v="0"/>
    <x v="576"/>
    <n v="334722"/>
  </r>
  <r>
    <x v="1134"/>
    <n v="60"/>
    <s v="RL"/>
    <n v="57"/>
    <x v="214"/>
    <s v="Pave"/>
    <s v="NA"/>
    <s v="IR1"/>
    <s v="HLS"/>
    <s v="AllPub"/>
    <s v="Inside"/>
    <s v="Gtl"/>
    <x v="17"/>
    <s v="Norm"/>
    <s v="Norm"/>
    <s v="1Fam"/>
    <s v="2Story"/>
    <x v="1"/>
    <x v="0"/>
    <x v="35"/>
    <x v="1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x v="1"/>
    <x v="2"/>
    <s v="Typ"/>
    <x v="1"/>
    <s v="TA"/>
    <s v="Attchd"/>
    <n v="1997"/>
    <s v="Fin"/>
    <x v="0"/>
    <n v="460"/>
    <s v="TA"/>
    <s v="TA"/>
    <s v="Y"/>
    <n v="100"/>
    <n v="38"/>
    <n v="0"/>
    <n v="0"/>
    <n v="0"/>
    <n v="0"/>
    <s v="NA"/>
    <s v="NA"/>
    <s v="NA"/>
    <n v="0"/>
    <x v="5"/>
    <n v="2007"/>
    <s v="WD"/>
    <x v="0"/>
    <x v="486"/>
    <n v="376249"/>
  </r>
  <r>
    <x v="1135"/>
    <n v="30"/>
    <s v="RM"/>
    <n v="60"/>
    <x v="866"/>
    <s v="Pave"/>
    <s v="NA"/>
    <s v="Reg"/>
    <s v="Lvl"/>
    <s v="AllPub"/>
    <s v="Corner"/>
    <s v="Gtl"/>
    <x v="8"/>
    <s v="Norm"/>
    <s v="Norm"/>
    <s v="1Fam"/>
    <s v="1Story"/>
    <x v="1"/>
    <x v="0"/>
    <x v="6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x v="1"/>
    <x v="4"/>
    <s v="Typ"/>
    <x v="1"/>
    <s v="Gd"/>
    <s v="Detchd"/>
    <n v="1926"/>
    <s v="Unf"/>
    <x v="2"/>
    <n v="180"/>
    <s v="TA"/>
    <s v="TA"/>
    <s v="Y"/>
    <n v="0"/>
    <n v="128"/>
    <n v="0"/>
    <n v="0"/>
    <n v="0"/>
    <n v="0"/>
    <s v="NA"/>
    <s v="NA"/>
    <s v="NA"/>
    <n v="0"/>
    <x v="1"/>
    <n v="2007"/>
    <s v="WD"/>
    <x v="0"/>
    <x v="452"/>
    <n v="158749"/>
  </r>
  <r>
    <x v="1136"/>
    <n v="50"/>
    <s v="RL"/>
    <n v="80"/>
    <x v="1"/>
    <s v="Pave"/>
    <s v="NA"/>
    <s v="Reg"/>
    <s v="Lvl"/>
    <s v="AllPub"/>
    <s v="Inside"/>
    <s v="Gtl"/>
    <x v="11"/>
    <s v="Norm"/>
    <s v="Norm"/>
    <s v="1Fam"/>
    <s v="1.5Fin"/>
    <x v="1"/>
    <x v="0"/>
    <x v="52"/>
    <x v="8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x v="1"/>
    <x v="1"/>
    <s v="Typ"/>
    <x v="0"/>
    <s v="NA"/>
    <s v="Attchd"/>
    <n v="1950"/>
    <s v="Unf"/>
    <x v="2"/>
    <n v="288"/>
    <s v="TA"/>
    <s v="TA"/>
    <s v="Y"/>
    <n v="0"/>
    <n v="0"/>
    <n v="96"/>
    <n v="0"/>
    <n v="0"/>
    <n v="0"/>
    <s v="NA"/>
    <s v="NA"/>
    <s v="NA"/>
    <n v="0"/>
    <x v="7"/>
    <n v="2008"/>
    <s v="WD"/>
    <x v="1"/>
    <x v="239"/>
    <n v="361346"/>
  </r>
  <r>
    <x v="1137"/>
    <n v="50"/>
    <s v="RL"/>
    <n v="54"/>
    <x v="867"/>
    <s v="Pave"/>
    <s v="NA"/>
    <s v="Reg"/>
    <s v="Lvl"/>
    <s v="AllPub"/>
    <s v="Inside"/>
    <s v="Gtl"/>
    <x v="9"/>
    <s v="Feedr"/>
    <s v="Norm"/>
    <s v="1Fam"/>
    <s v="1.5Fin"/>
    <x v="3"/>
    <x v="1"/>
    <x v="107"/>
    <x v="29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x v="1"/>
    <x v="1"/>
    <s v="Typ"/>
    <x v="0"/>
    <s v="NA"/>
    <s v="NA"/>
    <s v="NA"/>
    <s v="NA"/>
    <x v="3"/>
    <n v="0"/>
    <s v="NA"/>
    <s v="NA"/>
    <s v="N"/>
    <n v="0"/>
    <n v="0"/>
    <n v="176"/>
    <n v="0"/>
    <n v="0"/>
    <n v="0"/>
    <s v="NA"/>
    <s v="NA"/>
    <s v="NA"/>
    <n v="0"/>
    <x v="1"/>
    <n v="2010"/>
    <s v="WD"/>
    <x v="0"/>
    <x v="577"/>
    <n v="622479"/>
  </r>
  <r>
    <x v="1138"/>
    <n v="20"/>
    <s v="RL"/>
    <s v="NA"/>
    <x v="261"/>
    <s v="Pave"/>
    <s v="NA"/>
    <s v="IR1"/>
    <s v="Lvl"/>
    <s v="AllPub"/>
    <s v="Inside"/>
    <s v="Mod"/>
    <x v="4"/>
    <s v="Norm"/>
    <s v="Norm"/>
    <s v="1Fam"/>
    <s v="1Story"/>
    <x v="1"/>
    <x v="0"/>
    <x v="54"/>
    <x v="44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x v="0"/>
    <x v="4"/>
    <s v="Typ"/>
    <x v="2"/>
    <s v="TA"/>
    <s v="Attchd"/>
    <n v="1977"/>
    <s v="RFn"/>
    <x v="0"/>
    <n v="714"/>
    <s v="TA"/>
    <s v="TA"/>
    <s v="Y"/>
    <n v="264"/>
    <n v="32"/>
    <n v="0"/>
    <n v="0"/>
    <n v="0"/>
    <n v="0"/>
    <s v="NA"/>
    <s v="NA"/>
    <s v="NA"/>
    <n v="0"/>
    <x v="1"/>
    <n v="2009"/>
    <s v="WD"/>
    <x v="0"/>
    <x v="420"/>
    <n v="553278"/>
  </r>
  <r>
    <x v="1139"/>
    <n v="30"/>
    <s v="RL"/>
    <n v="98"/>
    <x v="868"/>
    <s v="Pave"/>
    <s v="NA"/>
    <s v="IR1"/>
    <s v="Lvl"/>
    <s v="AllPub"/>
    <s v="Inside"/>
    <s v="Gtl"/>
    <x v="8"/>
    <s v="Norm"/>
    <s v="Norm"/>
    <s v="1Fam"/>
    <s v="1Story"/>
    <x v="3"/>
    <x v="0"/>
    <x v="26"/>
    <x v="8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x v="1"/>
    <x v="1"/>
    <s v="Maj1"/>
    <x v="1"/>
    <s v="Gd"/>
    <s v="Detchd"/>
    <n v="1972"/>
    <s v="Unf"/>
    <x v="0"/>
    <n v="495"/>
    <s v="TA"/>
    <s v="TA"/>
    <s v="Y"/>
    <n v="0"/>
    <n v="0"/>
    <n v="216"/>
    <n v="0"/>
    <n v="126"/>
    <n v="0"/>
    <s v="NA"/>
    <s v="NA"/>
    <s v="NA"/>
    <n v="0"/>
    <x v="1"/>
    <n v="2007"/>
    <s v="WD"/>
    <x v="0"/>
    <x v="12"/>
    <n v="388352"/>
  </r>
  <r>
    <x v="1140"/>
    <n v="20"/>
    <s v="RL"/>
    <n v="60"/>
    <x v="869"/>
    <s v="Pave"/>
    <s v="NA"/>
    <s v="Reg"/>
    <s v="Lvl"/>
    <s v="AllPub"/>
    <s v="Corner"/>
    <s v="Gtl"/>
    <x v="11"/>
    <s v="Norm"/>
    <s v="Norm"/>
    <s v="1Fam"/>
    <s v="1Story"/>
    <x v="3"/>
    <x v="3"/>
    <x v="23"/>
    <x v="58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x v="1"/>
    <x v="6"/>
    <s v="Typ"/>
    <x v="0"/>
    <s v="NA"/>
    <s v="Detchd"/>
    <n v="1988"/>
    <s v="Unf"/>
    <x v="0"/>
    <n v="840"/>
    <s v="TA"/>
    <s v="TA"/>
    <s v="Y"/>
    <n v="0"/>
    <n v="0"/>
    <n v="0"/>
    <n v="0"/>
    <n v="0"/>
    <n v="0"/>
    <s v="NA"/>
    <s v="NA"/>
    <s v="NA"/>
    <n v="0"/>
    <x v="11"/>
    <n v="2008"/>
    <s v="COD"/>
    <x v="1"/>
    <x v="19"/>
    <n v="566156"/>
  </r>
  <r>
    <x v="1141"/>
    <n v="60"/>
    <s v="RL"/>
    <s v="NA"/>
    <x v="870"/>
    <s v="Pave"/>
    <s v="NA"/>
    <s v="IR1"/>
    <s v="Lvl"/>
    <s v="AllPub"/>
    <s v="CulDSac"/>
    <s v="Gtl"/>
    <x v="6"/>
    <s v="PosN"/>
    <s v="Norm"/>
    <s v="1Fam"/>
    <s v="2Story"/>
    <x v="3"/>
    <x v="3"/>
    <x v="1"/>
    <x v="1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x v="0"/>
    <x v="3"/>
    <s v="Typ"/>
    <x v="1"/>
    <s v="TA"/>
    <s v="Attchd"/>
    <n v="1976"/>
    <s v="Unf"/>
    <x v="0"/>
    <n v="484"/>
    <s v="TA"/>
    <s v="TA"/>
    <s v="Y"/>
    <n v="448"/>
    <n v="96"/>
    <n v="0"/>
    <n v="0"/>
    <n v="0"/>
    <n v="0"/>
    <s v="NA"/>
    <s v="NA"/>
    <s v="NA"/>
    <n v="0"/>
    <x v="4"/>
    <n v="2009"/>
    <s v="WD"/>
    <x v="0"/>
    <x v="514"/>
    <n v="644407"/>
  </r>
  <r>
    <x v="1142"/>
    <n v="60"/>
    <s v="RL"/>
    <n v="77"/>
    <x v="104"/>
    <s v="Pave"/>
    <s v="NA"/>
    <s v="Reg"/>
    <s v="Lvl"/>
    <s v="AllPub"/>
    <s v="Inside"/>
    <s v="Gtl"/>
    <x v="0"/>
    <s v="Norm"/>
    <s v="Norm"/>
    <s v="1Fam"/>
    <s v="2Story"/>
    <x v="2"/>
    <x v="0"/>
    <x v="13"/>
    <x v="12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x v="0"/>
    <x v="5"/>
    <s v="Typ"/>
    <x v="1"/>
    <s v="TA"/>
    <s v="BuiltIn"/>
    <n v="2006"/>
    <s v="RFn"/>
    <x v="1"/>
    <n v="1052"/>
    <s v="TA"/>
    <s v="TA"/>
    <s v="Y"/>
    <n v="125"/>
    <n v="144"/>
    <n v="0"/>
    <n v="0"/>
    <n v="0"/>
    <n v="0"/>
    <s v="NA"/>
    <s v="NA"/>
    <s v="NA"/>
    <n v="0"/>
    <x v="7"/>
    <n v="2007"/>
    <s v="New"/>
    <x v="2"/>
    <x v="578"/>
    <n v="69908"/>
  </r>
  <r>
    <x v="1143"/>
    <n v="20"/>
    <s v="RL"/>
    <s v="NA"/>
    <x v="218"/>
    <s v="Pave"/>
    <s v="NA"/>
    <s v="Reg"/>
    <s v="Lvl"/>
    <s v="AllPub"/>
    <s v="Inside"/>
    <s v="Gtl"/>
    <x v="9"/>
    <s v="Norm"/>
    <s v="Norm"/>
    <s v="1Fam"/>
    <s v="1Story"/>
    <x v="3"/>
    <x v="6"/>
    <x v="28"/>
    <x v="1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x v="1"/>
    <x v="4"/>
    <s v="Typ"/>
    <x v="0"/>
    <s v="NA"/>
    <s v="NA"/>
    <s v="NA"/>
    <s v="NA"/>
    <x v="3"/>
    <n v="0"/>
    <s v="NA"/>
    <s v="NA"/>
    <s v="Y"/>
    <n v="0"/>
    <n v="24"/>
    <n v="0"/>
    <n v="0"/>
    <n v="0"/>
    <n v="0"/>
    <s v="NA"/>
    <s v="NA"/>
    <s v="NA"/>
    <n v="0"/>
    <x v="9"/>
    <n v="2008"/>
    <s v="WD"/>
    <x v="0"/>
    <x v="65"/>
    <n v="278427"/>
  </r>
  <r>
    <x v="1144"/>
    <n v="190"/>
    <s v="RL"/>
    <n v="60"/>
    <x v="871"/>
    <s v="Pave"/>
    <s v="NA"/>
    <s v="Reg"/>
    <s v="Lvl"/>
    <s v="AllPub"/>
    <s v="Inside"/>
    <s v="Gtl"/>
    <x v="15"/>
    <s v="Norm"/>
    <s v="Norm"/>
    <s v="2fmCon"/>
    <s v="1.5Fin"/>
    <x v="5"/>
    <x v="4"/>
    <x v="71"/>
    <x v="8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x v="3"/>
    <x v="4"/>
    <s v="Typ"/>
    <x v="0"/>
    <s v="NA"/>
    <s v="Detchd"/>
    <n v="1941"/>
    <s v="Unf"/>
    <x v="2"/>
    <n v="280"/>
    <s v="TA"/>
    <s v="TA"/>
    <s v="Y"/>
    <n v="0"/>
    <n v="0"/>
    <n v="0"/>
    <n v="0"/>
    <n v="0"/>
    <n v="0"/>
    <s v="NA"/>
    <s v="MnPrv"/>
    <s v="NA"/>
    <n v="0"/>
    <x v="9"/>
    <n v="2010"/>
    <s v="WD"/>
    <x v="0"/>
    <x v="65"/>
    <n v="104067"/>
  </r>
  <r>
    <x v="1145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3"/>
    <x v="2"/>
    <x v="89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x v="1"/>
    <x v="0"/>
    <s v="Typ"/>
    <x v="1"/>
    <s v="Gd"/>
    <s v="Detchd"/>
    <n v="1928"/>
    <s v="Unf"/>
    <x v="2"/>
    <n v="225"/>
    <s v="TA"/>
    <s v="TA"/>
    <s v="Y"/>
    <n v="0"/>
    <n v="0"/>
    <n v="0"/>
    <n v="0"/>
    <n v="0"/>
    <n v="0"/>
    <s v="NA"/>
    <s v="NA"/>
    <s v="NA"/>
    <n v="0"/>
    <x v="5"/>
    <n v="2006"/>
    <s v="WD"/>
    <x v="5"/>
    <x v="16"/>
    <n v="215946"/>
  </r>
  <r>
    <x v="1146"/>
    <n v="20"/>
    <s v="RL"/>
    <s v="NA"/>
    <x v="10"/>
    <s v="Pave"/>
    <s v="NA"/>
    <s v="Reg"/>
    <s v="Lvl"/>
    <s v="AllPub"/>
    <s v="Inside"/>
    <s v="Gtl"/>
    <x v="12"/>
    <s v="Norm"/>
    <s v="Norm"/>
    <s v="1Fam"/>
    <s v="1Story"/>
    <x v="1"/>
    <x v="0"/>
    <x v="55"/>
    <x v="42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x v="0"/>
    <x v="4"/>
    <s v="Typ"/>
    <x v="1"/>
    <s v="TA"/>
    <s v="Attchd"/>
    <n v="1985"/>
    <s v="Unf"/>
    <x v="0"/>
    <n v="403"/>
    <s v="TA"/>
    <s v="TA"/>
    <s v="Y"/>
    <n v="165"/>
    <n v="26"/>
    <n v="0"/>
    <n v="0"/>
    <n v="0"/>
    <n v="0"/>
    <s v="NA"/>
    <s v="NA"/>
    <s v="NA"/>
    <n v="0"/>
    <x v="1"/>
    <n v="2006"/>
    <s v="WD"/>
    <x v="0"/>
    <x v="63"/>
    <n v="265422"/>
  </r>
  <r>
    <x v="1147"/>
    <n v="70"/>
    <s v="RL"/>
    <n v="75"/>
    <x v="872"/>
    <s v="Pave"/>
    <s v="NA"/>
    <s v="Reg"/>
    <s v="Bnk"/>
    <s v="AllPub"/>
    <s v="Inside"/>
    <s v="Gtl"/>
    <x v="2"/>
    <s v="Norm"/>
    <s v="Norm"/>
    <s v="1Fam"/>
    <s v="2Story"/>
    <x v="0"/>
    <x v="3"/>
    <x v="71"/>
    <x v="8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x v="3"/>
    <x v="2"/>
    <s v="Typ"/>
    <x v="1"/>
    <s v="Gd"/>
    <s v="Attchd"/>
    <n v="1941"/>
    <s v="Unf"/>
    <x v="2"/>
    <n v="234"/>
    <s v="TA"/>
    <s v="TA"/>
    <s v="Y"/>
    <n v="0"/>
    <n v="0"/>
    <n v="0"/>
    <n v="0"/>
    <n v="0"/>
    <n v="0"/>
    <s v="NA"/>
    <s v="NA"/>
    <s v="NA"/>
    <n v="0"/>
    <x v="9"/>
    <n v="2009"/>
    <s v="WD"/>
    <x v="0"/>
    <x v="579"/>
    <n v="307718"/>
  </r>
  <r>
    <x v="1148"/>
    <n v="50"/>
    <s v="RM"/>
    <s v="NA"/>
    <x v="873"/>
    <s v="Pave"/>
    <s v="NA"/>
    <s v="Reg"/>
    <s v="Lvl"/>
    <s v="AllPub"/>
    <s v="Inside"/>
    <s v="Gtl"/>
    <x v="7"/>
    <s v="Norm"/>
    <s v="Norm"/>
    <s v="1Fam"/>
    <s v="1.5Fin"/>
    <x v="0"/>
    <x v="3"/>
    <x v="69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x v="1"/>
    <x v="4"/>
    <s v="Typ"/>
    <x v="1"/>
    <s v="Gd"/>
    <s v="Detchd"/>
    <n v="1982"/>
    <s v="Unf"/>
    <x v="2"/>
    <n v="288"/>
    <s v="TA"/>
    <s v="TA"/>
    <s v="Y"/>
    <n v="0"/>
    <n v="0"/>
    <n v="176"/>
    <n v="0"/>
    <n v="0"/>
    <n v="0"/>
    <s v="NA"/>
    <s v="NA"/>
    <s v="NA"/>
    <n v="0"/>
    <x v="5"/>
    <n v="2008"/>
    <s v="WD"/>
    <x v="0"/>
    <x v="580"/>
    <n v="152823"/>
  </r>
  <r>
    <x v="1149"/>
    <n v="70"/>
    <s v="RM"/>
    <n v="50"/>
    <x v="218"/>
    <s v="Pave"/>
    <s v="NA"/>
    <s v="Reg"/>
    <s v="Lvl"/>
    <s v="AllPub"/>
    <s v="Inside"/>
    <s v="Gtl"/>
    <x v="7"/>
    <s v="Artery"/>
    <s v="Norm"/>
    <s v="1Fam"/>
    <s v="2Story"/>
    <x v="0"/>
    <x v="7"/>
    <x v="26"/>
    <x v="55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x v="1"/>
    <x v="2"/>
    <s v="Typ"/>
    <x v="0"/>
    <s v="NA"/>
    <s v="Detchd"/>
    <n v="1930"/>
    <s v="Unf"/>
    <x v="0"/>
    <n v="324"/>
    <s v="TA"/>
    <s v="TA"/>
    <s v="Y"/>
    <n v="0"/>
    <n v="0"/>
    <n v="0"/>
    <n v="0"/>
    <n v="0"/>
    <n v="0"/>
    <s v="NA"/>
    <s v="NA"/>
    <s v="NA"/>
    <n v="0"/>
    <x v="9"/>
    <n v="2009"/>
    <s v="WD"/>
    <x v="0"/>
    <x v="5"/>
    <n v="129890"/>
  </r>
  <r>
    <x v="1150"/>
    <n v="20"/>
    <s v="RL"/>
    <n v="57"/>
    <x v="874"/>
    <s v="Pave"/>
    <s v="NA"/>
    <s v="IR1"/>
    <s v="Lvl"/>
    <s v="AllPub"/>
    <s v="Inside"/>
    <s v="Gtl"/>
    <x v="11"/>
    <s v="Norm"/>
    <s v="Norm"/>
    <s v="1Fam"/>
    <s v="1Story"/>
    <x v="1"/>
    <x v="0"/>
    <x v="52"/>
    <x v="8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x v="0"/>
    <x v="6"/>
    <s v="Typ"/>
    <x v="1"/>
    <s v="Gd"/>
    <s v="Attchd"/>
    <n v="1950"/>
    <s v="Unf"/>
    <x v="2"/>
    <n v="306"/>
    <s v="TA"/>
    <s v="TA"/>
    <s v="Y"/>
    <n v="0"/>
    <n v="0"/>
    <n v="214"/>
    <n v="0"/>
    <n v="0"/>
    <n v="0"/>
    <s v="NA"/>
    <s v="GdPrv"/>
    <s v="NA"/>
    <n v="0"/>
    <x v="6"/>
    <n v="2007"/>
    <s v="WD"/>
    <x v="0"/>
    <x v="310"/>
    <n v="457209"/>
  </r>
  <r>
    <x v="1151"/>
    <n v="20"/>
    <s v="RL"/>
    <n v="134"/>
    <x v="875"/>
    <s v="Pave"/>
    <s v="NA"/>
    <s v="Reg"/>
    <s v="Lvl"/>
    <s v="AllPub"/>
    <s v="Inside"/>
    <s v="Gtl"/>
    <x v="15"/>
    <s v="Norm"/>
    <s v="Norm"/>
    <s v="1Fam"/>
    <s v="1Story"/>
    <x v="3"/>
    <x v="4"/>
    <x v="28"/>
    <x v="1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x v="3"/>
    <x v="1"/>
    <s v="Typ"/>
    <x v="2"/>
    <s v="Gd"/>
    <s v="Attchd"/>
    <n v="1959"/>
    <s v="Fin"/>
    <x v="0"/>
    <n v="528"/>
    <s v="TA"/>
    <s v="TA"/>
    <s v="Y"/>
    <n v="0"/>
    <n v="140"/>
    <n v="0"/>
    <n v="0"/>
    <n v="100"/>
    <n v="0"/>
    <s v="NA"/>
    <s v="NA"/>
    <s v="NA"/>
    <n v="0"/>
    <x v="6"/>
    <n v="2006"/>
    <s v="WD"/>
    <x v="0"/>
    <x v="219"/>
    <n v="216847"/>
  </r>
  <r>
    <x v="1152"/>
    <n v="20"/>
    <s v="RL"/>
    <n v="90"/>
    <x v="5"/>
    <s v="Pave"/>
    <s v="NA"/>
    <s v="IR1"/>
    <s v="Lvl"/>
    <s v="AllPub"/>
    <s v="Inside"/>
    <s v="Gtl"/>
    <x v="2"/>
    <s v="Norm"/>
    <s v="Norm"/>
    <s v="1Fam"/>
    <s v="1Story"/>
    <x v="1"/>
    <x v="3"/>
    <x v="46"/>
    <x v="16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x v="2"/>
    <x v="1"/>
    <s v="Typ"/>
    <x v="1"/>
    <s v="Gd"/>
    <s v="Attchd"/>
    <n v="1956"/>
    <s v="Fin"/>
    <x v="0"/>
    <n v="470"/>
    <s v="TA"/>
    <s v="TA"/>
    <s v="Y"/>
    <n v="0"/>
    <n v="0"/>
    <n v="280"/>
    <n v="0"/>
    <n v="0"/>
    <n v="0"/>
    <s v="NA"/>
    <s v="NA"/>
    <s v="NA"/>
    <n v="0"/>
    <x v="9"/>
    <n v="2006"/>
    <s v="WD"/>
    <x v="1"/>
    <x v="22"/>
    <n v="537520"/>
  </r>
  <r>
    <x v="1153"/>
    <n v="30"/>
    <s v="RM"/>
    <s v="NA"/>
    <x v="876"/>
    <s v="Pave"/>
    <s v="NA"/>
    <s v="Reg"/>
    <s v="Lvl"/>
    <s v="AllPub"/>
    <s v="Corner"/>
    <s v="Gtl"/>
    <x v="13"/>
    <s v="Norm"/>
    <s v="Norm"/>
    <s v="1Fam"/>
    <s v="1Story"/>
    <x v="1"/>
    <x v="1"/>
    <x v="19"/>
    <x v="12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x v="1"/>
    <x v="4"/>
    <s v="Typ"/>
    <x v="0"/>
    <s v="NA"/>
    <s v="Detchd"/>
    <n v="2002"/>
    <s v="Unf"/>
    <x v="2"/>
    <n v="432"/>
    <s v="TA"/>
    <s v="TA"/>
    <s v="Y"/>
    <n v="0"/>
    <n v="0"/>
    <n v="96"/>
    <n v="0"/>
    <n v="0"/>
    <n v="0"/>
    <s v="NA"/>
    <s v="NA"/>
    <s v="NA"/>
    <n v="0"/>
    <x v="11"/>
    <n v="2008"/>
    <s v="WD"/>
    <x v="0"/>
    <x v="200"/>
    <n v="113160"/>
  </r>
  <r>
    <x v="1154"/>
    <n v="60"/>
    <s v="RL"/>
    <s v="NA"/>
    <x v="877"/>
    <s v="Pave"/>
    <s v="NA"/>
    <s v="IR1"/>
    <s v="Lvl"/>
    <s v="AllPub"/>
    <s v="Inside"/>
    <s v="Gtl"/>
    <x v="11"/>
    <s v="Norm"/>
    <s v="Norm"/>
    <s v="1Fam"/>
    <s v="2Story"/>
    <x v="0"/>
    <x v="2"/>
    <x v="10"/>
    <x v="55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x v="0"/>
    <x v="0"/>
    <s v="Typ"/>
    <x v="2"/>
    <s v="Gd"/>
    <s v="Attchd"/>
    <n v="1965"/>
    <s v="Unf"/>
    <x v="0"/>
    <n v="492"/>
    <s v="TA"/>
    <s v="TA"/>
    <s v="Y"/>
    <n v="60"/>
    <n v="84"/>
    <n v="0"/>
    <n v="0"/>
    <n v="273"/>
    <n v="0"/>
    <s v="NA"/>
    <s v="GdPrv"/>
    <s v="NA"/>
    <n v="0"/>
    <x v="1"/>
    <n v="2008"/>
    <s v="WD"/>
    <x v="0"/>
    <x v="581"/>
    <n v="536142"/>
  </r>
  <r>
    <x v="1155"/>
    <n v="20"/>
    <s v="RL"/>
    <n v="90"/>
    <x v="878"/>
    <s v="Pave"/>
    <s v="NA"/>
    <s v="IR1"/>
    <s v="Lvl"/>
    <s v="AllPub"/>
    <s v="Corner"/>
    <s v="Gtl"/>
    <x v="1"/>
    <s v="Norm"/>
    <s v="Norm"/>
    <s v="1Fam"/>
    <s v="1Story"/>
    <x v="3"/>
    <x v="1"/>
    <x v="1"/>
    <x v="16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x v="0"/>
    <x v="1"/>
    <s v="Typ"/>
    <x v="1"/>
    <s v="Fa"/>
    <s v="Attchd"/>
    <n v="1976"/>
    <s v="RFn"/>
    <x v="0"/>
    <n v="528"/>
    <s v="TA"/>
    <s v="TA"/>
    <s v="Y"/>
    <n v="0"/>
    <n v="21"/>
    <n v="0"/>
    <n v="0"/>
    <n v="180"/>
    <n v="0"/>
    <s v="NA"/>
    <s v="NA"/>
    <s v="NA"/>
    <n v="0"/>
    <x v="9"/>
    <n v="2007"/>
    <s v="WD"/>
    <x v="0"/>
    <x v="582"/>
    <n v="137260"/>
  </r>
  <r>
    <x v="1156"/>
    <n v="80"/>
    <s v="RL"/>
    <n v="85"/>
    <x v="230"/>
    <s v="Pave"/>
    <s v="NA"/>
    <s v="Reg"/>
    <s v="Lvl"/>
    <s v="AllPub"/>
    <s v="Inside"/>
    <s v="Gtl"/>
    <x v="11"/>
    <s v="Norm"/>
    <s v="Norm"/>
    <s v="1Fam"/>
    <s v="SLvl"/>
    <x v="3"/>
    <x v="1"/>
    <x v="10"/>
    <x v="41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x v="0"/>
    <x v="1"/>
    <s v="Typ"/>
    <x v="1"/>
    <s v="Gd"/>
    <s v="Attchd"/>
    <n v="1965"/>
    <s v="RFn"/>
    <x v="0"/>
    <n v="502"/>
    <s v="TA"/>
    <s v="TA"/>
    <s v="Y"/>
    <n v="0"/>
    <n v="92"/>
    <n v="0"/>
    <n v="96"/>
    <n v="0"/>
    <n v="0"/>
    <s v="NA"/>
    <s v="MnPrv"/>
    <s v="NA"/>
    <n v="0"/>
    <x v="4"/>
    <n v="2008"/>
    <s v="WD"/>
    <x v="0"/>
    <x v="31"/>
    <n v="500815"/>
  </r>
  <r>
    <x v="1157"/>
    <n v="120"/>
    <s v="RL"/>
    <n v="34"/>
    <x v="879"/>
    <s v="Pave"/>
    <s v="NA"/>
    <s v="IR1"/>
    <s v="Lvl"/>
    <s v="AllPub"/>
    <s v="Inside"/>
    <s v="Gtl"/>
    <x v="10"/>
    <s v="Norm"/>
    <s v="Norm"/>
    <s v="Twnhs"/>
    <s v="1Story"/>
    <x v="0"/>
    <x v="0"/>
    <x v="22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x v="0"/>
    <x v="1"/>
    <s v="Typ"/>
    <x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x v="9"/>
    <n v="2009"/>
    <s v="WD"/>
    <x v="0"/>
    <x v="22"/>
    <n v="682936"/>
  </r>
  <r>
    <x v="1158"/>
    <n v="20"/>
    <s v="RL"/>
    <n v="92"/>
    <x v="880"/>
    <s v="Pave"/>
    <s v="NA"/>
    <s v="Reg"/>
    <s v="Lvl"/>
    <s v="AllPub"/>
    <s v="FR2"/>
    <s v="Gtl"/>
    <x v="5"/>
    <s v="Feedr"/>
    <s v="Norm"/>
    <s v="1Fam"/>
    <s v="1Story"/>
    <x v="2"/>
    <x v="0"/>
    <x v="22"/>
    <x v="17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x v="0"/>
    <x v="2"/>
    <s v="Typ"/>
    <x v="0"/>
    <s v="NA"/>
    <s v="Attchd"/>
    <n v="2008"/>
    <s v="RFn"/>
    <x v="1"/>
    <n v="830"/>
    <s v="TA"/>
    <s v="TA"/>
    <s v="Y"/>
    <n v="0"/>
    <n v="24"/>
    <n v="0"/>
    <n v="0"/>
    <n v="0"/>
    <n v="0"/>
    <s v="NA"/>
    <s v="NA"/>
    <s v="NA"/>
    <n v="0"/>
    <x v="11"/>
    <n v="2008"/>
    <s v="ConLD"/>
    <x v="2"/>
    <x v="583"/>
    <n v="594767"/>
  </r>
  <r>
    <x v="1159"/>
    <n v="60"/>
    <s v="RL"/>
    <n v="76"/>
    <x v="432"/>
    <s v="Pave"/>
    <s v="NA"/>
    <s v="Reg"/>
    <s v="Lvl"/>
    <s v="AllPub"/>
    <s v="Inside"/>
    <s v="Gtl"/>
    <x v="6"/>
    <s v="Norm"/>
    <s v="Norm"/>
    <s v="1Fam"/>
    <s v="2Story"/>
    <x v="1"/>
    <x v="2"/>
    <x v="99"/>
    <x v="60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x v="0"/>
    <x v="0"/>
    <s v="Typ"/>
    <x v="1"/>
    <s v="TA"/>
    <s v="Attchd"/>
    <n v="1974"/>
    <s v="RFn"/>
    <x v="0"/>
    <n v="540"/>
    <s v="Gd"/>
    <s v="TA"/>
    <s v="Y"/>
    <n v="0"/>
    <n v="69"/>
    <n v="0"/>
    <n v="0"/>
    <n v="0"/>
    <n v="0"/>
    <s v="NA"/>
    <s v="NA"/>
    <s v="NA"/>
    <n v="0"/>
    <x v="9"/>
    <n v="2008"/>
    <s v="WD"/>
    <x v="0"/>
    <x v="68"/>
    <n v="176193"/>
  </r>
  <r>
    <x v="1160"/>
    <n v="160"/>
    <s v="RL"/>
    <n v="24"/>
    <x v="178"/>
    <s v="Pave"/>
    <s v="NA"/>
    <s v="Reg"/>
    <s v="Lvl"/>
    <s v="AllPub"/>
    <s v="Inside"/>
    <s v="Gtl"/>
    <x v="20"/>
    <s v="Norm"/>
    <s v="Norm"/>
    <s v="Twnhs"/>
    <s v="2Story"/>
    <x v="1"/>
    <x v="0"/>
    <x v="90"/>
    <x v="59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x v="1"/>
    <x v="2"/>
    <s v="Typ"/>
    <x v="1"/>
    <s v="TA"/>
    <s v="Attchd"/>
    <n v="1978"/>
    <s v="Unf"/>
    <x v="0"/>
    <n v="440"/>
    <s v="TA"/>
    <s v="TA"/>
    <s v="Y"/>
    <n v="26"/>
    <n v="0"/>
    <n v="0"/>
    <n v="0"/>
    <n v="0"/>
    <n v="0"/>
    <s v="NA"/>
    <s v="NA"/>
    <s v="NA"/>
    <n v="0"/>
    <x v="9"/>
    <n v="2010"/>
    <s v="WD"/>
    <x v="0"/>
    <x v="363"/>
    <n v="83487"/>
  </r>
  <r>
    <x v="1161"/>
    <n v="20"/>
    <s v="RL"/>
    <s v="NA"/>
    <x v="881"/>
    <s v="Pave"/>
    <s v="NA"/>
    <s v="IR1"/>
    <s v="Low"/>
    <s v="AllPub"/>
    <s v="CulDSac"/>
    <s v="Gtl"/>
    <x v="2"/>
    <s v="PosN"/>
    <s v="Norm"/>
    <s v="1Fam"/>
    <s v="1Story"/>
    <x v="1"/>
    <x v="3"/>
    <x v="30"/>
    <x v="10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x v="0"/>
    <x v="2"/>
    <s v="Typ"/>
    <x v="1"/>
    <s v="Gd"/>
    <s v="Detchd"/>
    <n v="1993"/>
    <s v="Unf"/>
    <x v="0"/>
    <n v="924"/>
    <s v="TA"/>
    <s v="TA"/>
    <s v="Y"/>
    <n v="108"/>
    <n v="0"/>
    <n v="0"/>
    <n v="216"/>
    <n v="0"/>
    <n v="0"/>
    <s v="NA"/>
    <s v="NA"/>
    <s v="NA"/>
    <n v="0"/>
    <x v="6"/>
    <n v="2008"/>
    <s v="WD"/>
    <x v="0"/>
    <x v="474"/>
    <n v="539408"/>
  </r>
  <r>
    <x v="1162"/>
    <n v="20"/>
    <s v="RL"/>
    <n v="109"/>
    <x v="882"/>
    <s v="Pave"/>
    <s v="NA"/>
    <s v="Reg"/>
    <s v="Lvl"/>
    <s v="AllPub"/>
    <s v="Inside"/>
    <s v="Gtl"/>
    <x v="9"/>
    <s v="Norm"/>
    <s v="Norm"/>
    <s v="1Fam"/>
    <s v="1Story"/>
    <x v="3"/>
    <x v="0"/>
    <x v="21"/>
    <x v="34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x v="1"/>
    <x v="4"/>
    <s v="Typ"/>
    <x v="1"/>
    <s v="Po"/>
    <s v="Attchd"/>
    <n v="1968"/>
    <s v="Fin"/>
    <x v="0"/>
    <n v="450"/>
    <s v="TA"/>
    <s v="TA"/>
    <s v="Y"/>
    <n v="0"/>
    <n v="0"/>
    <n v="0"/>
    <n v="0"/>
    <n v="0"/>
    <n v="0"/>
    <s v="NA"/>
    <s v="NA"/>
    <s v="NA"/>
    <n v="0"/>
    <x v="1"/>
    <n v="2007"/>
    <s v="WD"/>
    <x v="0"/>
    <x v="275"/>
    <n v="496888"/>
  </r>
  <r>
    <x v="1163"/>
    <n v="90"/>
    <s v="RL"/>
    <n v="60"/>
    <x v="883"/>
    <s v="Pave"/>
    <s v="NA"/>
    <s v="Reg"/>
    <s v="Lvl"/>
    <s v="AllPub"/>
    <s v="Inside"/>
    <s v="Gtl"/>
    <x v="9"/>
    <s v="Feedr"/>
    <s v="Norm"/>
    <s v="Duplex"/>
    <s v="SFoyer"/>
    <x v="5"/>
    <x v="4"/>
    <x v="60"/>
    <x v="45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x v="1"/>
    <x v="1"/>
    <s v="Typ"/>
    <x v="0"/>
    <s v="NA"/>
    <s v="CarPort"/>
    <n v="1969"/>
    <s v="Unf"/>
    <x v="0"/>
    <n v="400"/>
    <s v="Fa"/>
    <s v="TA"/>
    <s v="Y"/>
    <n v="120"/>
    <n v="0"/>
    <n v="0"/>
    <n v="0"/>
    <n v="0"/>
    <n v="0"/>
    <s v="NA"/>
    <s v="NA"/>
    <s v="NA"/>
    <n v="0"/>
    <x v="8"/>
    <n v="2008"/>
    <s v="WD"/>
    <x v="4"/>
    <x v="584"/>
    <n v="548045"/>
  </r>
  <r>
    <x v="1164"/>
    <n v="80"/>
    <s v="RL"/>
    <s v="NA"/>
    <x v="884"/>
    <s v="Pave"/>
    <s v="NA"/>
    <s v="IR1"/>
    <s v="Lvl"/>
    <s v="AllPub"/>
    <s v="FR2"/>
    <s v="Gtl"/>
    <x v="1"/>
    <s v="Feedr"/>
    <s v="Norm"/>
    <s v="1Fam"/>
    <s v="SLvl"/>
    <x v="3"/>
    <x v="3"/>
    <x v="90"/>
    <x v="59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x v="0"/>
    <x v="4"/>
    <s v="Typ"/>
    <x v="1"/>
    <s v="TA"/>
    <s v="Attchd"/>
    <n v="1978"/>
    <s v="Unf"/>
    <x v="0"/>
    <n v="588"/>
    <s v="TA"/>
    <s v="TA"/>
    <s v="Y"/>
    <n v="168"/>
    <n v="180"/>
    <n v="0"/>
    <n v="0"/>
    <n v="0"/>
    <n v="0"/>
    <s v="NA"/>
    <s v="NA"/>
    <s v="NA"/>
    <n v="0"/>
    <x v="11"/>
    <n v="2007"/>
    <s v="WD"/>
    <x v="0"/>
    <x v="543"/>
    <n v="442542"/>
  </r>
  <r>
    <x v="1165"/>
    <n v="20"/>
    <s v="RL"/>
    <n v="79"/>
    <x v="885"/>
    <s v="Pave"/>
    <s v="NA"/>
    <s v="IR1"/>
    <s v="Lvl"/>
    <s v="AllPub"/>
    <s v="Inside"/>
    <s v="Gtl"/>
    <x v="10"/>
    <s v="Norm"/>
    <s v="Norm"/>
    <s v="1Fam"/>
    <s v="1Story"/>
    <x v="0"/>
    <x v="0"/>
    <x v="51"/>
    <x v="37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x v="0"/>
    <x v="2"/>
    <s v="Typ"/>
    <x v="0"/>
    <s v="NA"/>
    <s v="Attchd"/>
    <n v="2009"/>
    <s v="RFn"/>
    <x v="0"/>
    <n v="644"/>
    <s v="TA"/>
    <s v="TA"/>
    <s v="Y"/>
    <n v="0"/>
    <n v="114"/>
    <n v="0"/>
    <n v="0"/>
    <n v="0"/>
    <n v="0"/>
    <s v="NA"/>
    <s v="NA"/>
    <s v="NA"/>
    <n v="0"/>
    <x v="2"/>
    <n v="2009"/>
    <s v="New"/>
    <x v="2"/>
    <x v="585"/>
    <n v="36330"/>
  </r>
  <r>
    <x v="1166"/>
    <n v="20"/>
    <s v="RL"/>
    <n v="64"/>
    <x v="886"/>
    <s v="Pave"/>
    <s v="NA"/>
    <s v="IR1"/>
    <s v="Lvl"/>
    <s v="AllPub"/>
    <s v="Corner"/>
    <s v="Gtl"/>
    <x v="0"/>
    <s v="Norm"/>
    <s v="Norm"/>
    <s v="1Fam"/>
    <s v="1Story"/>
    <x v="2"/>
    <x v="0"/>
    <x v="74"/>
    <x v="17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x v="0"/>
    <x v="2"/>
    <s v="Typ"/>
    <x v="0"/>
    <s v="NA"/>
    <s v="Attchd"/>
    <n v="2008"/>
    <s v="RFn"/>
    <x v="1"/>
    <n v="776"/>
    <s v="TA"/>
    <s v="TA"/>
    <s v="Y"/>
    <n v="160"/>
    <n v="33"/>
    <n v="0"/>
    <n v="0"/>
    <n v="0"/>
    <n v="0"/>
    <s v="NA"/>
    <s v="NA"/>
    <s v="NA"/>
    <n v="0"/>
    <x v="0"/>
    <n v="2010"/>
    <s v="WD"/>
    <x v="0"/>
    <x v="586"/>
    <n v="559937"/>
  </r>
  <r>
    <x v="1167"/>
    <n v="60"/>
    <s v="RL"/>
    <n v="58"/>
    <x v="887"/>
    <s v="Pave"/>
    <s v="NA"/>
    <s v="IR1"/>
    <s v="Lvl"/>
    <s v="AllPub"/>
    <s v="Inside"/>
    <s v="Gtl"/>
    <x v="17"/>
    <s v="RRAn"/>
    <s v="Norm"/>
    <s v="1Fam"/>
    <s v="2Story"/>
    <x v="1"/>
    <x v="0"/>
    <x v="4"/>
    <x v="4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x v="1"/>
    <x v="2"/>
    <s v="Typ"/>
    <x v="1"/>
    <s v="TA"/>
    <s v="Attchd"/>
    <n v="2000"/>
    <s v="Fin"/>
    <x v="0"/>
    <n v="472"/>
    <s v="TA"/>
    <s v="TA"/>
    <s v="Y"/>
    <n v="0"/>
    <n v="38"/>
    <n v="0"/>
    <n v="0"/>
    <n v="0"/>
    <n v="0"/>
    <s v="NA"/>
    <s v="NA"/>
    <s v="NA"/>
    <n v="0"/>
    <x v="0"/>
    <n v="2006"/>
    <s v="WD"/>
    <x v="0"/>
    <x v="151"/>
    <n v="596402"/>
  </r>
  <r>
    <x v="1168"/>
    <n v="70"/>
    <s v="RL"/>
    <n v="120"/>
    <x v="888"/>
    <s v="Pave"/>
    <s v="NA"/>
    <s v="Reg"/>
    <s v="Lvl"/>
    <s v="AllPub"/>
    <s v="Corner"/>
    <s v="Gtl"/>
    <x v="15"/>
    <s v="Norm"/>
    <s v="Norm"/>
    <s v="1Fam"/>
    <s v="2Story"/>
    <x v="1"/>
    <x v="3"/>
    <x v="61"/>
    <x v="53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x v="0"/>
    <x v="2"/>
    <s v="Typ"/>
    <x v="2"/>
    <s v="TA"/>
    <s v="Basment"/>
    <n v="1935"/>
    <s v="Unf"/>
    <x v="0"/>
    <n v="540"/>
    <s v="TA"/>
    <s v="TA"/>
    <s v="Y"/>
    <n v="0"/>
    <n v="0"/>
    <n v="0"/>
    <n v="0"/>
    <n v="90"/>
    <n v="0"/>
    <s v="NA"/>
    <s v="NA"/>
    <s v="NA"/>
    <n v="0"/>
    <x v="9"/>
    <n v="2008"/>
    <s v="WD"/>
    <x v="0"/>
    <x v="127"/>
    <n v="538727"/>
  </r>
  <r>
    <x v="1169"/>
    <n v="60"/>
    <s v="RL"/>
    <n v="118"/>
    <x v="889"/>
    <s v="Pave"/>
    <s v="NA"/>
    <s v="IR1"/>
    <s v="Lvl"/>
    <s v="AllPub"/>
    <s v="CulDSac"/>
    <s v="Gtl"/>
    <x v="3"/>
    <s v="Norm"/>
    <s v="Norm"/>
    <s v="1Fam"/>
    <s v="2Story"/>
    <x v="6"/>
    <x v="0"/>
    <x v="49"/>
    <x v="29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x v="0"/>
    <x v="7"/>
    <s v="Typ"/>
    <x v="1"/>
    <s v="TA"/>
    <s v="Attchd"/>
    <n v="1995"/>
    <s v="Fin"/>
    <x v="1"/>
    <n v="807"/>
    <s v="TA"/>
    <s v="TA"/>
    <s v="Y"/>
    <n v="361"/>
    <n v="76"/>
    <n v="0"/>
    <n v="0"/>
    <n v="0"/>
    <n v="0"/>
    <s v="NA"/>
    <s v="NA"/>
    <s v="NA"/>
    <n v="0"/>
    <x v="9"/>
    <n v="2006"/>
    <s v="WD"/>
    <x v="0"/>
    <x v="587"/>
    <n v="217781"/>
  </r>
  <r>
    <x v="1170"/>
    <n v="80"/>
    <s v="RL"/>
    <n v="76"/>
    <x v="890"/>
    <s v="Pave"/>
    <s v="NA"/>
    <s v="Reg"/>
    <s v="Lvl"/>
    <s v="AllPub"/>
    <s v="Inside"/>
    <s v="Gtl"/>
    <x v="4"/>
    <s v="Norm"/>
    <s v="Norm"/>
    <s v="1Fam"/>
    <s v="SLvl"/>
    <x v="1"/>
    <x v="2"/>
    <x v="54"/>
    <x v="44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x v="1"/>
    <x v="1"/>
    <s v="Typ"/>
    <x v="1"/>
    <s v="Po"/>
    <s v="Attchd"/>
    <n v="1977"/>
    <s v="Fin"/>
    <x v="2"/>
    <n v="358"/>
    <s v="TA"/>
    <s v="TA"/>
    <s v="Y"/>
    <n v="203"/>
    <n v="0"/>
    <n v="0"/>
    <n v="0"/>
    <n v="0"/>
    <n v="576"/>
    <s v="Gd"/>
    <s v="GdPrv"/>
    <s v="NA"/>
    <n v="0"/>
    <x v="9"/>
    <n v="2008"/>
    <s v="WD"/>
    <x v="0"/>
    <x v="118"/>
    <n v="82376"/>
  </r>
  <r>
    <x v="1171"/>
    <n v="20"/>
    <s v="RL"/>
    <n v="76"/>
    <x v="432"/>
    <s v="Pave"/>
    <s v="NA"/>
    <s v="Reg"/>
    <s v="Lvl"/>
    <s v="AllPub"/>
    <s v="Inside"/>
    <s v="Gtl"/>
    <x v="11"/>
    <s v="Norm"/>
    <s v="Norm"/>
    <s v="1Fam"/>
    <s v="1Story"/>
    <x v="1"/>
    <x v="2"/>
    <x v="18"/>
    <x v="46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x v="1"/>
    <x v="1"/>
    <s v="Typ"/>
    <x v="1"/>
    <s v="TA"/>
    <s v="Attchd"/>
    <n v="1958"/>
    <s v="RFn"/>
    <x v="0"/>
    <n v="433"/>
    <s v="TA"/>
    <s v="TA"/>
    <s v="Y"/>
    <n v="0"/>
    <n v="0"/>
    <n v="0"/>
    <n v="0"/>
    <n v="288"/>
    <n v="0"/>
    <s v="NA"/>
    <s v="NA"/>
    <s v="Shed"/>
    <n v="1400"/>
    <x v="6"/>
    <n v="2008"/>
    <s v="WD"/>
    <x v="0"/>
    <x v="143"/>
    <n v="83661"/>
  </r>
  <r>
    <x v="1172"/>
    <n v="160"/>
    <s v="FV"/>
    <n v="35"/>
    <x v="891"/>
    <s v="Pave"/>
    <s v="Pave"/>
    <s v="IR1"/>
    <s v="Lvl"/>
    <s v="AllPub"/>
    <s v="Inside"/>
    <s v="Gtl"/>
    <x v="5"/>
    <s v="Norm"/>
    <s v="Norm"/>
    <s v="TwnhsE"/>
    <s v="2Story"/>
    <x v="0"/>
    <x v="0"/>
    <x v="13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x v="0"/>
    <x v="4"/>
    <s v="Typ"/>
    <x v="0"/>
    <s v="NA"/>
    <s v="Detchd"/>
    <n v="2006"/>
    <s v="Fin"/>
    <x v="0"/>
    <n v="625"/>
    <s v="TA"/>
    <s v="TA"/>
    <s v="Y"/>
    <n v="0"/>
    <n v="54"/>
    <n v="0"/>
    <n v="0"/>
    <n v="0"/>
    <n v="0"/>
    <s v="NA"/>
    <s v="NA"/>
    <s v="NA"/>
    <n v="0"/>
    <x v="10"/>
    <n v="2008"/>
    <s v="WD"/>
    <x v="0"/>
    <x v="588"/>
    <n v="523328"/>
  </r>
  <r>
    <x v="1173"/>
    <n v="50"/>
    <s v="RL"/>
    <n v="138"/>
    <x v="892"/>
    <s v="Pave"/>
    <s v="NA"/>
    <s v="IR1"/>
    <s v="Bnk"/>
    <s v="AllPub"/>
    <s v="Inside"/>
    <s v="Gtl"/>
    <x v="19"/>
    <s v="Norm"/>
    <s v="Norm"/>
    <s v="1Fam"/>
    <s v="1.5Fin"/>
    <x v="3"/>
    <x v="2"/>
    <x v="94"/>
    <x v="5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x v="2"/>
    <x v="8"/>
    <s v="Maj1"/>
    <x v="1"/>
    <s v="Gd"/>
    <s v="NA"/>
    <s v="NA"/>
    <s v="NA"/>
    <x v="3"/>
    <n v="0"/>
    <s v="NA"/>
    <s v="NA"/>
    <s v="Y"/>
    <n v="122"/>
    <n v="0"/>
    <n v="0"/>
    <n v="0"/>
    <n v="0"/>
    <n v="0"/>
    <s v="NA"/>
    <s v="MnPrv"/>
    <s v="NA"/>
    <n v="0"/>
    <x v="10"/>
    <n v="2007"/>
    <s v="WD"/>
    <x v="0"/>
    <x v="487"/>
    <n v="68095"/>
  </r>
  <r>
    <x v="1174"/>
    <n v="70"/>
    <s v="RL"/>
    <n v="80"/>
    <x v="893"/>
    <s v="Pave"/>
    <s v="NA"/>
    <s v="IR1"/>
    <s v="Lvl"/>
    <s v="AllPub"/>
    <s v="Inside"/>
    <s v="Gtl"/>
    <x v="2"/>
    <s v="Norm"/>
    <s v="Norm"/>
    <s v="1Fam"/>
    <s v="2Story"/>
    <x v="1"/>
    <x v="1"/>
    <x v="78"/>
    <x v="8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x v="1"/>
    <x v="3"/>
    <s v="Typ"/>
    <x v="1"/>
    <s v="Gd"/>
    <s v="Detchd"/>
    <n v="1932"/>
    <s v="Unf"/>
    <x v="0"/>
    <n v="360"/>
    <s v="TA"/>
    <s v="TA"/>
    <s v="Y"/>
    <n v="0"/>
    <n v="0"/>
    <n v="0"/>
    <n v="0"/>
    <n v="0"/>
    <n v="0"/>
    <s v="NA"/>
    <s v="NA"/>
    <s v="NA"/>
    <n v="0"/>
    <x v="9"/>
    <n v="2006"/>
    <s v="WD"/>
    <x v="0"/>
    <x v="142"/>
    <n v="58719"/>
  </r>
  <r>
    <x v="1175"/>
    <n v="50"/>
    <s v="RL"/>
    <n v="85"/>
    <x v="894"/>
    <s v="Pave"/>
    <s v="NA"/>
    <s v="Reg"/>
    <s v="Lvl"/>
    <s v="AllPub"/>
    <s v="Inside"/>
    <s v="Gtl"/>
    <x v="3"/>
    <s v="Norm"/>
    <s v="Norm"/>
    <s v="1Fam"/>
    <s v="1.5Fin"/>
    <x v="2"/>
    <x v="0"/>
    <x v="86"/>
    <x v="4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x v="0"/>
    <x v="3"/>
    <s v="Typ"/>
    <x v="1"/>
    <s v="TA"/>
    <s v="Attchd"/>
    <n v="1992"/>
    <s v="Fin"/>
    <x v="0"/>
    <n v="541"/>
    <s v="TA"/>
    <s v="TA"/>
    <s v="Y"/>
    <n v="0"/>
    <n v="33"/>
    <n v="0"/>
    <n v="0"/>
    <n v="0"/>
    <n v="0"/>
    <s v="NA"/>
    <s v="NA"/>
    <s v="NA"/>
    <n v="0"/>
    <x v="7"/>
    <n v="2007"/>
    <s v="WD"/>
    <x v="0"/>
    <x v="408"/>
    <n v="314123"/>
  </r>
  <r>
    <x v="1176"/>
    <n v="20"/>
    <s v="RL"/>
    <n v="37"/>
    <x v="895"/>
    <s v="Pave"/>
    <s v="NA"/>
    <s v="IR1"/>
    <s v="Lvl"/>
    <s v="AllPub"/>
    <s v="CulDSac"/>
    <s v="Gtl"/>
    <x v="4"/>
    <s v="Norm"/>
    <s v="Norm"/>
    <s v="1Fam"/>
    <s v="1Story"/>
    <x v="3"/>
    <x v="0"/>
    <x v="68"/>
    <x v="42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x v="1"/>
    <x v="4"/>
    <s v="Typ"/>
    <x v="0"/>
    <s v="NA"/>
    <s v="Attchd"/>
    <n v="1984"/>
    <s v="Unf"/>
    <x v="2"/>
    <n v="264"/>
    <s v="TA"/>
    <s v="TA"/>
    <s v="Y"/>
    <n v="362"/>
    <n v="0"/>
    <n v="0"/>
    <n v="0"/>
    <n v="0"/>
    <n v="0"/>
    <s v="NA"/>
    <s v="MnPrv"/>
    <s v="NA"/>
    <n v="0"/>
    <x v="4"/>
    <n v="2008"/>
    <s v="WD"/>
    <x v="0"/>
    <x v="303"/>
    <n v="398552"/>
  </r>
  <r>
    <x v="1177"/>
    <n v="50"/>
    <s v="RM"/>
    <s v="NA"/>
    <x v="896"/>
    <s v="Pave"/>
    <s v="Grvl"/>
    <s v="Reg"/>
    <s v="Bnk"/>
    <s v="AllPub"/>
    <s v="Inside"/>
    <s v="Gtl"/>
    <x v="7"/>
    <s v="Artery"/>
    <s v="Norm"/>
    <s v="1Fam"/>
    <s v="1.5Fin"/>
    <x v="1"/>
    <x v="1"/>
    <x v="69"/>
    <x v="16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x v="1"/>
    <x v="4"/>
    <s v="Typ"/>
    <x v="0"/>
    <s v="NA"/>
    <s v="Detchd"/>
    <n v="1926"/>
    <s v="Unf"/>
    <x v="2"/>
    <n v="210"/>
    <s v="TA"/>
    <s v="TA"/>
    <s v="N"/>
    <n v="0"/>
    <n v="0"/>
    <n v="116"/>
    <n v="0"/>
    <n v="0"/>
    <n v="0"/>
    <s v="NA"/>
    <s v="NA"/>
    <s v="NA"/>
    <n v="0"/>
    <x v="3"/>
    <n v="2009"/>
    <s v="WD"/>
    <x v="0"/>
    <x v="99"/>
    <n v="297763"/>
  </r>
  <r>
    <x v="1178"/>
    <n v="50"/>
    <s v="RL"/>
    <n v="54"/>
    <x v="897"/>
    <s v="Pave"/>
    <s v="NA"/>
    <s v="IR1"/>
    <s v="Lvl"/>
    <s v="AllPub"/>
    <s v="FR2"/>
    <s v="Gtl"/>
    <x v="2"/>
    <s v="Norm"/>
    <s v="Norm"/>
    <s v="1Fam"/>
    <s v="1.5Fin"/>
    <x v="3"/>
    <x v="2"/>
    <x v="42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x v="1"/>
    <x v="2"/>
    <s v="Typ"/>
    <x v="1"/>
    <s v="Gd"/>
    <s v="Detchd"/>
    <n v="1921"/>
    <s v="Unf"/>
    <x v="2"/>
    <n v="186"/>
    <s v="Fa"/>
    <s v="TA"/>
    <s v="Y"/>
    <n v="192"/>
    <n v="0"/>
    <n v="102"/>
    <n v="0"/>
    <n v="0"/>
    <n v="0"/>
    <s v="NA"/>
    <s v="NA"/>
    <s v="NA"/>
    <n v="0"/>
    <x v="9"/>
    <n v="2009"/>
    <s v="WD"/>
    <x v="0"/>
    <x v="589"/>
    <n v="97810"/>
  </r>
  <r>
    <x v="1179"/>
    <n v="20"/>
    <s v="RL"/>
    <n v="77"/>
    <x v="898"/>
    <s v="Pave"/>
    <s v="NA"/>
    <s v="Reg"/>
    <s v="Lvl"/>
    <s v="AllPub"/>
    <s v="Corner"/>
    <s v="Gtl"/>
    <x v="15"/>
    <s v="Norm"/>
    <s v="Norm"/>
    <s v="1Fam"/>
    <s v="1Story"/>
    <x v="3"/>
    <x v="0"/>
    <x v="30"/>
    <x v="56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x v="1"/>
    <x v="4"/>
    <s v="Min2"/>
    <x v="1"/>
    <s v="Gd"/>
    <s v="NA"/>
    <s v="NA"/>
    <s v="NA"/>
    <x v="3"/>
    <n v="0"/>
    <s v="NA"/>
    <s v="NA"/>
    <s v="N"/>
    <n v="0"/>
    <n v="36"/>
    <n v="190"/>
    <n v="0"/>
    <n v="0"/>
    <n v="0"/>
    <s v="NA"/>
    <s v="NA"/>
    <s v="NA"/>
    <n v="0"/>
    <x v="7"/>
    <n v="2006"/>
    <s v="WD"/>
    <x v="0"/>
    <x v="389"/>
    <n v="531041"/>
  </r>
  <r>
    <x v="1180"/>
    <n v="60"/>
    <s v="RL"/>
    <s v="NA"/>
    <x v="899"/>
    <s v="Pave"/>
    <s v="NA"/>
    <s v="IR2"/>
    <s v="Lvl"/>
    <s v="AllPub"/>
    <s v="Corner"/>
    <s v="Gtl"/>
    <x v="16"/>
    <s v="Norm"/>
    <s v="Norm"/>
    <s v="1Fam"/>
    <s v="2Story"/>
    <x v="0"/>
    <x v="0"/>
    <x v="59"/>
    <x v="47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x v="1"/>
    <x v="0"/>
    <s v="Typ"/>
    <x v="0"/>
    <s v="NA"/>
    <s v="Attchd"/>
    <n v="1990"/>
    <s v="Fin"/>
    <x v="0"/>
    <n v="693"/>
    <s v="TA"/>
    <s v="TA"/>
    <s v="Y"/>
    <n v="0"/>
    <n v="0"/>
    <n v="0"/>
    <n v="0"/>
    <n v="0"/>
    <n v="0"/>
    <s v="NA"/>
    <s v="GdPrv"/>
    <s v="NA"/>
    <n v="0"/>
    <x v="7"/>
    <n v="2006"/>
    <s v="WD"/>
    <x v="0"/>
    <x v="4"/>
    <n v="383541"/>
  </r>
  <r>
    <x v="1181"/>
    <n v="120"/>
    <s v="RM"/>
    <n v="64"/>
    <x v="900"/>
    <s v="Pave"/>
    <s v="NA"/>
    <s v="IR1"/>
    <s v="HLS"/>
    <s v="AllPub"/>
    <s v="Inside"/>
    <s v="Mod"/>
    <x v="2"/>
    <s v="Norm"/>
    <s v="Norm"/>
    <s v="TwnhsE"/>
    <s v="1Story"/>
    <x v="2"/>
    <x v="0"/>
    <x v="74"/>
    <x v="17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x v="0"/>
    <x v="4"/>
    <s v="Typ"/>
    <x v="1"/>
    <s v="Gd"/>
    <s v="Attchd"/>
    <n v="2008"/>
    <s v="Fin"/>
    <x v="0"/>
    <n v="482"/>
    <s v="TA"/>
    <s v="TA"/>
    <s v="Y"/>
    <n v="162"/>
    <n v="53"/>
    <n v="0"/>
    <n v="153"/>
    <n v="0"/>
    <n v="0"/>
    <s v="NA"/>
    <s v="NA"/>
    <s v="NA"/>
    <n v="0"/>
    <x v="6"/>
    <n v="2008"/>
    <s v="New"/>
    <x v="2"/>
    <x v="590"/>
    <n v="446708"/>
  </r>
  <r>
    <x v="1182"/>
    <n v="60"/>
    <s v="RL"/>
    <n v="160"/>
    <x v="901"/>
    <s v="Pave"/>
    <s v="NA"/>
    <s v="IR1"/>
    <s v="Lvl"/>
    <s v="AllPub"/>
    <s v="Corner"/>
    <s v="Gtl"/>
    <x v="3"/>
    <s v="Norm"/>
    <s v="Norm"/>
    <s v="1Fam"/>
    <s v="2Story"/>
    <x v="6"/>
    <x v="0"/>
    <x v="92"/>
    <x v="29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x v="2"/>
    <x v="7"/>
    <s v="Typ"/>
    <x v="2"/>
    <s v="TA"/>
    <s v="Attchd"/>
    <n v="1996"/>
    <s v="Fin"/>
    <x v="1"/>
    <n v="813"/>
    <s v="TA"/>
    <s v="TA"/>
    <s v="Y"/>
    <n v="171"/>
    <n v="78"/>
    <n v="0"/>
    <n v="0"/>
    <n v="0"/>
    <n v="555"/>
    <s v="Ex"/>
    <s v="MnPrv"/>
    <s v="NA"/>
    <n v="0"/>
    <x v="9"/>
    <n v="2007"/>
    <s v="WD"/>
    <x v="1"/>
    <x v="591"/>
    <n v="436644"/>
  </r>
  <r>
    <x v="1183"/>
    <n v="30"/>
    <s v="RL"/>
    <n v="60"/>
    <x v="99"/>
    <s v="Pave"/>
    <s v="Grvl"/>
    <s v="Reg"/>
    <s v="Lvl"/>
    <s v="AllPub"/>
    <s v="Inside"/>
    <s v="Gtl"/>
    <x v="7"/>
    <s v="Norm"/>
    <s v="Norm"/>
    <s v="1Fam"/>
    <s v="1Story"/>
    <x v="3"/>
    <x v="2"/>
    <x v="26"/>
    <x v="8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x v="1"/>
    <x v="4"/>
    <s v="Typ"/>
    <x v="1"/>
    <s v="Gd"/>
    <s v="Detchd"/>
    <n v="1970"/>
    <s v="Unf"/>
    <x v="0"/>
    <n v="720"/>
    <s v="TA"/>
    <s v="TA"/>
    <s v="Y"/>
    <n v="229"/>
    <n v="0"/>
    <n v="0"/>
    <n v="0"/>
    <n v="0"/>
    <n v="0"/>
    <s v="NA"/>
    <s v="NA"/>
    <s v="NA"/>
    <n v="0"/>
    <x v="11"/>
    <n v="2006"/>
    <s v="WD"/>
    <x v="0"/>
    <x v="149"/>
    <n v="608220"/>
  </r>
  <r>
    <x v="1184"/>
    <n v="20"/>
    <s v="RL"/>
    <n v="50"/>
    <x v="902"/>
    <s v="Grvl"/>
    <s v="NA"/>
    <s v="Reg"/>
    <s v="Lvl"/>
    <s v="AllPub"/>
    <s v="Inside"/>
    <s v="Mod"/>
    <x v="16"/>
    <s v="Norm"/>
    <s v="Norm"/>
    <s v="1Fam"/>
    <s v="1Story"/>
    <x v="3"/>
    <x v="4"/>
    <x v="37"/>
    <x v="25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x v="1"/>
    <x v="4"/>
    <s v="Typ"/>
    <x v="2"/>
    <s v="TA"/>
    <s v="2Types"/>
    <n v="1963"/>
    <s v="RFn"/>
    <x v="1"/>
    <n v="995"/>
    <s v="TA"/>
    <s v="TA"/>
    <s v="Y"/>
    <n v="0"/>
    <n v="263"/>
    <n v="0"/>
    <n v="0"/>
    <n v="263"/>
    <n v="0"/>
    <s v="NA"/>
    <s v="NA"/>
    <s v="NA"/>
    <n v="0"/>
    <x v="1"/>
    <n v="2007"/>
    <s v="WD"/>
    <x v="0"/>
    <x v="592"/>
    <n v="500051"/>
  </r>
  <r>
    <x v="1185"/>
    <n v="50"/>
    <s v="RL"/>
    <n v="60"/>
    <x v="903"/>
    <s v="Pave"/>
    <s v="NA"/>
    <s v="Reg"/>
    <s v="Lvl"/>
    <s v="AllPub"/>
    <s v="Inside"/>
    <s v="Gtl"/>
    <x v="15"/>
    <s v="Norm"/>
    <s v="Norm"/>
    <s v="1Fam"/>
    <s v="1.5Fin"/>
    <x v="3"/>
    <x v="3"/>
    <x v="67"/>
    <x v="8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x v="1"/>
    <x v="2"/>
    <s v="Typ"/>
    <x v="0"/>
    <s v="NA"/>
    <s v="Attchd"/>
    <n v="1965"/>
    <s v="Unf"/>
    <x v="2"/>
    <n v="392"/>
    <s v="TA"/>
    <s v="TA"/>
    <s v="Y"/>
    <n v="0"/>
    <n v="0"/>
    <n v="236"/>
    <n v="0"/>
    <n v="0"/>
    <n v="0"/>
    <s v="NA"/>
    <s v="NA"/>
    <s v="NA"/>
    <n v="0"/>
    <x v="10"/>
    <n v="2006"/>
    <s v="WD"/>
    <x v="0"/>
    <x v="593"/>
    <n v="577958"/>
  </r>
  <r>
    <x v="1186"/>
    <n v="190"/>
    <s v="RL"/>
    <n v="107"/>
    <x v="904"/>
    <s v="Pave"/>
    <s v="NA"/>
    <s v="IR1"/>
    <s v="Bnk"/>
    <s v="AllPub"/>
    <s v="Corner"/>
    <s v="Mod"/>
    <x v="7"/>
    <s v="Artery"/>
    <s v="Artery"/>
    <s v="2fmCon"/>
    <s v="2Story"/>
    <x v="7"/>
    <x v="0"/>
    <x v="83"/>
    <x v="3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x v="1"/>
    <x v="2"/>
    <s v="Typ"/>
    <x v="0"/>
    <s v="NA"/>
    <s v="CarPort"/>
    <n v="1920"/>
    <s v="Unf"/>
    <x v="0"/>
    <n v="420"/>
    <s v="Fa"/>
    <s v="Fa"/>
    <s v="Y"/>
    <n v="0"/>
    <n v="74"/>
    <n v="0"/>
    <n v="0"/>
    <n v="0"/>
    <n v="0"/>
    <s v="NA"/>
    <s v="NA"/>
    <s v="NA"/>
    <n v="0"/>
    <x v="5"/>
    <n v="2009"/>
    <s v="WD"/>
    <x v="1"/>
    <x v="251"/>
    <n v="167497"/>
  </r>
  <r>
    <x v="1187"/>
    <n v="20"/>
    <s v="RL"/>
    <n v="89"/>
    <x v="905"/>
    <s v="Pave"/>
    <s v="NA"/>
    <s v="Reg"/>
    <s v="Lvl"/>
    <s v="AllPub"/>
    <s v="Corner"/>
    <s v="Gtl"/>
    <x v="3"/>
    <s v="Norm"/>
    <s v="Norm"/>
    <s v="1Fam"/>
    <s v="1Story"/>
    <x v="2"/>
    <x v="0"/>
    <x v="29"/>
    <x v="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x v="0"/>
    <x v="4"/>
    <s v="Typ"/>
    <x v="1"/>
    <s v="Fa"/>
    <s v="Attchd"/>
    <n v="1994"/>
    <s v="RFn"/>
    <x v="1"/>
    <n v="757"/>
    <s v="TA"/>
    <s v="TA"/>
    <s v="Y"/>
    <n v="0"/>
    <n v="114"/>
    <n v="192"/>
    <n v="0"/>
    <n v="0"/>
    <n v="0"/>
    <s v="NA"/>
    <s v="GdPrv"/>
    <s v="NA"/>
    <n v="0"/>
    <x v="9"/>
    <n v="2006"/>
    <s v="WD"/>
    <x v="0"/>
    <x v="594"/>
    <n v="447183"/>
  </r>
  <r>
    <x v="1188"/>
    <n v="60"/>
    <s v="RL"/>
    <n v="68"/>
    <x v="906"/>
    <s v="Pave"/>
    <s v="NA"/>
    <s v="IR1"/>
    <s v="Lvl"/>
    <s v="AllPub"/>
    <s v="Inside"/>
    <s v="Gtl"/>
    <x v="0"/>
    <s v="Norm"/>
    <s v="Norm"/>
    <s v="1Fam"/>
    <s v="2Story"/>
    <x v="0"/>
    <x v="0"/>
    <x v="20"/>
    <x v="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x v="0"/>
    <x v="2"/>
    <s v="Typ"/>
    <x v="0"/>
    <s v="NA"/>
    <s v="Attchd"/>
    <n v="2002"/>
    <s v="RFn"/>
    <x v="0"/>
    <n v="493"/>
    <s v="TA"/>
    <s v="TA"/>
    <s v="Y"/>
    <n v="144"/>
    <n v="68"/>
    <n v="0"/>
    <n v="0"/>
    <n v="0"/>
    <n v="0"/>
    <s v="NA"/>
    <s v="NA"/>
    <s v="NA"/>
    <n v="0"/>
    <x v="9"/>
    <n v="2009"/>
    <s v="WD"/>
    <x v="0"/>
    <x v="530"/>
    <n v="120323"/>
  </r>
  <r>
    <x v="1189"/>
    <n v="60"/>
    <s v="RL"/>
    <n v="60"/>
    <x v="137"/>
    <s v="Pave"/>
    <s v="NA"/>
    <s v="Reg"/>
    <s v="Lvl"/>
    <s v="AllPub"/>
    <s v="Inside"/>
    <s v="Gtl"/>
    <x v="17"/>
    <s v="Norm"/>
    <s v="Norm"/>
    <s v="1Fam"/>
    <s v="2Story"/>
    <x v="0"/>
    <x v="0"/>
    <x v="40"/>
    <x v="41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x v="0"/>
    <x v="2"/>
    <s v="Typ"/>
    <x v="1"/>
    <s v="TA"/>
    <s v="Attchd"/>
    <n v="1999"/>
    <s v="Fin"/>
    <x v="0"/>
    <n v="442"/>
    <s v="TA"/>
    <s v="TA"/>
    <s v="Y"/>
    <n v="140"/>
    <n v="60"/>
    <n v="0"/>
    <n v="0"/>
    <n v="0"/>
    <n v="0"/>
    <s v="NA"/>
    <s v="NA"/>
    <s v="NA"/>
    <n v="0"/>
    <x v="11"/>
    <n v="2010"/>
    <s v="WD"/>
    <x v="0"/>
    <x v="430"/>
    <n v="104266"/>
  </r>
  <r>
    <x v="1190"/>
    <n v="190"/>
    <s v="RL"/>
    <s v="NA"/>
    <x v="907"/>
    <s v="Pave"/>
    <s v="NA"/>
    <s v="Reg"/>
    <s v="Low"/>
    <s v="AllPub"/>
    <s v="Inside"/>
    <s v="Mod"/>
    <x v="4"/>
    <s v="Norm"/>
    <s v="Norm"/>
    <s v="2fmCon"/>
    <s v="1Story"/>
    <x v="5"/>
    <x v="4"/>
    <x v="53"/>
    <x v="50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x v="1"/>
    <x v="2"/>
    <s v="Typ"/>
    <x v="1"/>
    <s v="TA"/>
    <s v="2Types"/>
    <n v="1975"/>
    <s v="Fin"/>
    <x v="4"/>
    <n v="1356"/>
    <s v="TA"/>
    <s v="TA"/>
    <s v="Y"/>
    <n v="439"/>
    <n v="0"/>
    <n v="0"/>
    <n v="0"/>
    <n v="0"/>
    <n v="0"/>
    <s v="NA"/>
    <s v="NA"/>
    <s v="NA"/>
    <n v="0"/>
    <x v="10"/>
    <n v="2007"/>
    <s v="WD"/>
    <x v="0"/>
    <x v="282"/>
    <n v="625244"/>
  </r>
  <r>
    <x v="1191"/>
    <n v="160"/>
    <s v="FV"/>
    <n v="24"/>
    <x v="55"/>
    <s v="Pave"/>
    <s v="Pave"/>
    <s v="Reg"/>
    <s v="Lvl"/>
    <s v="AllPub"/>
    <s v="Inside"/>
    <s v="Gtl"/>
    <x v="5"/>
    <s v="Norm"/>
    <s v="Norm"/>
    <s v="Twnhs"/>
    <s v="2Story"/>
    <x v="2"/>
    <x v="0"/>
    <x v="40"/>
    <x v="4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x v="0"/>
    <x v="4"/>
    <s v="Typ"/>
    <x v="0"/>
    <s v="NA"/>
    <s v="Detchd"/>
    <n v="1999"/>
    <s v="Unf"/>
    <x v="0"/>
    <n v="492"/>
    <s v="TA"/>
    <s v="TA"/>
    <s v="Y"/>
    <n v="206"/>
    <n v="0"/>
    <n v="0"/>
    <n v="0"/>
    <n v="0"/>
    <n v="0"/>
    <s v="NA"/>
    <s v="NA"/>
    <s v="NA"/>
    <n v="0"/>
    <x v="6"/>
    <n v="2007"/>
    <s v="WD"/>
    <x v="0"/>
    <x v="80"/>
    <n v="557805"/>
  </r>
  <r>
    <x v="1192"/>
    <n v="50"/>
    <s v="RM"/>
    <n v="60"/>
    <x v="1"/>
    <s v="Pave"/>
    <s v="Grvl"/>
    <s v="Reg"/>
    <s v="Lvl"/>
    <s v="AllPub"/>
    <s v="Inside"/>
    <s v="Gtl"/>
    <x v="7"/>
    <s v="Norm"/>
    <s v="Norm"/>
    <s v="1Fam"/>
    <s v="1.5Fin"/>
    <x v="3"/>
    <x v="1"/>
    <x v="82"/>
    <x v="5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x v="0"/>
    <x v="1"/>
    <s v="Typ"/>
    <x v="0"/>
    <s v="NA"/>
    <s v="Detchd"/>
    <n v="1925"/>
    <s v="Unf"/>
    <x v="2"/>
    <n v="250"/>
    <s v="TA"/>
    <s v="Fa"/>
    <s v="P"/>
    <n v="0"/>
    <n v="0"/>
    <n v="84"/>
    <n v="0"/>
    <n v="0"/>
    <n v="0"/>
    <s v="NA"/>
    <s v="GdWo"/>
    <s v="NA"/>
    <n v="0"/>
    <x v="9"/>
    <n v="2007"/>
    <s v="WD"/>
    <x v="0"/>
    <x v="122"/>
    <n v="447903"/>
  </r>
  <r>
    <x v="1193"/>
    <n v="120"/>
    <s v="RM"/>
    <s v="NA"/>
    <x v="78"/>
    <s v="Pave"/>
    <s v="NA"/>
    <s v="Reg"/>
    <s v="Lvl"/>
    <s v="AllPub"/>
    <s v="FR2"/>
    <s v="Gtl"/>
    <x v="4"/>
    <s v="Norm"/>
    <s v="Norm"/>
    <s v="TwnhsE"/>
    <s v="1Story"/>
    <x v="1"/>
    <x v="0"/>
    <x v="40"/>
    <x v="41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x v="1"/>
    <x v="4"/>
    <s v="Typ"/>
    <x v="0"/>
    <s v="NA"/>
    <s v="Attchd"/>
    <n v="1999"/>
    <s v="Fin"/>
    <x v="0"/>
    <n v="402"/>
    <s v="TA"/>
    <s v="TA"/>
    <s v="Y"/>
    <n v="0"/>
    <n v="304"/>
    <n v="0"/>
    <n v="0"/>
    <n v="0"/>
    <n v="0"/>
    <s v="NA"/>
    <s v="NA"/>
    <s v="NA"/>
    <n v="0"/>
    <x v="11"/>
    <n v="2009"/>
    <s v="WD"/>
    <x v="0"/>
    <x v="258"/>
    <n v="459502"/>
  </r>
  <r>
    <x v="1194"/>
    <n v="60"/>
    <s v="RL"/>
    <n v="80"/>
    <x v="908"/>
    <s v="Pave"/>
    <s v="NA"/>
    <s v="Reg"/>
    <s v="Lvl"/>
    <s v="AllPub"/>
    <s v="Corner"/>
    <s v="Gtl"/>
    <x v="9"/>
    <s v="Norm"/>
    <s v="Norm"/>
    <s v="1Fam"/>
    <s v="2Story"/>
    <x v="1"/>
    <x v="3"/>
    <x v="60"/>
    <x v="45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x v="1"/>
    <x v="2"/>
    <s v="Typ"/>
    <x v="0"/>
    <s v="NA"/>
    <s v="Attchd"/>
    <n v="1969"/>
    <s v="Fin"/>
    <x v="2"/>
    <n v="299"/>
    <s v="TA"/>
    <s v="TA"/>
    <s v="Y"/>
    <n v="379"/>
    <n v="36"/>
    <n v="0"/>
    <n v="0"/>
    <n v="0"/>
    <n v="0"/>
    <s v="NA"/>
    <s v="MnPrv"/>
    <s v="NA"/>
    <n v="0"/>
    <x v="10"/>
    <n v="2010"/>
    <s v="WD"/>
    <x v="0"/>
    <x v="58"/>
    <n v="738976"/>
  </r>
  <r>
    <x v="1195"/>
    <n v="60"/>
    <s v="RL"/>
    <n v="51"/>
    <x v="909"/>
    <s v="Pave"/>
    <s v="NA"/>
    <s v="IR1"/>
    <s v="Lvl"/>
    <s v="AllPub"/>
    <s v="Inside"/>
    <s v="Gtl"/>
    <x v="17"/>
    <s v="Norm"/>
    <s v="Norm"/>
    <s v="1Fam"/>
    <s v="2Story"/>
    <x v="1"/>
    <x v="0"/>
    <x v="11"/>
    <x v="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x v="0"/>
    <x v="0"/>
    <s v="Typ"/>
    <x v="0"/>
    <s v="NA"/>
    <s v="Attchd"/>
    <n v="2005"/>
    <s v="Fin"/>
    <x v="0"/>
    <n v="400"/>
    <s v="TA"/>
    <s v="TA"/>
    <s v="Y"/>
    <n v="100"/>
    <n v="24"/>
    <n v="0"/>
    <n v="0"/>
    <n v="0"/>
    <n v="0"/>
    <s v="NA"/>
    <s v="NA"/>
    <s v="NA"/>
    <n v="0"/>
    <x v="9"/>
    <n v="2008"/>
    <s v="WD"/>
    <x v="0"/>
    <x v="105"/>
    <n v="247824"/>
  </r>
  <r>
    <x v="1196"/>
    <n v="60"/>
    <s v="RL"/>
    <n v="58"/>
    <x v="910"/>
    <s v="Pave"/>
    <s v="NA"/>
    <s v="IR1"/>
    <s v="Lvl"/>
    <s v="AllPub"/>
    <s v="Inside"/>
    <s v="Gtl"/>
    <x v="17"/>
    <s v="Norm"/>
    <s v="Norm"/>
    <s v="1Fam"/>
    <s v="2Story"/>
    <x v="0"/>
    <x v="0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x v="0"/>
    <x v="3"/>
    <s v="Typ"/>
    <x v="1"/>
    <s v="Gd"/>
    <s v="BuiltIn"/>
    <n v="2006"/>
    <s v="Fin"/>
    <x v="1"/>
    <n v="660"/>
    <s v="TA"/>
    <s v="TA"/>
    <s v="Y"/>
    <n v="100"/>
    <n v="17"/>
    <n v="0"/>
    <n v="0"/>
    <n v="0"/>
    <n v="0"/>
    <s v="NA"/>
    <s v="NA"/>
    <s v="NA"/>
    <n v="0"/>
    <x v="6"/>
    <n v="2006"/>
    <s v="New"/>
    <x v="2"/>
    <x v="595"/>
    <n v="280871"/>
  </r>
  <r>
    <x v="1197"/>
    <n v="75"/>
    <s v="RM"/>
    <n v="65"/>
    <x v="911"/>
    <s v="Pave"/>
    <s v="NA"/>
    <s v="IR1"/>
    <s v="Bnk"/>
    <s v="AllPub"/>
    <s v="Corner"/>
    <s v="Gtl"/>
    <x v="7"/>
    <s v="Norm"/>
    <s v="Norm"/>
    <s v="1Fam"/>
    <s v="2.5Unf"/>
    <x v="0"/>
    <x v="2"/>
    <x v="77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x v="1"/>
    <x v="2"/>
    <s v="Typ"/>
    <x v="1"/>
    <s v="Gd"/>
    <s v="Detchd"/>
    <n v="1916"/>
    <s v="Unf"/>
    <x v="2"/>
    <n v="225"/>
    <s v="TA"/>
    <s v="TA"/>
    <s v="Y"/>
    <n v="0"/>
    <n v="0"/>
    <n v="330"/>
    <n v="0"/>
    <n v="0"/>
    <n v="0"/>
    <s v="NA"/>
    <s v="NA"/>
    <s v="NA"/>
    <n v="0"/>
    <x v="9"/>
    <n v="2006"/>
    <s v="ConLw"/>
    <x v="0"/>
    <x v="12"/>
    <n v="696920"/>
  </r>
  <r>
    <x v="1198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x v="0"/>
    <x v="0"/>
    <x v="2"/>
    <x v="1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x v="0"/>
    <x v="1"/>
    <s v="Typ"/>
    <x v="0"/>
    <s v="NA"/>
    <s v="Attchd"/>
    <n v="2001"/>
    <s v="RFn"/>
    <x v="0"/>
    <n v="573"/>
    <s v="TA"/>
    <s v="TA"/>
    <s v="Y"/>
    <n v="356"/>
    <n v="0"/>
    <n v="0"/>
    <n v="0"/>
    <n v="0"/>
    <n v="0"/>
    <s v="NA"/>
    <s v="NA"/>
    <s v="NA"/>
    <n v="0"/>
    <x v="11"/>
    <n v="2009"/>
    <s v="WD"/>
    <x v="0"/>
    <x v="94"/>
    <n v="526358"/>
  </r>
  <r>
    <x v="1199"/>
    <n v="20"/>
    <s v="RL"/>
    <n v="75"/>
    <x v="912"/>
    <s v="Pave"/>
    <s v="NA"/>
    <s v="Reg"/>
    <s v="Lvl"/>
    <s v="AllPub"/>
    <s v="Inside"/>
    <s v="Gtl"/>
    <x v="9"/>
    <s v="Norm"/>
    <s v="Norm"/>
    <s v="1Fam"/>
    <s v="1Story"/>
    <x v="5"/>
    <x v="0"/>
    <x v="37"/>
    <x v="43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x v="1"/>
    <x v="1"/>
    <s v="Typ"/>
    <x v="1"/>
    <s v="Po"/>
    <s v="Attchd"/>
    <n v="1974"/>
    <s v="Unf"/>
    <x v="0"/>
    <n v="459"/>
    <s v="TA"/>
    <s v="TA"/>
    <s v="Y"/>
    <n v="0"/>
    <n v="82"/>
    <n v="0"/>
    <n v="0"/>
    <n v="0"/>
    <n v="0"/>
    <s v="NA"/>
    <s v="NA"/>
    <s v="NA"/>
    <n v="0"/>
    <x v="4"/>
    <n v="2006"/>
    <s v="WD"/>
    <x v="0"/>
    <x v="181"/>
    <n v="382300"/>
  </r>
  <r>
    <x v="1200"/>
    <n v="20"/>
    <s v="RL"/>
    <n v="71"/>
    <x v="913"/>
    <s v="Pave"/>
    <s v="NA"/>
    <s v="Reg"/>
    <s v="Lvl"/>
    <s v="AllPub"/>
    <s v="Inside"/>
    <s v="Gtl"/>
    <x v="11"/>
    <s v="Norm"/>
    <s v="Norm"/>
    <s v="1Fam"/>
    <s v="1Story"/>
    <x v="5"/>
    <x v="0"/>
    <x v="16"/>
    <x v="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x v="1"/>
    <x v="4"/>
    <s v="Typ"/>
    <x v="0"/>
    <s v="NA"/>
    <s v="Attchd"/>
    <n v="1972"/>
    <s v="Unf"/>
    <x v="2"/>
    <n v="280"/>
    <s v="TA"/>
    <s v="TA"/>
    <s v="Y"/>
    <n v="0"/>
    <n v="0"/>
    <n v="0"/>
    <n v="0"/>
    <n v="0"/>
    <n v="0"/>
    <s v="NA"/>
    <s v="NA"/>
    <s v="Shed"/>
    <n v="0"/>
    <x v="9"/>
    <n v="2006"/>
    <s v="Oth"/>
    <x v="1"/>
    <x v="596"/>
    <n v="613390"/>
  </r>
  <r>
    <x v="1201"/>
    <n v="60"/>
    <s v="RL"/>
    <n v="80"/>
    <x v="127"/>
    <s v="Pave"/>
    <s v="NA"/>
    <s v="Reg"/>
    <s v="Lvl"/>
    <s v="AllPub"/>
    <s v="Corner"/>
    <s v="Gtl"/>
    <x v="0"/>
    <s v="Norm"/>
    <s v="Norm"/>
    <s v="1Fam"/>
    <s v="2Story"/>
    <x v="0"/>
    <x v="0"/>
    <x v="45"/>
    <x v="30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x v="0"/>
    <x v="1"/>
    <s v="Typ"/>
    <x v="0"/>
    <s v="NA"/>
    <s v="Attchd"/>
    <n v="1998"/>
    <s v="RFn"/>
    <x v="0"/>
    <n v="546"/>
    <s v="TA"/>
    <s v="TA"/>
    <s v="Y"/>
    <n v="198"/>
    <n v="36"/>
    <n v="0"/>
    <n v="0"/>
    <n v="0"/>
    <n v="0"/>
    <s v="NA"/>
    <s v="NA"/>
    <s v="NA"/>
    <n v="0"/>
    <x v="10"/>
    <n v="2009"/>
    <s v="WD"/>
    <x v="0"/>
    <x v="399"/>
    <n v="714872"/>
  </r>
  <r>
    <x v="1202"/>
    <n v="50"/>
    <s v="RM"/>
    <n v="50"/>
    <x v="100"/>
    <s v="Pave"/>
    <s v="NA"/>
    <s v="Reg"/>
    <s v="Lvl"/>
    <s v="AllPub"/>
    <s v="Corner"/>
    <s v="Gtl"/>
    <x v="8"/>
    <s v="Norm"/>
    <s v="Norm"/>
    <s v="1Fam"/>
    <s v="1.5Fin"/>
    <x v="3"/>
    <x v="1"/>
    <x v="82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x v="1"/>
    <x v="4"/>
    <s v="Typ"/>
    <x v="1"/>
    <s v="Fa"/>
    <s v="Detchd"/>
    <n v="1960"/>
    <s v="Unf"/>
    <x v="2"/>
    <n v="216"/>
    <s v="TA"/>
    <s v="TA"/>
    <s v="N"/>
    <n v="0"/>
    <n v="0"/>
    <n v="208"/>
    <n v="0"/>
    <n v="0"/>
    <n v="0"/>
    <s v="NA"/>
    <s v="NA"/>
    <s v="NA"/>
    <n v="0"/>
    <x v="1"/>
    <n v="2009"/>
    <s v="WD"/>
    <x v="0"/>
    <x v="528"/>
    <n v="255373"/>
  </r>
  <r>
    <x v="1203"/>
    <n v="20"/>
    <s v="RL"/>
    <n v="75"/>
    <x v="653"/>
    <s v="Pave"/>
    <s v="NA"/>
    <s v="Reg"/>
    <s v="Lvl"/>
    <s v="AllPub"/>
    <s v="Inside"/>
    <s v="Gtl"/>
    <x v="0"/>
    <s v="Norm"/>
    <s v="Norm"/>
    <s v="1Fam"/>
    <s v="1Story"/>
    <x v="0"/>
    <x v="0"/>
    <x v="4"/>
    <x v="14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x v="0"/>
    <x v="1"/>
    <s v="Typ"/>
    <x v="1"/>
    <s v="TA"/>
    <s v="Attchd"/>
    <n v="2000"/>
    <s v="Unf"/>
    <x v="0"/>
    <n v="451"/>
    <s v="TA"/>
    <s v="TA"/>
    <s v="Y"/>
    <n v="74"/>
    <n v="234"/>
    <n v="0"/>
    <n v="0"/>
    <n v="0"/>
    <n v="0"/>
    <s v="NA"/>
    <s v="NA"/>
    <s v="NA"/>
    <n v="0"/>
    <x v="4"/>
    <n v="2009"/>
    <s v="WD"/>
    <x v="0"/>
    <x v="423"/>
    <n v="608534"/>
  </r>
  <r>
    <x v="1204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x v="3"/>
    <x v="2"/>
    <x v="34"/>
    <x v="50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x v="1"/>
    <x v="1"/>
    <s v="Typ"/>
    <x v="0"/>
    <s v="NA"/>
    <s v="Attchd"/>
    <n v="1975"/>
    <s v="RFn"/>
    <x v="0"/>
    <n v="495"/>
    <s v="TA"/>
    <s v="TA"/>
    <s v="Y"/>
    <n v="0"/>
    <n v="88"/>
    <n v="0"/>
    <n v="0"/>
    <n v="0"/>
    <n v="0"/>
    <s v="NA"/>
    <s v="MnPrv"/>
    <s v="NA"/>
    <n v="0"/>
    <x v="9"/>
    <n v="2006"/>
    <s v="WD"/>
    <x v="0"/>
    <x v="75"/>
    <n v="704586"/>
  </r>
  <r>
    <x v="1205"/>
    <n v="20"/>
    <s v="RL"/>
    <n v="90"/>
    <x v="914"/>
    <s v="Pave"/>
    <s v="NA"/>
    <s v="IR1"/>
    <s v="Lvl"/>
    <s v="AllPub"/>
    <s v="CulDSac"/>
    <s v="Gtl"/>
    <x v="12"/>
    <s v="Norm"/>
    <s v="Norm"/>
    <s v="1Fam"/>
    <s v="1Story"/>
    <x v="0"/>
    <x v="3"/>
    <x v="59"/>
    <x v="47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x v="0"/>
    <x v="2"/>
    <s v="Typ"/>
    <x v="1"/>
    <s v="TA"/>
    <s v="Attchd"/>
    <n v="1990"/>
    <s v="RFn"/>
    <x v="1"/>
    <n v="701"/>
    <s v="TA"/>
    <s v="TA"/>
    <s v="Y"/>
    <n v="84"/>
    <n v="70"/>
    <n v="0"/>
    <n v="0"/>
    <n v="0"/>
    <n v="0"/>
    <s v="NA"/>
    <s v="NA"/>
    <s v="NA"/>
    <n v="0"/>
    <x v="11"/>
    <n v="2009"/>
    <s v="WD"/>
    <x v="0"/>
    <x v="597"/>
    <n v="462545"/>
  </r>
  <r>
    <x v="1206"/>
    <n v="20"/>
    <s v="RH"/>
    <s v="NA"/>
    <x v="915"/>
    <s v="Pave"/>
    <s v="NA"/>
    <s v="Reg"/>
    <s v="Lvl"/>
    <s v="AllPub"/>
    <s v="Inside"/>
    <s v="Gtl"/>
    <x v="12"/>
    <s v="Norm"/>
    <s v="Norm"/>
    <s v="1Fam"/>
    <s v="1Story"/>
    <x v="5"/>
    <x v="4"/>
    <x v="27"/>
    <x v="24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x v="1"/>
    <x v="4"/>
    <s v="Typ"/>
    <x v="0"/>
    <s v="NA"/>
    <s v="Detchd"/>
    <n v="1966"/>
    <s v="Unf"/>
    <x v="2"/>
    <n v="384"/>
    <s v="TA"/>
    <s v="TA"/>
    <s v="Y"/>
    <n v="0"/>
    <n v="42"/>
    <n v="0"/>
    <n v="0"/>
    <n v="0"/>
    <n v="0"/>
    <s v="NA"/>
    <s v="MnPrv"/>
    <s v="NA"/>
    <n v="0"/>
    <x v="6"/>
    <n v="2006"/>
    <s v="WD"/>
    <x v="0"/>
    <x v="172"/>
    <n v="39324"/>
  </r>
  <r>
    <x v="1207"/>
    <n v="20"/>
    <s v="RL"/>
    <n v="70"/>
    <x v="305"/>
    <s v="Pave"/>
    <s v="NA"/>
    <s v="Reg"/>
    <s v="Lvl"/>
    <s v="AllPub"/>
    <s v="Inside"/>
    <s v="Gtl"/>
    <x v="0"/>
    <s v="Norm"/>
    <s v="Norm"/>
    <s v="1Fam"/>
    <s v="1Story"/>
    <x v="1"/>
    <x v="0"/>
    <x v="0"/>
    <x v="0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x v="0"/>
    <x v="2"/>
    <s v="Typ"/>
    <x v="0"/>
    <s v="NA"/>
    <s v="Attchd"/>
    <n v="2003"/>
    <s v="RFn"/>
    <x v="0"/>
    <n v="544"/>
    <s v="TA"/>
    <s v="TA"/>
    <s v="Y"/>
    <n v="192"/>
    <n v="23"/>
    <n v="0"/>
    <n v="0"/>
    <n v="0"/>
    <n v="0"/>
    <s v="NA"/>
    <s v="NA"/>
    <s v="NA"/>
    <n v="0"/>
    <x v="1"/>
    <n v="2006"/>
    <s v="WD"/>
    <x v="0"/>
    <x v="7"/>
    <n v="747441"/>
  </r>
  <r>
    <x v="1208"/>
    <n v="20"/>
    <s v="RL"/>
    <n v="70"/>
    <x v="916"/>
    <s v="Pave"/>
    <s v="NA"/>
    <s v="Reg"/>
    <s v="Lvl"/>
    <s v="AllPub"/>
    <s v="Inside"/>
    <s v="Gtl"/>
    <x v="11"/>
    <s v="Norm"/>
    <s v="Norm"/>
    <s v="1Fam"/>
    <s v="1Story"/>
    <x v="3"/>
    <x v="3"/>
    <x v="12"/>
    <x v="23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x v="1"/>
    <x v="1"/>
    <s v="Typ"/>
    <x v="0"/>
    <s v="NA"/>
    <s v="Detchd"/>
    <n v="1980"/>
    <s v="Unf"/>
    <x v="0"/>
    <n v="506"/>
    <s v="TA"/>
    <s v="TA"/>
    <s v="Y"/>
    <n v="0"/>
    <n v="0"/>
    <n v="0"/>
    <n v="0"/>
    <n v="0"/>
    <n v="0"/>
    <s v="NA"/>
    <s v="NA"/>
    <s v="NA"/>
    <n v="0"/>
    <x v="4"/>
    <n v="2008"/>
    <s v="WD"/>
    <x v="0"/>
    <x v="3"/>
    <n v="133775"/>
  </r>
  <r>
    <x v="1209"/>
    <n v="20"/>
    <s v="RL"/>
    <n v="85"/>
    <x v="917"/>
    <s v="Pave"/>
    <s v="NA"/>
    <s v="IR1"/>
    <s v="Lvl"/>
    <s v="AllPub"/>
    <s v="CulDSac"/>
    <s v="Gtl"/>
    <x v="5"/>
    <s v="RRNn"/>
    <s v="Norm"/>
    <s v="1Fam"/>
    <s v="1Story"/>
    <x v="2"/>
    <x v="0"/>
    <x v="13"/>
    <x v="10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x v="0"/>
    <x v="0"/>
    <s v="Typ"/>
    <x v="1"/>
    <s v="Gd"/>
    <s v="Attchd"/>
    <n v="2006"/>
    <s v="RFn"/>
    <x v="0"/>
    <n v="500"/>
    <s v="TA"/>
    <s v="TA"/>
    <s v="Y"/>
    <n v="322"/>
    <n v="50"/>
    <n v="0"/>
    <n v="0"/>
    <n v="0"/>
    <n v="0"/>
    <s v="NA"/>
    <s v="NA"/>
    <s v="NA"/>
    <n v="0"/>
    <x v="1"/>
    <n v="2006"/>
    <s v="New"/>
    <x v="2"/>
    <x v="178"/>
    <n v="644227"/>
  </r>
  <r>
    <x v="1210"/>
    <n v="60"/>
    <s v="RL"/>
    <n v="70"/>
    <x v="918"/>
    <s v="Pave"/>
    <s v="NA"/>
    <s v="Reg"/>
    <s v="Lvl"/>
    <s v="AllPub"/>
    <s v="Inside"/>
    <s v="Gtl"/>
    <x v="12"/>
    <s v="Norm"/>
    <s v="Norm"/>
    <s v="1Fam"/>
    <s v="2Story"/>
    <x v="1"/>
    <x v="0"/>
    <x v="86"/>
    <x v="36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x v="0"/>
    <x v="0"/>
    <s v="Typ"/>
    <x v="1"/>
    <s v="TA"/>
    <s v="Attchd"/>
    <n v="1992"/>
    <s v="RFn"/>
    <x v="0"/>
    <n v="462"/>
    <s v="TA"/>
    <s v="TA"/>
    <s v="Y"/>
    <n v="635"/>
    <n v="104"/>
    <n v="0"/>
    <n v="0"/>
    <n v="0"/>
    <n v="0"/>
    <s v="NA"/>
    <s v="GdPrv"/>
    <s v="Shed"/>
    <n v="400"/>
    <x v="1"/>
    <n v="2010"/>
    <s v="WD"/>
    <x v="0"/>
    <x v="430"/>
    <n v="723993"/>
  </r>
  <r>
    <x v="1211"/>
    <n v="50"/>
    <s v="RL"/>
    <n v="152"/>
    <x v="919"/>
    <s v="Pave"/>
    <s v="NA"/>
    <s v="IR1"/>
    <s v="Bnk"/>
    <s v="AllPub"/>
    <s v="Inside"/>
    <s v="Mod"/>
    <x v="17"/>
    <s v="Norm"/>
    <s v="Norm"/>
    <s v="1Fam"/>
    <s v="1.5Fin"/>
    <x v="2"/>
    <x v="3"/>
    <x v="62"/>
    <x v="6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x v="1"/>
    <x v="0"/>
    <s v="Typ"/>
    <x v="0"/>
    <s v="NA"/>
    <s v="Basment"/>
    <n v="1988"/>
    <s v="RFn"/>
    <x v="0"/>
    <n v="492"/>
    <s v="TA"/>
    <s v="TA"/>
    <s v="Y"/>
    <n v="325"/>
    <n v="12"/>
    <n v="0"/>
    <n v="0"/>
    <n v="0"/>
    <n v="0"/>
    <s v="NA"/>
    <s v="NA"/>
    <s v="NA"/>
    <n v="0"/>
    <x v="11"/>
    <n v="2010"/>
    <s v="WD"/>
    <x v="0"/>
    <x v="323"/>
    <n v="101501"/>
  </r>
  <r>
    <x v="1212"/>
    <n v="30"/>
    <s v="RL"/>
    <n v="50"/>
    <x v="920"/>
    <s v="Pave"/>
    <s v="NA"/>
    <s v="Reg"/>
    <s v="Lvl"/>
    <s v="AllPub"/>
    <s v="Inside"/>
    <s v="Gtl"/>
    <x v="15"/>
    <s v="Norm"/>
    <s v="Norm"/>
    <s v="1Fam"/>
    <s v="1Story"/>
    <x v="5"/>
    <x v="2"/>
    <x v="71"/>
    <x v="8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x v="1"/>
    <x v="6"/>
    <s v="Typ"/>
    <x v="0"/>
    <s v="NA"/>
    <s v="Attchd"/>
    <n v="1941"/>
    <s v="Unf"/>
    <x v="2"/>
    <n v="234"/>
    <s v="TA"/>
    <s v="TA"/>
    <s v="N"/>
    <n v="0"/>
    <n v="113"/>
    <n v="0"/>
    <n v="0"/>
    <n v="0"/>
    <n v="0"/>
    <s v="NA"/>
    <s v="NA"/>
    <s v="NA"/>
    <n v="0"/>
    <x v="5"/>
    <n v="2009"/>
    <s v="WD"/>
    <x v="0"/>
    <x v="46"/>
    <n v="725884"/>
  </r>
  <r>
    <x v="1213"/>
    <n v="80"/>
    <s v="RL"/>
    <s v="NA"/>
    <x v="921"/>
    <s v="Pave"/>
    <s v="NA"/>
    <s v="IR1"/>
    <s v="Lvl"/>
    <s v="AllPub"/>
    <s v="CulDSac"/>
    <s v="Gtl"/>
    <x v="9"/>
    <s v="Norm"/>
    <s v="Norm"/>
    <s v="1Fam"/>
    <s v="SLvl"/>
    <x v="5"/>
    <x v="7"/>
    <x v="10"/>
    <x v="14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x v="1"/>
    <x v="9"/>
    <s v="Typ"/>
    <x v="0"/>
    <s v="NA"/>
    <s v="Attchd"/>
    <n v="1965"/>
    <s v="Unf"/>
    <x v="2"/>
    <n v="364"/>
    <s v="TA"/>
    <s v="TA"/>
    <s v="Y"/>
    <n v="88"/>
    <n v="0"/>
    <n v="0"/>
    <n v="0"/>
    <n v="0"/>
    <n v="0"/>
    <s v="NA"/>
    <s v="NA"/>
    <s v="NA"/>
    <n v="0"/>
    <x v="1"/>
    <n v="2006"/>
    <s v="WD"/>
    <x v="0"/>
    <x v="35"/>
    <n v="262342"/>
  </r>
  <r>
    <x v="1214"/>
    <n v="85"/>
    <s v="RL"/>
    <n v="69"/>
    <x v="922"/>
    <s v="Pave"/>
    <s v="NA"/>
    <s v="IR1"/>
    <s v="Lvl"/>
    <s v="AllPub"/>
    <s v="Inside"/>
    <s v="Gtl"/>
    <x v="11"/>
    <s v="Norm"/>
    <s v="Norm"/>
    <s v="1Fam"/>
    <s v="SFoyer"/>
    <x v="3"/>
    <x v="0"/>
    <x v="12"/>
    <x v="11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x v="1"/>
    <x v="1"/>
    <s v="Typ"/>
    <x v="0"/>
    <s v="NA"/>
    <s v="Attchd"/>
    <n v="1962"/>
    <s v="Unf"/>
    <x v="2"/>
    <n v="300"/>
    <s v="TA"/>
    <s v="TA"/>
    <s v="Y"/>
    <n v="150"/>
    <n v="72"/>
    <n v="0"/>
    <n v="0"/>
    <n v="0"/>
    <n v="0"/>
    <s v="NA"/>
    <s v="NA"/>
    <s v="NA"/>
    <n v="0"/>
    <x v="1"/>
    <n v="2006"/>
    <s v="WD"/>
    <x v="0"/>
    <x v="569"/>
    <n v="287564"/>
  </r>
  <r>
    <x v="1215"/>
    <n v="20"/>
    <s v="RL"/>
    <n v="99"/>
    <x v="923"/>
    <s v="Pave"/>
    <s v="NA"/>
    <s v="IR1"/>
    <s v="Lvl"/>
    <s v="AllPub"/>
    <s v="Inside"/>
    <s v="Gtl"/>
    <x v="9"/>
    <s v="Norm"/>
    <s v="Norm"/>
    <s v="1Fam"/>
    <s v="1Story"/>
    <x v="3"/>
    <x v="0"/>
    <x v="27"/>
    <x v="24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x v="1"/>
    <x v="4"/>
    <s v="Typ"/>
    <x v="0"/>
    <s v="NA"/>
    <s v="Detchd"/>
    <n v="1966"/>
    <s v="RFn"/>
    <x v="2"/>
    <n v="384"/>
    <s v="TA"/>
    <s v="TA"/>
    <s v="Y"/>
    <n v="0"/>
    <n v="0"/>
    <n v="0"/>
    <n v="0"/>
    <n v="0"/>
    <n v="0"/>
    <s v="NA"/>
    <s v="MnPrv"/>
    <s v="NA"/>
    <n v="0"/>
    <x v="1"/>
    <n v="2007"/>
    <s v="WD"/>
    <x v="0"/>
    <x v="122"/>
    <n v="486095"/>
  </r>
  <r>
    <x v="1216"/>
    <n v="90"/>
    <s v="RM"/>
    <n v="68"/>
    <x v="924"/>
    <s v="Pave"/>
    <s v="NA"/>
    <s v="Reg"/>
    <s v="Lvl"/>
    <s v="AllPub"/>
    <s v="Inside"/>
    <s v="Gtl"/>
    <x v="9"/>
    <s v="RRAe"/>
    <s v="Norm"/>
    <s v="Duplex"/>
    <s v="1.5Fin"/>
    <x v="1"/>
    <x v="0"/>
    <x v="90"/>
    <x v="59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x v="1"/>
    <x v="0"/>
    <s v="Typ"/>
    <x v="0"/>
    <s v="NA"/>
    <s v="Attchd"/>
    <n v="1978"/>
    <s v="Unf"/>
    <x v="0"/>
    <n v="539"/>
    <s v="TA"/>
    <s v="TA"/>
    <s v="Y"/>
    <n v="0"/>
    <n v="0"/>
    <n v="0"/>
    <n v="0"/>
    <n v="0"/>
    <n v="0"/>
    <s v="NA"/>
    <s v="NA"/>
    <s v="NA"/>
    <n v="0"/>
    <x v="7"/>
    <n v="2010"/>
    <s v="WD"/>
    <x v="0"/>
    <x v="162"/>
    <n v="430523"/>
  </r>
  <r>
    <x v="1217"/>
    <n v="20"/>
    <s v="FV"/>
    <n v="72"/>
    <x v="194"/>
    <s v="Pave"/>
    <s v="NA"/>
    <s v="Reg"/>
    <s v="Lvl"/>
    <s v="AllPub"/>
    <s v="Inside"/>
    <s v="Gtl"/>
    <x v="5"/>
    <s v="Norm"/>
    <s v="Norm"/>
    <s v="1Fam"/>
    <s v="1Story"/>
    <x v="2"/>
    <x v="0"/>
    <x v="51"/>
    <x v="37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x v="0"/>
    <x v="1"/>
    <s v="Typ"/>
    <x v="0"/>
    <s v="NA"/>
    <s v="Attchd"/>
    <n v="2009"/>
    <s v="RFn"/>
    <x v="0"/>
    <n v="552"/>
    <s v="TA"/>
    <s v="TA"/>
    <s v="Y"/>
    <n v="135"/>
    <n v="112"/>
    <n v="0"/>
    <n v="0"/>
    <n v="0"/>
    <n v="0"/>
    <s v="NA"/>
    <s v="NA"/>
    <s v="NA"/>
    <n v="0"/>
    <x v="2"/>
    <n v="2009"/>
    <s v="New"/>
    <x v="2"/>
    <x v="598"/>
    <n v="507348"/>
  </r>
  <r>
    <x v="1218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5"/>
    <x v="0"/>
    <x v="81"/>
    <x v="8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x v="1"/>
    <x v="9"/>
    <s v="Typ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9"/>
    <n v="2006"/>
    <s v="WD"/>
    <x v="0"/>
    <x v="599"/>
    <n v="329746"/>
  </r>
  <r>
    <x v="1219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x v="0"/>
    <x v="63"/>
    <x v="48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x v="1"/>
    <x v="2"/>
    <s v="Typ"/>
    <x v="0"/>
    <s v="NA"/>
    <s v="NA"/>
    <s v="NA"/>
    <s v="NA"/>
    <x v="3"/>
    <n v="0"/>
    <s v="NA"/>
    <s v="NA"/>
    <s v="N"/>
    <n v="201"/>
    <n v="0"/>
    <n v="0"/>
    <n v="0"/>
    <n v="0"/>
    <n v="0"/>
    <s v="NA"/>
    <s v="NA"/>
    <s v="NA"/>
    <n v="0"/>
    <x v="7"/>
    <n v="2006"/>
    <s v="WD"/>
    <x v="1"/>
    <x v="561"/>
    <n v="399744"/>
  </r>
  <r>
    <x v="1220"/>
    <n v="20"/>
    <s v="RL"/>
    <n v="66"/>
    <x v="284"/>
    <s v="Pave"/>
    <s v="NA"/>
    <s v="IR1"/>
    <s v="Lvl"/>
    <s v="AllPub"/>
    <s v="Inside"/>
    <s v="Gtl"/>
    <x v="11"/>
    <s v="Norm"/>
    <s v="Norm"/>
    <s v="1Fam"/>
    <s v="1Story"/>
    <x v="3"/>
    <x v="0"/>
    <x v="39"/>
    <x v="27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x v="1"/>
    <x v="4"/>
    <s v="Typ"/>
    <x v="0"/>
    <s v="NA"/>
    <s v="Attchd"/>
    <n v="1964"/>
    <s v="Unf"/>
    <x v="2"/>
    <n v="288"/>
    <s v="TA"/>
    <s v="TA"/>
    <s v="Y"/>
    <n v="0"/>
    <n v="0"/>
    <n v="0"/>
    <n v="0"/>
    <n v="0"/>
    <n v="0"/>
    <s v="NA"/>
    <s v="NA"/>
    <s v="NA"/>
    <n v="0"/>
    <x v="6"/>
    <n v="2006"/>
    <s v="WD"/>
    <x v="1"/>
    <x v="99"/>
    <n v="556832"/>
  </r>
  <r>
    <x v="1221"/>
    <n v="20"/>
    <s v="RL"/>
    <n v="55"/>
    <x v="191"/>
    <s v="Pave"/>
    <s v="NA"/>
    <s v="Reg"/>
    <s v="Lvl"/>
    <s v="AllPub"/>
    <s v="Inside"/>
    <s v="Gtl"/>
    <x v="9"/>
    <s v="Feedr"/>
    <s v="Norm"/>
    <s v="1Fam"/>
    <s v="1Story"/>
    <x v="3"/>
    <x v="0"/>
    <x v="21"/>
    <x v="34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x v="1"/>
    <x v="4"/>
    <s v="Typ"/>
    <x v="1"/>
    <s v="TA"/>
    <s v="Attchd"/>
    <n v="1968"/>
    <s v="Unf"/>
    <x v="2"/>
    <n v="322"/>
    <s v="TA"/>
    <s v="TA"/>
    <s v="Y"/>
    <n v="0"/>
    <n v="63"/>
    <n v="0"/>
    <n v="0"/>
    <n v="0"/>
    <n v="0"/>
    <s v="NA"/>
    <s v="NA"/>
    <s v="NA"/>
    <n v="0"/>
    <x v="5"/>
    <n v="2008"/>
    <s v="WD"/>
    <x v="0"/>
    <x v="254"/>
    <n v="663433"/>
  </r>
  <r>
    <x v="1222"/>
    <n v="50"/>
    <s v="RL"/>
    <n v="78"/>
    <x v="925"/>
    <s v="Pave"/>
    <s v="NA"/>
    <s v="Reg"/>
    <s v="Lvl"/>
    <s v="AllPub"/>
    <s v="Inside"/>
    <s v="Gtl"/>
    <x v="11"/>
    <s v="Artery"/>
    <s v="Norm"/>
    <s v="1Fam"/>
    <s v="1.5Fin"/>
    <x v="1"/>
    <x v="2"/>
    <x v="87"/>
    <x v="8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x v="1"/>
    <x v="2"/>
    <s v="Typ"/>
    <x v="1"/>
    <s v="Gd"/>
    <s v="Attchd"/>
    <n v="1949"/>
    <s v="Unf"/>
    <x v="2"/>
    <n v="315"/>
    <s v="TA"/>
    <s v="TA"/>
    <s v="Y"/>
    <n v="0"/>
    <n v="0"/>
    <n v="0"/>
    <n v="0"/>
    <n v="0"/>
    <n v="0"/>
    <s v="NA"/>
    <s v="GdWo"/>
    <s v="NA"/>
    <n v="0"/>
    <x v="8"/>
    <n v="2007"/>
    <s v="WD"/>
    <x v="0"/>
    <x v="5"/>
    <n v="333340"/>
  </r>
  <r>
    <x v="1223"/>
    <n v="20"/>
    <s v="RL"/>
    <n v="89"/>
    <x v="926"/>
    <s v="Pave"/>
    <s v="NA"/>
    <s v="Reg"/>
    <s v="Lvl"/>
    <s v="AllPub"/>
    <s v="Inside"/>
    <s v="Gtl"/>
    <x v="11"/>
    <s v="Norm"/>
    <s v="Norm"/>
    <s v="1Fam"/>
    <s v="1Story"/>
    <x v="3"/>
    <x v="6"/>
    <x v="23"/>
    <x v="58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x v="1"/>
    <x v="2"/>
    <s v="Mod"/>
    <x v="0"/>
    <s v="NA"/>
    <s v="Detchd"/>
    <n v="1951"/>
    <s v="Unf"/>
    <x v="0"/>
    <n v="528"/>
    <s v="TA"/>
    <s v="TA"/>
    <s v="Y"/>
    <n v="0"/>
    <n v="30"/>
    <n v="0"/>
    <n v="0"/>
    <n v="0"/>
    <n v="0"/>
    <s v="NA"/>
    <s v="MnPrv"/>
    <s v="NA"/>
    <n v="0"/>
    <x v="4"/>
    <n v="2006"/>
    <s v="WD"/>
    <x v="0"/>
    <x v="600"/>
    <n v="594966"/>
  </r>
  <r>
    <x v="1224"/>
    <n v="60"/>
    <s v="RL"/>
    <n v="60"/>
    <x v="927"/>
    <s v="Pave"/>
    <s v="NA"/>
    <s v="IR1"/>
    <s v="Lvl"/>
    <s v="AllPub"/>
    <s v="Inside"/>
    <s v="Gtl"/>
    <x v="17"/>
    <s v="RRAn"/>
    <s v="Norm"/>
    <s v="1Fam"/>
    <s v="2Story"/>
    <x v="0"/>
    <x v="0"/>
    <x v="6"/>
    <x v="6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x v="0"/>
    <x v="0"/>
    <s v="Typ"/>
    <x v="1"/>
    <s v="Gd"/>
    <s v="Attchd"/>
    <n v="2004"/>
    <s v="Fin"/>
    <x v="0"/>
    <n v="388"/>
    <s v="TA"/>
    <s v="TA"/>
    <s v="Y"/>
    <n v="100"/>
    <n v="75"/>
    <n v="0"/>
    <n v="0"/>
    <n v="0"/>
    <n v="0"/>
    <s v="NA"/>
    <s v="NA"/>
    <s v="NA"/>
    <n v="0"/>
    <x v="0"/>
    <n v="2008"/>
    <s v="WD"/>
    <x v="0"/>
    <x v="144"/>
    <n v="598269"/>
  </r>
  <r>
    <x v="1225"/>
    <n v="80"/>
    <s v="RL"/>
    <n v="65"/>
    <x v="928"/>
    <s v="Pave"/>
    <s v="NA"/>
    <s v="Reg"/>
    <s v="Lvl"/>
    <s v="AllPub"/>
    <s v="Inside"/>
    <s v="Gtl"/>
    <x v="11"/>
    <s v="Norm"/>
    <s v="Norm"/>
    <s v="1Fam"/>
    <s v="SLvl"/>
    <x v="1"/>
    <x v="1"/>
    <x v="18"/>
    <x v="46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x v="1"/>
    <x v="1"/>
    <s v="Typ"/>
    <x v="0"/>
    <s v="NA"/>
    <s v="Attchd"/>
    <n v="1958"/>
    <s v="RFn"/>
    <x v="2"/>
    <n v="264"/>
    <s v="TA"/>
    <s v="TA"/>
    <s v="Y"/>
    <n v="224"/>
    <n v="0"/>
    <n v="0"/>
    <n v="0"/>
    <n v="0"/>
    <n v="0"/>
    <s v="NA"/>
    <s v="MnWw"/>
    <s v="NA"/>
    <n v="0"/>
    <x v="11"/>
    <n v="2007"/>
    <s v="WD"/>
    <x v="0"/>
    <x v="35"/>
    <n v="177465"/>
  </r>
  <r>
    <x v="1226"/>
    <n v="60"/>
    <s v="RL"/>
    <n v="86"/>
    <x v="929"/>
    <s v="Pave"/>
    <s v="NA"/>
    <s v="IR1"/>
    <s v="Lvl"/>
    <s v="AllPub"/>
    <s v="CulDSac"/>
    <s v="Gtl"/>
    <x v="5"/>
    <s v="Feedr"/>
    <s v="Norm"/>
    <s v="1Fam"/>
    <s v="2Story"/>
    <x v="1"/>
    <x v="0"/>
    <x v="22"/>
    <x v="12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x v="0"/>
    <x v="3"/>
    <s v="Typ"/>
    <x v="1"/>
    <s v="Gd"/>
    <s v="BuiltIn"/>
    <n v="2007"/>
    <s v="Fin"/>
    <x v="1"/>
    <n v="668"/>
    <s v="TA"/>
    <s v="TA"/>
    <s v="Y"/>
    <n v="100"/>
    <n v="18"/>
    <n v="0"/>
    <n v="0"/>
    <n v="0"/>
    <n v="0"/>
    <s v="NA"/>
    <s v="NA"/>
    <s v="NA"/>
    <n v="0"/>
    <x v="8"/>
    <n v="2008"/>
    <s v="WD"/>
    <x v="0"/>
    <x v="89"/>
    <n v="449223"/>
  </r>
  <r>
    <x v="1227"/>
    <n v="20"/>
    <s v="RL"/>
    <n v="72"/>
    <x v="930"/>
    <s v="Pave"/>
    <s v="NA"/>
    <s v="Reg"/>
    <s v="Lvl"/>
    <s v="AllPub"/>
    <s v="Corner"/>
    <s v="Gtl"/>
    <x v="11"/>
    <s v="Norm"/>
    <s v="Norm"/>
    <s v="1Fam"/>
    <s v="1Story"/>
    <x v="3"/>
    <x v="1"/>
    <x v="10"/>
    <x v="17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x v="0"/>
    <x v="4"/>
    <s v="Typ"/>
    <x v="0"/>
    <s v="NA"/>
    <s v="Detchd"/>
    <n v="1992"/>
    <s v="Unf"/>
    <x v="0"/>
    <n v="576"/>
    <s v="TA"/>
    <s v="TA"/>
    <s v="Y"/>
    <n v="0"/>
    <n v="240"/>
    <n v="0"/>
    <n v="0"/>
    <n v="0"/>
    <n v="0"/>
    <s v="NA"/>
    <s v="NA"/>
    <s v="NA"/>
    <n v="0"/>
    <x v="3"/>
    <n v="2008"/>
    <s v="WD"/>
    <x v="0"/>
    <x v="257"/>
    <n v="77531"/>
  </r>
  <r>
    <x v="1228"/>
    <n v="120"/>
    <s v="RL"/>
    <n v="65"/>
    <x v="931"/>
    <s v="Pave"/>
    <s v="NA"/>
    <s v="Reg"/>
    <s v="Lvl"/>
    <s v="AllPub"/>
    <s v="Corner"/>
    <s v="Gtl"/>
    <x v="10"/>
    <s v="Norm"/>
    <s v="Norm"/>
    <s v="TwnhsE"/>
    <s v="1Story"/>
    <x v="4"/>
    <x v="0"/>
    <x v="74"/>
    <x v="17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x v="2"/>
    <x v="2"/>
    <s v="Typ"/>
    <x v="1"/>
    <s v="Gd"/>
    <s v="Attchd"/>
    <n v="2008"/>
    <s v="Fin"/>
    <x v="1"/>
    <n v="1052"/>
    <s v="TA"/>
    <s v="TA"/>
    <s v="Y"/>
    <n v="0"/>
    <n v="72"/>
    <n v="0"/>
    <n v="0"/>
    <n v="224"/>
    <n v="0"/>
    <s v="NA"/>
    <s v="NA"/>
    <s v="NA"/>
    <n v="0"/>
    <x v="4"/>
    <n v="2008"/>
    <s v="New"/>
    <x v="2"/>
    <x v="601"/>
    <n v="274990"/>
  </r>
  <r>
    <x v="1229"/>
    <n v="80"/>
    <s v="RL"/>
    <n v="70"/>
    <x v="932"/>
    <s v="Pave"/>
    <s v="NA"/>
    <s v="Reg"/>
    <s v="Lvl"/>
    <s v="AllPub"/>
    <s v="Inside"/>
    <s v="Gtl"/>
    <x v="11"/>
    <s v="Norm"/>
    <s v="Norm"/>
    <s v="1Fam"/>
    <s v="SLvl"/>
    <x v="3"/>
    <x v="0"/>
    <x v="14"/>
    <x v="13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x v="1"/>
    <x v="2"/>
    <s v="Maj1"/>
    <x v="0"/>
    <s v="NA"/>
    <s v="Basment"/>
    <n v="1960"/>
    <s v="Unf"/>
    <x v="2"/>
    <n v="404"/>
    <s v="TA"/>
    <s v="TA"/>
    <s v="Y"/>
    <n v="0"/>
    <n v="0"/>
    <n v="0"/>
    <n v="0"/>
    <n v="0"/>
    <n v="0"/>
    <s v="NA"/>
    <s v="GdWo"/>
    <s v="NA"/>
    <n v="0"/>
    <x v="5"/>
    <n v="2008"/>
    <s v="WD"/>
    <x v="0"/>
    <x v="47"/>
    <n v="546402"/>
  </r>
  <r>
    <x v="1230"/>
    <n v="90"/>
    <s v="RL"/>
    <s v="NA"/>
    <x v="933"/>
    <s v="Pave"/>
    <s v="NA"/>
    <s v="IR1"/>
    <s v="Lvl"/>
    <s v="AllPub"/>
    <s v="Inside"/>
    <s v="Gtl"/>
    <x v="9"/>
    <s v="Feedr"/>
    <s v="RRAe"/>
    <s v="Duplex"/>
    <s v="1.5Fin"/>
    <x v="3"/>
    <x v="0"/>
    <x v="54"/>
    <x v="44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x v="1"/>
    <x v="8"/>
    <s v="Typ"/>
    <x v="1"/>
    <s v="TA"/>
    <s v="BuiltIn"/>
    <n v="1977"/>
    <s v="RFn"/>
    <x v="0"/>
    <n v="600"/>
    <s v="TA"/>
    <s v="TA"/>
    <s v="N"/>
    <n v="155"/>
    <n v="24"/>
    <n v="145"/>
    <n v="0"/>
    <n v="0"/>
    <n v="0"/>
    <s v="NA"/>
    <s v="NA"/>
    <s v="Gar2"/>
    <n v="8300"/>
    <x v="5"/>
    <n v="2007"/>
    <s v="WD"/>
    <x v="0"/>
    <x v="100"/>
    <n v="252498"/>
  </r>
  <r>
    <x v="1231"/>
    <n v="90"/>
    <s v="RL"/>
    <n v="70"/>
    <x v="934"/>
    <s v="Pave"/>
    <s v="NA"/>
    <s v="Reg"/>
    <s v="Lvl"/>
    <s v="AllPub"/>
    <s v="Inside"/>
    <s v="Gtl"/>
    <x v="11"/>
    <s v="Norm"/>
    <s v="Norm"/>
    <s v="Duplex"/>
    <s v="SLvl"/>
    <x v="3"/>
    <x v="2"/>
    <x v="12"/>
    <x v="11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x v="1"/>
    <x v="1"/>
    <s v="Typ"/>
    <x v="0"/>
    <s v="NA"/>
    <s v="Attchd"/>
    <n v="1962"/>
    <s v="Unf"/>
    <x v="0"/>
    <n v="540"/>
    <s v="TA"/>
    <s v="TA"/>
    <s v="Y"/>
    <n v="0"/>
    <n v="18"/>
    <n v="0"/>
    <n v="0"/>
    <n v="0"/>
    <n v="0"/>
    <s v="NA"/>
    <s v="GdWo"/>
    <s v="NA"/>
    <n v="0"/>
    <x v="1"/>
    <n v="2006"/>
    <s v="WD"/>
    <x v="0"/>
    <x v="316"/>
    <n v="319355"/>
  </r>
  <r>
    <x v="1232"/>
    <n v="90"/>
    <s v="RL"/>
    <n v="70"/>
    <x v="935"/>
    <s v="Pave"/>
    <s v="NA"/>
    <s v="Reg"/>
    <s v="Lvl"/>
    <s v="AllPub"/>
    <s v="FR2"/>
    <s v="Gtl"/>
    <x v="11"/>
    <s v="Norm"/>
    <s v="Norm"/>
    <s v="Duplex"/>
    <s v="1Story"/>
    <x v="5"/>
    <x v="0"/>
    <x v="12"/>
    <x v="11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x v="1"/>
    <x v="1"/>
    <s v="Typ"/>
    <x v="0"/>
    <s v="NA"/>
    <s v="CarPort"/>
    <n v="1962"/>
    <s v="Unf"/>
    <x v="0"/>
    <n v="462"/>
    <s v="TA"/>
    <s v="TA"/>
    <s v="Y"/>
    <n v="0"/>
    <n v="0"/>
    <n v="0"/>
    <n v="0"/>
    <n v="0"/>
    <n v="0"/>
    <s v="NA"/>
    <s v="NA"/>
    <s v="NA"/>
    <n v="0"/>
    <x v="10"/>
    <n v="2007"/>
    <s v="WD"/>
    <x v="0"/>
    <x v="602"/>
    <n v="191205"/>
  </r>
  <r>
    <x v="1233"/>
    <n v="20"/>
    <s v="RL"/>
    <s v="NA"/>
    <x v="706"/>
    <s v="Pave"/>
    <s v="NA"/>
    <s v="IR1"/>
    <s v="Lvl"/>
    <s v="AllPub"/>
    <s v="Inside"/>
    <s v="Gtl"/>
    <x v="11"/>
    <s v="Norm"/>
    <s v="Norm"/>
    <s v="1Fam"/>
    <s v="1Story"/>
    <x v="3"/>
    <x v="0"/>
    <x v="28"/>
    <x v="1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x v="1"/>
    <x v="1"/>
    <s v="Typ"/>
    <x v="0"/>
    <s v="NA"/>
    <s v="Attchd"/>
    <n v="1959"/>
    <s v="RFn"/>
    <x v="0"/>
    <n v="531"/>
    <s v="TA"/>
    <s v="TA"/>
    <s v="Y"/>
    <n v="0"/>
    <n v="0"/>
    <n v="0"/>
    <n v="0"/>
    <n v="0"/>
    <n v="0"/>
    <s v="NA"/>
    <s v="MnPrv"/>
    <s v="NA"/>
    <n v="0"/>
    <x v="1"/>
    <n v="2010"/>
    <s v="COD"/>
    <x v="1"/>
    <x v="289"/>
    <n v="169959"/>
  </r>
  <r>
    <x v="1234"/>
    <n v="70"/>
    <s v="RH"/>
    <n v="55"/>
    <x v="936"/>
    <s v="Pave"/>
    <s v="NA"/>
    <s v="Reg"/>
    <s v="Bnk"/>
    <s v="AllPub"/>
    <s v="Inside"/>
    <s v="Gtl"/>
    <x v="23"/>
    <s v="Norm"/>
    <s v="Norm"/>
    <s v="1Fam"/>
    <s v="2Story"/>
    <x v="3"/>
    <x v="2"/>
    <x v="108"/>
    <x v="8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x v="1"/>
    <x v="2"/>
    <s v="Typ"/>
    <x v="0"/>
    <s v="NA"/>
    <s v="NA"/>
    <s v="NA"/>
    <s v="NA"/>
    <x v="3"/>
    <n v="0"/>
    <s v="NA"/>
    <s v="NA"/>
    <s v="N"/>
    <n v="0"/>
    <n v="192"/>
    <n v="0"/>
    <n v="0"/>
    <n v="0"/>
    <n v="0"/>
    <s v="NA"/>
    <s v="NA"/>
    <s v="NA"/>
    <n v="0"/>
    <x v="6"/>
    <n v="2008"/>
    <s v="WD"/>
    <x v="1"/>
    <x v="52"/>
    <n v="716205"/>
  </r>
  <r>
    <x v="1235"/>
    <n v="70"/>
    <s v="RL"/>
    <n v="96"/>
    <x v="937"/>
    <s v="Pave"/>
    <s v="NA"/>
    <s v="Reg"/>
    <s v="Lvl"/>
    <s v="AllPub"/>
    <s v="Inside"/>
    <s v="Gtl"/>
    <x v="2"/>
    <s v="Norm"/>
    <s v="Norm"/>
    <s v="1Fam"/>
    <s v="2Story"/>
    <x v="3"/>
    <x v="0"/>
    <x v="101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x v="1"/>
    <x v="3"/>
    <s v="Typ"/>
    <x v="0"/>
    <s v="NA"/>
    <s v="Detchd"/>
    <n v="1914"/>
    <s v="Unf"/>
    <x v="2"/>
    <n v="180"/>
    <s v="Fa"/>
    <s v="Fa"/>
    <s v="N"/>
    <n v="203"/>
    <n v="40"/>
    <n v="0"/>
    <n v="0"/>
    <n v="0"/>
    <n v="0"/>
    <s v="NA"/>
    <s v="NA"/>
    <s v="NA"/>
    <n v="0"/>
    <x v="9"/>
    <n v="2006"/>
    <s v="WD"/>
    <x v="0"/>
    <x v="603"/>
    <n v="269456"/>
  </r>
  <r>
    <x v="1236"/>
    <n v="160"/>
    <s v="RL"/>
    <n v="36"/>
    <x v="938"/>
    <s v="Pave"/>
    <s v="NA"/>
    <s v="Reg"/>
    <s v="Lvl"/>
    <s v="AllPub"/>
    <s v="Inside"/>
    <s v="Gtl"/>
    <x v="10"/>
    <s v="Norm"/>
    <s v="Norm"/>
    <s v="Twnhs"/>
    <s v="2Story"/>
    <x v="0"/>
    <x v="0"/>
    <x v="0"/>
    <x v="0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x v="0"/>
    <x v="1"/>
    <s v="Typ"/>
    <x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x v="11"/>
    <n v="2010"/>
    <s v="WD"/>
    <x v="0"/>
    <x v="198"/>
    <n v="247501"/>
  </r>
  <r>
    <x v="1237"/>
    <n v="60"/>
    <s v="RL"/>
    <n v="41"/>
    <x v="939"/>
    <s v="Pave"/>
    <s v="NA"/>
    <s v="IR2"/>
    <s v="Lvl"/>
    <s v="AllPub"/>
    <s v="FR2"/>
    <s v="Gtl"/>
    <x v="0"/>
    <s v="Norm"/>
    <s v="Norm"/>
    <s v="1Fam"/>
    <s v="2Story"/>
    <x v="0"/>
    <x v="0"/>
    <x v="6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x v="0"/>
    <x v="0"/>
    <s v="Typ"/>
    <x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x v="2"/>
    <n v="2006"/>
    <s v="WD"/>
    <x v="0"/>
    <x v="530"/>
    <n v="588640"/>
  </r>
  <r>
    <x v="1238"/>
    <n v="20"/>
    <s v="RL"/>
    <n v="63"/>
    <x v="58"/>
    <s v="Pave"/>
    <s v="NA"/>
    <s v="Reg"/>
    <s v="Lvl"/>
    <s v="AllPub"/>
    <s v="Inside"/>
    <s v="Gtl"/>
    <x v="12"/>
    <s v="RRAe"/>
    <s v="Norm"/>
    <s v="1Fam"/>
    <s v="1Story"/>
    <x v="1"/>
    <x v="0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x v="1"/>
    <x v="1"/>
    <s v="Typ"/>
    <x v="0"/>
    <s v="NA"/>
    <s v="Detchd"/>
    <n v="2005"/>
    <s v="Unf"/>
    <x v="0"/>
    <n v="484"/>
    <s v="TA"/>
    <s v="TA"/>
    <s v="Y"/>
    <n v="0"/>
    <n v="0"/>
    <n v="0"/>
    <n v="0"/>
    <n v="0"/>
    <n v="0"/>
    <s v="NA"/>
    <s v="NA"/>
    <s v="NA"/>
    <n v="0"/>
    <x v="10"/>
    <n v="2006"/>
    <s v="WD"/>
    <x v="1"/>
    <x v="215"/>
    <n v="690469"/>
  </r>
  <r>
    <x v="1239"/>
    <n v="20"/>
    <s v="RL"/>
    <n v="64"/>
    <x v="940"/>
    <s v="Pave"/>
    <s v="NA"/>
    <s v="IR1"/>
    <s v="HLS"/>
    <s v="AllPub"/>
    <s v="Inside"/>
    <s v="Gtl"/>
    <x v="16"/>
    <s v="Norm"/>
    <s v="Norm"/>
    <s v="1Fam"/>
    <s v="1Story"/>
    <x v="2"/>
    <x v="0"/>
    <x v="13"/>
    <x v="10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x v="2"/>
    <x v="1"/>
    <s v="Typ"/>
    <x v="1"/>
    <s v="Gd"/>
    <s v="Attchd"/>
    <n v="2006"/>
    <s v="RFn"/>
    <x v="0"/>
    <n v="472"/>
    <s v="TA"/>
    <s v="TA"/>
    <s v="Y"/>
    <n v="120"/>
    <n v="33"/>
    <n v="0"/>
    <n v="0"/>
    <n v="0"/>
    <n v="0"/>
    <s v="NA"/>
    <s v="NA"/>
    <s v="NA"/>
    <n v="0"/>
    <x v="3"/>
    <n v="2007"/>
    <s v="WD"/>
    <x v="0"/>
    <x v="604"/>
    <n v="676491"/>
  </r>
  <r>
    <x v="1240"/>
    <n v="60"/>
    <s v="RL"/>
    <n v="65"/>
    <x v="941"/>
    <s v="Pave"/>
    <s v="NA"/>
    <s v="Reg"/>
    <s v="Lvl"/>
    <s v="AllPub"/>
    <s v="Inside"/>
    <s v="Gtl"/>
    <x v="0"/>
    <s v="Norm"/>
    <s v="Norm"/>
    <s v="1Fam"/>
    <s v="2Story"/>
    <x v="0"/>
    <x v="0"/>
    <x v="0"/>
    <x v="0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x v="0"/>
    <x v="0"/>
    <s v="Typ"/>
    <x v="0"/>
    <s v="NA"/>
    <s v="Attchd"/>
    <n v="2003"/>
    <s v="RFn"/>
    <x v="0"/>
    <n v="543"/>
    <s v="TA"/>
    <s v="TA"/>
    <s v="Y"/>
    <n v="0"/>
    <n v="63"/>
    <n v="0"/>
    <n v="0"/>
    <n v="0"/>
    <n v="0"/>
    <s v="NA"/>
    <s v="NA"/>
    <s v="NA"/>
    <n v="0"/>
    <x v="9"/>
    <n v="2008"/>
    <s v="WD"/>
    <x v="0"/>
    <x v="472"/>
    <n v="269140"/>
  </r>
  <r>
    <x v="1241"/>
    <n v="20"/>
    <s v="RL"/>
    <n v="83"/>
    <x v="942"/>
    <s v="Pave"/>
    <s v="NA"/>
    <s v="Reg"/>
    <s v="Lvl"/>
    <s v="AllPub"/>
    <s v="Inside"/>
    <s v="Gtl"/>
    <x v="5"/>
    <s v="Norm"/>
    <s v="Norm"/>
    <s v="1Fam"/>
    <s v="1Story"/>
    <x v="0"/>
    <x v="2"/>
    <x v="22"/>
    <x v="12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x v="0"/>
    <x v="2"/>
    <s v="Typ"/>
    <x v="0"/>
    <s v="NA"/>
    <s v="Attchd"/>
    <n v="2007"/>
    <s v="RFn"/>
    <x v="1"/>
    <n v="954"/>
    <s v="TA"/>
    <s v="TA"/>
    <s v="Y"/>
    <n v="0"/>
    <n v="56"/>
    <n v="0"/>
    <n v="0"/>
    <n v="0"/>
    <n v="0"/>
    <s v="NA"/>
    <s v="NA"/>
    <s v="NA"/>
    <n v="0"/>
    <x v="11"/>
    <n v="2007"/>
    <s v="New"/>
    <x v="2"/>
    <x v="605"/>
    <n v="351831"/>
  </r>
  <r>
    <x v="1242"/>
    <n v="85"/>
    <s v="RL"/>
    <n v="85"/>
    <x v="92"/>
    <s v="Pave"/>
    <s v="NA"/>
    <s v="Reg"/>
    <s v="Lvl"/>
    <s v="AllPub"/>
    <s v="Inside"/>
    <s v="Gtl"/>
    <x v="6"/>
    <s v="Norm"/>
    <s v="Norm"/>
    <s v="1Fam"/>
    <s v="SFoyer"/>
    <x v="0"/>
    <x v="2"/>
    <x v="99"/>
    <x v="60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x v="0"/>
    <x v="1"/>
    <s v="Typ"/>
    <x v="2"/>
    <s v="TA"/>
    <s v="Attchd"/>
    <n v="1974"/>
    <s v="RFn"/>
    <x v="0"/>
    <n v="528"/>
    <s v="TA"/>
    <s v="TA"/>
    <s v="Y"/>
    <n v="0"/>
    <n v="120"/>
    <n v="0"/>
    <n v="0"/>
    <n v="0"/>
    <n v="0"/>
    <s v="NA"/>
    <s v="MnPrv"/>
    <s v="NA"/>
    <n v="0"/>
    <x v="8"/>
    <n v="2010"/>
    <s v="WD"/>
    <x v="5"/>
    <x v="40"/>
    <n v="189765"/>
  </r>
  <r>
    <x v="1243"/>
    <n v="20"/>
    <s v="RL"/>
    <n v="107"/>
    <x v="139"/>
    <s v="Pave"/>
    <s v="NA"/>
    <s v="Reg"/>
    <s v="Lvl"/>
    <s v="AllPub"/>
    <s v="Inside"/>
    <s v="Gtl"/>
    <x v="10"/>
    <s v="Norm"/>
    <s v="Norm"/>
    <s v="1Fam"/>
    <s v="1Story"/>
    <x v="6"/>
    <x v="0"/>
    <x v="13"/>
    <x v="10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x v="2"/>
    <x v="2"/>
    <s v="Typ"/>
    <x v="1"/>
    <s v="Gd"/>
    <s v="Attchd"/>
    <n v="2006"/>
    <s v="Fin"/>
    <x v="1"/>
    <n v="850"/>
    <s v="TA"/>
    <s v="TA"/>
    <s v="Y"/>
    <n v="216"/>
    <n v="229"/>
    <n v="0"/>
    <n v="0"/>
    <n v="0"/>
    <n v="0"/>
    <s v="NA"/>
    <s v="NA"/>
    <s v="NA"/>
    <n v="0"/>
    <x v="2"/>
    <n v="2006"/>
    <s v="New"/>
    <x v="2"/>
    <x v="606"/>
    <n v="188698"/>
  </r>
  <r>
    <x v="1244"/>
    <n v="70"/>
    <s v="RL"/>
    <s v="NA"/>
    <x v="943"/>
    <s v="Pave"/>
    <s v="NA"/>
    <s v="IR1"/>
    <s v="HLS"/>
    <s v="AllPub"/>
    <s v="Corner"/>
    <s v="Mod"/>
    <x v="2"/>
    <s v="Norm"/>
    <s v="Norm"/>
    <s v="1Fam"/>
    <s v="2Story"/>
    <x v="2"/>
    <x v="3"/>
    <x v="15"/>
    <x v="8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x v="0"/>
    <x v="2"/>
    <s v="Typ"/>
    <x v="2"/>
    <s v="Gd"/>
    <s v="Detchd"/>
    <n v="1931"/>
    <s v="Unf"/>
    <x v="0"/>
    <n v="400"/>
    <s v="TA"/>
    <s v="TA"/>
    <s v="Y"/>
    <n v="0"/>
    <n v="0"/>
    <n v="0"/>
    <n v="0"/>
    <n v="0"/>
    <n v="0"/>
    <s v="NA"/>
    <s v="NA"/>
    <s v="NA"/>
    <n v="0"/>
    <x v="11"/>
    <n v="2006"/>
    <s v="WD"/>
    <x v="0"/>
    <x v="22"/>
    <n v="607500"/>
  </r>
  <r>
    <x v="1245"/>
    <n v="80"/>
    <s v="RL"/>
    <n v="78"/>
    <x v="241"/>
    <s v="Pave"/>
    <s v="NA"/>
    <s v="Reg"/>
    <s v="Lvl"/>
    <s v="AllPub"/>
    <s v="Inside"/>
    <s v="Gtl"/>
    <x v="6"/>
    <s v="Norm"/>
    <s v="Norm"/>
    <s v="1Fam"/>
    <s v="SLvl"/>
    <x v="1"/>
    <x v="3"/>
    <x v="68"/>
    <x v="0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x v="1"/>
    <x v="2"/>
    <s v="Typ"/>
    <x v="1"/>
    <s v="TA"/>
    <s v="BuiltIn"/>
    <n v="1984"/>
    <s v="Fin"/>
    <x v="0"/>
    <n v="477"/>
    <s v="TA"/>
    <s v="TA"/>
    <s v="Y"/>
    <n v="268"/>
    <n v="112"/>
    <n v="0"/>
    <n v="0"/>
    <n v="147"/>
    <n v="0"/>
    <s v="NA"/>
    <s v="NA"/>
    <s v="NA"/>
    <n v="0"/>
    <x v="8"/>
    <n v="2007"/>
    <s v="WD"/>
    <x v="1"/>
    <x v="94"/>
    <n v="709740"/>
  </r>
  <r>
    <x v="1246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x v="0"/>
    <x v="11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x v="0"/>
    <x v="1"/>
    <s v="Typ"/>
    <x v="0"/>
    <s v="NA"/>
    <s v="Attchd"/>
    <n v="2005"/>
    <s v="RFn"/>
    <x v="0"/>
    <n v="615"/>
    <s v="TA"/>
    <s v="TA"/>
    <s v="Y"/>
    <n v="0"/>
    <n v="45"/>
    <n v="0"/>
    <n v="0"/>
    <n v="0"/>
    <n v="0"/>
    <s v="NA"/>
    <s v="NA"/>
    <s v="NA"/>
    <n v="0"/>
    <x v="10"/>
    <n v="2006"/>
    <s v="New"/>
    <x v="2"/>
    <x v="607"/>
    <n v="579422"/>
  </r>
  <r>
    <x v="1247"/>
    <n v="80"/>
    <s v="RL"/>
    <s v="NA"/>
    <x v="944"/>
    <s v="Pave"/>
    <s v="NA"/>
    <s v="IR1"/>
    <s v="Lvl"/>
    <s v="AllPub"/>
    <s v="Inside"/>
    <s v="Gtl"/>
    <x v="4"/>
    <s v="Norm"/>
    <s v="Norm"/>
    <s v="1Fam"/>
    <s v="SLvl"/>
    <x v="1"/>
    <x v="0"/>
    <x v="1"/>
    <x v="1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x v="1"/>
    <x v="1"/>
    <s v="Typ"/>
    <x v="0"/>
    <s v="NA"/>
    <s v="Attchd"/>
    <n v="1976"/>
    <s v="Unf"/>
    <x v="1"/>
    <n v="888"/>
    <s v="TA"/>
    <s v="TA"/>
    <s v="Y"/>
    <n v="0"/>
    <n v="0"/>
    <n v="0"/>
    <n v="0"/>
    <n v="0"/>
    <n v="0"/>
    <s v="NA"/>
    <s v="NA"/>
    <s v="NA"/>
    <n v="0"/>
    <x v="1"/>
    <n v="2010"/>
    <s v="WD"/>
    <x v="0"/>
    <x v="608"/>
    <n v="191105"/>
  </r>
  <r>
    <x v="1248"/>
    <n v="75"/>
    <s v="RM"/>
    <n v="60"/>
    <x v="1"/>
    <s v="Pave"/>
    <s v="Grvl"/>
    <s v="Reg"/>
    <s v="Lvl"/>
    <s v="AllPub"/>
    <s v="Inside"/>
    <s v="Gtl"/>
    <x v="7"/>
    <s v="Norm"/>
    <s v="Norm"/>
    <s v="1Fam"/>
    <s v="2.5Unf"/>
    <x v="1"/>
    <x v="0"/>
    <x v="109"/>
    <x v="8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x v="1"/>
    <x v="0"/>
    <s v="Typ"/>
    <x v="1"/>
    <s v="Gd"/>
    <s v="Detchd"/>
    <n v="1950"/>
    <s v="Unf"/>
    <x v="0"/>
    <n v="396"/>
    <s v="Fa"/>
    <s v="Fa"/>
    <s v="P"/>
    <n v="0"/>
    <n v="0"/>
    <n v="259"/>
    <n v="0"/>
    <n v="0"/>
    <n v="0"/>
    <s v="NA"/>
    <s v="NA"/>
    <s v="NA"/>
    <n v="0"/>
    <x v="7"/>
    <n v="2008"/>
    <s v="WD"/>
    <x v="0"/>
    <x v="10"/>
    <n v="352542"/>
  </r>
  <r>
    <x v="1249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x v="3"/>
    <x v="52"/>
    <x v="8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x v="1"/>
    <x v="1"/>
    <s v="Typ"/>
    <x v="0"/>
    <s v="NA"/>
    <s v="Attchd"/>
    <n v="1950"/>
    <s v="Unf"/>
    <x v="2"/>
    <n v="276"/>
    <s v="TA"/>
    <s v="TA"/>
    <s v="Y"/>
    <n v="0"/>
    <n v="80"/>
    <n v="0"/>
    <n v="0"/>
    <n v="0"/>
    <n v="0"/>
    <s v="NA"/>
    <s v="NA"/>
    <s v="NA"/>
    <n v="0"/>
    <x v="1"/>
    <n v="2007"/>
    <s v="WD"/>
    <x v="0"/>
    <x v="239"/>
    <n v="678562"/>
  </r>
  <r>
    <x v="1250"/>
    <n v="20"/>
    <s v="RL"/>
    <n v="93"/>
    <x v="945"/>
    <s v="Pave"/>
    <s v="NA"/>
    <s v="Reg"/>
    <s v="Lvl"/>
    <s v="AllPub"/>
    <s v="Corner"/>
    <s v="Gtl"/>
    <x v="11"/>
    <s v="Norm"/>
    <s v="Norm"/>
    <s v="1Fam"/>
    <s v="1Story"/>
    <x v="0"/>
    <x v="0"/>
    <x v="21"/>
    <x v="34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x v="2"/>
    <x v="0"/>
    <s v="Typ"/>
    <x v="2"/>
    <s v="TA"/>
    <s v="Attchd"/>
    <n v="1968"/>
    <s v="Fin"/>
    <x v="0"/>
    <n v="522"/>
    <s v="TA"/>
    <s v="TA"/>
    <s v="Y"/>
    <n v="0"/>
    <n v="0"/>
    <n v="0"/>
    <n v="0"/>
    <n v="0"/>
    <n v="0"/>
    <s v="NA"/>
    <s v="NA"/>
    <s v="NA"/>
    <n v="0"/>
    <x v="7"/>
    <n v="2010"/>
    <s v="WD"/>
    <x v="0"/>
    <x v="67"/>
    <n v="400259"/>
  </r>
  <r>
    <x v="1251"/>
    <n v="120"/>
    <s v="RL"/>
    <s v="NA"/>
    <x v="946"/>
    <s v="Pave"/>
    <s v="NA"/>
    <s v="IR1"/>
    <s v="Lvl"/>
    <s v="AllPub"/>
    <s v="Corner"/>
    <s v="Gtl"/>
    <x v="10"/>
    <s v="Norm"/>
    <s v="Norm"/>
    <s v="TwnhsE"/>
    <s v="1Story"/>
    <x v="0"/>
    <x v="0"/>
    <x v="0"/>
    <x v="0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x v="0"/>
    <x v="1"/>
    <s v="Typ"/>
    <x v="1"/>
    <s v="Gd"/>
    <s v="Attchd"/>
    <n v="2003"/>
    <s v="RFn"/>
    <x v="0"/>
    <n v="478"/>
    <s v="TA"/>
    <s v="TA"/>
    <s v="Y"/>
    <n v="148"/>
    <n v="36"/>
    <n v="0"/>
    <n v="0"/>
    <n v="0"/>
    <n v="0"/>
    <s v="NA"/>
    <s v="NA"/>
    <s v="NA"/>
    <n v="0"/>
    <x v="10"/>
    <n v="2006"/>
    <s v="WD"/>
    <x v="0"/>
    <x v="609"/>
    <n v="661394"/>
  </r>
  <r>
    <x v="1252"/>
    <n v="20"/>
    <s v="RL"/>
    <n v="62"/>
    <x v="947"/>
    <s v="Pave"/>
    <s v="NA"/>
    <s v="Reg"/>
    <s v="Lvl"/>
    <s v="AllPub"/>
    <s v="Inside"/>
    <s v="Gtl"/>
    <x v="4"/>
    <s v="Norm"/>
    <s v="Norm"/>
    <s v="1Fam"/>
    <s v="1Story"/>
    <x v="3"/>
    <x v="2"/>
    <x v="21"/>
    <x v="34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x v="1"/>
    <x v="4"/>
    <s v="Typ"/>
    <x v="0"/>
    <s v="NA"/>
    <s v="Attchd"/>
    <n v="1968"/>
    <s v="RFn"/>
    <x v="2"/>
    <n v="288"/>
    <s v="TA"/>
    <s v="TA"/>
    <s v="Y"/>
    <n v="33"/>
    <n v="0"/>
    <n v="0"/>
    <n v="0"/>
    <n v="0"/>
    <n v="0"/>
    <s v="NA"/>
    <s v="GdWo"/>
    <s v="Shed"/>
    <n v="600"/>
    <x v="6"/>
    <n v="2009"/>
    <s v="WD"/>
    <x v="0"/>
    <x v="52"/>
    <n v="175441"/>
  </r>
  <r>
    <x v="1253"/>
    <n v="60"/>
    <s v="RL"/>
    <s v="NA"/>
    <x v="948"/>
    <s v="Pave"/>
    <s v="NA"/>
    <s v="IR1"/>
    <s v="Lvl"/>
    <s v="AllPub"/>
    <s v="Inside"/>
    <s v="Gtl"/>
    <x v="1"/>
    <s v="Norm"/>
    <s v="Norm"/>
    <s v="1Fam"/>
    <s v="2Story"/>
    <x v="0"/>
    <x v="3"/>
    <x v="99"/>
    <x v="0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x v="0"/>
    <x v="3"/>
    <s v="Typ"/>
    <x v="2"/>
    <s v="Gd"/>
    <s v="Attchd"/>
    <n v="1974"/>
    <s v="RFn"/>
    <x v="0"/>
    <n v="518"/>
    <s v="TA"/>
    <s v="TA"/>
    <s v="Y"/>
    <n v="220"/>
    <n v="47"/>
    <n v="0"/>
    <n v="0"/>
    <n v="0"/>
    <n v="0"/>
    <s v="NA"/>
    <s v="MnPrv"/>
    <s v="NA"/>
    <n v="0"/>
    <x v="9"/>
    <n v="2007"/>
    <s v="WD"/>
    <x v="0"/>
    <x v="610"/>
    <n v="733913"/>
  </r>
  <r>
    <x v="1254"/>
    <n v="60"/>
    <s v="RL"/>
    <n v="60"/>
    <x v="949"/>
    <s v="Pave"/>
    <s v="NA"/>
    <s v="Reg"/>
    <s v="Lvl"/>
    <s v="AllPub"/>
    <s v="Inside"/>
    <s v="Gtl"/>
    <x v="15"/>
    <s v="Norm"/>
    <s v="Norm"/>
    <s v="1Fam"/>
    <s v="2Story"/>
    <x v="0"/>
    <x v="0"/>
    <x v="0"/>
    <x v="16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x v="0"/>
    <x v="2"/>
    <s v="Typ"/>
    <x v="1"/>
    <s v="Gd"/>
    <s v="BuiltIn"/>
    <n v="2003"/>
    <s v="Fin"/>
    <x v="0"/>
    <n v="397"/>
    <s v="TA"/>
    <s v="TA"/>
    <s v="Y"/>
    <n v="178"/>
    <n v="128"/>
    <n v="0"/>
    <n v="0"/>
    <n v="0"/>
    <n v="0"/>
    <s v="NA"/>
    <s v="NA"/>
    <s v="NA"/>
    <n v="0"/>
    <x v="9"/>
    <n v="2008"/>
    <s v="WD"/>
    <x v="0"/>
    <x v="611"/>
    <n v="726812"/>
  </r>
  <r>
    <x v="1255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1"/>
    <x v="2"/>
    <x v="8"/>
    <x v="8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x v="1"/>
    <x v="1"/>
    <s v="Typ"/>
    <x v="1"/>
    <s v="Gd"/>
    <s v="Detchd"/>
    <n v="1978"/>
    <s v="Unf"/>
    <x v="2"/>
    <n v="560"/>
    <s v="TA"/>
    <s v="TA"/>
    <s v="Y"/>
    <n v="0"/>
    <n v="0"/>
    <n v="0"/>
    <n v="0"/>
    <n v="120"/>
    <n v="0"/>
    <s v="NA"/>
    <s v="NA"/>
    <s v="NA"/>
    <n v="0"/>
    <x v="6"/>
    <n v="2007"/>
    <s v="WD"/>
    <x v="0"/>
    <x v="136"/>
    <n v="221739"/>
  </r>
  <r>
    <x v="1256"/>
    <n v="20"/>
    <s v="RL"/>
    <n v="91"/>
    <x v="950"/>
    <s v="Pave"/>
    <s v="NA"/>
    <s v="IR1"/>
    <s v="Lvl"/>
    <s v="AllPub"/>
    <s v="Corner"/>
    <s v="Gtl"/>
    <x v="3"/>
    <s v="Norm"/>
    <s v="Norm"/>
    <s v="1Fam"/>
    <s v="1Story"/>
    <x v="2"/>
    <x v="0"/>
    <x v="29"/>
    <x v="5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x v="0"/>
    <x v="2"/>
    <s v="Typ"/>
    <x v="1"/>
    <s v="TA"/>
    <s v="Attchd"/>
    <n v="1994"/>
    <s v="Fin"/>
    <x v="0"/>
    <n v="691"/>
    <s v="TA"/>
    <s v="TA"/>
    <s v="Y"/>
    <n v="262"/>
    <n v="36"/>
    <n v="0"/>
    <n v="0"/>
    <n v="0"/>
    <n v="0"/>
    <s v="NA"/>
    <s v="NA"/>
    <s v="NA"/>
    <n v="0"/>
    <x v="5"/>
    <n v="2008"/>
    <s v="WD"/>
    <x v="0"/>
    <x v="612"/>
    <n v="675969"/>
  </r>
  <r>
    <x v="1257"/>
    <n v="30"/>
    <s v="RL"/>
    <n v="56"/>
    <x v="951"/>
    <s v="Pave"/>
    <s v="NA"/>
    <s v="Reg"/>
    <s v="Lvl"/>
    <s v="AllPub"/>
    <s v="Corner"/>
    <s v="Gtl"/>
    <x v="15"/>
    <s v="Feedr"/>
    <s v="Norm"/>
    <s v="1Fam"/>
    <s v="1Story"/>
    <x v="3"/>
    <x v="1"/>
    <x v="91"/>
    <x v="8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x v="1"/>
    <x v="6"/>
    <s v="Typ"/>
    <x v="0"/>
    <s v="NA"/>
    <s v="NA"/>
    <s v="NA"/>
    <s v="NA"/>
    <x v="3"/>
    <n v="0"/>
    <s v="NA"/>
    <s v="NA"/>
    <s v="Y"/>
    <n v="0"/>
    <n v="96"/>
    <n v="0"/>
    <n v="0"/>
    <n v="0"/>
    <n v="0"/>
    <s v="NA"/>
    <s v="NA"/>
    <s v="NA"/>
    <n v="0"/>
    <x v="9"/>
    <n v="2009"/>
    <s v="WD"/>
    <x v="0"/>
    <x v="613"/>
    <n v="449505"/>
  </r>
  <r>
    <x v="1258"/>
    <n v="80"/>
    <s v="RL"/>
    <n v="59"/>
    <x v="952"/>
    <s v="Pave"/>
    <s v="NA"/>
    <s v="IR1"/>
    <s v="Lvl"/>
    <s v="AllPub"/>
    <s v="Inside"/>
    <s v="Gtl"/>
    <x v="17"/>
    <s v="Norm"/>
    <s v="Norm"/>
    <s v="1Fam"/>
    <s v="SLvl"/>
    <x v="0"/>
    <x v="0"/>
    <x v="11"/>
    <x v="6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x v="0"/>
    <x v="4"/>
    <s v="Typ"/>
    <x v="0"/>
    <s v="NA"/>
    <s v="Attchd"/>
    <n v="2005"/>
    <s v="Fin"/>
    <x v="0"/>
    <n v="400"/>
    <s v="TA"/>
    <s v="TA"/>
    <s v="Y"/>
    <n v="212"/>
    <n v="0"/>
    <n v="0"/>
    <n v="0"/>
    <n v="0"/>
    <n v="0"/>
    <s v="NA"/>
    <s v="NA"/>
    <s v="NA"/>
    <n v="0"/>
    <x v="9"/>
    <n v="2008"/>
    <s v="WD"/>
    <x v="0"/>
    <x v="100"/>
    <n v="593165"/>
  </r>
  <r>
    <x v="1259"/>
    <n v="20"/>
    <s v="RL"/>
    <n v="65"/>
    <x v="653"/>
    <s v="Pave"/>
    <s v="NA"/>
    <s v="Reg"/>
    <s v="Lvl"/>
    <s v="AllPub"/>
    <s v="FR2"/>
    <s v="Gtl"/>
    <x v="11"/>
    <s v="Norm"/>
    <s v="Norm"/>
    <s v="1Fam"/>
    <s v="1Story"/>
    <x v="1"/>
    <x v="1"/>
    <x v="60"/>
    <x v="45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x v="1"/>
    <x v="1"/>
    <s v="Typ"/>
    <x v="0"/>
    <s v="NA"/>
    <s v="Attchd"/>
    <n v="1969"/>
    <s v="Unf"/>
    <x v="0"/>
    <n v="460"/>
    <s v="TA"/>
    <s v="TA"/>
    <s v="Y"/>
    <n v="180"/>
    <n v="0"/>
    <n v="0"/>
    <n v="0"/>
    <n v="80"/>
    <n v="0"/>
    <s v="NA"/>
    <s v="NA"/>
    <s v="NA"/>
    <n v="0"/>
    <x v="9"/>
    <n v="2008"/>
    <s v="WD"/>
    <x v="0"/>
    <x v="196"/>
    <n v="202593"/>
  </r>
  <r>
    <x v="1260"/>
    <n v="60"/>
    <s v="RL"/>
    <s v="NA"/>
    <x v="953"/>
    <s v="Pave"/>
    <s v="NA"/>
    <s v="IR3"/>
    <s v="Lvl"/>
    <s v="AllPub"/>
    <s v="CulDSac"/>
    <s v="Gtl"/>
    <x v="17"/>
    <s v="RRAn"/>
    <s v="Norm"/>
    <s v="1Fam"/>
    <s v="2Story"/>
    <x v="1"/>
    <x v="0"/>
    <x v="40"/>
    <x v="4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x v="1"/>
    <x v="2"/>
    <s v="Typ"/>
    <x v="1"/>
    <s v="TA"/>
    <s v="BuiltIn"/>
    <n v="1999"/>
    <s v="Fin"/>
    <x v="0"/>
    <n v="502"/>
    <s v="TA"/>
    <s v="TA"/>
    <s v="Y"/>
    <n v="0"/>
    <n v="103"/>
    <n v="0"/>
    <n v="0"/>
    <n v="0"/>
    <n v="0"/>
    <s v="NA"/>
    <s v="NA"/>
    <s v="NA"/>
    <n v="0"/>
    <x v="11"/>
    <n v="2009"/>
    <s v="WD"/>
    <x v="0"/>
    <x v="111"/>
    <n v="427783"/>
  </r>
  <r>
    <x v="1261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x v="3"/>
    <x v="2"/>
    <x v="46"/>
    <x v="33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x v="1"/>
    <x v="4"/>
    <s v="Typ"/>
    <x v="0"/>
    <s v="NA"/>
    <s v="Attchd"/>
    <n v="1956"/>
    <s v="Unf"/>
    <x v="2"/>
    <n v="338"/>
    <s v="TA"/>
    <s v="TA"/>
    <s v="Y"/>
    <n v="0"/>
    <n v="0"/>
    <n v="0"/>
    <n v="0"/>
    <n v="0"/>
    <n v="0"/>
    <s v="NA"/>
    <s v="NA"/>
    <s v="NA"/>
    <n v="0"/>
    <x v="11"/>
    <n v="2009"/>
    <s v="WD"/>
    <x v="0"/>
    <x v="614"/>
    <n v="486107"/>
  </r>
  <r>
    <x v="1262"/>
    <n v="50"/>
    <s v="RL"/>
    <s v="NA"/>
    <x v="2"/>
    <s v="Pave"/>
    <s v="NA"/>
    <s v="Reg"/>
    <s v="Lvl"/>
    <s v="AllPub"/>
    <s v="Inside"/>
    <s v="Gtl"/>
    <x v="19"/>
    <s v="Norm"/>
    <s v="Norm"/>
    <s v="1Fam"/>
    <s v="1.5Fin"/>
    <x v="5"/>
    <x v="0"/>
    <x v="24"/>
    <x v="31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x v="1"/>
    <x v="0"/>
    <s v="Min2"/>
    <x v="2"/>
    <s v="TA"/>
    <s v="Attchd"/>
    <n v="1957"/>
    <s v="Unf"/>
    <x v="2"/>
    <n v="304"/>
    <s v="TA"/>
    <s v="TA"/>
    <s v="Y"/>
    <n v="120"/>
    <n v="0"/>
    <n v="0"/>
    <n v="0"/>
    <n v="0"/>
    <n v="0"/>
    <s v="NA"/>
    <s v="NA"/>
    <s v="NA"/>
    <n v="0"/>
    <x v="6"/>
    <n v="2009"/>
    <s v="WD"/>
    <x v="0"/>
    <x v="457"/>
    <n v="532250"/>
  </r>
  <r>
    <x v="1263"/>
    <n v="70"/>
    <s v="RL"/>
    <n v="60"/>
    <x v="954"/>
    <s v="Pave"/>
    <s v="Pave"/>
    <s v="Reg"/>
    <s v="Lvl"/>
    <s v="AllPub"/>
    <s v="Inside"/>
    <s v="Gtl"/>
    <x v="8"/>
    <s v="Norm"/>
    <s v="Norm"/>
    <s v="1Fam"/>
    <s v="2Story"/>
    <x v="1"/>
    <x v="2"/>
    <x v="58"/>
    <x v="8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x v="1"/>
    <x v="0"/>
    <s v="Typ"/>
    <x v="1"/>
    <s v="Gd"/>
    <s v="Detchd"/>
    <n v="1940"/>
    <s v="Unf"/>
    <x v="0"/>
    <n v="520"/>
    <s v="TA"/>
    <s v="TA"/>
    <s v="N"/>
    <n v="0"/>
    <n v="0"/>
    <n v="126"/>
    <n v="0"/>
    <n v="0"/>
    <n v="0"/>
    <s v="NA"/>
    <s v="GdPrv"/>
    <s v="NA"/>
    <n v="0"/>
    <x v="9"/>
    <n v="2007"/>
    <s v="WD"/>
    <x v="0"/>
    <x v="53"/>
    <n v="406214"/>
  </r>
  <r>
    <x v="1264"/>
    <n v="120"/>
    <s v="RH"/>
    <n v="34"/>
    <x v="951"/>
    <s v="Pave"/>
    <s v="NA"/>
    <s v="Reg"/>
    <s v="Lvl"/>
    <s v="AllPub"/>
    <s v="Inside"/>
    <s v="Gtl"/>
    <x v="11"/>
    <s v="Norm"/>
    <s v="Norm"/>
    <s v="TwnhsE"/>
    <s v="1Story"/>
    <x v="1"/>
    <x v="0"/>
    <x v="45"/>
    <x v="41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x v="0"/>
    <x v="4"/>
    <s v="Typ"/>
    <x v="0"/>
    <s v="NA"/>
    <s v="Attchd"/>
    <n v="1998"/>
    <s v="Fin"/>
    <x v="0"/>
    <n v="511"/>
    <s v="TA"/>
    <s v="TA"/>
    <s v="Y"/>
    <n v="144"/>
    <n v="68"/>
    <n v="0"/>
    <n v="0"/>
    <n v="0"/>
    <n v="0"/>
    <s v="NA"/>
    <s v="NA"/>
    <s v="NA"/>
    <n v="0"/>
    <x v="5"/>
    <n v="2008"/>
    <s v="COD"/>
    <x v="1"/>
    <x v="111"/>
    <n v="449169"/>
  </r>
  <r>
    <x v="1265"/>
    <n v="160"/>
    <s v="FV"/>
    <n v="35"/>
    <x v="955"/>
    <s v="Pave"/>
    <s v="NA"/>
    <s v="Reg"/>
    <s v="Lvl"/>
    <s v="AllPub"/>
    <s v="FR3"/>
    <s v="Gtl"/>
    <x v="5"/>
    <s v="Norm"/>
    <s v="Norm"/>
    <s v="TwnhsE"/>
    <s v="2Story"/>
    <x v="0"/>
    <x v="0"/>
    <x v="40"/>
    <x v="41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x v="0"/>
    <x v="1"/>
    <s v="Typ"/>
    <x v="0"/>
    <s v="NA"/>
    <s v="Detchd"/>
    <n v="1999"/>
    <s v="Unf"/>
    <x v="0"/>
    <n v="506"/>
    <s v="TA"/>
    <s v="TA"/>
    <s v="Y"/>
    <n v="0"/>
    <n v="34"/>
    <n v="0"/>
    <n v="0"/>
    <n v="0"/>
    <n v="0"/>
    <s v="NA"/>
    <s v="NA"/>
    <s v="NA"/>
    <n v="0"/>
    <x v="10"/>
    <n v="2006"/>
    <s v="WD"/>
    <x v="0"/>
    <x v="615"/>
    <n v="129216"/>
  </r>
  <r>
    <x v="1266"/>
    <n v="190"/>
    <s v="RM"/>
    <n v="60"/>
    <x v="956"/>
    <s v="Pave"/>
    <s v="NA"/>
    <s v="IR1"/>
    <s v="Bnk"/>
    <s v="AllPub"/>
    <s v="Inside"/>
    <s v="Gtl"/>
    <x v="7"/>
    <s v="Feedr"/>
    <s v="Norm"/>
    <s v="2fmCon"/>
    <s v="2.5Unf"/>
    <x v="0"/>
    <x v="4"/>
    <x v="48"/>
    <x v="8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x v="1"/>
    <x v="3"/>
    <s v="Typ"/>
    <x v="1"/>
    <s v="Gd"/>
    <s v="Detchd"/>
    <n v="1960"/>
    <s v="Unf"/>
    <x v="2"/>
    <n v="308"/>
    <s v="TA"/>
    <s v="TA"/>
    <s v="N"/>
    <n v="0"/>
    <n v="0"/>
    <n v="264"/>
    <n v="0"/>
    <n v="0"/>
    <n v="0"/>
    <s v="NA"/>
    <s v="MnPrv"/>
    <s v="NA"/>
    <n v="0"/>
    <x v="8"/>
    <n v="2007"/>
    <s v="WD"/>
    <x v="0"/>
    <x v="125"/>
    <n v="174404"/>
  </r>
  <r>
    <x v="1267"/>
    <n v="20"/>
    <s v="RL"/>
    <n v="89"/>
    <x v="957"/>
    <s v="Pave"/>
    <s v="NA"/>
    <s v="IR1"/>
    <s v="HLS"/>
    <s v="AllPub"/>
    <s v="Inside"/>
    <s v="Gtl"/>
    <x v="16"/>
    <s v="Norm"/>
    <s v="Norm"/>
    <s v="1Fam"/>
    <s v="1Story"/>
    <x v="4"/>
    <x v="0"/>
    <x v="74"/>
    <x v="37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x v="2"/>
    <x v="7"/>
    <s v="Typ"/>
    <x v="1"/>
    <s v="Gd"/>
    <s v="Attchd"/>
    <n v="2009"/>
    <s v="Fin"/>
    <x v="1"/>
    <n v="746"/>
    <s v="TA"/>
    <s v="TA"/>
    <s v="Y"/>
    <n v="144"/>
    <n v="76"/>
    <n v="0"/>
    <n v="0"/>
    <n v="0"/>
    <n v="0"/>
    <s v="NA"/>
    <s v="NA"/>
    <s v="NA"/>
    <n v="0"/>
    <x v="1"/>
    <n v="2010"/>
    <s v="WD"/>
    <x v="0"/>
    <x v="616"/>
    <n v="273979"/>
  </r>
  <r>
    <x v="1268"/>
    <n v="50"/>
    <s v="RL"/>
    <s v="NA"/>
    <x v="958"/>
    <s v="Pave"/>
    <s v="NA"/>
    <s v="IR1"/>
    <s v="Lvl"/>
    <s v="AllPub"/>
    <s v="Inside"/>
    <s v="Mod"/>
    <x v="2"/>
    <s v="Norm"/>
    <s v="Norm"/>
    <s v="1Fam"/>
    <s v="1.5Fin"/>
    <x v="2"/>
    <x v="7"/>
    <x v="61"/>
    <x v="18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x v="0"/>
    <x v="5"/>
    <s v="Typ"/>
    <x v="2"/>
    <s v="Gd"/>
    <s v="BuiltIn"/>
    <n v="1982"/>
    <s v="Unf"/>
    <x v="1"/>
    <n v="1014"/>
    <s v="TA"/>
    <s v="TA"/>
    <s v="Y"/>
    <n v="314"/>
    <n v="12"/>
    <n v="0"/>
    <n v="0"/>
    <n v="0"/>
    <n v="0"/>
    <s v="NA"/>
    <s v="GdWo"/>
    <s v="NA"/>
    <n v="0"/>
    <x v="1"/>
    <n v="2008"/>
    <s v="WD"/>
    <x v="0"/>
    <x v="617"/>
    <n v="60735"/>
  </r>
  <r>
    <x v="1269"/>
    <n v="50"/>
    <s v="RL"/>
    <n v="78"/>
    <x v="959"/>
    <s v="Pave"/>
    <s v="NA"/>
    <s v="Reg"/>
    <s v="Lvl"/>
    <s v="AllPub"/>
    <s v="Inside"/>
    <s v="Gtl"/>
    <x v="11"/>
    <s v="Feedr"/>
    <s v="Norm"/>
    <s v="1Fam"/>
    <s v="1.5Fin"/>
    <x v="3"/>
    <x v="0"/>
    <x v="18"/>
    <x v="46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x v="1"/>
    <x v="2"/>
    <s v="Typ"/>
    <x v="0"/>
    <s v="NA"/>
    <s v="Attchd"/>
    <n v="1958"/>
    <s v="Unf"/>
    <x v="2"/>
    <n v="315"/>
    <s v="TA"/>
    <s v="TA"/>
    <s v="Y"/>
    <n v="0"/>
    <n v="0"/>
    <n v="0"/>
    <n v="0"/>
    <n v="0"/>
    <n v="0"/>
    <s v="NA"/>
    <s v="GdWo"/>
    <s v="NA"/>
    <n v="0"/>
    <x v="9"/>
    <n v="2007"/>
    <s v="WD"/>
    <x v="0"/>
    <x v="12"/>
    <n v="313941"/>
  </r>
  <r>
    <x v="1270"/>
    <n v="40"/>
    <s v="RL"/>
    <s v="NA"/>
    <x v="960"/>
    <s v="Pave"/>
    <s v="NA"/>
    <s v="Reg"/>
    <s v="Low"/>
    <s v="AllPub"/>
    <s v="Inside"/>
    <s v="Sev"/>
    <x v="19"/>
    <s v="Norm"/>
    <s v="Norm"/>
    <s v="1Fam"/>
    <s v="1Story"/>
    <x v="0"/>
    <x v="2"/>
    <x v="56"/>
    <x v="43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x v="0"/>
    <x v="6"/>
    <s v="Typ"/>
    <x v="1"/>
    <s v="TA"/>
    <s v="Attchd"/>
    <n v="1979"/>
    <s v="Fin"/>
    <x v="0"/>
    <n v="586"/>
    <s v="TA"/>
    <s v="TA"/>
    <s v="Y"/>
    <n v="268"/>
    <n v="0"/>
    <n v="0"/>
    <n v="0"/>
    <n v="0"/>
    <n v="0"/>
    <s v="NA"/>
    <s v="NA"/>
    <s v="NA"/>
    <n v="0"/>
    <x v="7"/>
    <n v="2010"/>
    <s v="WD"/>
    <x v="0"/>
    <x v="79"/>
    <n v="79441"/>
  </r>
  <r>
    <x v="1271"/>
    <n v="20"/>
    <s v="RL"/>
    <s v="NA"/>
    <x v="961"/>
    <s v="Pave"/>
    <s v="NA"/>
    <s v="IR1"/>
    <s v="Lvl"/>
    <s v="AllPub"/>
    <s v="Inside"/>
    <s v="Gtl"/>
    <x v="6"/>
    <s v="PosN"/>
    <s v="Norm"/>
    <s v="1Fam"/>
    <s v="1Story"/>
    <x v="1"/>
    <x v="3"/>
    <x v="21"/>
    <x v="34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x v="0"/>
    <x v="2"/>
    <s v="Typ"/>
    <x v="1"/>
    <s v="Gd"/>
    <s v="Attchd"/>
    <n v="1968"/>
    <s v="RFn"/>
    <x v="0"/>
    <n v="462"/>
    <s v="TA"/>
    <s v="TA"/>
    <s v="Y"/>
    <n v="0"/>
    <n v="0"/>
    <n v="0"/>
    <n v="0"/>
    <n v="0"/>
    <n v="0"/>
    <s v="NA"/>
    <s v="NA"/>
    <s v="NA"/>
    <n v="0"/>
    <x v="5"/>
    <n v="2009"/>
    <s v="WD"/>
    <x v="0"/>
    <x v="618"/>
    <n v="444578"/>
  </r>
  <r>
    <x v="1272"/>
    <n v="20"/>
    <s v="RL"/>
    <s v="NA"/>
    <x v="962"/>
    <s v="Pave"/>
    <s v="NA"/>
    <s v="IR1"/>
    <s v="Lvl"/>
    <s v="AllPub"/>
    <s v="CulDSac"/>
    <s v="Gtl"/>
    <x v="9"/>
    <s v="Norm"/>
    <s v="Norm"/>
    <s v="1Fam"/>
    <s v="1Story"/>
    <x v="3"/>
    <x v="2"/>
    <x v="10"/>
    <x v="9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x v="1"/>
    <x v="4"/>
    <s v="Typ"/>
    <x v="0"/>
    <s v="NA"/>
    <s v="Attchd"/>
    <n v="1965"/>
    <s v="Unf"/>
    <x v="2"/>
    <n v="288"/>
    <s v="TA"/>
    <s v="TA"/>
    <s v="Y"/>
    <n v="180"/>
    <n v="0"/>
    <n v="0"/>
    <n v="0"/>
    <n v="0"/>
    <n v="0"/>
    <s v="NA"/>
    <s v="MnPrv"/>
    <s v="NA"/>
    <n v="0"/>
    <x v="6"/>
    <n v="2006"/>
    <s v="WD"/>
    <x v="0"/>
    <x v="193"/>
    <n v="568229"/>
  </r>
  <r>
    <x v="1273"/>
    <n v="80"/>
    <s v="RL"/>
    <n v="124"/>
    <x v="963"/>
    <s v="Pave"/>
    <s v="NA"/>
    <s v="IR1"/>
    <s v="Lvl"/>
    <s v="AllPub"/>
    <s v="Corner"/>
    <s v="Gtl"/>
    <x v="15"/>
    <s v="Norm"/>
    <s v="Norm"/>
    <s v="1Fam"/>
    <s v="SLvl"/>
    <x v="1"/>
    <x v="3"/>
    <x v="28"/>
    <x v="10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x v="2"/>
    <x v="4"/>
    <s v="Typ"/>
    <x v="1"/>
    <s v="Gd"/>
    <s v="Basment"/>
    <n v="1959"/>
    <s v="RFn"/>
    <x v="2"/>
    <n v="312"/>
    <s v="TA"/>
    <s v="TA"/>
    <s v="Y"/>
    <n v="0"/>
    <n v="0"/>
    <n v="0"/>
    <n v="0"/>
    <n v="163"/>
    <n v="0"/>
    <s v="NA"/>
    <s v="GdPrv"/>
    <s v="NA"/>
    <n v="0"/>
    <x v="1"/>
    <n v="2008"/>
    <s v="WD"/>
    <x v="0"/>
    <x v="48"/>
    <n v="167647"/>
  </r>
  <r>
    <x v="1274"/>
    <n v="50"/>
    <s v="RL"/>
    <n v="53"/>
    <x v="964"/>
    <s v="Pave"/>
    <s v="NA"/>
    <s v="Reg"/>
    <s v="Lvl"/>
    <s v="AllPub"/>
    <s v="Corner"/>
    <s v="Gtl"/>
    <x v="2"/>
    <s v="Norm"/>
    <s v="Norm"/>
    <s v="1Fam"/>
    <s v="1.5Fin"/>
    <x v="3"/>
    <x v="2"/>
    <x v="48"/>
    <x v="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x v="1"/>
    <x v="0"/>
    <s v="Typ"/>
    <x v="1"/>
    <s v="Gd"/>
    <s v="Detchd"/>
    <n v="1985"/>
    <s v="Unf"/>
    <x v="0"/>
    <n v="552"/>
    <s v="TA"/>
    <s v="TA"/>
    <s v="Y"/>
    <n v="242"/>
    <n v="0"/>
    <n v="81"/>
    <n v="0"/>
    <n v="0"/>
    <n v="0"/>
    <s v="NA"/>
    <s v="NA"/>
    <s v="NA"/>
    <n v="0"/>
    <x v="6"/>
    <n v="2007"/>
    <s v="WD"/>
    <x v="0"/>
    <x v="19"/>
    <n v="725014"/>
  </r>
  <r>
    <x v="1275"/>
    <n v="90"/>
    <s v="RL"/>
    <n v="95"/>
    <x v="965"/>
    <s v="Pave"/>
    <s v="NA"/>
    <s v="Reg"/>
    <s v="Lvl"/>
    <s v="AllPub"/>
    <s v="Corner"/>
    <s v="Gtl"/>
    <x v="11"/>
    <s v="Feedr"/>
    <s v="Norm"/>
    <s v="Duplex"/>
    <s v="2Story"/>
    <x v="3"/>
    <x v="0"/>
    <x v="47"/>
    <x v="8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x v="1"/>
    <x v="7"/>
    <s v="Typ"/>
    <x v="0"/>
    <s v="NA"/>
    <s v="Detchd"/>
    <n v="1948"/>
    <s v="Unf"/>
    <x v="0"/>
    <n v="400"/>
    <s v="TA"/>
    <s v="Fa"/>
    <s v="Y"/>
    <n v="0"/>
    <n v="0"/>
    <n v="0"/>
    <n v="0"/>
    <n v="0"/>
    <n v="0"/>
    <s v="NA"/>
    <s v="NA"/>
    <s v="NA"/>
    <n v="0"/>
    <x v="9"/>
    <n v="2007"/>
    <s v="WD"/>
    <x v="0"/>
    <x v="193"/>
    <n v="534506"/>
  </r>
  <r>
    <x v="1276"/>
    <n v="60"/>
    <s v="RL"/>
    <s v="NA"/>
    <x v="966"/>
    <s v="Pave"/>
    <s v="NA"/>
    <s v="IR1"/>
    <s v="Lvl"/>
    <s v="AllPub"/>
    <s v="CulDSac"/>
    <s v="Gtl"/>
    <x v="6"/>
    <s v="Norm"/>
    <s v="Norm"/>
    <s v="1Fam"/>
    <s v="2Story"/>
    <x v="1"/>
    <x v="2"/>
    <x v="41"/>
    <x v="28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x v="1"/>
    <x v="1"/>
    <s v="Typ"/>
    <x v="1"/>
    <s v="TA"/>
    <s v="Attchd"/>
    <n v="1972"/>
    <s v="Unf"/>
    <x v="0"/>
    <n v="497"/>
    <s v="TA"/>
    <s v="TA"/>
    <s v="Y"/>
    <n v="294"/>
    <n v="116"/>
    <n v="0"/>
    <n v="0"/>
    <n v="0"/>
    <n v="0"/>
    <s v="NA"/>
    <s v="NA"/>
    <s v="NA"/>
    <n v="0"/>
    <x v="3"/>
    <n v="2009"/>
    <s v="WD"/>
    <x v="0"/>
    <x v="259"/>
    <n v="129049"/>
  </r>
  <r>
    <x v="1277"/>
    <n v="80"/>
    <s v="RL"/>
    <s v="NA"/>
    <x v="967"/>
    <s v="Pave"/>
    <s v="NA"/>
    <s v="IR1"/>
    <s v="Lvl"/>
    <s v="AllPub"/>
    <s v="CulDSac"/>
    <s v="Gtl"/>
    <x v="6"/>
    <s v="Norm"/>
    <s v="Norm"/>
    <s v="1Fam"/>
    <s v="SLvl"/>
    <x v="1"/>
    <x v="0"/>
    <x v="17"/>
    <x v="1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x v="1"/>
    <x v="2"/>
    <s v="Typ"/>
    <x v="1"/>
    <s v="Gd"/>
    <s v="Attchd"/>
    <n v="1967"/>
    <s v="RFn"/>
    <x v="0"/>
    <n v="480"/>
    <s v="TA"/>
    <s v="TA"/>
    <s v="Y"/>
    <n v="0"/>
    <n v="0"/>
    <n v="0"/>
    <n v="0"/>
    <n v="0"/>
    <n v="0"/>
    <s v="NA"/>
    <s v="NA"/>
    <s v="NA"/>
    <n v="0"/>
    <x v="11"/>
    <n v="2009"/>
    <s v="WD"/>
    <x v="0"/>
    <x v="399"/>
    <n v="493190"/>
  </r>
  <r>
    <x v="1278"/>
    <n v="60"/>
    <s v="RL"/>
    <n v="75"/>
    <x v="968"/>
    <s v="Pave"/>
    <s v="NA"/>
    <s v="Reg"/>
    <s v="Lvl"/>
    <s v="AllPub"/>
    <s v="Inside"/>
    <s v="Gtl"/>
    <x v="0"/>
    <s v="Norm"/>
    <s v="Norm"/>
    <s v="1Fam"/>
    <s v="2Story"/>
    <x v="2"/>
    <x v="0"/>
    <x v="20"/>
    <x v="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x v="0"/>
    <x v="2"/>
    <s v="Typ"/>
    <x v="1"/>
    <s v="Gd"/>
    <s v="Attchd"/>
    <n v="2002"/>
    <s v="RFn"/>
    <x v="0"/>
    <n v="577"/>
    <s v="TA"/>
    <s v="TA"/>
    <s v="Y"/>
    <n v="0"/>
    <n v="211"/>
    <n v="0"/>
    <n v="0"/>
    <n v="0"/>
    <n v="0"/>
    <s v="NA"/>
    <s v="NA"/>
    <s v="NA"/>
    <n v="0"/>
    <x v="10"/>
    <n v="2008"/>
    <s v="WD"/>
    <x v="0"/>
    <x v="479"/>
    <n v="586527"/>
  </r>
  <r>
    <x v="1279"/>
    <n v="50"/>
    <s v="C (all)"/>
    <n v="60"/>
    <x v="137"/>
    <s v="Pave"/>
    <s v="NA"/>
    <s v="Reg"/>
    <s v="Lvl"/>
    <s v="AllPub"/>
    <s v="Inside"/>
    <s v="Gtl"/>
    <x v="13"/>
    <s v="Norm"/>
    <s v="Norm"/>
    <s v="1Fam"/>
    <s v="1.5Fin"/>
    <x v="5"/>
    <x v="4"/>
    <x v="26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x v="1"/>
    <x v="1"/>
    <s v="Typ"/>
    <x v="0"/>
    <s v="NA"/>
    <s v="Detchd"/>
    <n v="1980"/>
    <s v="RFn"/>
    <x v="0"/>
    <n v="528"/>
    <s v="TA"/>
    <s v="TA"/>
    <s v="Y"/>
    <n v="30"/>
    <n v="0"/>
    <n v="164"/>
    <n v="0"/>
    <n v="0"/>
    <n v="0"/>
    <s v="NA"/>
    <s v="NA"/>
    <s v="NA"/>
    <n v="0"/>
    <x v="7"/>
    <n v="2010"/>
    <s v="COD"/>
    <x v="1"/>
    <x v="619"/>
    <n v="669865"/>
  </r>
  <r>
    <x v="1280"/>
    <n v="20"/>
    <s v="RL"/>
    <n v="67"/>
    <x v="969"/>
    <s v="Pave"/>
    <s v="NA"/>
    <s v="IR1"/>
    <s v="Lvl"/>
    <s v="AllPub"/>
    <s v="Inside"/>
    <s v="Gtl"/>
    <x v="0"/>
    <s v="Norm"/>
    <s v="Norm"/>
    <s v="1Fam"/>
    <s v="1Story"/>
    <x v="0"/>
    <x v="0"/>
    <x v="20"/>
    <x v="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x v="0"/>
    <x v="1"/>
    <s v="Typ"/>
    <x v="0"/>
    <s v="NA"/>
    <s v="Attchd"/>
    <n v="2002"/>
    <s v="RFn"/>
    <x v="0"/>
    <n v="544"/>
    <s v="TA"/>
    <s v="TA"/>
    <s v="Y"/>
    <n v="0"/>
    <n v="72"/>
    <n v="0"/>
    <n v="0"/>
    <n v="0"/>
    <n v="0"/>
    <s v="NA"/>
    <s v="NA"/>
    <s v="NA"/>
    <n v="0"/>
    <x v="10"/>
    <n v="2009"/>
    <s v="WD"/>
    <x v="0"/>
    <x v="540"/>
    <n v="529288"/>
  </r>
  <r>
    <x v="1281"/>
    <n v="20"/>
    <s v="RL"/>
    <n v="50"/>
    <x v="970"/>
    <s v="Pave"/>
    <s v="NA"/>
    <s v="IR1"/>
    <s v="Lvl"/>
    <s v="AllPub"/>
    <s v="CulDSac"/>
    <s v="Gtl"/>
    <x v="16"/>
    <s v="Norm"/>
    <s v="Norm"/>
    <s v="1Fam"/>
    <s v="1Story"/>
    <x v="0"/>
    <x v="0"/>
    <x v="59"/>
    <x v="2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x v="1"/>
    <x v="1"/>
    <s v="Typ"/>
    <x v="1"/>
    <s v="TA"/>
    <s v="Attchd"/>
    <n v="1990"/>
    <s v="Fin"/>
    <x v="0"/>
    <n v="484"/>
    <s v="Gd"/>
    <s v="Gd"/>
    <s v="Y"/>
    <n v="0"/>
    <n v="58"/>
    <n v="0"/>
    <n v="0"/>
    <n v="90"/>
    <n v="0"/>
    <s v="NA"/>
    <s v="NA"/>
    <s v="NA"/>
    <n v="0"/>
    <x v="9"/>
    <n v="2006"/>
    <s v="WD"/>
    <x v="0"/>
    <x v="63"/>
    <n v="267463"/>
  </r>
  <r>
    <x v="1282"/>
    <n v="20"/>
    <s v="RL"/>
    <n v="61"/>
    <x v="525"/>
    <s v="Pave"/>
    <s v="NA"/>
    <s v="IR1"/>
    <s v="Lvl"/>
    <s v="AllPub"/>
    <s v="Inside"/>
    <s v="Gtl"/>
    <x v="0"/>
    <s v="Norm"/>
    <s v="Norm"/>
    <s v="1Fam"/>
    <s v="1Story"/>
    <x v="3"/>
    <x v="3"/>
    <x v="54"/>
    <x v="17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x v="0"/>
    <x v="4"/>
    <s v="Typ"/>
    <x v="0"/>
    <s v="NA"/>
    <s v="Detchd"/>
    <n v="1977"/>
    <s v="Unf"/>
    <x v="0"/>
    <n v="484"/>
    <s v="TA"/>
    <s v="TA"/>
    <s v="Y"/>
    <n v="0"/>
    <n v="0"/>
    <n v="0"/>
    <n v="0"/>
    <n v="288"/>
    <n v="0"/>
    <s v="NA"/>
    <s v="NA"/>
    <s v="NA"/>
    <n v="0"/>
    <x v="2"/>
    <n v="2009"/>
    <s v="WD"/>
    <x v="0"/>
    <x v="620"/>
    <n v="592759"/>
  </r>
  <r>
    <x v="1283"/>
    <n v="90"/>
    <s v="RL"/>
    <n v="94"/>
    <x v="751"/>
    <s v="Pave"/>
    <s v="NA"/>
    <s v="Reg"/>
    <s v="Low"/>
    <s v="AllPub"/>
    <s v="Corner"/>
    <s v="Gtl"/>
    <x v="4"/>
    <s v="Norm"/>
    <s v="Norm"/>
    <s v="Duplex"/>
    <s v="2Story"/>
    <x v="1"/>
    <x v="0"/>
    <x v="63"/>
    <x v="48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x v="1"/>
    <x v="0"/>
    <s v="Typ"/>
    <x v="0"/>
    <s v="NA"/>
    <s v="NA"/>
    <s v="NA"/>
    <s v="NA"/>
    <x v="3"/>
    <n v="0"/>
    <s v="NA"/>
    <s v="NA"/>
    <s v="Y"/>
    <n v="128"/>
    <n v="0"/>
    <n v="0"/>
    <n v="0"/>
    <n v="0"/>
    <n v="0"/>
    <s v="NA"/>
    <s v="NA"/>
    <s v="NA"/>
    <n v="0"/>
    <x v="7"/>
    <n v="2010"/>
    <s v="WD"/>
    <x v="0"/>
    <x v="19"/>
    <n v="117845"/>
  </r>
  <r>
    <x v="1284"/>
    <n v="50"/>
    <s v="RL"/>
    <n v="50"/>
    <x v="971"/>
    <s v="Pave"/>
    <s v="NA"/>
    <s v="Reg"/>
    <s v="Lvl"/>
    <s v="AllPub"/>
    <s v="Inside"/>
    <s v="Gtl"/>
    <x v="23"/>
    <s v="Feedr"/>
    <s v="Norm"/>
    <s v="1Fam"/>
    <s v="1.5Fin"/>
    <x v="1"/>
    <x v="3"/>
    <x v="58"/>
    <x v="2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x v="0"/>
    <x v="7"/>
    <s v="Min2"/>
    <x v="1"/>
    <s v="Gd"/>
    <s v="Detchd"/>
    <n v="1969"/>
    <s v="Unf"/>
    <x v="2"/>
    <n v="336"/>
    <s v="TA"/>
    <s v="TA"/>
    <s v="Y"/>
    <n v="272"/>
    <n v="0"/>
    <n v="42"/>
    <n v="0"/>
    <n v="116"/>
    <n v="0"/>
    <s v="NA"/>
    <s v="NA"/>
    <s v="NA"/>
    <n v="0"/>
    <x v="10"/>
    <n v="2010"/>
    <s v="WD"/>
    <x v="0"/>
    <x v="486"/>
    <n v="368243"/>
  </r>
  <r>
    <x v="1285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x v="1"/>
    <x v="2"/>
    <x v="9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x v="1"/>
    <x v="1"/>
    <s v="Typ"/>
    <x v="1"/>
    <s v="Gd"/>
    <s v="Detchd"/>
    <n v="1939"/>
    <s v="Unf"/>
    <x v="2"/>
    <n v="280"/>
    <s v="TA"/>
    <s v="TA"/>
    <s v="Y"/>
    <n v="45"/>
    <n v="0"/>
    <n v="0"/>
    <n v="0"/>
    <n v="0"/>
    <n v="0"/>
    <s v="NA"/>
    <s v="NA"/>
    <s v="NA"/>
    <n v="0"/>
    <x v="1"/>
    <n v="2009"/>
    <s v="WD"/>
    <x v="0"/>
    <x v="316"/>
    <n v="335471"/>
  </r>
  <r>
    <x v="1286"/>
    <n v="20"/>
    <s v="RL"/>
    <s v="NA"/>
    <x v="640"/>
    <s v="Pave"/>
    <s v="NA"/>
    <s v="Reg"/>
    <s v="Lvl"/>
    <s v="AllPub"/>
    <s v="Inside"/>
    <s v="Gtl"/>
    <x v="6"/>
    <s v="Feedr"/>
    <s v="Norm"/>
    <s v="1Fam"/>
    <s v="1Story"/>
    <x v="1"/>
    <x v="0"/>
    <x v="37"/>
    <x v="25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x v="1"/>
    <x v="1"/>
    <s v="Typ"/>
    <x v="2"/>
    <s v="Gd"/>
    <s v="Attchd"/>
    <n v="1963"/>
    <s v="Unf"/>
    <x v="0"/>
    <n v="528"/>
    <s v="TA"/>
    <s v="TA"/>
    <s v="Y"/>
    <n v="0"/>
    <n v="26"/>
    <n v="0"/>
    <n v="0"/>
    <n v="0"/>
    <n v="0"/>
    <s v="NA"/>
    <s v="NA"/>
    <s v="NA"/>
    <n v="0"/>
    <x v="11"/>
    <n v="2010"/>
    <s v="WD"/>
    <x v="0"/>
    <x v="5"/>
    <n v="578929"/>
  </r>
  <r>
    <x v="1287"/>
    <n v="20"/>
    <s v="RL"/>
    <s v="NA"/>
    <x v="972"/>
    <s v="Pave"/>
    <s v="NA"/>
    <s v="IR1"/>
    <s v="Low"/>
    <s v="AllPub"/>
    <s v="Inside"/>
    <s v="Mod"/>
    <x v="19"/>
    <s v="Norm"/>
    <s v="Norm"/>
    <s v="1Fam"/>
    <s v="1Story"/>
    <x v="3"/>
    <x v="0"/>
    <x v="39"/>
    <x v="27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x v="1"/>
    <x v="2"/>
    <s v="Typ"/>
    <x v="0"/>
    <s v="NA"/>
    <s v="Attchd"/>
    <n v="1964"/>
    <s v="Unf"/>
    <x v="0"/>
    <n v="390"/>
    <s v="TA"/>
    <s v="TA"/>
    <s v="N"/>
    <n v="168"/>
    <n v="198"/>
    <n v="0"/>
    <n v="0"/>
    <n v="0"/>
    <n v="0"/>
    <s v="NA"/>
    <s v="NA"/>
    <s v="NA"/>
    <n v="0"/>
    <x v="11"/>
    <n v="2006"/>
    <s v="WD"/>
    <x v="0"/>
    <x v="100"/>
    <n v="258983"/>
  </r>
  <r>
    <x v="1288"/>
    <n v="120"/>
    <s v="RL"/>
    <n v="40"/>
    <x v="973"/>
    <s v="Pave"/>
    <s v="NA"/>
    <s v="IR1"/>
    <s v="Lvl"/>
    <s v="AllPub"/>
    <s v="Inside"/>
    <s v="Gtl"/>
    <x v="18"/>
    <s v="Norm"/>
    <s v="Norm"/>
    <s v="TwnhsE"/>
    <s v="1Story"/>
    <x v="2"/>
    <x v="0"/>
    <x v="4"/>
    <x v="4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x v="2"/>
    <x v="4"/>
    <s v="Typ"/>
    <x v="1"/>
    <s v="Ex"/>
    <s v="Attchd"/>
    <n v="2000"/>
    <s v="Fin"/>
    <x v="0"/>
    <n v="499"/>
    <s v="TA"/>
    <s v="TA"/>
    <s v="Y"/>
    <n v="212"/>
    <n v="59"/>
    <n v="0"/>
    <n v="0"/>
    <n v="0"/>
    <n v="0"/>
    <s v="NA"/>
    <s v="NA"/>
    <s v="NA"/>
    <n v="0"/>
    <x v="4"/>
    <n v="2009"/>
    <s v="WD"/>
    <x v="0"/>
    <x v="551"/>
    <n v="545847"/>
  </r>
  <r>
    <x v="1289"/>
    <n v="60"/>
    <s v="RL"/>
    <n v="86"/>
    <x v="974"/>
    <s v="Pave"/>
    <s v="NA"/>
    <s v="IR1"/>
    <s v="Lvl"/>
    <s v="AllPub"/>
    <s v="Inside"/>
    <s v="Gtl"/>
    <x v="10"/>
    <s v="Norm"/>
    <s v="Norm"/>
    <s v="1Fam"/>
    <s v="2Story"/>
    <x v="2"/>
    <x v="0"/>
    <x v="13"/>
    <x v="10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x v="2"/>
    <x v="0"/>
    <s v="Typ"/>
    <x v="1"/>
    <s v="Gd"/>
    <s v="BuiltIn"/>
    <n v="2006"/>
    <s v="Fin"/>
    <x v="1"/>
    <n v="753"/>
    <s v="TA"/>
    <s v="TA"/>
    <s v="Y"/>
    <n v="177"/>
    <n v="74"/>
    <n v="0"/>
    <n v="0"/>
    <n v="0"/>
    <n v="0"/>
    <s v="NA"/>
    <s v="NA"/>
    <s v="NA"/>
    <n v="0"/>
    <x v="4"/>
    <n v="2006"/>
    <s v="New"/>
    <x v="2"/>
    <x v="621"/>
    <n v="751045"/>
  </r>
  <r>
    <x v="1290"/>
    <n v="80"/>
    <s v="RL"/>
    <s v="NA"/>
    <x v="975"/>
    <s v="Pave"/>
    <s v="NA"/>
    <s v="IR1"/>
    <s v="Lvl"/>
    <s v="AllPub"/>
    <s v="Corner"/>
    <s v="Gtl"/>
    <x v="11"/>
    <s v="Norm"/>
    <s v="Norm"/>
    <s v="1Fam"/>
    <s v="SLvl"/>
    <x v="3"/>
    <x v="3"/>
    <x v="39"/>
    <x v="27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x v="1"/>
    <x v="1"/>
    <s v="Typ"/>
    <x v="1"/>
    <s v="Gd"/>
    <s v="Attchd"/>
    <n v="1964"/>
    <s v="RFn"/>
    <x v="0"/>
    <n v="484"/>
    <s v="TA"/>
    <s v="TA"/>
    <s v="Y"/>
    <n v="227"/>
    <n v="0"/>
    <n v="0"/>
    <n v="0"/>
    <n v="0"/>
    <n v="0"/>
    <s v="NA"/>
    <s v="NA"/>
    <s v="NA"/>
    <n v="0"/>
    <x v="7"/>
    <n v="2010"/>
    <s v="WD"/>
    <x v="0"/>
    <x v="53"/>
    <n v="336944"/>
  </r>
  <r>
    <x v="1291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3"/>
    <x v="3"/>
    <x v="41"/>
    <x v="28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x v="1"/>
    <x v="1"/>
    <s v="Typ"/>
    <x v="0"/>
    <s v="NA"/>
    <s v="Detchd"/>
    <n v="1972"/>
    <s v="Unf"/>
    <x v="2"/>
    <n v="264"/>
    <s v="TA"/>
    <s v="TA"/>
    <s v="Y"/>
    <n v="185"/>
    <n v="0"/>
    <n v="0"/>
    <n v="0"/>
    <n v="0"/>
    <n v="0"/>
    <s v="NA"/>
    <s v="NA"/>
    <s v="NA"/>
    <n v="0"/>
    <x v="0"/>
    <n v="2009"/>
    <s v="WD"/>
    <x v="0"/>
    <x v="303"/>
    <n v="83954"/>
  </r>
  <r>
    <x v="1292"/>
    <n v="70"/>
    <s v="RM"/>
    <n v="60"/>
    <x v="506"/>
    <s v="Pave"/>
    <s v="NA"/>
    <s v="Reg"/>
    <s v="Lvl"/>
    <s v="AllPub"/>
    <s v="Corner"/>
    <s v="Gtl"/>
    <x v="7"/>
    <s v="Norm"/>
    <s v="Norm"/>
    <s v="1Fam"/>
    <s v="2Story"/>
    <x v="3"/>
    <x v="4"/>
    <x v="76"/>
    <x v="9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x v="1"/>
    <x v="5"/>
    <s v="Min2"/>
    <x v="0"/>
    <s v="NA"/>
    <s v="Attchd"/>
    <n v="1985"/>
    <s v="RFn"/>
    <x v="2"/>
    <n v="432"/>
    <s v="TA"/>
    <s v="TA"/>
    <s v="Y"/>
    <n v="0"/>
    <n v="287"/>
    <n v="0"/>
    <n v="0"/>
    <n v="0"/>
    <n v="0"/>
    <s v="NA"/>
    <s v="NA"/>
    <s v="NA"/>
    <n v="0"/>
    <x v="3"/>
    <n v="2009"/>
    <s v="WD"/>
    <x v="0"/>
    <x v="344"/>
    <n v="413347"/>
  </r>
  <r>
    <x v="1293"/>
    <n v="60"/>
    <s v="RL"/>
    <n v="78"/>
    <x v="464"/>
    <s v="Pave"/>
    <s v="NA"/>
    <s v="Reg"/>
    <s v="Lvl"/>
    <s v="AllPub"/>
    <s v="Inside"/>
    <s v="Gtl"/>
    <x v="6"/>
    <s v="Norm"/>
    <s v="Norm"/>
    <s v="1Fam"/>
    <s v="2Story"/>
    <x v="0"/>
    <x v="0"/>
    <x v="1"/>
    <x v="1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x v="1"/>
    <x v="0"/>
    <s v="Typ"/>
    <x v="1"/>
    <s v="TA"/>
    <s v="Attchd"/>
    <n v="1976"/>
    <s v="RFn"/>
    <x v="0"/>
    <n v="528"/>
    <s v="TA"/>
    <s v="TA"/>
    <s v="Y"/>
    <n v="0"/>
    <n v="28"/>
    <n v="0"/>
    <n v="0"/>
    <n v="259"/>
    <n v="0"/>
    <s v="NA"/>
    <s v="GdWo"/>
    <s v="NA"/>
    <n v="0"/>
    <x v="10"/>
    <n v="2006"/>
    <s v="WD"/>
    <x v="0"/>
    <x v="301"/>
    <n v="509540"/>
  </r>
  <r>
    <x v="1294"/>
    <n v="20"/>
    <s v="RL"/>
    <n v="60"/>
    <x v="599"/>
    <s v="Pave"/>
    <s v="NA"/>
    <s v="Reg"/>
    <s v="Lvl"/>
    <s v="AllPub"/>
    <s v="Inside"/>
    <s v="Gtl"/>
    <x v="15"/>
    <s v="Norm"/>
    <s v="Norm"/>
    <s v="1Fam"/>
    <s v="1Story"/>
    <x v="3"/>
    <x v="3"/>
    <x v="32"/>
    <x v="2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x v="1"/>
    <x v="4"/>
    <s v="Typ"/>
    <x v="0"/>
    <s v="NA"/>
    <s v="Detchd"/>
    <n v="1957"/>
    <s v="Unf"/>
    <x v="0"/>
    <n v="572"/>
    <s v="TA"/>
    <s v="TA"/>
    <s v="N"/>
    <n v="0"/>
    <n v="0"/>
    <n v="0"/>
    <n v="0"/>
    <n v="0"/>
    <n v="0"/>
    <s v="NA"/>
    <s v="NA"/>
    <s v="NA"/>
    <n v="0"/>
    <x v="7"/>
    <n v="2006"/>
    <s v="WD"/>
    <x v="0"/>
    <x v="99"/>
    <n v="588720"/>
  </r>
  <r>
    <x v="1295"/>
    <n v="20"/>
    <s v="RL"/>
    <n v="70"/>
    <x v="231"/>
    <s v="Pave"/>
    <s v="NA"/>
    <s v="Reg"/>
    <s v="Lvl"/>
    <s v="AllPub"/>
    <s v="Inside"/>
    <s v="Gtl"/>
    <x v="11"/>
    <s v="Feedr"/>
    <s v="Norm"/>
    <s v="1Fam"/>
    <s v="1Story"/>
    <x v="3"/>
    <x v="0"/>
    <x v="21"/>
    <x v="34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x v="1"/>
    <x v="4"/>
    <s v="Typ"/>
    <x v="0"/>
    <s v="NA"/>
    <s v="Attchd"/>
    <n v="1968"/>
    <s v="RFn"/>
    <x v="2"/>
    <n v="288"/>
    <s v="TA"/>
    <s v="TA"/>
    <s v="Y"/>
    <n v="356"/>
    <n v="0"/>
    <n v="0"/>
    <n v="0"/>
    <n v="0"/>
    <n v="0"/>
    <s v="NA"/>
    <s v="GdWo"/>
    <s v="NA"/>
    <n v="0"/>
    <x v="6"/>
    <n v="2006"/>
    <s v="WD"/>
    <x v="0"/>
    <x v="419"/>
    <n v="745313"/>
  </r>
  <r>
    <x v="1296"/>
    <n v="20"/>
    <s v="RL"/>
    <n v="80"/>
    <x v="976"/>
    <s v="Pave"/>
    <s v="NA"/>
    <s v="Reg"/>
    <s v="Lvl"/>
    <s v="AllPub"/>
    <s v="Inside"/>
    <s v="Gtl"/>
    <x v="11"/>
    <s v="Norm"/>
    <s v="Norm"/>
    <s v="1Fam"/>
    <s v="1Story"/>
    <x v="3"/>
    <x v="2"/>
    <x v="37"/>
    <x v="25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x v="1"/>
    <x v="1"/>
    <s v="Typ"/>
    <x v="0"/>
    <s v="NA"/>
    <s v="Attchd"/>
    <n v="1963"/>
    <s v="RFn"/>
    <x v="0"/>
    <n v="525"/>
    <s v="TA"/>
    <s v="TA"/>
    <s v="Y"/>
    <n v="192"/>
    <n v="20"/>
    <n v="123"/>
    <n v="0"/>
    <n v="0"/>
    <n v="0"/>
    <s v="NA"/>
    <s v="MnPrv"/>
    <s v="NA"/>
    <n v="0"/>
    <x v="3"/>
    <n v="2008"/>
    <s v="WD"/>
    <x v="0"/>
    <x v="106"/>
    <n v="704062"/>
  </r>
  <r>
    <x v="1297"/>
    <n v="180"/>
    <s v="RM"/>
    <n v="35"/>
    <x v="411"/>
    <s v="Pave"/>
    <s v="NA"/>
    <s v="Reg"/>
    <s v="Lvl"/>
    <s v="AllPub"/>
    <s v="Inside"/>
    <s v="Gtl"/>
    <x v="15"/>
    <s v="Norm"/>
    <s v="Norm"/>
    <s v="TwnhsE"/>
    <s v="SFoyer"/>
    <x v="1"/>
    <x v="0"/>
    <x v="11"/>
    <x v="10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x v="1"/>
    <x v="4"/>
    <s v="Typ"/>
    <x v="0"/>
    <s v="NA"/>
    <s v="Basment"/>
    <n v="2005"/>
    <s v="Fin"/>
    <x v="0"/>
    <n v="525"/>
    <s v="TA"/>
    <s v="TA"/>
    <s v="Y"/>
    <n v="0"/>
    <n v="44"/>
    <n v="0"/>
    <n v="0"/>
    <n v="0"/>
    <n v="0"/>
    <s v="NA"/>
    <s v="NA"/>
    <s v="NA"/>
    <n v="0"/>
    <x v="11"/>
    <n v="2006"/>
    <s v="New"/>
    <x v="2"/>
    <x v="3"/>
    <n v="279282"/>
  </r>
  <r>
    <x v="1298"/>
    <n v="60"/>
    <s v="RL"/>
    <n v="313"/>
    <x v="977"/>
    <s v="Pave"/>
    <s v="NA"/>
    <s v="IR3"/>
    <s v="Bnk"/>
    <s v="AllPub"/>
    <s v="Corner"/>
    <s v="Gtl"/>
    <x v="15"/>
    <s v="Feedr"/>
    <s v="Norm"/>
    <s v="1Fam"/>
    <s v="2Story"/>
    <x v="6"/>
    <x v="0"/>
    <x v="74"/>
    <x v="17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x v="2"/>
    <x v="8"/>
    <s v="Typ"/>
    <x v="3"/>
    <s v="Gd"/>
    <s v="Attchd"/>
    <n v="2008"/>
    <s v="Fin"/>
    <x v="0"/>
    <n v="1418"/>
    <s v="TA"/>
    <s v="TA"/>
    <s v="Y"/>
    <n v="214"/>
    <n v="292"/>
    <n v="0"/>
    <n v="0"/>
    <n v="0"/>
    <n v="480"/>
    <s v="Gd"/>
    <s v="NA"/>
    <s v="NA"/>
    <n v="0"/>
    <x v="8"/>
    <n v="2008"/>
    <s v="New"/>
    <x v="2"/>
    <x v="39"/>
    <n v="143939"/>
  </r>
  <r>
    <x v="1299"/>
    <n v="20"/>
    <s v="RL"/>
    <n v="75"/>
    <x v="137"/>
    <s v="Pave"/>
    <s v="NA"/>
    <s v="Reg"/>
    <s v="Lvl"/>
    <s v="AllPub"/>
    <s v="Inside"/>
    <s v="Gtl"/>
    <x v="11"/>
    <s v="Norm"/>
    <s v="Norm"/>
    <s v="1Fam"/>
    <s v="1Story"/>
    <x v="3"/>
    <x v="3"/>
    <x v="28"/>
    <x v="5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x v="0"/>
    <x v="1"/>
    <s v="Typ"/>
    <x v="0"/>
    <s v="NA"/>
    <s v="Attchd"/>
    <n v="1959"/>
    <s v="RFn"/>
    <x v="2"/>
    <n v="305"/>
    <s v="TA"/>
    <s v="TA"/>
    <s v="Y"/>
    <n v="218"/>
    <n v="0"/>
    <n v="0"/>
    <n v="0"/>
    <n v="0"/>
    <n v="0"/>
    <s v="NA"/>
    <s v="GdPrv"/>
    <s v="NA"/>
    <n v="0"/>
    <x v="1"/>
    <n v="2010"/>
    <s v="WD"/>
    <x v="0"/>
    <x v="23"/>
    <n v="385683"/>
  </r>
  <r>
    <x v="1300"/>
    <n v="60"/>
    <s v="RL"/>
    <s v="NA"/>
    <x v="221"/>
    <s v="Pave"/>
    <s v="NA"/>
    <s v="IR1"/>
    <s v="Lvl"/>
    <s v="AllPub"/>
    <s v="CulDSac"/>
    <s v="Gtl"/>
    <x v="17"/>
    <s v="Norm"/>
    <s v="Norm"/>
    <s v="1Fam"/>
    <s v="2Story"/>
    <x v="0"/>
    <x v="0"/>
    <x v="40"/>
    <x v="41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x v="0"/>
    <x v="3"/>
    <s v="Typ"/>
    <x v="1"/>
    <s v="TA"/>
    <s v="Attchd"/>
    <n v="1999"/>
    <s v="Fin"/>
    <x v="0"/>
    <n v="490"/>
    <s v="TA"/>
    <s v="TA"/>
    <s v="Y"/>
    <n v="0"/>
    <n v="0"/>
    <n v="0"/>
    <n v="0"/>
    <n v="0"/>
    <n v="0"/>
    <s v="NA"/>
    <s v="NA"/>
    <s v="NA"/>
    <n v="0"/>
    <x v="1"/>
    <n v="2009"/>
    <s v="WD"/>
    <x v="0"/>
    <x v="66"/>
    <n v="428194"/>
  </r>
  <r>
    <x v="1301"/>
    <n v="70"/>
    <s v="RL"/>
    <s v="NA"/>
    <x v="137"/>
    <s v="Pave"/>
    <s v="NA"/>
    <s v="IR1"/>
    <s v="Bnk"/>
    <s v="AllPub"/>
    <s v="Inside"/>
    <s v="Gtl"/>
    <x v="2"/>
    <s v="Norm"/>
    <s v="Norm"/>
    <s v="1Fam"/>
    <s v="2Story"/>
    <x v="1"/>
    <x v="3"/>
    <x v="97"/>
    <x v="8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x v="0"/>
    <x v="2"/>
    <s v="Typ"/>
    <x v="2"/>
    <s v="Gd"/>
    <s v="Attchd"/>
    <n v="1942"/>
    <s v="Unf"/>
    <x v="2"/>
    <n v="213"/>
    <s v="TA"/>
    <s v="TA"/>
    <s v="P"/>
    <n v="0"/>
    <n v="0"/>
    <n v="0"/>
    <n v="0"/>
    <n v="224"/>
    <n v="0"/>
    <s v="NA"/>
    <s v="NA"/>
    <s v="NA"/>
    <n v="0"/>
    <x v="6"/>
    <n v="2009"/>
    <s v="WD"/>
    <x v="0"/>
    <x v="253"/>
    <n v="618807"/>
  </r>
  <r>
    <x v="1302"/>
    <n v="60"/>
    <s v="RL"/>
    <n v="92"/>
    <x v="956"/>
    <s v="Pave"/>
    <s v="NA"/>
    <s v="Reg"/>
    <s v="Lvl"/>
    <s v="AllPub"/>
    <s v="Inside"/>
    <s v="Gtl"/>
    <x v="3"/>
    <s v="Norm"/>
    <s v="Norm"/>
    <s v="1Fam"/>
    <s v="2Story"/>
    <x v="2"/>
    <x v="0"/>
    <x v="29"/>
    <x v="5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x v="0"/>
    <x v="0"/>
    <s v="Typ"/>
    <x v="1"/>
    <s v="TA"/>
    <s v="Attchd"/>
    <n v="1994"/>
    <s v="RFn"/>
    <x v="1"/>
    <n v="844"/>
    <s v="TA"/>
    <s v="TA"/>
    <s v="Y"/>
    <n v="309"/>
    <n v="78"/>
    <n v="0"/>
    <n v="0"/>
    <n v="0"/>
    <n v="0"/>
    <s v="NA"/>
    <s v="NA"/>
    <s v="NA"/>
    <n v="0"/>
    <x v="3"/>
    <n v="2006"/>
    <s v="WD"/>
    <x v="0"/>
    <x v="178"/>
    <n v="404535"/>
  </r>
  <r>
    <x v="1303"/>
    <n v="20"/>
    <s v="RL"/>
    <n v="73"/>
    <x v="978"/>
    <s v="Pave"/>
    <s v="NA"/>
    <s v="Reg"/>
    <s v="Lvl"/>
    <s v="AllPub"/>
    <s v="Inside"/>
    <s v="Gtl"/>
    <x v="5"/>
    <s v="Norm"/>
    <s v="Norm"/>
    <s v="1Fam"/>
    <s v="1Story"/>
    <x v="0"/>
    <x v="0"/>
    <x v="11"/>
    <x v="6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x v="0"/>
    <x v="2"/>
    <s v="Typ"/>
    <x v="0"/>
    <s v="NA"/>
    <s v="Attchd"/>
    <n v="2005"/>
    <s v="RFn"/>
    <x v="1"/>
    <n v="834"/>
    <s v="TA"/>
    <s v="TA"/>
    <s v="Y"/>
    <n v="208"/>
    <n v="59"/>
    <n v="0"/>
    <n v="0"/>
    <n v="0"/>
    <n v="0"/>
    <s v="NA"/>
    <s v="NA"/>
    <s v="NA"/>
    <n v="0"/>
    <x v="7"/>
    <n v="2006"/>
    <s v="WD"/>
    <x v="0"/>
    <x v="537"/>
    <n v="308104"/>
  </r>
  <r>
    <x v="1304"/>
    <n v="160"/>
    <s v="RM"/>
    <n v="32"/>
    <x v="979"/>
    <s v="Pave"/>
    <s v="NA"/>
    <s v="Reg"/>
    <s v="Lvl"/>
    <s v="AllPub"/>
    <s v="Inside"/>
    <s v="Gtl"/>
    <x v="15"/>
    <s v="Norm"/>
    <s v="Norm"/>
    <s v="TwnhsE"/>
    <s v="2Story"/>
    <x v="0"/>
    <x v="0"/>
    <x v="6"/>
    <x v="16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x v="0"/>
    <x v="2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7"/>
    <n v="2006"/>
    <s v="WD"/>
    <x v="0"/>
    <x v="52"/>
    <n v="644555"/>
  </r>
  <r>
    <x v="1305"/>
    <n v="20"/>
    <s v="RL"/>
    <n v="108"/>
    <x v="980"/>
    <s v="Pave"/>
    <s v="NA"/>
    <s v="IR1"/>
    <s v="Lvl"/>
    <s v="AllPub"/>
    <s v="Corner"/>
    <s v="Gtl"/>
    <x v="10"/>
    <s v="Norm"/>
    <s v="Norm"/>
    <s v="1Fam"/>
    <s v="1Story"/>
    <x v="4"/>
    <x v="0"/>
    <x v="13"/>
    <x v="12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x v="2"/>
    <x v="1"/>
    <s v="Typ"/>
    <x v="2"/>
    <s v="Ex"/>
    <s v="Attchd"/>
    <n v="2006"/>
    <s v="Fin"/>
    <x v="0"/>
    <n v="840"/>
    <s v="TA"/>
    <s v="TA"/>
    <s v="Y"/>
    <n v="404"/>
    <n v="102"/>
    <n v="0"/>
    <n v="0"/>
    <n v="0"/>
    <n v="0"/>
    <s v="NA"/>
    <s v="NA"/>
    <s v="NA"/>
    <n v="0"/>
    <x v="6"/>
    <n v="2009"/>
    <s v="WD"/>
    <x v="0"/>
    <x v="357"/>
    <n v="206324"/>
  </r>
  <r>
    <x v="1306"/>
    <n v="120"/>
    <s v="RL"/>
    <n v="48"/>
    <x v="981"/>
    <s v="Pave"/>
    <s v="NA"/>
    <s v="IR1"/>
    <s v="Lvl"/>
    <s v="AllPub"/>
    <s v="Inside"/>
    <s v="Gtl"/>
    <x v="10"/>
    <s v="Norm"/>
    <s v="Norm"/>
    <s v="TwnhsE"/>
    <s v="1Story"/>
    <x v="0"/>
    <x v="0"/>
    <x v="11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x v="0"/>
    <x v="1"/>
    <s v="Typ"/>
    <x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x v="2"/>
    <n v="2006"/>
    <s v="New"/>
    <x v="2"/>
    <x v="60"/>
    <n v="685073"/>
  </r>
  <r>
    <x v="1307"/>
    <n v="20"/>
    <s v="RL"/>
    <n v="60"/>
    <x v="982"/>
    <s v="Pave"/>
    <s v="NA"/>
    <s v="Reg"/>
    <s v="Lvl"/>
    <s v="AllPub"/>
    <s v="Inside"/>
    <s v="Gtl"/>
    <x v="0"/>
    <s v="Norm"/>
    <s v="Norm"/>
    <s v="1Fam"/>
    <s v="1Story"/>
    <x v="3"/>
    <x v="0"/>
    <x v="29"/>
    <x v="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x v="1"/>
    <x v="4"/>
    <s v="Typ"/>
    <x v="0"/>
    <s v="NA"/>
    <s v="Detchd"/>
    <n v="2000"/>
    <s v="Unf"/>
    <x v="0"/>
    <n v="480"/>
    <s v="TA"/>
    <s v="TA"/>
    <s v="Y"/>
    <n v="0"/>
    <n v="64"/>
    <n v="0"/>
    <n v="0"/>
    <n v="0"/>
    <n v="0"/>
    <s v="NA"/>
    <s v="NA"/>
    <s v="NA"/>
    <n v="0"/>
    <x v="1"/>
    <n v="2009"/>
    <s v="WD"/>
    <x v="0"/>
    <x v="371"/>
    <n v="667564"/>
  </r>
  <r>
    <x v="1308"/>
    <n v="20"/>
    <s v="RM"/>
    <n v="100"/>
    <x v="872"/>
    <s v="Pave"/>
    <s v="NA"/>
    <s v="Reg"/>
    <s v="Lvl"/>
    <s v="AllPub"/>
    <s v="Inside"/>
    <s v="Gtl"/>
    <x v="7"/>
    <s v="Norm"/>
    <s v="Norm"/>
    <s v="1Fam"/>
    <s v="1Story"/>
    <x v="3"/>
    <x v="3"/>
    <x v="47"/>
    <x v="6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x v="0"/>
    <x v="1"/>
    <s v="Typ"/>
    <x v="0"/>
    <s v="NA"/>
    <s v="Attchd"/>
    <n v="1948"/>
    <s v="Unf"/>
    <x v="0"/>
    <n v="528"/>
    <s v="TA"/>
    <s v="TA"/>
    <s v="Y"/>
    <n v="0"/>
    <n v="36"/>
    <n v="0"/>
    <n v="0"/>
    <n v="0"/>
    <n v="0"/>
    <s v="NA"/>
    <s v="GdWo"/>
    <s v="NA"/>
    <n v="0"/>
    <x v="1"/>
    <n v="2008"/>
    <s v="WD"/>
    <x v="0"/>
    <x v="257"/>
    <n v="83814"/>
  </r>
  <r>
    <x v="1309"/>
    <n v="20"/>
    <s v="RL"/>
    <s v="NA"/>
    <x v="636"/>
    <s v="Pave"/>
    <s v="NA"/>
    <s v="Reg"/>
    <s v="Lvl"/>
    <s v="AllPub"/>
    <s v="Inside"/>
    <s v="Gtl"/>
    <x v="12"/>
    <s v="Norm"/>
    <s v="Norm"/>
    <s v="1Fam"/>
    <s v="1Story"/>
    <x v="1"/>
    <x v="0"/>
    <x v="50"/>
    <x v="47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x v="0"/>
    <x v="1"/>
    <s v="Typ"/>
    <x v="0"/>
    <s v="NA"/>
    <s v="Attchd"/>
    <n v="1991"/>
    <s v="RFn"/>
    <x v="0"/>
    <n v="496"/>
    <s v="TA"/>
    <s v="TA"/>
    <s v="Y"/>
    <n v="112"/>
    <n v="51"/>
    <n v="0"/>
    <n v="0"/>
    <n v="0"/>
    <n v="0"/>
    <s v="NA"/>
    <s v="GdWo"/>
    <s v="NA"/>
    <n v="0"/>
    <x v="11"/>
    <n v="2008"/>
    <s v="WD"/>
    <x v="0"/>
    <x v="207"/>
    <n v="288623"/>
  </r>
  <r>
    <x v="1310"/>
    <n v="20"/>
    <s v="RL"/>
    <n v="100"/>
    <x v="983"/>
    <s v="Pave"/>
    <s v="NA"/>
    <s v="Reg"/>
    <s v="Lvl"/>
    <s v="AllPub"/>
    <s v="Inside"/>
    <s v="Gtl"/>
    <x v="2"/>
    <s v="PosA"/>
    <s v="Norm"/>
    <s v="1Fam"/>
    <s v="1Story"/>
    <x v="0"/>
    <x v="1"/>
    <x v="28"/>
    <x v="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x v="2"/>
    <x v="2"/>
    <s v="Typ"/>
    <x v="2"/>
    <s v="TA"/>
    <s v="Attchd"/>
    <n v="1959"/>
    <s v="Fin"/>
    <x v="0"/>
    <n v="567"/>
    <s v="TA"/>
    <s v="TA"/>
    <s v="Y"/>
    <n v="0"/>
    <n v="207"/>
    <n v="162"/>
    <n v="0"/>
    <n v="0"/>
    <n v="0"/>
    <s v="NA"/>
    <s v="NA"/>
    <s v="NA"/>
    <n v="0"/>
    <x v="1"/>
    <n v="2010"/>
    <s v="WD"/>
    <x v="0"/>
    <x v="414"/>
    <n v="376434"/>
  </r>
  <r>
    <x v="1311"/>
    <n v="20"/>
    <s v="RL"/>
    <n v="68"/>
    <x v="234"/>
    <s v="Pave"/>
    <s v="NA"/>
    <s v="Reg"/>
    <s v="Lvl"/>
    <s v="AllPub"/>
    <s v="Inside"/>
    <s v="Gtl"/>
    <x v="0"/>
    <s v="Norm"/>
    <s v="Norm"/>
    <s v="1Fam"/>
    <s v="1Story"/>
    <x v="0"/>
    <x v="0"/>
    <x v="11"/>
    <x v="12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x v="0"/>
    <x v="1"/>
    <s v="Typ"/>
    <x v="0"/>
    <s v="NA"/>
    <s v="Attchd"/>
    <n v="2005"/>
    <s v="RFn"/>
    <x v="0"/>
    <n v="508"/>
    <s v="TA"/>
    <s v="TA"/>
    <s v="Y"/>
    <n v="264"/>
    <n v="98"/>
    <n v="0"/>
    <n v="0"/>
    <n v="0"/>
    <n v="0"/>
    <s v="NA"/>
    <s v="NA"/>
    <s v="NA"/>
    <n v="0"/>
    <x v="8"/>
    <n v="2007"/>
    <s v="New"/>
    <x v="2"/>
    <x v="541"/>
    <n v="201720"/>
  </r>
  <r>
    <x v="1312"/>
    <n v="60"/>
    <s v="RL"/>
    <s v="NA"/>
    <x v="984"/>
    <s v="Pave"/>
    <s v="NA"/>
    <s v="IR1"/>
    <s v="Lvl"/>
    <s v="AllPub"/>
    <s v="Inside"/>
    <s v="Gtl"/>
    <x v="3"/>
    <s v="Norm"/>
    <s v="Norm"/>
    <s v="1Fam"/>
    <s v="2Story"/>
    <x v="2"/>
    <x v="0"/>
    <x v="59"/>
    <x v="2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x v="0"/>
    <x v="3"/>
    <s v="Typ"/>
    <x v="1"/>
    <s v="Ex"/>
    <s v="Attchd"/>
    <n v="1990"/>
    <s v="RFn"/>
    <x v="0"/>
    <n v="750"/>
    <s v="Gd"/>
    <s v="Gd"/>
    <s v="Y"/>
    <n v="500"/>
    <n v="0"/>
    <n v="0"/>
    <n v="0"/>
    <n v="0"/>
    <n v="0"/>
    <s v="NA"/>
    <s v="NA"/>
    <s v="NA"/>
    <n v="0"/>
    <x v="11"/>
    <n v="2007"/>
    <s v="WD"/>
    <x v="0"/>
    <x v="425"/>
    <n v="650290"/>
  </r>
  <r>
    <x v="1313"/>
    <n v="60"/>
    <s v="RL"/>
    <n v="108"/>
    <x v="985"/>
    <s v="Pave"/>
    <s v="NA"/>
    <s v="IR1"/>
    <s v="Lvl"/>
    <s v="AllPub"/>
    <s v="Corner"/>
    <s v="Gtl"/>
    <x v="3"/>
    <s v="Norm"/>
    <s v="Norm"/>
    <s v="1Fam"/>
    <s v="2Story"/>
    <x v="4"/>
    <x v="0"/>
    <x v="40"/>
    <x v="41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x v="0"/>
    <x v="7"/>
    <s v="Typ"/>
    <x v="1"/>
    <s v="TA"/>
    <s v="BuiltIn"/>
    <n v="1999"/>
    <s v="Fin"/>
    <x v="1"/>
    <n v="779"/>
    <s v="TA"/>
    <s v="TA"/>
    <s v="Y"/>
    <n v="668"/>
    <n v="30"/>
    <n v="0"/>
    <n v="0"/>
    <n v="0"/>
    <n v="0"/>
    <s v="NA"/>
    <s v="NA"/>
    <s v="NA"/>
    <n v="0"/>
    <x v="1"/>
    <n v="2010"/>
    <s v="WD"/>
    <x v="0"/>
    <x v="622"/>
    <n v="255263"/>
  </r>
  <r>
    <x v="1314"/>
    <n v="20"/>
    <s v="RL"/>
    <n v="60"/>
    <x v="986"/>
    <s v="Pave"/>
    <s v="NA"/>
    <s v="Reg"/>
    <s v="Lvl"/>
    <s v="AllPub"/>
    <s v="Inside"/>
    <s v="Gtl"/>
    <x v="15"/>
    <s v="Norm"/>
    <s v="Norm"/>
    <s v="1Fam"/>
    <s v="1Story"/>
    <x v="5"/>
    <x v="2"/>
    <x v="30"/>
    <x v="56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x v="1"/>
    <x v="4"/>
    <s v="Typ"/>
    <x v="1"/>
    <s v="TA"/>
    <s v="Detchd"/>
    <n v="1956"/>
    <s v="Unf"/>
    <x v="2"/>
    <n v="280"/>
    <s v="TA"/>
    <s v="TA"/>
    <s v="Y"/>
    <n v="0"/>
    <n v="36"/>
    <n v="0"/>
    <n v="0"/>
    <n v="0"/>
    <n v="0"/>
    <s v="NA"/>
    <s v="NA"/>
    <s v="NA"/>
    <n v="0"/>
    <x v="4"/>
    <n v="2007"/>
    <s v="WD"/>
    <x v="0"/>
    <x v="239"/>
    <n v="636905"/>
  </r>
  <r>
    <x v="1315"/>
    <n v="60"/>
    <s v="RL"/>
    <n v="85"/>
    <x v="750"/>
    <s v="Pave"/>
    <s v="NA"/>
    <s v="Reg"/>
    <s v="Lvl"/>
    <s v="AllPub"/>
    <s v="Inside"/>
    <s v="Gtl"/>
    <x v="11"/>
    <s v="Norm"/>
    <s v="Norm"/>
    <s v="1Fam"/>
    <s v="2Story"/>
    <x v="1"/>
    <x v="0"/>
    <x v="60"/>
    <x v="45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x v="1"/>
    <x v="3"/>
    <s v="Typ"/>
    <x v="2"/>
    <s v="Gd"/>
    <s v="Attchd"/>
    <n v="1969"/>
    <s v="Unf"/>
    <x v="0"/>
    <n v="576"/>
    <s v="TA"/>
    <s v="TA"/>
    <s v="Y"/>
    <n v="280"/>
    <n v="0"/>
    <n v="0"/>
    <n v="0"/>
    <n v="0"/>
    <n v="0"/>
    <s v="NA"/>
    <s v="NA"/>
    <s v="NA"/>
    <n v="0"/>
    <x v="11"/>
    <n v="2008"/>
    <s v="WD"/>
    <x v="0"/>
    <x v="623"/>
    <n v="630639"/>
  </r>
  <r>
    <x v="1316"/>
    <n v="20"/>
    <s v="RL"/>
    <n v="61"/>
    <x v="987"/>
    <s v="Pave"/>
    <s v="NA"/>
    <s v="IR1"/>
    <s v="Lvl"/>
    <s v="AllPub"/>
    <s v="Inside"/>
    <s v="Gtl"/>
    <x v="0"/>
    <s v="Norm"/>
    <s v="Norm"/>
    <s v="1Fam"/>
    <s v="1Story"/>
    <x v="2"/>
    <x v="0"/>
    <x v="74"/>
    <x v="17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x v="2"/>
    <x v="0"/>
    <s v="Typ"/>
    <x v="1"/>
    <s v="Gd"/>
    <s v="Attchd"/>
    <n v="2008"/>
    <s v="RFn"/>
    <x v="1"/>
    <n v="860"/>
    <s v="TA"/>
    <s v="TA"/>
    <s v="Y"/>
    <n v="172"/>
    <n v="42"/>
    <n v="0"/>
    <n v="0"/>
    <n v="0"/>
    <n v="0"/>
    <s v="NA"/>
    <s v="NA"/>
    <s v="NA"/>
    <n v="0"/>
    <x v="8"/>
    <n v="2009"/>
    <s v="WD"/>
    <x v="0"/>
    <x v="624"/>
    <n v="703953"/>
  </r>
  <r>
    <x v="1317"/>
    <n v="120"/>
    <s v="FV"/>
    <n v="47"/>
    <x v="988"/>
    <s v="Pave"/>
    <s v="Pave"/>
    <s v="Reg"/>
    <s v="Lvl"/>
    <s v="AllPub"/>
    <s v="Corner"/>
    <s v="Gtl"/>
    <x v="5"/>
    <s v="Norm"/>
    <s v="Norm"/>
    <s v="TwnhsE"/>
    <s v="1Story"/>
    <x v="0"/>
    <x v="0"/>
    <x v="13"/>
    <x v="12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x v="0"/>
    <x v="4"/>
    <s v="Typ"/>
    <x v="1"/>
    <s v="Gd"/>
    <s v="Attchd"/>
    <n v="2006"/>
    <s v="RFn"/>
    <x v="0"/>
    <n v="466"/>
    <s v="TA"/>
    <s v="TA"/>
    <s v="Y"/>
    <n v="0"/>
    <n v="241"/>
    <n v="0"/>
    <n v="0"/>
    <n v="0"/>
    <n v="0"/>
    <s v="NA"/>
    <s v="NA"/>
    <s v="NA"/>
    <n v="0"/>
    <x v="7"/>
    <n v="2007"/>
    <s v="New"/>
    <x v="2"/>
    <x v="317"/>
    <n v="256681"/>
  </r>
  <r>
    <x v="1318"/>
    <n v="20"/>
    <s v="RL"/>
    <s v="NA"/>
    <x v="989"/>
    <s v="Pave"/>
    <s v="NA"/>
    <s v="IR2"/>
    <s v="Lvl"/>
    <s v="AllPub"/>
    <s v="CulDSac"/>
    <s v="Gtl"/>
    <x v="0"/>
    <s v="Norm"/>
    <s v="Norm"/>
    <s v="1Fam"/>
    <s v="1Story"/>
    <x v="2"/>
    <x v="0"/>
    <x v="2"/>
    <x v="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x v="0"/>
    <x v="2"/>
    <s v="Typ"/>
    <x v="1"/>
    <s v="TA"/>
    <s v="Attchd"/>
    <n v="2001"/>
    <s v="RFn"/>
    <x v="1"/>
    <n v="748"/>
    <s v="TA"/>
    <s v="TA"/>
    <s v="Y"/>
    <n v="198"/>
    <n v="150"/>
    <n v="0"/>
    <n v="0"/>
    <n v="0"/>
    <n v="0"/>
    <s v="NA"/>
    <s v="NA"/>
    <s v="NA"/>
    <n v="0"/>
    <x v="5"/>
    <n v="2006"/>
    <s v="WD"/>
    <x v="0"/>
    <x v="291"/>
    <n v="208540"/>
  </r>
  <r>
    <x v="1319"/>
    <n v="20"/>
    <s v="RL"/>
    <n v="75"/>
    <x v="990"/>
    <s v="Pave"/>
    <s v="NA"/>
    <s v="Reg"/>
    <s v="Bnk"/>
    <s v="AllPub"/>
    <s v="Inside"/>
    <s v="Gtl"/>
    <x v="15"/>
    <s v="Norm"/>
    <s v="Norm"/>
    <s v="1Fam"/>
    <s v="1Story"/>
    <x v="5"/>
    <x v="0"/>
    <x v="30"/>
    <x v="56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x v="1"/>
    <x v="4"/>
    <s v="Typ"/>
    <x v="0"/>
    <s v="NA"/>
    <s v="Attchd"/>
    <n v="1954"/>
    <s v="Unf"/>
    <x v="2"/>
    <n v="248"/>
    <s v="TA"/>
    <s v="TA"/>
    <s v="Y"/>
    <n v="0"/>
    <n v="0"/>
    <n v="0"/>
    <n v="0"/>
    <n v="0"/>
    <n v="0"/>
    <s v="NA"/>
    <s v="NA"/>
    <s v="NA"/>
    <n v="0"/>
    <x v="0"/>
    <n v="2007"/>
    <s v="WD"/>
    <x v="0"/>
    <x v="625"/>
    <n v="148388"/>
  </r>
  <r>
    <x v="1320"/>
    <n v="20"/>
    <s v="RL"/>
    <n v="70"/>
    <x v="231"/>
    <s v="Pave"/>
    <s v="NA"/>
    <s v="Reg"/>
    <s v="Lvl"/>
    <s v="AllPub"/>
    <s v="Inside"/>
    <s v="Gtl"/>
    <x v="11"/>
    <s v="Norm"/>
    <s v="Norm"/>
    <s v="1Fam"/>
    <s v="1Story"/>
    <x v="1"/>
    <x v="6"/>
    <x v="24"/>
    <x v="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x v="1"/>
    <x v="1"/>
    <s v="Typ"/>
    <x v="2"/>
    <s v="Gd"/>
    <s v="Attchd"/>
    <n v="1957"/>
    <s v="RFn"/>
    <x v="0"/>
    <n v="442"/>
    <s v="TA"/>
    <s v="TA"/>
    <s v="Y"/>
    <n v="114"/>
    <n v="0"/>
    <n v="0"/>
    <n v="0"/>
    <n v="216"/>
    <n v="0"/>
    <s v="NA"/>
    <s v="NA"/>
    <s v="NA"/>
    <n v="0"/>
    <x v="11"/>
    <n v="2009"/>
    <s v="WD"/>
    <x v="0"/>
    <x v="626"/>
    <n v="590894"/>
  </r>
  <r>
    <x v="1321"/>
    <n v="20"/>
    <s v="RL"/>
    <s v="NA"/>
    <x v="991"/>
    <s v="Pave"/>
    <s v="NA"/>
    <s v="IR1"/>
    <s v="Lvl"/>
    <s v="AllPub"/>
    <s v="Corner"/>
    <s v="Gtl"/>
    <x v="8"/>
    <s v="Feedr"/>
    <s v="Norm"/>
    <s v="1Fam"/>
    <s v="1Story"/>
    <x v="7"/>
    <x v="2"/>
    <x v="87"/>
    <x v="8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x v="1"/>
    <x v="6"/>
    <s v="Typ"/>
    <x v="0"/>
    <s v="NA"/>
    <s v="Detchd"/>
    <n v="1955"/>
    <s v="Unf"/>
    <x v="2"/>
    <n v="287"/>
    <s v="TA"/>
    <s v="Fa"/>
    <s v="Y"/>
    <n v="0"/>
    <n v="0"/>
    <n v="0"/>
    <n v="0"/>
    <n v="0"/>
    <n v="0"/>
    <s v="NA"/>
    <s v="NA"/>
    <s v="NA"/>
    <n v="0"/>
    <x v="9"/>
    <n v="2008"/>
    <s v="WD"/>
    <x v="0"/>
    <x v="627"/>
    <n v="276286"/>
  </r>
  <r>
    <x v="1322"/>
    <n v="60"/>
    <s v="RL"/>
    <n v="107"/>
    <x v="992"/>
    <s v="Pave"/>
    <s v="NA"/>
    <s v="IR1"/>
    <s v="Lvl"/>
    <s v="AllPub"/>
    <s v="Inside"/>
    <s v="Gtl"/>
    <x v="3"/>
    <s v="Norm"/>
    <s v="Norm"/>
    <s v="1Fam"/>
    <s v="2Story"/>
    <x v="0"/>
    <x v="0"/>
    <x v="86"/>
    <x v="36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x v="0"/>
    <x v="0"/>
    <s v="Typ"/>
    <x v="1"/>
    <s v="TA"/>
    <s v="Attchd"/>
    <n v="1992"/>
    <s v="RFn"/>
    <x v="0"/>
    <n v="564"/>
    <s v="TA"/>
    <s v="TA"/>
    <s v="Y"/>
    <n v="240"/>
    <n v="39"/>
    <n v="0"/>
    <n v="0"/>
    <n v="0"/>
    <n v="0"/>
    <s v="NA"/>
    <s v="NA"/>
    <s v="NA"/>
    <n v="0"/>
    <x v="11"/>
    <n v="2010"/>
    <s v="WD"/>
    <x v="0"/>
    <x v="100"/>
    <n v="259096"/>
  </r>
  <r>
    <x v="1323"/>
    <n v="30"/>
    <s v="RL"/>
    <n v="50"/>
    <x v="413"/>
    <s v="Pave"/>
    <s v="NA"/>
    <s v="Reg"/>
    <s v="HLS"/>
    <s v="AllPub"/>
    <s v="Inside"/>
    <s v="Gtl"/>
    <x v="8"/>
    <s v="Norm"/>
    <s v="Norm"/>
    <s v="1Fam"/>
    <s v="1Story"/>
    <x v="5"/>
    <x v="3"/>
    <x v="70"/>
    <x v="8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x v="3"/>
    <x v="4"/>
    <s v="Typ"/>
    <x v="0"/>
    <s v="NA"/>
    <s v="NA"/>
    <s v="NA"/>
    <s v="NA"/>
    <x v="3"/>
    <n v="0"/>
    <s v="NA"/>
    <s v="NA"/>
    <s v="Y"/>
    <n v="164"/>
    <n v="0"/>
    <n v="0"/>
    <n v="0"/>
    <n v="0"/>
    <n v="0"/>
    <s v="NA"/>
    <s v="NA"/>
    <s v="NA"/>
    <n v="0"/>
    <x v="3"/>
    <n v="2009"/>
    <s v="WD"/>
    <x v="0"/>
    <x v="222"/>
    <n v="307881"/>
  </r>
  <r>
    <x v="1324"/>
    <n v="20"/>
    <s v="RL"/>
    <n v="75"/>
    <x v="993"/>
    <s v="Pave"/>
    <s v="NA"/>
    <s v="Reg"/>
    <s v="Lvl"/>
    <s v="AllPub"/>
    <s v="Inside"/>
    <s v="Gtl"/>
    <x v="5"/>
    <s v="Norm"/>
    <s v="Norm"/>
    <s v="1Fam"/>
    <s v="1Story"/>
    <x v="2"/>
    <x v="0"/>
    <x v="13"/>
    <x v="12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x v="0"/>
    <x v="2"/>
    <s v="Typ"/>
    <x v="1"/>
    <s v="Gd"/>
    <s v="Attchd"/>
    <n v="2007"/>
    <s v="RFn"/>
    <x v="1"/>
    <n v="895"/>
    <s v="TA"/>
    <s v="TA"/>
    <s v="Y"/>
    <n v="0"/>
    <n v="49"/>
    <n v="0"/>
    <n v="0"/>
    <n v="0"/>
    <n v="0"/>
    <s v="NA"/>
    <s v="NA"/>
    <s v="NA"/>
    <n v="0"/>
    <x v="0"/>
    <n v="2007"/>
    <s v="New"/>
    <x v="2"/>
    <x v="257"/>
    <n v="86584"/>
  </r>
  <r>
    <x v="1325"/>
    <n v="30"/>
    <s v="RM"/>
    <n v="40"/>
    <x v="994"/>
    <s v="Pave"/>
    <s v="NA"/>
    <s v="Reg"/>
    <s v="Lvl"/>
    <s v="AllPub"/>
    <s v="Inside"/>
    <s v="Gtl"/>
    <x v="13"/>
    <s v="Norm"/>
    <s v="Norm"/>
    <s v="1Fam"/>
    <s v="1Story"/>
    <x v="5"/>
    <x v="4"/>
    <x v="91"/>
    <x v="8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x v="1"/>
    <x v="4"/>
    <s v="Typ"/>
    <x v="0"/>
    <s v="NA"/>
    <s v="NA"/>
    <s v="NA"/>
    <s v="NA"/>
    <x v="3"/>
    <n v="0"/>
    <s v="NA"/>
    <s v="NA"/>
    <s v="N"/>
    <n v="0"/>
    <n v="0"/>
    <n v="100"/>
    <n v="0"/>
    <n v="0"/>
    <n v="0"/>
    <s v="NA"/>
    <s v="MnPrv"/>
    <s v="NA"/>
    <n v="0"/>
    <x v="8"/>
    <n v="2008"/>
    <s v="WD"/>
    <x v="0"/>
    <x v="424"/>
    <n v="483656"/>
  </r>
  <r>
    <x v="1326"/>
    <n v="30"/>
    <s v="RH"/>
    <n v="70"/>
    <x v="995"/>
    <s v="Pave"/>
    <s v="NA"/>
    <s v="Reg"/>
    <s v="Bnk"/>
    <s v="AllPub"/>
    <s v="Inside"/>
    <s v="Mod"/>
    <x v="15"/>
    <s v="Norm"/>
    <s v="Norm"/>
    <s v="1Fam"/>
    <s v="1Story"/>
    <x v="7"/>
    <x v="2"/>
    <x v="8"/>
    <x v="10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x v="0"/>
    <x v="1"/>
    <s v="Typ"/>
    <x v="0"/>
    <s v="NA"/>
    <s v="NA"/>
    <s v="NA"/>
    <s v="NA"/>
    <x v="3"/>
    <n v="0"/>
    <s v="NA"/>
    <s v="NA"/>
    <s v="Y"/>
    <n v="0"/>
    <n v="0"/>
    <n v="286"/>
    <n v="0"/>
    <n v="0"/>
    <n v="0"/>
    <s v="NA"/>
    <s v="NA"/>
    <s v="NA"/>
    <n v="0"/>
    <x v="1"/>
    <n v="2007"/>
    <s v="WD"/>
    <x v="0"/>
    <x v="128"/>
    <n v="47031"/>
  </r>
  <r>
    <x v="1327"/>
    <n v="20"/>
    <s v="RL"/>
    <n v="60"/>
    <x v="506"/>
    <s v="Pave"/>
    <s v="NA"/>
    <s v="Reg"/>
    <s v="Lvl"/>
    <s v="AllPub"/>
    <s v="Inside"/>
    <s v="Gtl"/>
    <x v="4"/>
    <s v="Norm"/>
    <s v="Norm"/>
    <s v="1Fam"/>
    <s v="1Story"/>
    <x v="3"/>
    <x v="7"/>
    <x v="44"/>
    <x v="17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x v="0"/>
    <x v="4"/>
    <s v="Typ"/>
    <x v="1"/>
    <s v="Ex"/>
    <s v="Attchd"/>
    <n v="1982"/>
    <s v="Unf"/>
    <x v="2"/>
    <n v="264"/>
    <s v="TA"/>
    <s v="TA"/>
    <s v="Y"/>
    <n v="0"/>
    <n v="0"/>
    <n v="0"/>
    <n v="0"/>
    <n v="0"/>
    <n v="0"/>
    <s v="NA"/>
    <s v="MnPrv"/>
    <s v="NA"/>
    <n v="0"/>
    <x v="4"/>
    <n v="2008"/>
    <s v="WD"/>
    <x v="0"/>
    <x v="431"/>
    <n v="644904"/>
  </r>
  <r>
    <x v="1328"/>
    <n v="50"/>
    <s v="RM"/>
    <n v="60"/>
    <x v="76"/>
    <s v="Pave"/>
    <s v="Grvl"/>
    <s v="Reg"/>
    <s v="Lvl"/>
    <s v="AllPub"/>
    <s v="Corner"/>
    <s v="Gtl"/>
    <x v="7"/>
    <s v="Norm"/>
    <s v="Norm"/>
    <s v="1Fam"/>
    <s v="1.5Fin"/>
    <x v="1"/>
    <x v="3"/>
    <x v="26"/>
    <x v="8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x v="1"/>
    <x v="0"/>
    <s v="Mod"/>
    <x v="2"/>
    <s v="TA"/>
    <s v="Detchd"/>
    <n v="1920"/>
    <s v="Unf"/>
    <x v="0"/>
    <n v="520"/>
    <s v="Fa"/>
    <s v="TA"/>
    <s v="Y"/>
    <n v="0"/>
    <n v="547"/>
    <n v="0"/>
    <n v="0"/>
    <n v="480"/>
    <n v="0"/>
    <s v="NA"/>
    <s v="MnPrv"/>
    <s v="Shed"/>
    <n v="1150"/>
    <x v="11"/>
    <n v="2008"/>
    <s v="WD"/>
    <x v="0"/>
    <x v="305"/>
    <n v="672560"/>
  </r>
  <r>
    <x v="1329"/>
    <n v="60"/>
    <s v="RL"/>
    <n v="63"/>
    <x v="318"/>
    <s v="Pave"/>
    <s v="NA"/>
    <s v="IR1"/>
    <s v="Lvl"/>
    <s v="AllPub"/>
    <s v="Inside"/>
    <s v="Gtl"/>
    <x v="17"/>
    <s v="Norm"/>
    <s v="Norm"/>
    <s v="1Fam"/>
    <s v="2Story"/>
    <x v="0"/>
    <x v="0"/>
    <x v="45"/>
    <x v="30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x v="1"/>
    <x v="0"/>
    <s v="Typ"/>
    <x v="1"/>
    <s v="TA"/>
    <s v="Attchd"/>
    <n v="1998"/>
    <s v="Fin"/>
    <x v="0"/>
    <n v="462"/>
    <s v="TA"/>
    <s v="TA"/>
    <s v="Y"/>
    <n v="0"/>
    <n v="28"/>
    <n v="0"/>
    <n v="0"/>
    <n v="0"/>
    <n v="0"/>
    <s v="NA"/>
    <s v="NA"/>
    <s v="NA"/>
    <n v="0"/>
    <x v="11"/>
    <n v="2006"/>
    <s v="WD"/>
    <x v="0"/>
    <x v="504"/>
    <n v="676304"/>
  </r>
  <r>
    <x v="1330"/>
    <n v="20"/>
    <s v="RL"/>
    <n v="85"/>
    <x v="532"/>
    <s v="Pave"/>
    <s v="NA"/>
    <s v="Reg"/>
    <s v="Lvl"/>
    <s v="AllPub"/>
    <s v="Inside"/>
    <s v="Gtl"/>
    <x v="5"/>
    <s v="Norm"/>
    <s v="Norm"/>
    <s v="1Fam"/>
    <s v="1Story"/>
    <x v="2"/>
    <x v="0"/>
    <x v="13"/>
    <x v="10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x v="0"/>
    <x v="2"/>
    <s v="Typ"/>
    <x v="1"/>
    <s v="Gd"/>
    <s v="Attchd"/>
    <n v="2006"/>
    <s v="RFn"/>
    <x v="1"/>
    <n v="825"/>
    <s v="TA"/>
    <s v="TA"/>
    <s v="Y"/>
    <n v="144"/>
    <n v="45"/>
    <n v="0"/>
    <n v="0"/>
    <n v="0"/>
    <n v="0"/>
    <s v="NA"/>
    <s v="NA"/>
    <s v="NA"/>
    <n v="0"/>
    <x v="3"/>
    <n v="2007"/>
    <s v="WD"/>
    <x v="0"/>
    <x v="540"/>
    <n v="514510"/>
  </r>
  <r>
    <x v="1331"/>
    <n v="80"/>
    <s v="RL"/>
    <n v="55"/>
    <x v="996"/>
    <s v="Pave"/>
    <s v="NA"/>
    <s v="IR1"/>
    <s v="Lvl"/>
    <s v="AllPub"/>
    <s v="Inside"/>
    <s v="Gtl"/>
    <x v="0"/>
    <s v="Norm"/>
    <s v="Norm"/>
    <s v="1Fam"/>
    <s v="SLvl"/>
    <x v="3"/>
    <x v="0"/>
    <x v="1"/>
    <x v="1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x v="1"/>
    <x v="1"/>
    <s v="Typ"/>
    <x v="0"/>
    <s v="NA"/>
    <s v="Detchd"/>
    <n v="1976"/>
    <s v="Unf"/>
    <x v="0"/>
    <n v="576"/>
    <s v="TA"/>
    <s v="TA"/>
    <s v="Y"/>
    <n v="0"/>
    <n v="0"/>
    <n v="0"/>
    <n v="0"/>
    <n v="0"/>
    <n v="0"/>
    <s v="NA"/>
    <s v="NA"/>
    <s v="NA"/>
    <n v="0"/>
    <x v="9"/>
    <n v="2006"/>
    <s v="WD"/>
    <x v="0"/>
    <x v="316"/>
    <n v="51412"/>
  </r>
  <r>
    <x v="1332"/>
    <n v="20"/>
    <s v="RL"/>
    <n v="67"/>
    <x v="629"/>
    <s v="Pave"/>
    <s v="NA"/>
    <s v="Reg"/>
    <s v="Lvl"/>
    <s v="AllPub"/>
    <s v="Inside"/>
    <s v="Mod"/>
    <x v="15"/>
    <s v="Norm"/>
    <s v="Norm"/>
    <s v="1Fam"/>
    <s v="1Story"/>
    <x v="5"/>
    <x v="2"/>
    <x v="98"/>
    <x v="46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x v="1"/>
    <x v="9"/>
    <s v="Typ"/>
    <x v="1"/>
    <s v="Gd"/>
    <s v="Detchd"/>
    <n v="1958"/>
    <s v="Unf"/>
    <x v="2"/>
    <n v="288"/>
    <s v="Fa"/>
    <s v="Fa"/>
    <s v="Y"/>
    <n v="0"/>
    <n v="0"/>
    <n v="0"/>
    <n v="0"/>
    <n v="0"/>
    <n v="0"/>
    <s v="NA"/>
    <s v="NA"/>
    <s v="NA"/>
    <n v="0"/>
    <x v="1"/>
    <n v="2009"/>
    <s v="WD"/>
    <x v="0"/>
    <x v="98"/>
    <n v="283251"/>
  </r>
  <r>
    <x v="1333"/>
    <n v="50"/>
    <s v="RM"/>
    <n v="60"/>
    <x v="25"/>
    <s v="Pave"/>
    <s v="NA"/>
    <s v="Reg"/>
    <s v="Lvl"/>
    <s v="AllPub"/>
    <s v="Corner"/>
    <s v="Gtl"/>
    <x v="13"/>
    <s v="Norm"/>
    <s v="Norm"/>
    <s v="1Fam"/>
    <s v="1.5Fin"/>
    <x v="3"/>
    <x v="2"/>
    <x v="98"/>
    <x v="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x v="0"/>
    <x v="1"/>
    <s v="Typ"/>
    <x v="0"/>
    <s v="NA"/>
    <s v="Detchd"/>
    <n v="1951"/>
    <s v="Unf"/>
    <x v="2"/>
    <n v="297"/>
    <s v="TA"/>
    <s v="TA"/>
    <s v="Y"/>
    <n v="0"/>
    <n v="65"/>
    <n v="190"/>
    <n v="0"/>
    <n v="0"/>
    <n v="0"/>
    <s v="NA"/>
    <s v="MnPrv"/>
    <s v="NA"/>
    <n v="0"/>
    <x v="9"/>
    <n v="2006"/>
    <s v="WD"/>
    <x v="0"/>
    <x v="497"/>
    <n v="382451"/>
  </r>
  <r>
    <x v="1334"/>
    <n v="160"/>
    <s v="RM"/>
    <n v="24"/>
    <x v="997"/>
    <s v="Pave"/>
    <s v="NA"/>
    <s v="Reg"/>
    <s v="Lvl"/>
    <s v="AllPub"/>
    <s v="Inside"/>
    <s v="Gtl"/>
    <x v="22"/>
    <s v="Norm"/>
    <s v="Norm"/>
    <s v="TwnhsE"/>
    <s v="2Story"/>
    <x v="3"/>
    <x v="2"/>
    <x v="16"/>
    <x v="3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x v="1"/>
    <x v="2"/>
    <s v="Min1"/>
    <x v="0"/>
    <s v="NA"/>
    <s v="Attchd"/>
    <n v="1970"/>
    <s v="Unf"/>
    <x v="0"/>
    <n v="440"/>
    <s v="TA"/>
    <s v="TA"/>
    <s v="Y"/>
    <n v="0"/>
    <n v="36"/>
    <n v="0"/>
    <n v="0"/>
    <n v="0"/>
    <n v="0"/>
    <s v="NA"/>
    <s v="NA"/>
    <s v="NA"/>
    <n v="0"/>
    <x v="1"/>
    <n v="2009"/>
    <s v="WD"/>
    <x v="0"/>
    <x v="122"/>
    <n v="185600"/>
  </r>
  <r>
    <x v="1335"/>
    <n v="20"/>
    <s v="RL"/>
    <n v="80"/>
    <x v="998"/>
    <s v="Pave"/>
    <s v="NA"/>
    <s v="Reg"/>
    <s v="Lvl"/>
    <s v="AllPub"/>
    <s v="Inside"/>
    <s v="Gtl"/>
    <x v="6"/>
    <s v="Norm"/>
    <s v="Norm"/>
    <s v="1Fam"/>
    <s v="1Story"/>
    <x v="1"/>
    <x v="0"/>
    <x v="54"/>
    <x v="44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x v="1"/>
    <x v="1"/>
    <s v="Typ"/>
    <x v="1"/>
    <s v="TA"/>
    <s v="Attchd"/>
    <n v="1977"/>
    <s v="RFn"/>
    <x v="0"/>
    <n v="630"/>
    <s v="TA"/>
    <s v="TA"/>
    <s v="Y"/>
    <n v="0"/>
    <n v="16"/>
    <n v="0"/>
    <n v="0"/>
    <n v="0"/>
    <n v="0"/>
    <s v="NA"/>
    <s v="NA"/>
    <s v="NA"/>
    <n v="0"/>
    <x v="7"/>
    <n v="2009"/>
    <s v="WD"/>
    <x v="0"/>
    <x v="559"/>
    <n v="750664"/>
  </r>
  <r>
    <x v="1336"/>
    <n v="90"/>
    <s v="RL"/>
    <n v="87"/>
    <x v="999"/>
    <s v="Pave"/>
    <s v="NA"/>
    <s v="IR1"/>
    <s v="Lvl"/>
    <s v="AllPub"/>
    <s v="Inside"/>
    <s v="Gtl"/>
    <x v="6"/>
    <s v="Feedr"/>
    <s v="Norm"/>
    <s v="Duplex"/>
    <s v="1Story"/>
    <x v="3"/>
    <x v="0"/>
    <x v="7"/>
    <x v="7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x v="1"/>
    <x v="0"/>
    <s v="Typ"/>
    <x v="0"/>
    <s v="NA"/>
    <s v="Detchd"/>
    <n v="1973"/>
    <s v="Unf"/>
    <x v="0"/>
    <n v="506"/>
    <s v="TA"/>
    <s v="TA"/>
    <s v="Y"/>
    <n v="0"/>
    <n v="211"/>
    <n v="0"/>
    <n v="0"/>
    <n v="0"/>
    <n v="0"/>
    <s v="NA"/>
    <s v="NA"/>
    <s v="NA"/>
    <n v="0"/>
    <x v="6"/>
    <n v="2008"/>
    <s v="WD"/>
    <x v="0"/>
    <x v="152"/>
    <n v="694446"/>
  </r>
  <r>
    <x v="1337"/>
    <n v="30"/>
    <s v="RM"/>
    <n v="153"/>
    <x v="1000"/>
    <s v="Pave"/>
    <s v="Grvl"/>
    <s v="IR1"/>
    <s v="Bnk"/>
    <s v="AllPub"/>
    <s v="Corner"/>
    <s v="Mod"/>
    <x v="7"/>
    <s v="Feedr"/>
    <s v="Norm"/>
    <s v="1Fam"/>
    <s v="1Story"/>
    <x v="5"/>
    <x v="4"/>
    <x v="7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x v="3"/>
    <x v="6"/>
    <s v="Typ"/>
    <x v="0"/>
    <s v="NA"/>
    <s v="NA"/>
    <s v="NA"/>
    <s v="NA"/>
    <x v="3"/>
    <n v="0"/>
    <s v="NA"/>
    <s v="NA"/>
    <s v="N"/>
    <n v="0"/>
    <n v="20"/>
    <n v="0"/>
    <n v="0"/>
    <n v="0"/>
    <n v="0"/>
    <s v="NA"/>
    <s v="NA"/>
    <s v="NA"/>
    <n v="0"/>
    <x v="10"/>
    <n v="2006"/>
    <s v="WD"/>
    <x v="0"/>
    <x v="628"/>
    <n v="125736"/>
  </r>
  <r>
    <x v="1338"/>
    <n v="60"/>
    <s v="RL"/>
    <n v="95"/>
    <x v="1001"/>
    <s v="Pave"/>
    <s v="NA"/>
    <s v="IR1"/>
    <s v="Lvl"/>
    <s v="AllPub"/>
    <s v="Corner"/>
    <s v="Gtl"/>
    <x v="0"/>
    <s v="Norm"/>
    <s v="Norm"/>
    <s v="1Fam"/>
    <s v="2Story"/>
    <x v="0"/>
    <x v="0"/>
    <x v="20"/>
    <x v="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x v="0"/>
    <x v="0"/>
    <s v="Typ"/>
    <x v="0"/>
    <s v="NA"/>
    <s v="BuiltIn"/>
    <n v="2002"/>
    <s v="RFn"/>
    <x v="0"/>
    <n v="492"/>
    <s v="TA"/>
    <s v="TA"/>
    <s v="Y"/>
    <n v="146"/>
    <n v="91"/>
    <n v="0"/>
    <n v="0"/>
    <n v="0"/>
    <n v="0"/>
    <s v="NA"/>
    <s v="NA"/>
    <s v="NA"/>
    <n v="0"/>
    <x v="11"/>
    <n v="2006"/>
    <s v="WD"/>
    <x v="0"/>
    <x v="7"/>
    <n v="93706"/>
  </r>
  <r>
    <x v="1339"/>
    <n v="20"/>
    <s v="RL"/>
    <n v="120"/>
    <x v="1002"/>
    <s v="Pave"/>
    <s v="NA"/>
    <s v="IR1"/>
    <s v="Lvl"/>
    <s v="AllPub"/>
    <s v="Corner"/>
    <s v="Gtl"/>
    <x v="0"/>
    <s v="Norm"/>
    <s v="Norm"/>
    <s v="1Fam"/>
    <s v="1Story"/>
    <x v="3"/>
    <x v="3"/>
    <x v="41"/>
    <x v="28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x v="1"/>
    <x v="4"/>
    <s v="Typ"/>
    <x v="0"/>
    <s v="NA"/>
    <s v="Attchd"/>
    <n v="1972"/>
    <s v="RFn"/>
    <x v="2"/>
    <n v="288"/>
    <s v="TA"/>
    <s v="TA"/>
    <s v="Y"/>
    <n v="0"/>
    <n v="0"/>
    <n v="0"/>
    <n v="0"/>
    <n v="0"/>
    <n v="0"/>
    <s v="NA"/>
    <s v="NA"/>
    <s v="NA"/>
    <n v="0"/>
    <x v="11"/>
    <n v="2006"/>
    <s v="WD"/>
    <x v="0"/>
    <x v="140"/>
    <n v="155314"/>
  </r>
  <r>
    <x v="1340"/>
    <n v="20"/>
    <s v="RL"/>
    <n v="70"/>
    <x v="1003"/>
    <s v="Pave"/>
    <s v="NA"/>
    <s v="Reg"/>
    <s v="Lvl"/>
    <s v="AllPub"/>
    <s v="Inside"/>
    <s v="Gtl"/>
    <x v="11"/>
    <s v="Norm"/>
    <s v="Norm"/>
    <s v="1Fam"/>
    <s v="1Story"/>
    <x v="5"/>
    <x v="0"/>
    <x v="63"/>
    <x v="4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x v="1"/>
    <x v="4"/>
    <s v="Typ"/>
    <x v="0"/>
    <s v="NA"/>
    <s v="Detchd"/>
    <n v="1974"/>
    <s v="Unf"/>
    <x v="4"/>
    <n v="480"/>
    <s v="TA"/>
    <s v="TA"/>
    <s v="Y"/>
    <n v="0"/>
    <n v="0"/>
    <n v="0"/>
    <n v="0"/>
    <n v="0"/>
    <n v="0"/>
    <s v="NA"/>
    <s v="GdWo"/>
    <s v="NA"/>
    <n v="0"/>
    <x v="11"/>
    <n v="2007"/>
    <s v="WD"/>
    <x v="0"/>
    <x v="262"/>
    <n v="551583"/>
  </r>
  <r>
    <x v="1341"/>
    <n v="20"/>
    <s v="RL"/>
    <n v="66"/>
    <x v="17"/>
    <s v="Pave"/>
    <s v="NA"/>
    <s v="Reg"/>
    <s v="Lvl"/>
    <s v="AllPub"/>
    <s v="Inside"/>
    <s v="Gtl"/>
    <x v="12"/>
    <s v="RRAe"/>
    <s v="Norm"/>
    <s v="1Fam"/>
    <s v="1Story"/>
    <x v="1"/>
    <x v="0"/>
    <x v="0"/>
    <x v="16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x v="0"/>
    <x v="1"/>
    <s v="Typ"/>
    <x v="0"/>
    <s v="NA"/>
    <s v="Detchd"/>
    <n v="2004"/>
    <s v="Unf"/>
    <x v="0"/>
    <n v="576"/>
    <s v="TA"/>
    <s v="TA"/>
    <s v="Y"/>
    <n v="0"/>
    <n v="78"/>
    <n v="0"/>
    <n v="0"/>
    <n v="0"/>
    <n v="0"/>
    <s v="NA"/>
    <s v="NA"/>
    <s v="NA"/>
    <n v="0"/>
    <x v="9"/>
    <n v="2008"/>
    <s v="WD"/>
    <x v="0"/>
    <x v="106"/>
    <n v="663124"/>
  </r>
  <r>
    <x v="1342"/>
    <n v="60"/>
    <s v="RL"/>
    <s v="NA"/>
    <x v="61"/>
    <s v="Pave"/>
    <s v="NA"/>
    <s v="Reg"/>
    <s v="Lvl"/>
    <s v="AllPub"/>
    <s v="Inside"/>
    <s v="Gtl"/>
    <x v="0"/>
    <s v="Norm"/>
    <s v="Norm"/>
    <s v="1Fam"/>
    <s v="2Story"/>
    <x v="2"/>
    <x v="0"/>
    <x v="20"/>
    <x v="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x v="0"/>
    <x v="2"/>
    <s v="Typ"/>
    <x v="1"/>
    <s v="Gd"/>
    <s v="Attchd"/>
    <n v="2002"/>
    <s v="RFn"/>
    <x v="0"/>
    <n v="647"/>
    <s v="TA"/>
    <s v="TA"/>
    <s v="Y"/>
    <n v="192"/>
    <n v="87"/>
    <n v="0"/>
    <n v="0"/>
    <n v="0"/>
    <n v="0"/>
    <s v="NA"/>
    <s v="NA"/>
    <s v="NA"/>
    <n v="0"/>
    <x v="5"/>
    <n v="2007"/>
    <s v="WD"/>
    <x v="0"/>
    <x v="205"/>
    <n v="272204"/>
  </r>
  <r>
    <x v="1343"/>
    <n v="50"/>
    <s v="RL"/>
    <n v="57"/>
    <x v="1004"/>
    <s v="Pave"/>
    <s v="NA"/>
    <s v="Reg"/>
    <s v="Bnk"/>
    <s v="AllPub"/>
    <s v="Inside"/>
    <s v="Gtl"/>
    <x v="2"/>
    <s v="Norm"/>
    <s v="Norm"/>
    <s v="1Fam"/>
    <s v="1.5Fin"/>
    <x v="1"/>
    <x v="2"/>
    <x v="89"/>
    <x v="8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x v="1"/>
    <x v="3"/>
    <s v="Typ"/>
    <x v="1"/>
    <s v="TA"/>
    <s v="Detchd"/>
    <n v="1929"/>
    <s v="Unf"/>
    <x v="0"/>
    <n v="342"/>
    <s v="Fa"/>
    <s v="Fa"/>
    <s v="Y"/>
    <n v="0"/>
    <n v="0"/>
    <n v="0"/>
    <n v="0"/>
    <n v="0"/>
    <n v="0"/>
    <s v="NA"/>
    <s v="NA"/>
    <s v="NA"/>
    <n v="0"/>
    <x v="10"/>
    <n v="2009"/>
    <s v="WD"/>
    <x v="0"/>
    <x v="48"/>
    <n v="738558"/>
  </r>
  <r>
    <x v="1344"/>
    <n v="60"/>
    <s v="RL"/>
    <n v="85"/>
    <x v="1005"/>
    <s v="Pave"/>
    <s v="NA"/>
    <s v="IR1"/>
    <s v="Lvl"/>
    <s v="AllPub"/>
    <s v="Corner"/>
    <s v="Gtl"/>
    <x v="0"/>
    <s v="Norm"/>
    <s v="Norm"/>
    <s v="1Fam"/>
    <s v="2Story"/>
    <x v="0"/>
    <x v="0"/>
    <x v="13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x v="0"/>
    <x v="0"/>
    <s v="Typ"/>
    <x v="1"/>
    <s v="TA"/>
    <s v="Attchd"/>
    <n v="2006"/>
    <s v="Fin"/>
    <x v="0"/>
    <n v="440"/>
    <s v="TA"/>
    <s v="TA"/>
    <s v="Y"/>
    <n v="0"/>
    <n v="0"/>
    <n v="0"/>
    <n v="0"/>
    <n v="0"/>
    <n v="0"/>
    <s v="NA"/>
    <s v="NA"/>
    <s v="NA"/>
    <n v="0"/>
    <x v="9"/>
    <n v="2007"/>
    <s v="New"/>
    <x v="2"/>
    <x v="629"/>
    <n v="747466"/>
  </r>
  <r>
    <x v="1345"/>
    <n v="30"/>
    <s v="RM"/>
    <n v="50"/>
    <x v="100"/>
    <s v="Pave"/>
    <s v="NA"/>
    <s v="Reg"/>
    <s v="Lvl"/>
    <s v="AllPub"/>
    <s v="Inside"/>
    <s v="Gtl"/>
    <x v="7"/>
    <s v="Norm"/>
    <s v="Norm"/>
    <s v="1Fam"/>
    <s v="1Story"/>
    <x v="5"/>
    <x v="4"/>
    <x v="26"/>
    <x v="8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x v="3"/>
    <x v="4"/>
    <s v="Typ"/>
    <x v="0"/>
    <s v="NA"/>
    <s v="Detchd"/>
    <n v="1997"/>
    <s v="Unf"/>
    <x v="2"/>
    <n v="308"/>
    <s v="TA"/>
    <s v="TA"/>
    <s v="Y"/>
    <n v="0"/>
    <n v="0"/>
    <n v="168"/>
    <n v="0"/>
    <n v="0"/>
    <n v="0"/>
    <s v="NA"/>
    <s v="NA"/>
    <s v="NA"/>
    <n v="0"/>
    <x v="9"/>
    <n v="2007"/>
    <s v="WD"/>
    <x v="0"/>
    <x v="630"/>
    <n v="206842"/>
  </r>
  <r>
    <x v="1346"/>
    <n v="20"/>
    <s v="RL"/>
    <s v="NA"/>
    <x v="1006"/>
    <s v="Pave"/>
    <s v="NA"/>
    <s v="IR2"/>
    <s v="Lvl"/>
    <s v="AllPub"/>
    <s v="CulDSac"/>
    <s v="Gtl"/>
    <x v="6"/>
    <s v="PosN"/>
    <s v="Norm"/>
    <s v="1Fam"/>
    <s v="1Story"/>
    <x v="0"/>
    <x v="3"/>
    <x v="21"/>
    <x v="0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x v="1"/>
    <x v="3"/>
    <s v="Typ"/>
    <x v="1"/>
    <s v="Gd"/>
    <s v="Attchd"/>
    <n v="1968"/>
    <s v="RFn"/>
    <x v="0"/>
    <n v="508"/>
    <s v="Gd"/>
    <s v="TA"/>
    <s v="Y"/>
    <n v="0"/>
    <n v="80"/>
    <n v="0"/>
    <n v="290"/>
    <n v="0"/>
    <n v="0"/>
    <s v="NA"/>
    <s v="NA"/>
    <s v="NA"/>
    <n v="0"/>
    <x v="11"/>
    <n v="2006"/>
    <s v="WD"/>
    <x v="0"/>
    <x v="190"/>
    <n v="149718"/>
  </r>
  <r>
    <x v="1347"/>
    <n v="20"/>
    <s v="RL"/>
    <n v="93"/>
    <x v="1007"/>
    <s v="Pave"/>
    <s v="NA"/>
    <s v="IR1"/>
    <s v="HLS"/>
    <s v="AllPub"/>
    <s v="Corner"/>
    <s v="Gtl"/>
    <x v="16"/>
    <s v="Norm"/>
    <s v="Norm"/>
    <s v="1Fam"/>
    <s v="1Story"/>
    <x v="2"/>
    <x v="0"/>
    <x v="13"/>
    <x v="12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x v="0"/>
    <x v="2"/>
    <s v="Typ"/>
    <x v="1"/>
    <s v="Gd"/>
    <s v="Attchd"/>
    <n v="2006"/>
    <s v="Fin"/>
    <x v="1"/>
    <n v="712"/>
    <s v="TA"/>
    <s v="TA"/>
    <s v="Y"/>
    <n v="0"/>
    <n v="0"/>
    <n v="0"/>
    <n v="0"/>
    <n v="0"/>
    <n v="0"/>
    <s v="NA"/>
    <s v="NA"/>
    <s v="NA"/>
    <n v="0"/>
    <x v="1"/>
    <n v="2007"/>
    <s v="New"/>
    <x v="2"/>
    <x v="631"/>
    <n v="334872"/>
  </r>
  <r>
    <x v="1348"/>
    <n v="20"/>
    <s v="RL"/>
    <s v="NA"/>
    <x v="1008"/>
    <s v="Pave"/>
    <s v="NA"/>
    <s v="IR3"/>
    <s v="Low"/>
    <s v="AllPub"/>
    <s v="Inside"/>
    <s v="Gtl"/>
    <x v="12"/>
    <s v="Norm"/>
    <s v="Norm"/>
    <s v="1Fam"/>
    <s v="1Story"/>
    <x v="0"/>
    <x v="0"/>
    <x v="45"/>
    <x v="30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x v="0"/>
    <x v="4"/>
    <s v="Typ"/>
    <x v="1"/>
    <s v="Fa"/>
    <s v="Attchd"/>
    <n v="1998"/>
    <s v="RFn"/>
    <x v="0"/>
    <n v="514"/>
    <s v="TA"/>
    <s v="TA"/>
    <s v="Y"/>
    <n v="402"/>
    <n v="25"/>
    <n v="0"/>
    <n v="0"/>
    <n v="0"/>
    <n v="0"/>
    <s v="NA"/>
    <s v="NA"/>
    <s v="NA"/>
    <n v="0"/>
    <x v="5"/>
    <n v="2007"/>
    <s v="WD"/>
    <x v="0"/>
    <x v="141"/>
    <n v="533009"/>
  </r>
  <r>
    <x v="1349"/>
    <n v="70"/>
    <s v="RM"/>
    <n v="50"/>
    <x v="1009"/>
    <s v="Pave"/>
    <s v="Pave"/>
    <s v="Reg"/>
    <s v="Lvl"/>
    <s v="AllPub"/>
    <s v="Inside"/>
    <s v="Gtl"/>
    <x v="7"/>
    <s v="Norm"/>
    <s v="Norm"/>
    <s v="1Fam"/>
    <s v="2Story"/>
    <x v="2"/>
    <x v="0"/>
    <x v="110"/>
    <x v="26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x v="1"/>
    <x v="0"/>
    <s v="Typ"/>
    <x v="0"/>
    <s v="NA"/>
    <s v="NA"/>
    <s v="NA"/>
    <s v="NA"/>
    <x v="3"/>
    <n v="0"/>
    <s v="NA"/>
    <s v="NA"/>
    <s v="Y"/>
    <n v="0"/>
    <n v="54"/>
    <n v="20"/>
    <n v="0"/>
    <n v="0"/>
    <n v="0"/>
    <s v="NA"/>
    <s v="NA"/>
    <s v="NA"/>
    <n v="0"/>
    <x v="3"/>
    <n v="2008"/>
    <s v="WD"/>
    <x v="0"/>
    <x v="125"/>
    <n v="670842"/>
  </r>
  <r>
    <x v="1350"/>
    <n v="90"/>
    <s v="RL"/>
    <n v="91"/>
    <x v="1010"/>
    <s v="Pave"/>
    <s v="NA"/>
    <s v="Reg"/>
    <s v="Lvl"/>
    <s v="AllPub"/>
    <s v="Inside"/>
    <s v="Gtl"/>
    <x v="11"/>
    <s v="Artery"/>
    <s v="Norm"/>
    <s v="Duplex"/>
    <s v="2Story"/>
    <x v="3"/>
    <x v="0"/>
    <x v="60"/>
    <x v="45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x v="1"/>
    <x v="8"/>
    <s v="Typ"/>
    <x v="0"/>
    <s v="NA"/>
    <s v="Detchd"/>
    <n v="1969"/>
    <s v="Unf"/>
    <x v="4"/>
    <n v="968"/>
    <s v="TA"/>
    <s v="TA"/>
    <s v="Y"/>
    <n v="0"/>
    <n v="0"/>
    <n v="0"/>
    <n v="0"/>
    <n v="0"/>
    <n v="0"/>
    <s v="NA"/>
    <s v="NA"/>
    <s v="NA"/>
    <n v="0"/>
    <x v="5"/>
    <n v="2009"/>
    <s v="WD"/>
    <x v="0"/>
    <x v="7"/>
    <n v="77061"/>
  </r>
  <r>
    <x v="1351"/>
    <n v="60"/>
    <s v="RL"/>
    <n v="70"/>
    <x v="1011"/>
    <s v="Pave"/>
    <s v="NA"/>
    <s v="IR1"/>
    <s v="Lvl"/>
    <s v="AllPub"/>
    <s v="Inside"/>
    <s v="Gtl"/>
    <x v="11"/>
    <s v="Norm"/>
    <s v="Norm"/>
    <s v="1Fam"/>
    <s v="2Story"/>
    <x v="1"/>
    <x v="2"/>
    <x v="12"/>
    <x v="11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x v="1"/>
    <x v="0"/>
    <s v="Typ"/>
    <x v="1"/>
    <s v="Gd"/>
    <s v="Attchd"/>
    <n v="1962"/>
    <s v="Fin"/>
    <x v="0"/>
    <n v="490"/>
    <s v="TA"/>
    <s v="TA"/>
    <s v="Y"/>
    <n v="0"/>
    <n v="84"/>
    <n v="0"/>
    <n v="0"/>
    <n v="120"/>
    <n v="0"/>
    <s v="NA"/>
    <s v="NA"/>
    <s v="NA"/>
    <n v="0"/>
    <x v="10"/>
    <n v="2008"/>
    <s v="WD"/>
    <x v="0"/>
    <x v="118"/>
    <n v="128650"/>
  </r>
  <r>
    <x v="1352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x v="1"/>
    <x v="7"/>
    <x v="96"/>
    <x v="4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x v="1"/>
    <x v="6"/>
    <s v="Typ"/>
    <x v="0"/>
    <s v="NA"/>
    <s v="Detchd"/>
    <n v="1999"/>
    <s v="Unf"/>
    <x v="0"/>
    <n v="624"/>
    <s v="TA"/>
    <s v="TA"/>
    <s v="N"/>
    <n v="210"/>
    <n v="0"/>
    <n v="0"/>
    <n v="0"/>
    <n v="0"/>
    <n v="0"/>
    <s v="NA"/>
    <s v="NA"/>
    <s v="NA"/>
    <n v="0"/>
    <x v="9"/>
    <n v="2009"/>
    <s v="WD"/>
    <x v="0"/>
    <x v="451"/>
    <n v="726325"/>
  </r>
  <r>
    <x v="1353"/>
    <n v="50"/>
    <s v="RL"/>
    <n v="56"/>
    <x v="1012"/>
    <s v="Pave"/>
    <s v="NA"/>
    <s v="IR1"/>
    <s v="Lvl"/>
    <s v="AllPub"/>
    <s v="CulDSac"/>
    <s v="Gtl"/>
    <x v="3"/>
    <s v="Norm"/>
    <s v="Norm"/>
    <s v="1Fam"/>
    <s v="1.5Fin"/>
    <x v="2"/>
    <x v="0"/>
    <x v="49"/>
    <x v="29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x v="0"/>
    <x v="3"/>
    <s v="Typ"/>
    <x v="1"/>
    <s v="Ex"/>
    <s v="Attchd"/>
    <n v="1996"/>
    <s v="Fin"/>
    <x v="1"/>
    <n v="666"/>
    <s v="TA"/>
    <s v="TA"/>
    <s v="Y"/>
    <n v="283"/>
    <n v="86"/>
    <n v="0"/>
    <n v="0"/>
    <n v="0"/>
    <n v="0"/>
    <s v="NA"/>
    <s v="NA"/>
    <s v="NA"/>
    <n v="0"/>
    <x v="10"/>
    <n v="2010"/>
    <s v="WD"/>
    <x v="0"/>
    <x v="632"/>
    <n v="465899"/>
  </r>
  <r>
    <x v="1354"/>
    <n v="60"/>
    <s v="RL"/>
    <s v="NA"/>
    <x v="1013"/>
    <s v="Pave"/>
    <s v="NA"/>
    <s v="IR1"/>
    <s v="Lvl"/>
    <s v="AllPub"/>
    <s v="Inside"/>
    <s v="Gtl"/>
    <x v="0"/>
    <s v="Norm"/>
    <s v="Norm"/>
    <s v="1Fam"/>
    <s v="2Story"/>
    <x v="0"/>
    <x v="0"/>
    <x v="4"/>
    <x v="4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x v="0"/>
    <x v="2"/>
    <s v="Typ"/>
    <x v="1"/>
    <s v="TA"/>
    <s v="Attchd"/>
    <n v="2000"/>
    <s v="RFn"/>
    <x v="1"/>
    <n v="839"/>
    <s v="TA"/>
    <s v="TA"/>
    <s v="Y"/>
    <n v="0"/>
    <n v="184"/>
    <n v="0"/>
    <n v="0"/>
    <n v="0"/>
    <n v="0"/>
    <s v="NA"/>
    <s v="NA"/>
    <s v="NA"/>
    <n v="0"/>
    <x v="11"/>
    <n v="2008"/>
    <s v="WD"/>
    <x v="0"/>
    <x v="127"/>
    <n v="409840"/>
  </r>
  <r>
    <x v="1355"/>
    <n v="80"/>
    <s v="RL"/>
    <n v="102"/>
    <x v="1014"/>
    <s v="Pave"/>
    <s v="NA"/>
    <s v="IR1"/>
    <s v="Lvl"/>
    <s v="AllPub"/>
    <s v="Inside"/>
    <s v="Gtl"/>
    <x v="6"/>
    <s v="Norm"/>
    <s v="Norm"/>
    <s v="1Fam"/>
    <s v="SLvl"/>
    <x v="0"/>
    <x v="2"/>
    <x v="21"/>
    <x v="36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x v="0"/>
    <x v="0"/>
    <s v="Typ"/>
    <x v="1"/>
    <s v="TA"/>
    <s v="Attchd"/>
    <n v="1968"/>
    <s v="RFn"/>
    <x v="0"/>
    <n v="487"/>
    <s v="TA"/>
    <s v="TA"/>
    <s v="Y"/>
    <n v="0"/>
    <n v="98"/>
    <n v="0"/>
    <n v="0"/>
    <n v="0"/>
    <n v="0"/>
    <s v="NA"/>
    <s v="GdPrv"/>
    <s v="NA"/>
    <n v="0"/>
    <x v="2"/>
    <n v="2006"/>
    <s v="WD"/>
    <x v="0"/>
    <x v="40"/>
    <n v="252941"/>
  </r>
  <r>
    <x v="1356"/>
    <n v="20"/>
    <s v="RL"/>
    <s v="NA"/>
    <x v="1015"/>
    <s v="Pave"/>
    <s v="NA"/>
    <s v="Reg"/>
    <s v="Lvl"/>
    <s v="AllPub"/>
    <s v="Corner"/>
    <s v="Gtl"/>
    <x v="11"/>
    <s v="Norm"/>
    <s v="Norm"/>
    <s v="1Fam"/>
    <s v="1Story"/>
    <x v="3"/>
    <x v="0"/>
    <x v="27"/>
    <x v="24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x v="1"/>
    <x v="4"/>
    <s v="Typ"/>
    <x v="0"/>
    <s v="NA"/>
    <s v="Attchd"/>
    <n v="1966"/>
    <s v="RFn"/>
    <x v="2"/>
    <n v="264"/>
    <s v="TA"/>
    <s v="TA"/>
    <s v="Y"/>
    <n v="0"/>
    <n v="0"/>
    <n v="0"/>
    <n v="0"/>
    <n v="0"/>
    <n v="0"/>
    <s v="NA"/>
    <s v="GdWo"/>
    <s v="NA"/>
    <n v="0"/>
    <x v="4"/>
    <n v="2008"/>
    <s v="WD"/>
    <x v="0"/>
    <x v="50"/>
    <n v="541976"/>
  </r>
  <r>
    <x v="1357"/>
    <n v="20"/>
    <s v="RL"/>
    <s v="NA"/>
    <x v="1016"/>
    <s v="Pave"/>
    <s v="NA"/>
    <s v="IR1"/>
    <s v="Lvl"/>
    <s v="AllPub"/>
    <s v="CulDSac"/>
    <s v="Gtl"/>
    <x v="11"/>
    <s v="Norm"/>
    <s v="Norm"/>
    <s v="1Fam"/>
    <s v="1Story"/>
    <x v="3"/>
    <x v="2"/>
    <x v="63"/>
    <x v="17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x v="1"/>
    <x v="1"/>
    <s v="Typ"/>
    <x v="1"/>
    <s v="Fa"/>
    <s v="Attchd"/>
    <n v="1971"/>
    <s v="Fin"/>
    <x v="0"/>
    <n v="500"/>
    <s v="TA"/>
    <s v="TA"/>
    <s v="Y"/>
    <n v="0"/>
    <n v="0"/>
    <n v="0"/>
    <n v="0"/>
    <n v="0"/>
    <n v="0"/>
    <s v="NA"/>
    <s v="NA"/>
    <s v="NA"/>
    <n v="0"/>
    <x v="7"/>
    <n v="2010"/>
    <s v="WD"/>
    <x v="0"/>
    <x v="219"/>
    <n v="721496"/>
  </r>
  <r>
    <x v="1358"/>
    <n v="160"/>
    <s v="FV"/>
    <s v="NA"/>
    <x v="165"/>
    <s v="Pave"/>
    <s v="NA"/>
    <s v="Reg"/>
    <s v="Lvl"/>
    <s v="AllPub"/>
    <s v="Inside"/>
    <s v="Gtl"/>
    <x v="5"/>
    <s v="Norm"/>
    <s v="Norm"/>
    <s v="Twnhs"/>
    <s v="2Story"/>
    <x v="1"/>
    <x v="0"/>
    <x v="4"/>
    <x v="4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x v="0"/>
    <x v="4"/>
    <s v="Typ"/>
    <x v="0"/>
    <s v="N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x v="11"/>
    <n v="2010"/>
    <s v="WD"/>
    <x v="0"/>
    <x v="253"/>
    <n v="465637"/>
  </r>
  <r>
    <x v="1359"/>
    <n v="20"/>
    <s v="RL"/>
    <n v="129"/>
    <x v="1017"/>
    <s v="Pave"/>
    <s v="NA"/>
    <s v="Reg"/>
    <s v="Lvl"/>
    <s v="AllPub"/>
    <s v="FR3"/>
    <s v="Gtl"/>
    <x v="10"/>
    <s v="Norm"/>
    <s v="Norm"/>
    <s v="1Fam"/>
    <s v="1Story"/>
    <x v="4"/>
    <x v="0"/>
    <x v="6"/>
    <x v="6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x v="2"/>
    <x v="0"/>
    <s v="Typ"/>
    <x v="1"/>
    <s v="Gd"/>
    <s v="Attchd"/>
    <n v="2004"/>
    <s v="Fin"/>
    <x v="1"/>
    <n v="770"/>
    <s v="TA"/>
    <s v="TA"/>
    <s v="Y"/>
    <n v="194"/>
    <n v="45"/>
    <n v="0"/>
    <n v="0"/>
    <n v="0"/>
    <n v="0"/>
    <s v="NA"/>
    <s v="NA"/>
    <s v="NA"/>
    <n v="0"/>
    <x v="2"/>
    <n v="2006"/>
    <s v="WD"/>
    <x v="0"/>
    <x v="155"/>
    <n v="589905"/>
  </r>
  <r>
    <x v="1360"/>
    <n v="70"/>
    <s v="RL"/>
    <n v="51"/>
    <x v="935"/>
    <s v="Pave"/>
    <s v="NA"/>
    <s v="Reg"/>
    <s v="Lvl"/>
    <s v="AllPub"/>
    <s v="Inside"/>
    <s v="Gtl"/>
    <x v="23"/>
    <s v="Feedr"/>
    <s v="Norm"/>
    <s v="1Fam"/>
    <s v="2Story"/>
    <x v="3"/>
    <x v="2"/>
    <x v="42"/>
    <x v="30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x v="1"/>
    <x v="0"/>
    <s v="Typ"/>
    <x v="0"/>
    <s v="NA"/>
    <s v="BuiltIn"/>
    <n v="1998"/>
    <s v="RFn"/>
    <x v="0"/>
    <n v="621"/>
    <s v="TA"/>
    <s v="TA"/>
    <s v="Y"/>
    <n v="183"/>
    <n v="0"/>
    <n v="301"/>
    <n v="0"/>
    <n v="0"/>
    <n v="0"/>
    <s v="NA"/>
    <s v="NA"/>
    <s v="NA"/>
    <n v="0"/>
    <x v="1"/>
    <n v="2008"/>
    <s v="WD"/>
    <x v="0"/>
    <x v="430"/>
    <n v="61137"/>
  </r>
  <r>
    <x v="1361"/>
    <n v="20"/>
    <s v="RL"/>
    <n v="124"/>
    <x v="1018"/>
    <s v="Pave"/>
    <s v="NA"/>
    <s v="IR1"/>
    <s v="Low"/>
    <s v="AllPub"/>
    <s v="Inside"/>
    <s v="Mod"/>
    <x v="18"/>
    <s v="Norm"/>
    <s v="Norm"/>
    <s v="1Fam"/>
    <s v="1Story"/>
    <x v="0"/>
    <x v="0"/>
    <x v="11"/>
    <x v="6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x v="0"/>
    <x v="2"/>
    <s v="Typ"/>
    <x v="1"/>
    <s v="Gd"/>
    <s v="Attchd"/>
    <n v="2005"/>
    <s v="Fin"/>
    <x v="0"/>
    <n v="430"/>
    <s v="TA"/>
    <s v="TA"/>
    <s v="Y"/>
    <n v="168"/>
    <n v="36"/>
    <n v="0"/>
    <n v="0"/>
    <n v="0"/>
    <n v="0"/>
    <s v="NA"/>
    <s v="NA"/>
    <s v="NA"/>
    <n v="0"/>
    <x v="11"/>
    <n v="2009"/>
    <s v="WD"/>
    <x v="0"/>
    <x v="79"/>
    <n v="527414"/>
  </r>
  <r>
    <x v="1362"/>
    <n v="50"/>
    <s v="RL"/>
    <s v="NA"/>
    <x v="1019"/>
    <s v="Pave"/>
    <s v="NA"/>
    <s v="IR1"/>
    <s v="Lvl"/>
    <s v="AllPub"/>
    <s v="FR2"/>
    <s v="Gtl"/>
    <x v="11"/>
    <s v="Feedr"/>
    <s v="Norm"/>
    <s v="1Fam"/>
    <s v="1.5Fin"/>
    <x v="5"/>
    <x v="4"/>
    <x v="26"/>
    <x v="12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x v="1"/>
    <x v="2"/>
    <s v="Typ"/>
    <x v="1"/>
    <s v="Gd"/>
    <s v="Attchd"/>
    <n v="1920"/>
    <s v="Unf"/>
    <x v="2"/>
    <n v="368"/>
    <s v="TA"/>
    <s v="TA"/>
    <s v="Y"/>
    <n v="55"/>
    <n v="0"/>
    <n v="0"/>
    <n v="0"/>
    <n v="0"/>
    <n v="0"/>
    <s v="NA"/>
    <s v="NA"/>
    <s v="NA"/>
    <n v="0"/>
    <x v="11"/>
    <n v="2009"/>
    <s v="WD"/>
    <x v="0"/>
    <x v="593"/>
    <n v="449001"/>
  </r>
  <r>
    <x v="1363"/>
    <n v="60"/>
    <s v="RL"/>
    <n v="73"/>
    <x v="1020"/>
    <s v="Pave"/>
    <s v="NA"/>
    <s v="IR1"/>
    <s v="Lvl"/>
    <s v="AllPub"/>
    <s v="Inside"/>
    <s v="Gtl"/>
    <x v="17"/>
    <s v="Norm"/>
    <s v="Norm"/>
    <s v="1Fam"/>
    <s v="2Story"/>
    <x v="1"/>
    <x v="0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x v="0"/>
    <x v="1"/>
    <s v="Typ"/>
    <x v="1"/>
    <s v="Gd"/>
    <s v="BuiltIn"/>
    <n v="2007"/>
    <s v="Fin"/>
    <x v="0"/>
    <n v="432"/>
    <s v="TA"/>
    <s v="TA"/>
    <s v="Y"/>
    <n v="0"/>
    <n v="36"/>
    <n v="0"/>
    <n v="0"/>
    <n v="0"/>
    <n v="0"/>
    <s v="NA"/>
    <s v="NA"/>
    <s v="NA"/>
    <n v="0"/>
    <x v="10"/>
    <n v="2007"/>
    <s v="New"/>
    <x v="2"/>
    <x v="633"/>
    <n v="509176"/>
  </r>
  <r>
    <x v="1364"/>
    <n v="160"/>
    <s v="FV"/>
    <n v="30"/>
    <x v="669"/>
    <s v="Pave"/>
    <s v="Pave"/>
    <s v="Reg"/>
    <s v="Lvl"/>
    <s v="AllPub"/>
    <s v="Inside"/>
    <s v="Gtl"/>
    <x v="5"/>
    <s v="Norm"/>
    <s v="Norm"/>
    <s v="TwnhsE"/>
    <s v="2Story"/>
    <x v="0"/>
    <x v="0"/>
    <x v="11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x v="0"/>
    <x v="6"/>
    <s v="Typ"/>
    <x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x v="7"/>
    <n v="2006"/>
    <s v="WD"/>
    <x v="1"/>
    <x v="634"/>
    <n v="486235"/>
  </r>
  <r>
    <x v="1365"/>
    <n v="60"/>
    <s v="FV"/>
    <s v="NA"/>
    <x v="137"/>
    <s v="Pave"/>
    <s v="NA"/>
    <s v="Reg"/>
    <s v="Lvl"/>
    <s v="AllPub"/>
    <s v="Inside"/>
    <s v="Gtl"/>
    <x v="5"/>
    <s v="Norm"/>
    <s v="Norm"/>
    <s v="1Fam"/>
    <s v="2Story"/>
    <x v="0"/>
    <x v="0"/>
    <x v="4"/>
    <x v="4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x v="0"/>
    <x v="2"/>
    <s v="Typ"/>
    <x v="0"/>
    <s v="NA"/>
    <s v="Attchd"/>
    <n v="2000"/>
    <s v="RFn"/>
    <x v="0"/>
    <n v="663"/>
    <s v="TA"/>
    <s v="TA"/>
    <s v="Y"/>
    <n v="0"/>
    <n v="96"/>
    <n v="0"/>
    <n v="0"/>
    <n v="0"/>
    <n v="0"/>
    <s v="NA"/>
    <s v="NA"/>
    <s v="NA"/>
    <n v="0"/>
    <x v="8"/>
    <n v="2010"/>
    <s v="WD"/>
    <x v="0"/>
    <x v="635"/>
    <n v="168912"/>
  </r>
  <r>
    <x v="1366"/>
    <n v="60"/>
    <s v="RL"/>
    <n v="68"/>
    <x v="1021"/>
    <s v="Pave"/>
    <s v="NA"/>
    <s v="IR1"/>
    <s v="Lvl"/>
    <s v="AllPub"/>
    <s v="Inside"/>
    <s v="Gtl"/>
    <x v="0"/>
    <s v="Norm"/>
    <s v="Norm"/>
    <s v="1Fam"/>
    <s v="2Story"/>
    <x v="0"/>
    <x v="0"/>
    <x v="40"/>
    <x v="41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x v="0"/>
    <x v="2"/>
    <s v="Typ"/>
    <x v="0"/>
    <s v="NA"/>
    <s v="Attchd"/>
    <n v="1999"/>
    <s v="RFn"/>
    <x v="0"/>
    <n v="588"/>
    <s v="TA"/>
    <s v="TA"/>
    <s v="Y"/>
    <n v="0"/>
    <n v="88"/>
    <n v="0"/>
    <n v="0"/>
    <n v="0"/>
    <n v="0"/>
    <s v="NA"/>
    <s v="NA"/>
    <s v="NA"/>
    <n v="0"/>
    <x v="11"/>
    <n v="2008"/>
    <s v="WD"/>
    <x v="1"/>
    <x v="507"/>
    <n v="503109"/>
  </r>
  <r>
    <x v="1367"/>
    <n v="160"/>
    <s v="RM"/>
    <n v="41"/>
    <x v="425"/>
    <s v="Pave"/>
    <s v="NA"/>
    <s v="Reg"/>
    <s v="Lvl"/>
    <s v="AllPub"/>
    <s v="Inside"/>
    <s v="Gtl"/>
    <x v="14"/>
    <s v="Norm"/>
    <s v="Norm"/>
    <s v="TwnhsE"/>
    <s v="2Story"/>
    <x v="3"/>
    <x v="2"/>
    <x v="54"/>
    <x v="44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x v="1"/>
    <x v="1"/>
    <s v="Typ"/>
    <x v="1"/>
    <s v="TA"/>
    <s v="Attchd"/>
    <n v="1977"/>
    <s v="RFn"/>
    <x v="2"/>
    <n v="336"/>
    <s v="TA"/>
    <s v="TA"/>
    <s v="Y"/>
    <n v="104"/>
    <n v="26"/>
    <n v="0"/>
    <n v="0"/>
    <n v="0"/>
    <n v="0"/>
    <s v="NA"/>
    <s v="NA"/>
    <s v="NA"/>
    <n v="0"/>
    <x v="9"/>
    <n v="2006"/>
    <s v="WD"/>
    <x v="0"/>
    <x v="47"/>
    <n v="265539"/>
  </r>
  <r>
    <x v="1368"/>
    <n v="120"/>
    <s v="RM"/>
    <s v="NA"/>
    <x v="507"/>
    <s v="Pave"/>
    <s v="NA"/>
    <s v="Reg"/>
    <s v="Lvl"/>
    <s v="AllPub"/>
    <s v="Inside"/>
    <s v="Gtl"/>
    <x v="0"/>
    <s v="Norm"/>
    <s v="Norm"/>
    <s v="TwnhsE"/>
    <s v="1Story"/>
    <x v="1"/>
    <x v="0"/>
    <x v="0"/>
    <x v="16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x v="0"/>
    <x v="6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11"/>
    <n v="2009"/>
    <s v="WD"/>
    <x v="0"/>
    <x v="12"/>
    <n v="602530"/>
  </r>
  <r>
    <x v="1369"/>
    <n v="20"/>
    <s v="RL"/>
    <n v="48"/>
    <x v="1022"/>
    <s v="Pave"/>
    <s v="NA"/>
    <s v="IR2"/>
    <s v="Lvl"/>
    <s v="AllPub"/>
    <s v="FR2"/>
    <s v="Gtl"/>
    <x v="0"/>
    <s v="Norm"/>
    <s v="Norm"/>
    <s v="1Fam"/>
    <s v="1Story"/>
    <x v="2"/>
    <x v="0"/>
    <x v="0"/>
    <x v="0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x v="0"/>
    <x v="0"/>
    <s v="Typ"/>
    <x v="1"/>
    <s v="TA"/>
    <s v="Attchd"/>
    <n v="2003"/>
    <s v="Fin"/>
    <x v="0"/>
    <n v="502"/>
    <s v="TA"/>
    <s v="TA"/>
    <s v="Y"/>
    <n v="0"/>
    <n v="262"/>
    <n v="0"/>
    <n v="0"/>
    <n v="0"/>
    <n v="0"/>
    <s v="NA"/>
    <s v="NA"/>
    <s v="NA"/>
    <n v="0"/>
    <x v="1"/>
    <n v="2010"/>
    <s v="WD"/>
    <x v="0"/>
    <x v="537"/>
    <n v="261760"/>
  </r>
  <r>
    <x v="1370"/>
    <n v="50"/>
    <s v="RL"/>
    <n v="90"/>
    <x v="150"/>
    <s v="Pave"/>
    <s v="NA"/>
    <s v="Reg"/>
    <s v="Lvl"/>
    <s v="AllPub"/>
    <s v="Corner"/>
    <s v="Gtl"/>
    <x v="7"/>
    <s v="Artery"/>
    <s v="Norm"/>
    <s v="1Fam"/>
    <s v="1.5Fin"/>
    <x v="5"/>
    <x v="2"/>
    <x v="26"/>
    <x v="8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x v="1"/>
    <x v="1"/>
    <s v="Typ"/>
    <x v="0"/>
    <s v="NA"/>
    <s v="Detchd"/>
    <n v="1967"/>
    <s v="Fin"/>
    <x v="2"/>
    <n v="338"/>
    <s v="TA"/>
    <s v="TA"/>
    <s v="Y"/>
    <n v="0"/>
    <n v="0"/>
    <n v="198"/>
    <n v="0"/>
    <n v="0"/>
    <n v="0"/>
    <s v="NA"/>
    <s v="NA"/>
    <s v="NA"/>
    <n v="0"/>
    <x v="4"/>
    <n v="2009"/>
    <s v="WD"/>
    <x v="0"/>
    <x v="123"/>
    <n v="459227"/>
  </r>
  <r>
    <x v="1371"/>
    <n v="80"/>
    <s v="RL"/>
    <n v="80"/>
    <x v="1"/>
    <s v="Pave"/>
    <s v="NA"/>
    <s v="Reg"/>
    <s v="Lvl"/>
    <s v="AllPub"/>
    <s v="Inside"/>
    <s v="Gtl"/>
    <x v="11"/>
    <s v="Norm"/>
    <s v="Norm"/>
    <s v="1Fam"/>
    <s v="SLvl"/>
    <x v="1"/>
    <x v="2"/>
    <x v="32"/>
    <x v="29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x v="0"/>
    <x v="0"/>
    <s v="Typ"/>
    <x v="1"/>
    <s v="TA"/>
    <s v="BuiltIn"/>
    <n v="1955"/>
    <s v="RFn"/>
    <x v="2"/>
    <n v="377"/>
    <s v="TA"/>
    <s v="TA"/>
    <s v="Y"/>
    <n v="0"/>
    <n v="28"/>
    <n v="0"/>
    <n v="0"/>
    <n v="178"/>
    <n v="0"/>
    <s v="NA"/>
    <s v="MnPrv"/>
    <s v="NA"/>
    <n v="0"/>
    <x v="4"/>
    <n v="2008"/>
    <s v="WD"/>
    <x v="0"/>
    <x v="32"/>
    <n v="105410"/>
  </r>
  <r>
    <x v="1372"/>
    <n v="60"/>
    <s v="RL"/>
    <n v="75"/>
    <x v="653"/>
    <s v="Pave"/>
    <s v="NA"/>
    <s v="Reg"/>
    <s v="Lvl"/>
    <s v="AllPub"/>
    <s v="Corner"/>
    <s v="Gtl"/>
    <x v="0"/>
    <s v="Norm"/>
    <s v="Norm"/>
    <s v="1Fam"/>
    <s v="2Story"/>
    <x v="0"/>
    <x v="2"/>
    <x v="45"/>
    <x v="30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x v="0"/>
    <x v="0"/>
    <s v="Typ"/>
    <x v="1"/>
    <s v="TA"/>
    <s v="Detchd"/>
    <n v="1998"/>
    <s v="RFn"/>
    <x v="0"/>
    <n v="583"/>
    <s v="TA"/>
    <s v="TA"/>
    <s v="Y"/>
    <n v="253"/>
    <n v="170"/>
    <n v="0"/>
    <n v="0"/>
    <n v="0"/>
    <n v="0"/>
    <s v="NA"/>
    <s v="NA"/>
    <s v="NA"/>
    <n v="0"/>
    <x v="11"/>
    <n v="2006"/>
    <s v="WD"/>
    <x v="0"/>
    <x v="636"/>
    <n v="584298"/>
  </r>
  <r>
    <x v="1373"/>
    <n v="20"/>
    <s v="RL"/>
    <s v="NA"/>
    <x v="1023"/>
    <s v="Pave"/>
    <s v="NA"/>
    <s v="Reg"/>
    <s v="Lvl"/>
    <s v="AllPub"/>
    <s v="Inside"/>
    <s v="Gtl"/>
    <x v="3"/>
    <s v="Norm"/>
    <s v="Norm"/>
    <s v="1Fam"/>
    <s v="1Story"/>
    <x v="6"/>
    <x v="0"/>
    <x v="2"/>
    <x v="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x v="2"/>
    <x v="0"/>
    <s v="Typ"/>
    <x v="2"/>
    <s v="Gd"/>
    <s v="Attchd"/>
    <n v="2001"/>
    <s v="RFn"/>
    <x v="1"/>
    <n v="804"/>
    <s v="TA"/>
    <s v="TA"/>
    <s v="Y"/>
    <n v="314"/>
    <n v="140"/>
    <n v="0"/>
    <n v="0"/>
    <n v="0"/>
    <n v="0"/>
    <s v="NA"/>
    <s v="NA"/>
    <s v="NA"/>
    <n v="0"/>
    <x v="10"/>
    <n v="2007"/>
    <s v="WD"/>
    <x v="0"/>
    <x v="637"/>
    <n v="529915"/>
  </r>
  <r>
    <x v="1374"/>
    <n v="60"/>
    <s v="FV"/>
    <n v="85"/>
    <x v="92"/>
    <s v="Pave"/>
    <s v="NA"/>
    <s v="Reg"/>
    <s v="Lvl"/>
    <s v="AllPub"/>
    <s v="Inside"/>
    <s v="Gtl"/>
    <x v="5"/>
    <s v="Norm"/>
    <s v="Norm"/>
    <s v="1Fam"/>
    <s v="2Story"/>
    <x v="0"/>
    <x v="0"/>
    <x v="11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x v="0"/>
    <x v="3"/>
    <s v="Typ"/>
    <x v="1"/>
    <s v="Gd"/>
    <s v="Attchd"/>
    <n v="2005"/>
    <s v="Fin"/>
    <x v="1"/>
    <n v="936"/>
    <s v="TA"/>
    <s v="TA"/>
    <s v="Y"/>
    <n v="154"/>
    <n v="210"/>
    <n v="0"/>
    <n v="0"/>
    <n v="0"/>
    <n v="0"/>
    <s v="NA"/>
    <s v="NA"/>
    <s v="NA"/>
    <n v="0"/>
    <x v="9"/>
    <n v="2008"/>
    <s v="WD"/>
    <x v="0"/>
    <x v="4"/>
    <n v="618425"/>
  </r>
  <r>
    <x v="1375"/>
    <n v="20"/>
    <s v="RL"/>
    <n v="89"/>
    <x v="1024"/>
    <s v="Pave"/>
    <s v="NA"/>
    <s v="IR1"/>
    <s v="HLS"/>
    <s v="AllPub"/>
    <s v="Inside"/>
    <s v="Gtl"/>
    <x v="16"/>
    <s v="Norm"/>
    <s v="Norm"/>
    <s v="1Fam"/>
    <s v="1Story"/>
    <x v="2"/>
    <x v="0"/>
    <x v="22"/>
    <x v="12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x v="0"/>
    <x v="2"/>
    <s v="Typ"/>
    <x v="1"/>
    <s v="Gd"/>
    <s v="Attchd"/>
    <n v="2007"/>
    <s v="Fin"/>
    <x v="1"/>
    <n v="722"/>
    <s v="TA"/>
    <s v="TA"/>
    <s v="Y"/>
    <n v="100"/>
    <n v="36"/>
    <n v="0"/>
    <n v="0"/>
    <n v="0"/>
    <n v="0"/>
    <s v="NA"/>
    <s v="NA"/>
    <s v="NA"/>
    <n v="0"/>
    <x v="3"/>
    <n v="2007"/>
    <s v="New"/>
    <x v="2"/>
    <x v="142"/>
    <n v="438814"/>
  </r>
  <r>
    <x v="1376"/>
    <n v="30"/>
    <s v="RL"/>
    <n v="52"/>
    <x v="493"/>
    <s v="Pave"/>
    <s v="NA"/>
    <s v="Reg"/>
    <s v="Bnk"/>
    <s v="AllPub"/>
    <s v="Inside"/>
    <s v="Gtl"/>
    <x v="23"/>
    <s v="Norm"/>
    <s v="Norm"/>
    <s v="1Fam"/>
    <s v="1Story"/>
    <x v="1"/>
    <x v="0"/>
    <x v="19"/>
    <x v="8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x v="1"/>
    <x v="6"/>
    <s v="Typ"/>
    <x v="0"/>
    <s v="NA"/>
    <s v="Detchd"/>
    <n v="1925"/>
    <s v="Unf"/>
    <x v="2"/>
    <n v="160"/>
    <s v="Fa"/>
    <s v="TA"/>
    <s v="Y"/>
    <n v="0"/>
    <n v="141"/>
    <n v="0"/>
    <n v="0"/>
    <n v="0"/>
    <n v="0"/>
    <s v="NA"/>
    <s v="NA"/>
    <s v="NA"/>
    <n v="0"/>
    <x v="7"/>
    <n v="2008"/>
    <s v="WD"/>
    <x v="0"/>
    <x v="71"/>
    <n v="412615"/>
  </r>
  <r>
    <x v="1377"/>
    <n v="50"/>
    <s v="RL"/>
    <n v="60"/>
    <x v="1025"/>
    <s v="Pave"/>
    <s v="Grvl"/>
    <s v="Reg"/>
    <s v="Lvl"/>
    <s v="AllPub"/>
    <s v="Inside"/>
    <s v="Gtl"/>
    <x v="15"/>
    <s v="Norm"/>
    <s v="Norm"/>
    <s v="1Fam"/>
    <s v="1.5Fin"/>
    <x v="3"/>
    <x v="0"/>
    <x v="71"/>
    <x v="13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x v="1"/>
    <x v="1"/>
    <s v="Min2"/>
    <x v="0"/>
    <s v="NA"/>
    <s v="Detchd"/>
    <n v="1977"/>
    <s v="Unf"/>
    <x v="0"/>
    <n v="660"/>
    <s v="TA"/>
    <s v="TA"/>
    <s v="Y"/>
    <n v="0"/>
    <n v="68"/>
    <n v="0"/>
    <n v="0"/>
    <n v="0"/>
    <n v="0"/>
    <s v="NA"/>
    <s v="NA"/>
    <s v="NA"/>
    <n v="0"/>
    <x v="9"/>
    <n v="2009"/>
    <s v="WD"/>
    <x v="0"/>
    <x v="528"/>
    <n v="645746"/>
  </r>
  <r>
    <x v="1378"/>
    <n v="160"/>
    <s v="RM"/>
    <n v="21"/>
    <x v="1026"/>
    <s v="Pave"/>
    <s v="NA"/>
    <s v="Reg"/>
    <s v="Lvl"/>
    <s v="AllPub"/>
    <s v="Inside"/>
    <s v="Gtl"/>
    <x v="22"/>
    <s v="Norm"/>
    <s v="Norm"/>
    <s v="Twnhs"/>
    <s v="2Story"/>
    <x v="1"/>
    <x v="0"/>
    <x v="7"/>
    <x v="7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x v="1"/>
    <x v="4"/>
    <s v="Typ"/>
    <x v="0"/>
    <s v="NA"/>
    <s v="Detchd"/>
    <n v="1973"/>
    <s v="Unf"/>
    <x v="2"/>
    <n v="264"/>
    <s v="TA"/>
    <s v="TA"/>
    <s v="Y"/>
    <n v="72"/>
    <n v="0"/>
    <n v="0"/>
    <n v="0"/>
    <n v="0"/>
    <n v="0"/>
    <s v="NA"/>
    <s v="NA"/>
    <s v="NA"/>
    <n v="0"/>
    <x v="11"/>
    <n v="2006"/>
    <s v="WD"/>
    <x v="0"/>
    <x v="91"/>
    <n v="338643"/>
  </r>
  <r>
    <x v="1379"/>
    <n v="80"/>
    <s v="RL"/>
    <n v="73"/>
    <x v="1027"/>
    <s v="Pave"/>
    <s v="NA"/>
    <s v="Reg"/>
    <s v="Lvl"/>
    <s v="AllPub"/>
    <s v="Inside"/>
    <s v="Gtl"/>
    <x v="16"/>
    <s v="Norm"/>
    <s v="Norm"/>
    <s v="1Fam"/>
    <s v="SLvl"/>
    <x v="3"/>
    <x v="0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x v="0"/>
    <x v="2"/>
    <s v="Typ"/>
    <x v="0"/>
    <s v="NA"/>
    <s v="BuiltIn"/>
    <n v="2007"/>
    <s v="Fin"/>
    <x v="0"/>
    <n v="400"/>
    <s v="TA"/>
    <s v="TA"/>
    <s v="Y"/>
    <n v="100"/>
    <n v="0"/>
    <n v="0"/>
    <n v="0"/>
    <n v="0"/>
    <n v="0"/>
    <s v="NA"/>
    <s v="NA"/>
    <s v="NA"/>
    <n v="0"/>
    <x v="1"/>
    <n v="2008"/>
    <s v="WD"/>
    <x v="0"/>
    <x v="522"/>
    <n v="197648"/>
  </r>
  <r>
    <x v="1380"/>
    <n v="30"/>
    <s v="RL"/>
    <n v="45"/>
    <x v="1028"/>
    <s v="Pave"/>
    <s v="Grvl"/>
    <s v="Reg"/>
    <s v="Lvl"/>
    <s v="AllPub"/>
    <s v="Inside"/>
    <s v="Gtl"/>
    <x v="15"/>
    <s v="Norm"/>
    <s v="Norm"/>
    <s v="1Fam"/>
    <s v="1Story"/>
    <x v="7"/>
    <x v="6"/>
    <x v="101"/>
    <x v="8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x v="1"/>
    <x v="4"/>
    <s v="Typ"/>
    <x v="0"/>
    <s v="NA"/>
    <s v="Detchd"/>
    <n v="1938"/>
    <s v="Unf"/>
    <x v="2"/>
    <n v="200"/>
    <s v="TA"/>
    <s v="Fa"/>
    <s v="Y"/>
    <n v="0"/>
    <n v="0"/>
    <n v="96"/>
    <n v="0"/>
    <n v="0"/>
    <n v="0"/>
    <s v="NA"/>
    <s v="NA"/>
    <s v="NA"/>
    <n v="0"/>
    <x v="11"/>
    <n v="2010"/>
    <s v="WD"/>
    <x v="0"/>
    <x v="638"/>
    <n v="144233"/>
  </r>
  <r>
    <x v="1381"/>
    <n v="20"/>
    <s v="RL"/>
    <s v="NA"/>
    <x v="1029"/>
    <s v="Pave"/>
    <s v="NA"/>
    <s v="IR1"/>
    <s v="Lvl"/>
    <s v="AllPub"/>
    <s v="Corner"/>
    <s v="Gtl"/>
    <x v="11"/>
    <s v="Norm"/>
    <s v="Norm"/>
    <s v="1Fam"/>
    <s v="1Story"/>
    <x v="1"/>
    <x v="3"/>
    <x v="16"/>
    <x v="3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x v="1"/>
    <x v="2"/>
    <s v="Typ"/>
    <x v="2"/>
    <s v="Gd"/>
    <s v="Attchd"/>
    <n v="1970"/>
    <s v="Fin"/>
    <x v="0"/>
    <n v="550"/>
    <s v="TA"/>
    <s v="TA"/>
    <s v="Y"/>
    <n v="0"/>
    <n v="42"/>
    <n v="0"/>
    <n v="0"/>
    <n v="0"/>
    <n v="0"/>
    <s v="NA"/>
    <s v="NA"/>
    <s v="NA"/>
    <n v="0"/>
    <x v="1"/>
    <n v="2008"/>
    <s v="WD"/>
    <x v="0"/>
    <x v="639"/>
    <n v="452702"/>
  </r>
  <r>
    <x v="1382"/>
    <n v="70"/>
    <s v="RM"/>
    <n v="60"/>
    <x v="25"/>
    <s v="Pave"/>
    <s v="NA"/>
    <s v="Reg"/>
    <s v="Lvl"/>
    <s v="AllPub"/>
    <s v="Corner"/>
    <s v="Gtl"/>
    <x v="7"/>
    <s v="Norm"/>
    <s v="Norm"/>
    <s v="1Fam"/>
    <s v="2Story"/>
    <x v="0"/>
    <x v="3"/>
    <x v="26"/>
    <x v="8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x v="0"/>
    <x v="0"/>
    <s v="Typ"/>
    <x v="0"/>
    <s v="NA"/>
    <s v="Detchd"/>
    <n v="1989"/>
    <s v="Unf"/>
    <x v="0"/>
    <n v="576"/>
    <s v="TA"/>
    <s v="TA"/>
    <s v="N"/>
    <n v="36"/>
    <n v="0"/>
    <n v="221"/>
    <n v="0"/>
    <n v="0"/>
    <n v="0"/>
    <s v="NA"/>
    <s v="NA"/>
    <s v="NA"/>
    <n v="0"/>
    <x v="4"/>
    <n v="2006"/>
    <s v="WD"/>
    <x v="0"/>
    <x v="14"/>
    <n v="634201"/>
  </r>
  <r>
    <x v="1383"/>
    <n v="30"/>
    <s v="RL"/>
    <s v="NA"/>
    <x v="1030"/>
    <s v="Pave"/>
    <s v="NA"/>
    <s v="Reg"/>
    <s v="Lvl"/>
    <s v="AllPub"/>
    <s v="Inside"/>
    <s v="Gtl"/>
    <x v="9"/>
    <s v="Norm"/>
    <s v="Norm"/>
    <s v="1Fam"/>
    <s v="1Story"/>
    <x v="3"/>
    <x v="3"/>
    <x v="79"/>
    <x v="12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x v="0"/>
    <x v="2"/>
    <s v="Typ"/>
    <x v="0"/>
    <s v="NA"/>
    <s v="Attchd"/>
    <n v="2007"/>
    <s v="Unf"/>
    <x v="0"/>
    <n v="576"/>
    <s v="TA"/>
    <s v="TA"/>
    <s v="N"/>
    <n v="0"/>
    <n v="0"/>
    <n v="112"/>
    <n v="0"/>
    <n v="0"/>
    <n v="0"/>
    <s v="NA"/>
    <s v="NA"/>
    <s v="NA"/>
    <n v="0"/>
    <x v="5"/>
    <n v="2007"/>
    <s v="WD"/>
    <x v="0"/>
    <x v="162"/>
    <n v="122893"/>
  </r>
  <r>
    <x v="1384"/>
    <n v="50"/>
    <s v="RL"/>
    <n v="60"/>
    <x v="167"/>
    <s v="Pave"/>
    <s v="NA"/>
    <s v="Reg"/>
    <s v="Lvl"/>
    <s v="AllPub"/>
    <s v="Inside"/>
    <s v="Gtl"/>
    <x v="15"/>
    <s v="Norm"/>
    <s v="Norm"/>
    <s v="1Fam"/>
    <s v="1.5Fin"/>
    <x v="1"/>
    <x v="0"/>
    <x v="9"/>
    <x v="8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x v="1"/>
    <x v="1"/>
    <s v="Typ"/>
    <x v="0"/>
    <s v="NA"/>
    <s v="Detchd"/>
    <n v="1939"/>
    <s v="Unf"/>
    <x v="2"/>
    <n v="280"/>
    <s v="TA"/>
    <s v="TA"/>
    <s v="P"/>
    <n v="0"/>
    <n v="0"/>
    <n v="0"/>
    <n v="0"/>
    <n v="0"/>
    <n v="0"/>
    <s v="NA"/>
    <s v="MnPrv"/>
    <s v="NA"/>
    <n v="0"/>
    <x v="4"/>
    <n v="2009"/>
    <s v="WD"/>
    <x v="0"/>
    <x v="123"/>
    <n v="505547"/>
  </r>
  <r>
    <x v="1385"/>
    <n v="50"/>
    <s v="RM"/>
    <n v="40"/>
    <x v="1031"/>
    <s v="Pave"/>
    <s v="NA"/>
    <s v="Reg"/>
    <s v="Lvl"/>
    <s v="AllPub"/>
    <s v="Inside"/>
    <s v="Gtl"/>
    <x v="13"/>
    <s v="Norm"/>
    <s v="Norm"/>
    <s v="1Fam"/>
    <s v="1.5Fin"/>
    <x v="5"/>
    <x v="1"/>
    <x v="91"/>
    <x v="12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x v="0"/>
    <x v="2"/>
    <s v="Typ"/>
    <x v="0"/>
    <s v="NA"/>
    <s v="Detchd"/>
    <n v="1922"/>
    <s v="Unf"/>
    <x v="2"/>
    <n v="240"/>
    <s v="TA"/>
    <s v="TA"/>
    <s v="N"/>
    <n v="0"/>
    <n v="96"/>
    <n v="0"/>
    <n v="0"/>
    <n v="0"/>
    <n v="0"/>
    <s v="NA"/>
    <s v="MnPrv"/>
    <s v="NA"/>
    <n v="0"/>
    <x v="1"/>
    <n v="2010"/>
    <s v="WD"/>
    <x v="0"/>
    <x v="497"/>
    <n v="521936"/>
  </r>
  <r>
    <x v="1386"/>
    <n v="60"/>
    <s v="RL"/>
    <n v="80"/>
    <x v="1032"/>
    <s v="Pave"/>
    <s v="NA"/>
    <s v="IR1"/>
    <s v="Lvl"/>
    <s v="AllPub"/>
    <s v="Inside"/>
    <s v="Gtl"/>
    <x v="6"/>
    <s v="RRAn"/>
    <s v="Norm"/>
    <s v="1Fam"/>
    <s v="2Story"/>
    <x v="0"/>
    <x v="0"/>
    <x v="90"/>
    <x v="59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x v="0"/>
    <x v="8"/>
    <s v="Typ"/>
    <x v="2"/>
    <s v="TA"/>
    <s v="Attchd"/>
    <n v="1978"/>
    <s v="RFn"/>
    <x v="0"/>
    <n v="564"/>
    <s v="TA"/>
    <s v="TA"/>
    <s v="Y"/>
    <n v="0"/>
    <n v="112"/>
    <n v="0"/>
    <n v="0"/>
    <n v="440"/>
    <n v="519"/>
    <s v="Fa"/>
    <s v="MnPrv"/>
    <s v="TenC"/>
    <n v="2000"/>
    <x v="9"/>
    <n v="2006"/>
    <s v="WD"/>
    <x v="0"/>
    <x v="4"/>
    <n v="653595"/>
  </r>
  <r>
    <x v="1387"/>
    <n v="50"/>
    <s v="RM"/>
    <n v="60"/>
    <x v="133"/>
    <s v="Pave"/>
    <s v="Grvl"/>
    <s v="Reg"/>
    <s v="Lvl"/>
    <s v="AllPub"/>
    <s v="Inside"/>
    <s v="Gtl"/>
    <x v="7"/>
    <s v="Artery"/>
    <s v="Norm"/>
    <s v="1Fam"/>
    <s v="1.5Fin"/>
    <x v="1"/>
    <x v="3"/>
    <x v="77"/>
    <x v="8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x v="0"/>
    <x v="7"/>
    <s v="Typ"/>
    <x v="1"/>
    <s v="Gd"/>
    <s v="Detchd"/>
    <n v="1916"/>
    <s v="Unf"/>
    <x v="2"/>
    <n v="216"/>
    <s v="TA"/>
    <s v="TA"/>
    <s v="Y"/>
    <n v="88"/>
    <n v="15"/>
    <n v="0"/>
    <n v="0"/>
    <n v="0"/>
    <n v="0"/>
    <s v="NA"/>
    <s v="GdWo"/>
    <s v="NA"/>
    <n v="0"/>
    <x v="5"/>
    <n v="2007"/>
    <s v="CWD"/>
    <x v="5"/>
    <x v="109"/>
    <n v="251607"/>
  </r>
  <r>
    <x v="1388"/>
    <n v="20"/>
    <s v="RL"/>
    <n v="42"/>
    <x v="1033"/>
    <s v="Pave"/>
    <s v="NA"/>
    <s v="IR1"/>
    <s v="HLS"/>
    <s v="AllPub"/>
    <s v="CulDSac"/>
    <s v="Gtl"/>
    <x v="17"/>
    <s v="Norm"/>
    <s v="Norm"/>
    <s v="1Fam"/>
    <s v="1Story"/>
    <x v="4"/>
    <x v="0"/>
    <x v="13"/>
    <x v="12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x v="2"/>
    <x v="2"/>
    <s v="Typ"/>
    <x v="2"/>
    <s v="Gd"/>
    <s v="Attchd"/>
    <n v="2006"/>
    <s v="Fin"/>
    <x v="1"/>
    <n v="758"/>
    <s v="TA"/>
    <s v="TA"/>
    <s v="Y"/>
    <n v="201"/>
    <n v="39"/>
    <n v="0"/>
    <n v="0"/>
    <n v="0"/>
    <n v="0"/>
    <s v="NA"/>
    <s v="NA"/>
    <s v="NA"/>
    <n v="0"/>
    <x v="4"/>
    <n v="2009"/>
    <s v="WD"/>
    <x v="0"/>
    <x v="640"/>
    <n v="573194"/>
  </r>
  <r>
    <x v="1389"/>
    <n v="50"/>
    <s v="RM"/>
    <n v="60"/>
    <x v="100"/>
    <s v="Pave"/>
    <s v="NA"/>
    <s v="Reg"/>
    <s v="Lvl"/>
    <s v="AllPub"/>
    <s v="Inside"/>
    <s v="Gtl"/>
    <x v="8"/>
    <s v="Norm"/>
    <s v="Norm"/>
    <s v="1Fam"/>
    <s v="1.5Fin"/>
    <x v="1"/>
    <x v="2"/>
    <x v="71"/>
    <x v="8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x v="1"/>
    <x v="1"/>
    <s v="Typ"/>
    <x v="1"/>
    <s v="Gd"/>
    <s v="Detchd"/>
    <n v="2003"/>
    <s v="Unf"/>
    <x v="0"/>
    <n v="440"/>
    <s v="TA"/>
    <s v="TA"/>
    <s v="Y"/>
    <n v="0"/>
    <n v="0"/>
    <n v="0"/>
    <n v="0"/>
    <n v="0"/>
    <n v="0"/>
    <s v="NA"/>
    <s v="NA"/>
    <s v="NA"/>
    <n v="0"/>
    <x v="10"/>
    <n v="2007"/>
    <s v="WD"/>
    <x v="0"/>
    <x v="213"/>
    <n v="648411"/>
  </r>
  <r>
    <x v="1390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x v="0"/>
    <x v="0"/>
    <x v="4"/>
    <x v="4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x v="0"/>
    <x v="1"/>
    <s v="Typ"/>
    <x v="0"/>
    <s v="NA"/>
    <s v="Attchd"/>
    <n v="2000"/>
    <s v="RFn"/>
    <x v="0"/>
    <n v="541"/>
    <s v="TA"/>
    <s v="TA"/>
    <s v="Y"/>
    <n v="219"/>
    <n v="36"/>
    <n v="0"/>
    <n v="0"/>
    <n v="0"/>
    <n v="0"/>
    <s v="NA"/>
    <s v="NA"/>
    <s v="NA"/>
    <n v="0"/>
    <x v="2"/>
    <n v="2006"/>
    <s v="WD"/>
    <x v="0"/>
    <x v="127"/>
    <n v="258841"/>
  </r>
  <r>
    <x v="1391"/>
    <n v="90"/>
    <s v="RL"/>
    <n v="65"/>
    <x v="1034"/>
    <s v="Pave"/>
    <s v="NA"/>
    <s v="Reg"/>
    <s v="Lvl"/>
    <s v="AllPub"/>
    <s v="Inside"/>
    <s v="Gtl"/>
    <x v="11"/>
    <s v="Norm"/>
    <s v="Norm"/>
    <s v="Duplex"/>
    <s v="1Story"/>
    <x v="3"/>
    <x v="0"/>
    <x v="17"/>
    <x v="1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x v="1"/>
    <x v="0"/>
    <s v="Mod"/>
    <x v="0"/>
    <s v="NA"/>
    <s v="Detchd"/>
    <n v="1967"/>
    <s v="Unf"/>
    <x v="1"/>
    <n v="792"/>
    <s v="TA"/>
    <s v="TA"/>
    <s v="Y"/>
    <n v="0"/>
    <n v="152"/>
    <n v="0"/>
    <n v="0"/>
    <n v="0"/>
    <n v="0"/>
    <s v="NA"/>
    <s v="NA"/>
    <s v="NA"/>
    <n v="0"/>
    <x v="7"/>
    <n v="2009"/>
    <s v="WD"/>
    <x v="0"/>
    <x v="310"/>
    <n v="441813"/>
  </r>
  <r>
    <x v="1392"/>
    <n v="85"/>
    <s v="RL"/>
    <n v="68"/>
    <x v="1035"/>
    <s v="Pave"/>
    <s v="NA"/>
    <s v="Reg"/>
    <s v="Lvl"/>
    <s v="AllPub"/>
    <s v="Inside"/>
    <s v="Gtl"/>
    <x v="11"/>
    <s v="Norm"/>
    <s v="Norm"/>
    <s v="1Fam"/>
    <s v="SFoyer"/>
    <x v="3"/>
    <x v="0"/>
    <x v="17"/>
    <x v="15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x v="1"/>
    <x v="1"/>
    <s v="Typ"/>
    <x v="1"/>
    <s v="Po"/>
    <s v="Attchd"/>
    <n v="1967"/>
    <s v="RFn"/>
    <x v="2"/>
    <n v="288"/>
    <s v="TA"/>
    <s v="TA"/>
    <s v="Y"/>
    <n v="175"/>
    <n v="144"/>
    <n v="0"/>
    <n v="0"/>
    <n v="0"/>
    <n v="0"/>
    <s v="NA"/>
    <s v="MnWw"/>
    <s v="NA"/>
    <n v="0"/>
    <x v="3"/>
    <n v="2006"/>
    <s v="WD"/>
    <x v="0"/>
    <x v="262"/>
    <n v="357008"/>
  </r>
  <r>
    <x v="1393"/>
    <n v="190"/>
    <s v="RM"/>
    <n v="60"/>
    <x v="99"/>
    <s v="Pave"/>
    <s v="Pave"/>
    <s v="Reg"/>
    <s v="Lvl"/>
    <s v="AllPub"/>
    <s v="Inside"/>
    <s v="Gtl"/>
    <x v="7"/>
    <s v="Norm"/>
    <s v="Norm"/>
    <s v="2fmCon"/>
    <s v="1.5Fin"/>
    <x v="1"/>
    <x v="3"/>
    <x v="111"/>
    <x v="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x v="1"/>
    <x v="2"/>
    <s v="Typ"/>
    <x v="1"/>
    <s v="TA"/>
    <s v="Detchd"/>
    <n v="2003"/>
    <s v="Unf"/>
    <x v="0"/>
    <n v="672"/>
    <s v="Gd"/>
    <s v="TA"/>
    <s v="Y"/>
    <n v="0"/>
    <n v="25"/>
    <n v="212"/>
    <n v="0"/>
    <n v="0"/>
    <n v="0"/>
    <s v="NA"/>
    <s v="NA"/>
    <s v="NA"/>
    <n v="0"/>
    <x v="7"/>
    <n v="2008"/>
    <s v="WD"/>
    <x v="0"/>
    <x v="143"/>
    <n v="87634"/>
  </r>
  <r>
    <x v="1394"/>
    <n v="120"/>
    <s v="RL"/>
    <n v="53"/>
    <x v="1036"/>
    <s v="Pave"/>
    <s v="NA"/>
    <s v="Reg"/>
    <s v="Lvl"/>
    <s v="AllPub"/>
    <s v="Inside"/>
    <s v="Gtl"/>
    <x v="21"/>
    <s v="Norm"/>
    <s v="Norm"/>
    <s v="TwnhsE"/>
    <s v="1Story"/>
    <x v="0"/>
    <x v="0"/>
    <x v="13"/>
    <x v="10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x v="0"/>
    <x v="1"/>
    <s v="Typ"/>
    <x v="1"/>
    <s v="Gd"/>
    <s v="Attchd"/>
    <n v="2006"/>
    <s v="Fin"/>
    <x v="1"/>
    <n v="648"/>
    <s v="TA"/>
    <s v="TA"/>
    <s v="Y"/>
    <n v="161"/>
    <n v="20"/>
    <n v="0"/>
    <n v="0"/>
    <n v="0"/>
    <n v="0"/>
    <s v="NA"/>
    <s v="NA"/>
    <s v="NA"/>
    <n v="0"/>
    <x v="4"/>
    <n v="2006"/>
    <s v="New"/>
    <x v="2"/>
    <x v="641"/>
    <n v="262858"/>
  </r>
  <r>
    <x v="1395"/>
    <n v="60"/>
    <s v="RL"/>
    <n v="88"/>
    <x v="674"/>
    <s v="Pave"/>
    <s v="NA"/>
    <s v="IR1"/>
    <s v="Lvl"/>
    <s v="AllPub"/>
    <s v="Inside"/>
    <s v="Gtl"/>
    <x v="16"/>
    <s v="Norm"/>
    <s v="Norm"/>
    <s v="1Fam"/>
    <s v="2Story"/>
    <x v="2"/>
    <x v="0"/>
    <x v="11"/>
    <x v="10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x v="0"/>
    <x v="3"/>
    <s v="Typ"/>
    <x v="1"/>
    <s v="Gd"/>
    <s v="BuiltIn"/>
    <n v="2005"/>
    <s v="Fin"/>
    <x v="1"/>
    <n v="642"/>
    <s v="TA"/>
    <s v="TA"/>
    <s v="Y"/>
    <n v="144"/>
    <n v="39"/>
    <n v="0"/>
    <n v="0"/>
    <n v="0"/>
    <n v="0"/>
    <s v="NA"/>
    <s v="NA"/>
    <s v="NA"/>
    <n v="0"/>
    <x v="0"/>
    <n v="2007"/>
    <s v="WD"/>
    <x v="0"/>
    <x v="642"/>
    <n v="67669"/>
  </r>
  <r>
    <x v="1396"/>
    <n v="20"/>
    <s v="RL"/>
    <s v="NA"/>
    <x v="1037"/>
    <s v="Pave"/>
    <s v="NA"/>
    <s v="IR1"/>
    <s v="Bnk"/>
    <s v="AllPub"/>
    <s v="Inside"/>
    <s v="Sev"/>
    <x v="16"/>
    <s v="Norm"/>
    <s v="Norm"/>
    <s v="1Fam"/>
    <s v="1Story"/>
    <x v="3"/>
    <x v="0"/>
    <x v="47"/>
    <x v="8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x v="1"/>
    <x v="2"/>
    <s v="Min1"/>
    <x v="2"/>
    <s v="TA"/>
    <s v="Detchd"/>
    <n v="1966"/>
    <s v="Unf"/>
    <x v="0"/>
    <n v="572"/>
    <s v="TA"/>
    <s v="TA"/>
    <s v="N"/>
    <n v="0"/>
    <n v="0"/>
    <n v="50"/>
    <n v="0"/>
    <n v="0"/>
    <n v="0"/>
    <s v="NA"/>
    <s v="NA"/>
    <s v="NA"/>
    <n v="0"/>
    <x v="11"/>
    <n v="2010"/>
    <s v="WD"/>
    <x v="0"/>
    <x v="39"/>
    <n v="337901"/>
  </r>
  <r>
    <x v="1397"/>
    <n v="70"/>
    <s v="RM"/>
    <n v="51"/>
    <x v="8"/>
    <s v="Pave"/>
    <s v="NA"/>
    <s v="Reg"/>
    <s v="Lvl"/>
    <s v="AllPub"/>
    <s v="Inside"/>
    <s v="Gtl"/>
    <x v="8"/>
    <s v="Norm"/>
    <s v="Norm"/>
    <s v="1Fam"/>
    <s v="2Story"/>
    <x v="3"/>
    <x v="1"/>
    <x v="26"/>
    <x v="16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x v="1"/>
    <x v="0"/>
    <s v="Typ"/>
    <x v="0"/>
    <s v="NA"/>
    <s v="Detchd"/>
    <n v="1933"/>
    <s v="Unf"/>
    <x v="2"/>
    <n v="180"/>
    <s v="Fa"/>
    <s v="Fa"/>
    <s v="N"/>
    <n v="24"/>
    <n v="0"/>
    <n v="150"/>
    <n v="0"/>
    <n v="0"/>
    <n v="0"/>
    <s v="NA"/>
    <s v="NA"/>
    <s v="NA"/>
    <n v="0"/>
    <x v="1"/>
    <n v="2007"/>
    <s v="WD"/>
    <x v="0"/>
    <x v="381"/>
    <n v="663710"/>
  </r>
  <r>
    <x v="1398"/>
    <n v="50"/>
    <s v="RL"/>
    <n v="60"/>
    <x v="25"/>
    <s v="Pave"/>
    <s v="NA"/>
    <s v="Reg"/>
    <s v="Lvl"/>
    <s v="AllPub"/>
    <s v="Inside"/>
    <s v="Gtl"/>
    <x v="11"/>
    <s v="Norm"/>
    <s v="Norm"/>
    <s v="1Fam"/>
    <s v="1.5Fin"/>
    <x v="3"/>
    <x v="4"/>
    <x v="52"/>
    <x v="38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x v="1"/>
    <x v="2"/>
    <s v="Min1"/>
    <x v="0"/>
    <s v="NA"/>
    <s v="Attchd"/>
    <n v="1950"/>
    <s v="Unf"/>
    <x v="2"/>
    <n v="240"/>
    <s v="TA"/>
    <s v="TA"/>
    <s v="Y"/>
    <n v="0"/>
    <n v="0"/>
    <n v="168"/>
    <n v="0"/>
    <n v="0"/>
    <n v="0"/>
    <s v="NA"/>
    <s v="GdPrv"/>
    <s v="NA"/>
    <n v="0"/>
    <x v="1"/>
    <n v="2009"/>
    <s v="WD"/>
    <x v="0"/>
    <x v="371"/>
    <n v="656651"/>
  </r>
  <r>
    <x v="1399"/>
    <n v="50"/>
    <s v="RL"/>
    <n v="51"/>
    <x v="1038"/>
    <s v="Pave"/>
    <s v="NA"/>
    <s v="Reg"/>
    <s v="Lvl"/>
    <s v="AllPub"/>
    <s v="Inside"/>
    <s v="Gtl"/>
    <x v="23"/>
    <s v="Norm"/>
    <s v="Norm"/>
    <s v="1Fam"/>
    <s v="1.5Fin"/>
    <x v="1"/>
    <x v="2"/>
    <x v="82"/>
    <x v="2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x v="0"/>
    <x v="2"/>
    <s v="Typ"/>
    <x v="1"/>
    <s v="Gd"/>
    <s v="Detchd"/>
    <n v="1925"/>
    <s v="Unf"/>
    <x v="2"/>
    <n v="216"/>
    <s v="Fa"/>
    <s v="TA"/>
    <s v="Y"/>
    <n v="147"/>
    <n v="16"/>
    <n v="0"/>
    <n v="0"/>
    <n v="0"/>
    <n v="0"/>
    <s v="NA"/>
    <s v="MnPrv"/>
    <s v="NA"/>
    <n v="0"/>
    <x v="4"/>
    <n v="2009"/>
    <s v="WD"/>
    <x v="0"/>
    <x v="643"/>
    <n v="564230"/>
  </r>
  <r>
    <x v="1400"/>
    <n v="50"/>
    <s v="RM"/>
    <n v="50"/>
    <x v="100"/>
    <s v="Pave"/>
    <s v="NA"/>
    <s v="Reg"/>
    <s v="Lvl"/>
    <s v="AllPub"/>
    <s v="Corner"/>
    <s v="Gtl"/>
    <x v="8"/>
    <s v="Norm"/>
    <s v="Norm"/>
    <s v="1Fam"/>
    <s v="1.5Fin"/>
    <x v="1"/>
    <x v="3"/>
    <x v="15"/>
    <x v="8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x v="1"/>
    <x v="4"/>
    <s v="Typ"/>
    <x v="1"/>
    <s v="Gd"/>
    <s v="BuiltIn"/>
    <n v="1929"/>
    <s v="RFn"/>
    <x v="2"/>
    <n v="208"/>
    <s v="TA"/>
    <s v="TA"/>
    <s v="Y"/>
    <n v="0"/>
    <n v="0"/>
    <n v="112"/>
    <n v="0"/>
    <n v="0"/>
    <n v="0"/>
    <s v="NA"/>
    <s v="NA"/>
    <s v="NA"/>
    <n v="0"/>
    <x v="9"/>
    <n v="2008"/>
    <s v="WD"/>
    <x v="0"/>
    <x v="149"/>
    <n v="383602"/>
  </r>
  <r>
    <x v="1401"/>
    <n v="60"/>
    <s v="RL"/>
    <n v="62"/>
    <x v="1039"/>
    <s v="Pave"/>
    <s v="NA"/>
    <s v="IR1"/>
    <s v="Lvl"/>
    <s v="AllPub"/>
    <s v="Inside"/>
    <s v="Gtl"/>
    <x v="17"/>
    <s v="Norm"/>
    <s v="Norm"/>
    <s v="1Fam"/>
    <s v="2Story"/>
    <x v="1"/>
    <x v="0"/>
    <x v="6"/>
    <x v="16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x v="1"/>
    <x v="0"/>
    <s v="Typ"/>
    <x v="1"/>
    <s v="TA"/>
    <s v="Attchd"/>
    <n v="2004"/>
    <s v="Fin"/>
    <x v="0"/>
    <n v="398"/>
    <s v="TA"/>
    <s v="TA"/>
    <s v="Y"/>
    <n v="100"/>
    <n v="75"/>
    <n v="0"/>
    <n v="0"/>
    <n v="0"/>
    <n v="0"/>
    <s v="NA"/>
    <s v="NA"/>
    <s v="NA"/>
    <n v="0"/>
    <x v="7"/>
    <n v="2008"/>
    <s v="WD"/>
    <x v="0"/>
    <x v="507"/>
    <n v="102695"/>
  </r>
  <r>
    <x v="1402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x v="0"/>
    <x v="0"/>
    <x v="13"/>
    <x v="10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x v="0"/>
    <x v="1"/>
    <s v="Typ"/>
    <x v="1"/>
    <s v="Gd"/>
    <s v="Attchd"/>
    <n v="2006"/>
    <s v="RFn"/>
    <x v="0"/>
    <n v="662"/>
    <s v="TA"/>
    <s v="TA"/>
    <s v="Y"/>
    <n v="168"/>
    <n v="55"/>
    <n v="0"/>
    <n v="0"/>
    <n v="0"/>
    <n v="0"/>
    <s v="NA"/>
    <s v="NA"/>
    <s v="NA"/>
    <n v="0"/>
    <x v="9"/>
    <n v="2006"/>
    <s v="New"/>
    <x v="2"/>
    <x v="644"/>
    <n v="566462"/>
  </r>
  <r>
    <x v="1403"/>
    <n v="20"/>
    <s v="RL"/>
    <n v="49"/>
    <x v="1040"/>
    <s v="Pave"/>
    <s v="NA"/>
    <s v="IR1"/>
    <s v="Lvl"/>
    <s v="AllPub"/>
    <s v="CulDSac"/>
    <s v="Gtl"/>
    <x v="5"/>
    <s v="RRAn"/>
    <s v="Norm"/>
    <s v="1Fam"/>
    <s v="1Story"/>
    <x v="2"/>
    <x v="0"/>
    <x v="22"/>
    <x v="12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x v="0"/>
    <x v="1"/>
    <s v="Typ"/>
    <x v="0"/>
    <s v="NA"/>
    <s v="Attchd"/>
    <n v="2007"/>
    <s v="Unf"/>
    <x v="1"/>
    <n v="754"/>
    <s v="TA"/>
    <s v="TA"/>
    <s v="Y"/>
    <n v="168"/>
    <n v="160"/>
    <n v="0"/>
    <n v="0"/>
    <n v="0"/>
    <n v="0"/>
    <s v="NA"/>
    <s v="NA"/>
    <s v="NA"/>
    <n v="0"/>
    <x v="5"/>
    <n v="2007"/>
    <s v="WD"/>
    <x v="0"/>
    <x v="645"/>
    <n v="709205"/>
  </r>
  <r>
    <x v="1404"/>
    <n v="50"/>
    <s v="RL"/>
    <n v="60"/>
    <x v="172"/>
    <s v="Pave"/>
    <s v="Grvl"/>
    <s v="Reg"/>
    <s v="Lvl"/>
    <s v="AllPub"/>
    <s v="Corner"/>
    <s v="Gtl"/>
    <x v="7"/>
    <s v="Artery"/>
    <s v="Norm"/>
    <s v="1Fam"/>
    <s v="1.5Fin"/>
    <x v="7"/>
    <x v="4"/>
    <x v="3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x v="1"/>
    <x v="1"/>
    <s v="Typ"/>
    <x v="0"/>
    <s v="NA"/>
    <s v="Detchd"/>
    <n v="1998"/>
    <s v="Unf"/>
    <x v="1"/>
    <n v="936"/>
    <s v="TA"/>
    <s v="TA"/>
    <s v="Y"/>
    <n v="216"/>
    <n v="0"/>
    <n v="160"/>
    <n v="0"/>
    <n v="0"/>
    <n v="0"/>
    <s v="NA"/>
    <s v="MnPrv"/>
    <s v="NA"/>
    <n v="0"/>
    <x v="8"/>
    <n v="2006"/>
    <s v="WD"/>
    <x v="5"/>
    <x v="123"/>
    <n v="322760"/>
  </r>
  <r>
    <x v="1405"/>
    <n v="120"/>
    <s v="RM"/>
    <n v="44"/>
    <x v="1041"/>
    <s v="Pave"/>
    <s v="NA"/>
    <s v="IR1"/>
    <s v="HLS"/>
    <s v="AllPub"/>
    <s v="Inside"/>
    <s v="Mod"/>
    <x v="2"/>
    <s v="Norm"/>
    <s v="Norm"/>
    <s v="TwnhsE"/>
    <s v="1Story"/>
    <x v="2"/>
    <x v="0"/>
    <x v="6"/>
    <x v="6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x v="0"/>
    <x v="4"/>
    <s v="Typ"/>
    <x v="1"/>
    <s v="Gd"/>
    <s v="Attchd"/>
    <n v="2004"/>
    <s v="Fin"/>
    <x v="0"/>
    <n v="482"/>
    <s v="TA"/>
    <s v="TA"/>
    <s v="Y"/>
    <n v="128"/>
    <n v="53"/>
    <n v="0"/>
    <n v="0"/>
    <n v="155"/>
    <n v="0"/>
    <s v="NA"/>
    <s v="NA"/>
    <s v="NA"/>
    <n v="0"/>
    <x v="8"/>
    <n v="2008"/>
    <s v="WD"/>
    <x v="0"/>
    <x v="291"/>
    <n v="360262"/>
  </r>
  <r>
    <x v="1406"/>
    <n v="85"/>
    <s v="RL"/>
    <n v="70"/>
    <x v="1042"/>
    <s v="Pave"/>
    <s v="NA"/>
    <s v="Reg"/>
    <s v="Lvl"/>
    <s v="AllPub"/>
    <s v="Corner"/>
    <s v="Gtl"/>
    <x v="0"/>
    <s v="Norm"/>
    <s v="Norm"/>
    <s v="1Fam"/>
    <s v="SFoyer"/>
    <x v="3"/>
    <x v="3"/>
    <x v="41"/>
    <x v="12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x v="1"/>
    <x v="4"/>
    <s v="Typ"/>
    <x v="0"/>
    <s v="NA"/>
    <s v="Detchd"/>
    <n v="1988"/>
    <s v="Unf"/>
    <x v="0"/>
    <n v="396"/>
    <s v="TA"/>
    <s v="TA"/>
    <s v="Y"/>
    <n v="58"/>
    <n v="0"/>
    <n v="0"/>
    <n v="0"/>
    <n v="0"/>
    <n v="0"/>
    <s v="NA"/>
    <s v="MnPrv"/>
    <s v="NA"/>
    <n v="0"/>
    <x v="10"/>
    <n v="2009"/>
    <s v="WD"/>
    <x v="0"/>
    <x v="325"/>
    <n v="529829"/>
  </r>
  <r>
    <x v="1407"/>
    <n v="20"/>
    <s v="RL"/>
    <s v="NA"/>
    <x v="1043"/>
    <s v="Pave"/>
    <s v="NA"/>
    <s v="IR1"/>
    <s v="Lvl"/>
    <s v="AllPub"/>
    <s v="Corner"/>
    <s v="Gtl"/>
    <x v="4"/>
    <s v="Norm"/>
    <s v="Norm"/>
    <s v="1Fam"/>
    <s v="1Story"/>
    <x v="3"/>
    <x v="0"/>
    <x v="55"/>
    <x v="42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x v="1"/>
    <x v="4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x v="10"/>
    <n v="2009"/>
    <s v="WD"/>
    <x v="0"/>
    <x v="162"/>
    <n v="485898"/>
  </r>
  <r>
    <x v="1408"/>
    <n v="70"/>
    <s v="RM"/>
    <n v="60"/>
    <x v="1044"/>
    <s v="Pave"/>
    <s v="NA"/>
    <s v="Reg"/>
    <s v="Lvl"/>
    <s v="AllPub"/>
    <s v="Inside"/>
    <s v="Gtl"/>
    <x v="7"/>
    <s v="Norm"/>
    <s v="Norm"/>
    <s v="1Fam"/>
    <s v="2Story"/>
    <x v="5"/>
    <x v="3"/>
    <x v="48"/>
    <x v="8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x v="1"/>
    <x v="1"/>
    <s v="Typ"/>
    <x v="0"/>
    <s v="NA"/>
    <s v="Detchd"/>
    <n v="1966"/>
    <s v="Unf"/>
    <x v="0"/>
    <n v="528"/>
    <s v="TA"/>
    <s v="TA"/>
    <s v="Y"/>
    <n v="0"/>
    <n v="0"/>
    <n v="0"/>
    <n v="0"/>
    <n v="168"/>
    <n v="0"/>
    <s v="NA"/>
    <s v="NA"/>
    <s v="NA"/>
    <n v="0"/>
    <x v="11"/>
    <n v="2010"/>
    <s v="WD"/>
    <x v="0"/>
    <x v="497"/>
    <n v="615970"/>
  </r>
  <r>
    <x v="1409"/>
    <n v="60"/>
    <s v="RL"/>
    <n v="46"/>
    <x v="1045"/>
    <s v="Pave"/>
    <s v="NA"/>
    <s v="IR1"/>
    <s v="Lvl"/>
    <s v="AllPub"/>
    <s v="CulDSac"/>
    <s v="Gtl"/>
    <x v="6"/>
    <s v="Norm"/>
    <s v="Norm"/>
    <s v="1Fam"/>
    <s v="2Story"/>
    <x v="0"/>
    <x v="2"/>
    <x v="73"/>
    <x v="47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x v="1"/>
    <x v="2"/>
    <s v="Typ"/>
    <x v="1"/>
    <s v="TA"/>
    <s v="Attchd"/>
    <n v="1986"/>
    <s v="Fin"/>
    <x v="0"/>
    <n v="542"/>
    <s v="TA"/>
    <s v="TA"/>
    <s v="Y"/>
    <n v="364"/>
    <n v="63"/>
    <n v="0"/>
    <n v="0"/>
    <n v="0"/>
    <n v="0"/>
    <s v="NA"/>
    <s v="MnPrv"/>
    <s v="NA"/>
    <n v="0"/>
    <x v="6"/>
    <n v="2008"/>
    <s v="WD"/>
    <x v="0"/>
    <x v="141"/>
    <n v="725958"/>
  </r>
  <r>
    <x v="1410"/>
    <n v="60"/>
    <s v="RL"/>
    <n v="79"/>
    <x v="1046"/>
    <s v="Pave"/>
    <s v="NA"/>
    <s v="Reg"/>
    <s v="Lvl"/>
    <s v="AllPub"/>
    <s v="Inside"/>
    <s v="Gtl"/>
    <x v="0"/>
    <s v="Norm"/>
    <s v="Norm"/>
    <s v="1Fam"/>
    <s v="2Story"/>
    <x v="0"/>
    <x v="0"/>
    <x v="2"/>
    <x v="14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x v="0"/>
    <x v="1"/>
    <s v="Typ"/>
    <x v="0"/>
    <s v="NA"/>
    <s v="Attchd"/>
    <n v="2001"/>
    <s v="RFn"/>
    <x v="0"/>
    <n v="622"/>
    <s v="TA"/>
    <s v="TA"/>
    <s v="Y"/>
    <n v="0"/>
    <n v="45"/>
    <n v="0"/>
    <n v="0"/>
    <n v="0"/>
    <n v="0"/>
    <s v="NA"/>
    <s v="NA"/>
    <s v="NA"/>
    <n v="0"/>
    <x v="11"/>
    <n v="2009"/>
    <s v="WD"/>
    <x v="0"/>
    <x v="22"/>
    <n v="663581"/>
  </r>
  <r>
    <x v="1411"/>
    <n v="50"/>
    <s v="RL"/>
    <n v="80"/>
    <x v="1"/>
    <s v="Pave"/>
    <s v="NA"/>
    <s v="Reg"/>
    <s v="Lvl"/>
    <s v="AllPub"/>
    <s v="Inside"/>
    <s v="Gtl"/>
    <x v="11"/>
    <s v="Norm"/>
    <s v="Norm"/>
    <s v="1Fam"/>
    <s v="1.5Fin"/>
    <x v="1"/>
    <x v="1"/>
    <x v="52"/>
    <x v="6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x v="1"/>
    <x v="1"/>
    <s v="Min2"/>
    <x v="0"/>
    <s v="NA"/>
    <s v="Attchd"/>
    <n v="1950"/>
    <s v="Unf"/>
    <x v="2"/>
    <n v="271"/>
    <s v="TA"/>
    <s v="TA"/>
    <s v="Y"/>
    <n v="0"/>
    <n v="0"/>
    <n v="0"/>
    <n v="0"/>
    <n v="0"/>
    <n v="0"/>
    <s v="NA"/>
    <s v="MnPrv"/>
    <s v="NA"/>
    <n v="0"/>
    <x v="2"/>
    <n v="2009"/>
    <s v="WD"/>
    <x v="0"/>
    <x v="3"/>
    <n v="203662"/>
  </r>
  <r>
    <x v="1412"/>
    <n v="90"/>
    <s v="RL"/>
    <n v="60"/>
    <x v="25"/>
    <s v="Pave"/>
    <s v="NA"/>
    <s v="Reg"/>
    <s v="Lvl"/>
    <s v="AllPub"/>
    <s v="Inside"/>
    <s v="Gtl"/>
    <x v="11"/>
    <s v="Norm"/>
    <s v="Norm"/>
    <s v="Duplex"/>
    <s v="1Story"/>
    <x v="5"/>
    <x v="0"/>
    <x v="87"/>
    <x v="8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x v="1"/>
    <x v="1"/>
    <s v="Typ"/>
    <x v="0"/>
    <s v="NA"/>
    <s v="Detchd"/>
    <n v="1956"/>
    <s v="Unf"/>
    <x v="0"/>
    <n v="420"/>
    <s v="TA"/>
    <s v="TA"/>
    <s v="Y"/>
    <n v="0"/>
    <n v="0"/>
    <n v="0"/>
    <n v="0"/>
    <n v="0"/>
    <n v="0"/>
    <s v="NA"/>
    <s v="NA"/>
    <s v="NA"/>
    <n v="0"/>
    <x v="11"/>
    <n v="2009"/>
    <s v="WD"/>
    <x v="0"/>
    <x v="17"/>
    <n v="180616"/>
  </r>
  <r>
    <x v="1413"/>
    <n v="20"/>
    <s v="RL"/>
    <n v="88"/>
    <x v="1047"/>
    <s v="Pave"/>
    <s v="NA"/>
    <s v="IR1"/>
    <s v="Lvl"/>
    <s v="AllPub"/>
    <s v="Corner"/>
    <s v="Gtl"/>
    <x v="12"/>
    <s v="Norm"/>
    <s v="Norm"/>
    <s v="1Fam"/>
    <s v="1Story"/>
    <x v="2"/>
    <x v="0"/>
    <x v="11"/>
    <x v="10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x v="0"/>
    <x v="2"/>
    <s v="Typ"/>
    <x v="1"/>
    <s v="Gd"/>
    <s v="Attchd"/>
    <n v="2005"/>
    <s v="Fin"/>
    <x v="0"/>
    <n v="620"/>
    <s v="TA"/>
    <s v="TA"/>
    <s v="Y"/>
    <n v="165"/>
    <n v="44"/>
    <n v="0"/>
    <n v="0"/>
    <n v="0"/>
    <n v="0"/>
    <s v="NA"/>
    <s v="NA"/>
    <s v="NA"/>
    <n v="0"/>
    <x v="2"/>
    <n v="2009"/>
    <s v="COD"/>
    <x v="1"/>
    <x v="646"/>
    <n v="386402"/>
  </r>
  <r>
    <x v="1414"/>
    <n v="50"/>
    <s v="RL"/>
    <n v="64"/>
    <x v="1048"/>
    <s v="Pave"/>
    <s v="Pave"/>
    <s v="Reg"/>
    <s v="Bnk"/>
    <s v="AllPub"/>
    <s v="Inside"/>
    <s v="Gtl"/>
    <x v="8"/>
    <s v="Norm"/>
    <s v="Norm"/>
    <s v="1Fam"/>
    <s v="1.5Fin"/>
    <x v="1"/>
    <x v="3"/>
    <x v="66"/>
    <x v="4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x v="0"/>
    <x v="0"/>
    <s v="Typ"/>
    <x v="1"/>
    <s v="Gd"/>
    <s v="Detchd"/>
    <n v="1922"/>
    <s v="Unf"/>
    <x v="0"/>
    <n v="370"/>
    <s v="TA"/>
    <s v="TA"/>
    <s v="N"/>
    <n v="0"/>
    <n v="0"/>
    <n v="0"/>
    <n v="0"/>
    <n v="220"/>
    <n v="0"/>
    <s v="NA"/>
    <s v="NA"/>
    <s v="NA"/>
    <n v="0"/>
    <x v="11"/>
    <n v="2008"/>
    <s v="WD"/>
    <x v="0"/>
    <x v="241"/>
    <n v="710958"/>
  </r>
  <r>
    <x v="1415"/>
    <n v="120"/>
    <s v="RL"/>
    <n v="51"/>
    <x v="1049"/>
    <s v="Pave"/>
    <s v="NA"/>
    <s v="Reg"/>
    <s v="Lvl"/>
    <s v="AllPub"/>
    <s v="Inside"/>
    <s v="Gtl"/>
    <x v="21"/>
    <s v="Norm"/>
    <s v="Norm"/>
    <s v="TwnhsE"/>
    <s v="1Story"/>
    <x v="0"/>
    <x v="0"/>
    <x v="22"/>
    <x v="12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x v="0"/>
    <x v="2"/>
    <s v="Typ"/>
    <x v="1"/>
    <s v="TA"/>
    <s v="Attchd"/>
    <n v="2007"/>
    <s v="RFn"/>
    <x v="1"/>
    <n v="660"/>
    <s v="TA"/>
    <s v="TA"/>
    <s v="Y"/>
    <n v="143"/>
    <n v="20"/>
    <n v="0"/>
    <n v="0"/>
    <n v="0"/>
    <n v="0"/>
    <s v="NA"/>
    <s v="NA"/>
    <s v="NA"/>
    <n v="0"/>
    <x v="1"/>
    <n v="2009"/>
    <s v="WD"/>
    <x v="0"/>
    <x v="455"/>
    <n v="293154"/>
  </r>
  <r>
    <x v="1416"/>
    <n v="190"/>
    <s v="RM"/>
    <n v="60"/>
    <x v="142"/>
    <s v="Pave"/>
    <s v="NA"/>
    <s v="Reg"/>
    <s v="Lvl"/>
    <s v="AllPub"/>
    <s v="Inside"/>
    <s v="Gtl"/>
    <x v="7"/>
    <s v="Norm"/>
    <s v="Norm"/>
    <s v="2fmCon"/>
    <s v="2Story"/>
    <x v="5"/>
    <x v="2"/>
    <x v="57"/>
    <x v="8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x v="1"/>
    <x v="5"/>
    <s v="Typ"/>
    <x v="0"/>
    <s v="NA"/>
    <s v="Detchd"/>
    <n v="1971"/>
    <s v="Unf"/>
    <x v="0"/>
    <n v="560"/>
    <s v="TA"/>
    <s v="TA"/>
    <s v="N"/>
    <n v="0"/>
    <n v="0"/>
    <n v="114"/>
    <n v="0"/>
    <n v="0"/>
    <n v="0"/>
    <s v="NA"/>
    <s v="NA"/>
    <s v="NA"/>
    <n v="0"/>
    <x v="7"/>
    <n v="2010"/>
    <s v="WD"/>
    <x v="0"/>
    <x v="296"/>
    <n v="128701"/>
  </r>
  <r>
    <x v="1417"/>
    <n v="60"/>
    <s v="RL"/>
    <s v="NA"/>
    <x v="1050"/>
    <s v="Pave"/>
    <s v="NA"/>
    <s v="IR1"/>
    <s v="Lvl"/>
    <s v="AllPub"/>
    <s v="Inside"/>
    <s v="Gtl"/>
    <x v="3"/>
    <s v="Norm"/>
    <s v="Norm"/>
    <s v="1Fam"/>
    <s v="2Story"/>
    <x v="2"/>
    <x v="0"/>
    <x v="45"/>
    <x v="30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x v="0"/>
    <x v="2"/>
    <s v="Typ"/>
    <x v="1"/>
    <s v="TA"/>
    <s v="Attchd"/>
    <n v="1998"/>
    <s v="Fin"/>
    <x v="1"/>
    <n v="1069"/>
    <s v="TA"/>
    <s v="TA"/>
    <s v="Y"/>
    <n v="0"/>
    <n v="126"/>
    <n v="0"/>
    <n v="0"/>
    <n v="0"/>
    <n v="0"/>
    <s v="NA"/>
    <s v="NA"/>
    <s v="NA"/>
    <n v="0"/>
    <x v="1"/>
    <n v="2009"/>
    <s v="WD"/>
    <x v="0"/>
    <x v="264"/>
    <n v="678451"/>
  </r>
  <r>
    <x v="1418"/>
    <n v="20"/>
    <s v="RL"/>
    <n v="71"/>
    <x v="1051"/>
    <s v="Pave"/>
    <s v="NA"/>
    <s v="Reg"/>
    <s v="Lvl"/>
    <s v="AllPub"/>
    <s v="Inside"/>
    <s v="Gtl"/>
    <x v="11"/>
    <s v="Norm"/>
    <s v="Norm"/>
    <s v="1Fam"/>
    <s v="1Story"/>
    <x v="3"/>
    <x v="0"/>
    <x v="37"/>
    <x v="25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x v="1"/>
    <x v="1"/>
    <s v="Typ"/>
    <x v="0"/>
    <s v="NA"/>
    <s v="Detchd"/>
    <n v="1962"/>
    <s v="Unf"/>
    <x v="2"/>
    <n v="336"/>
    <s v="TA"/>
    <s v="TA"/>
    <s v="Y"/>
    <n v="0"/>
    <n v="88"/>
    <n v="0"/>
    <n v="0"/>
    <n v="0"/>
    <n v="0"/>
    <s v="NA"/>
    <s v="NA"/>
    <s v="NA"/>
    <n v="0"/>
    <x v="5"/>
    <n v="2008"/>
    <s v="COD"/>
    <x v="0"/>
    <x v="310"/>
    <n v="663952"/>
  </r>
  <r>
    <x v="1419"/>
    <n v="20"/>
    <s v="RL"/>
    <s v="NA"/>
    <x v="1052"/>
    <s v="Pave"/>
    <s v="NA"/>
    <s v="IR1"/>
    <s v="Lvl"/>
    <s v="AllPub"/>
    <s v="Inside"/>
    <s v="Gtl"/>
    <x v="2"/>
    <s v="Norm"/>
    <s v="Norm"/>
    <s v="1Fam"/>
    <s v="1Story"/>
    <x v="1"/>
    <x v="0"/>
    <x v="60"/>
    <x v="45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x v="0"/>
    <x v="2"/>
    <s v="Typ"/>
    <x v="1"/>
    <s v="TA"/>
    <s v="Attchd"/>
    <n v="1969"/>
    <s v="RFn"/>
    <x v="0"/>
    <n v="540"/>
    <s v="TA"/>
    <s v="TA"/>
    <s v="Y"/>
    <n v="0"/>
    <n v="73"/>
    <n v="216"/>
    <n v="0"/>
    <n v="0"/>
    <n v="0"/>
    <s v="NA"/>
    <s v="NA"/>
    <s v="NA"/>
    <n v="0"/>
    <x v="3"/>
    <n v="2006"/>
    <s v="WD"/>
    <x v="0"/>
    <x v="647"/>
    <n v="301224"/>
  </r>
  <r>
    <x v="1420"/>
    <n v="60"/>
    <s v="RL"/>
    <n v="90"/>
    <x v="270"/>
    <s v="Pave"/>
    <s v="NA"/>
    <s v="Reg"/>
    <s v="Lvl"/>
    <s v="AllPub"/>
    <s v="Corner"/>
    <s v="Gtl"/>
    <x v="6"/>
    <s v="Norm"/>
    <s v="Norm"/>
    <s v="1Fam"/>
    <s v="2Story"/>
    <x v="1"/>
    <x v="2"/>
    <x v="21"/>
    <x v="34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x v="1"/>
    <x v="2"/>
    <s v="Typ"/>
    <x v="1"/>
    <s v="TA"/>
    <s v="Attchd"/>
    <n v="1968"/>
    <s v="RFn"/>
    <x v="0"/>
    <n v="776"/>
    <s v="TA"/>
    <s v="TA"/>
    <s v="Y"/>
    <n v="0"/>
    <n v="169"/>
    <n v="0"/>
    <n v="0"/>
    <n v="119"/>
    <n v="0"/>
    <s v="NA"/>
    <s v="NA"/>
    <s v="NA"/>
    <n v="0"/>
    <x v="1"/>
    <n v="2006"/>
    <s v="WD"/>
    <x v="0"/>
    <x v="31"/>
    <n v="164019"/>
  </r>
  <r>
    <x v="1421"/>
    <n v="120"/>
    <s v="RL"/>
    <n v="53"/>
    <x v="471"/>
    <s v="Pave"/>
    <s v="NA"/>
    <s v="Reg"/>
    <s v="Lvl"/>
    <s v="AllPub"/>
    <s v="Inside"/>
    <s v="Gtl"/>
    <x v="20"/>
    <s v="Norm"/>
    <s v="Norm"/>
    <s v="TwnhsE"/>
    <s v="1Story"/>
    <x v="1"/>
    <x v="0"/>
    <x v="54"/>
    <x v="44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x v="1"/>
    <x v="6"/>
    <s v="Typ"/>
    <x v="1"/>
    <s v="Fa"/>
    <s v="Attchd"/>
    <n v="1977"/>
    <s v="RFn"/>
    <x v="0"/>
    <n v="440"/>
    <s v="TA"/>
    <s v="TA"/>
    <s v="Y"/>
    <n v="0"/>
    <n v="55"/>
    <n v="0"/>
    <n v="0"/>
    <n v="165"/>
    <n v="0"/>
    <s v="NA"/>
    <s v="NA"/>
    <s v="NA"/>
    <n v="0"/>
    <x v="9"/>
    <n v="2010"/>
    <s v="WD"/>
    <x v="0"/>
    <x v="136"/>
    <n v="416400"/>
  </r>
  <r>
    <x v="1422"/>
    <n v="120"/>
    <s v="RM"/>
    <n v="37"/>
    <x v="507"/>
    <s v="Pave"/>
    <s v="NA"/>
    <s v="Reg"/>
    <s v="Lvl"/>
    <s v="AllPub"/>
    <s v="Inside"/>
    <s v="Gtl"/>
    <x v="0"/>
    <s v="Norm"/>
    <s v="Norm"/>
    <s v="TwnhsE"/>
    <s v="1Story"/>
    <x v="1"/>
    <x v="0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x v="0"/>
    <x v="9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10"/>
    <n v="2008"/>
    <s v="WD"/>
    <x v="0"/>
    <x v="73"/>
    <n v="396057"/>
  </r>
  <r>
    <x v="1423"/>
    <n v="80"/>
    <s v="RL"/>
    <s v="NA"/>
    <x v="1053"/>
    <s v="Pave"/>
    <s v="NA"/>
    <s v="IR1"/>
    <s v="Lvl"/>
    <s v="AllPub"/>
    <s v="CulDSac"/>
    <s v="Gtl"/>
    <x v="15"/>
    <s v="Norm"/>
    <s v="Norm"/>
    <s v="1Fam"/>
    <s v="SLvl"/>
    <x v="1"/>
    <x v="3"/>
    <x v="27"/>
    <x v="24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x v="0"/>
    <x v="0"/>
    <s v="Typ"/>
    <x v="1"/>
    <s v="Gd"/>
    <s v="Attchd"/>
    <n v="1966"/>
    <s v="Unf"/>
    <x v="0"/>
    <n v="432"/>
    <s v="Gd"/>
    <s v="Gd"/>
    <s v="Y"/>
    <n v="586"/>
    <n v="236"/>
    <n v="0"/>
    <n v="0"/>
    <n v="0"/>
    <n v="738"/>
    <s v="Gd"/>
    <s v="GdPrv"/>
    <s v="NA"/>
    <n v="0"/>
    <x v="5"/>
    <n v="2006"/>
    <s v="WD"/>
    <x v="4"/>
    <x v="648"/>
    <n v="64967"/>
  </r>
  <r>
    <x v="1424"/>
    <n v="20"/>
    <s v="RL"/>
    <s v="NA"/>
    <x v="1054"/>
    <s v="Pave"/>
    <s v="NA"/>
    <s v="Reg"/>
    <s v="Lvl"/>
    <s v="AllPub"/>
    <s v="Inside"/>
    <s v="Gtl"/>
    <x v="11"/>
    <s v="Norm"/>
    <s v="Norm"/>
    <s v="1Fam"/>
    <s v="1Story"/>
    <x v="3"/>
    <x v="0"/>
    <x v="18"/>
    <x v="22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x v="1"/>
    <x v="1"/>
    <s v="Min1"/>
    <x v="1"/>
    <s v="TA"/>
    <s v="Detchd"/>
    <n v="1970"/>
    <s v="Unf"/>
    <x v="2"/>
    <n v="484"/>
    <s v="TA"/>
    <s v="TA"/>
    <s v="Y"/>
    <n v="316"/>
    <n v="28"/>
    <n v="0"/>
    <n v="0"/>
    <n v="0"/>
    <n v="0"/>
    <s v="NA"/>
    <s v="GdWo"/>
    <s v="NA"/>
    <n v="0"/>
    <x v="11"/>
    <n v="2007"/>
    <s v="WD"/>
    <x v="0"/>
    <x v="12"/>
    <n v="80497"/>
  </r>
  <r>
    <x v="1425"/>
    <n v="20"/>
    <s v="RL"/>
    <n v="80"/>
    <x v="1055"/>
    <s v="Pave"/>
    <s v="NA"/>
    <s v="IR1"/>
    <s v="Lvl"/>
    <s v="AllPub"/>
    <s v="Inside"/>
    <s v="Gtl"/>
    <x v="11"/>
    <s v="Norm"/>
    <s v="Norm"/>
    <s v="1Fam"/>
    <s v="1Story"/>
    <x v="1"/>
    <x v="2"/>
    <x v="28"/>
    <x v="1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x v="0"/>
    <x v="2"/>
    <s v="Typ"/>
    <x v="0"/>
    <s v="NA"/>
    <s v="Detchd"/>
    <n v="1960"/>
    <s v="Unf"/>
    <x v="0"/>
    <n v="528"/>
    <s v="TA"/>
    <s v="TA"/>
    <s v="Y"/>
    <n v="0"/>
    <n v="39"/>
    <n v="0"/>
    <n v="0"/>
    <n v="0"/>
    <n v="0"/>
    <s v="NA"/>
    <s v="NA"/>
    <s v="NA"/>
    <n v="0"/>
    <x v="4"/>
    <n v="2008"/>
    <s v="WD"/>
    <x v="0"/>
    <x v="289"/>
    <n v="698145"/>
  </r>
  <r>
    <x v="1426"/>
    <n v="60"/>
    <s v="RL"/>
    <n v="81"/>
    <x v="1056"/>
    <s v="Pave"/>
    <s v="NA"/>
    <s v="IR1"/>
    <s v="Lvl"/>
    <s v="AllPub"/>
    <s v="Inside"/>
    <s v="Gtl"/>
    <x v="3"/>
    <s v="Norm"/>
    <s v="Norm"/>
    <s v="1Fam"/>
    <s v="2Story"/>
    <x v="0"/>
    <x v="0"/>
    <x v="29"/>
    <x v="5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x v="0"/>
    <x v="4"/>
    <s v="Typ"/>
    <x v="2"/>
    <s v="TA"/>
    <s v="Attchd"/>
    <n v="1994"/>
    <s v="RFn"/>
    <x v="0"/>
    <n v="525"/>
    <s v="TA"/>
    <s v="TA"/>
    <s v="Y"/>
    <n v="171"/>
    <n v="132"/>
    <n v="0"/>
    <n v="0"/>
    <n v="0"/>
    <n v="0"/>
    <s v="NA"/>
    <s v="NA"/>
    <s v="NA"/>
    <n v="0"/>
    <x v="5"/>
    <n v="2008"/>
    <s v="WD"/>
    <x v="0"/>
    <x v="473"/>
    <n v="673987"/>
  </r>
  <r>
    <x v="1427"/>
    <n v="50"/>
    <s v="RL"/>
    <n v="60"/>
    <x v="1057"/>
    <s v="Pave"/>
    <s v="Grvl"/>
    <s v="Reg"/>
    <s v="Bnk"/>
    <s v="AllPub"/>
    <s v="Inside"/>
    <s v="Gtl"/>
    <x v="11"/>
    <s v="Artery"/>
    <s v="Norm"/>
    <s v="1Fam"/>
    <s v="1.5Fin"/>
    <x v="3"/>
    <x v="2"/>
    <x v="43"/>
    <x v="8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x v="1"/>
    <x v="1"/>
    <s v="Typ"/>
    <x v="1"/>
    <s v="TA"/>
    <s v="Attchd"/>
    <n v="1962"/>
    <s v="Unf"/>
    <x v="2"/>
    <n v="288"/>
    <s v="TA"/>
    <s v="TA"/>
    <s v="Y"/>
    <n v="0"/>
    <n v="0"/>
    <n v="0"/>
    <n v="0"/>
    <n v="0"/>
    <n v="0"/>
    <s v="NA"/>
    <s v="NA"/>
    <s v="NA"/>
    <n v="0"/>
    <x v="7"/>
    <n v="2008"/>
    <s v="WD"/>
    <x v="0"/>
    <x v="3"/>
    <n v="583787"/>
  </r>
  <r>
    <x v="1428"/>
    <n v="30"/>
    <s v="RM"/>
    <n v="60"/>
    <x v="25"/>
    <s v="Pave"/>
    <s v="NA"/>
    <s v="Reg"/>
    <s v="Lvl"/>
    <s v="AllPub"/>
    <s v="Corner"/>
    <s v="Gtl"/>
    <x v="7"/>
    <s v="Norm"/>
    <s v="Norm"/>
    <s v="1Fam"/>
    <s v="1Story"/>
    <x v="3"/>
    <x v="3"/>
    <x v="70"/>
    <x v="36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x v="0"/>
    <x v="6"/>
    <s v="Typ"/>
    <x v="2"/>
    <s v="Gd"/>
    <s v="Attchd"/>
    <n v="1940"/>
    <s v="Unf"/>
    <x v="2"/>
    <n v="240"/>
    <s v="TA"/>
    <s v="TA"/>
    <s v="Y"/>
    <n v="0"/>
    <n v="0"/>
    <n v="154"/>
    <n v="0"/>
    <n v="0"/>
    <n v="0"/>
    <s v="NA"/>
    <s v="MnPrv"/>
    <s v="NA"/>
    <n v="0"/>
    <x v="0"/>
    <n v="2010"/>
    <s v="WD"/>
    <x v="1"/>
    <x v="239"/>
    <n v="299298"/>
  </r>
  <r>
    <x v="1429"/>
    <n v="20"/>
    <s v="RL"/>
    <s v="NA"/>
    <x v="1058"/>
    <s v="Pave"/>
    <s v="NA"/>
    <s v="IR1"/>
    <s v="Lvl"/>
    <s v="AllPub"/>
    <s v="Corner"/>
    <s v="Gtl"/>
    <x v="6"/>
    <s v="Norm"/>
    <s v="Norm"/>
    <s v="1Fam"/>
    <s v="1Story"/>
    <x v="1"/>
    <x v="3"/>
    <x v="38"/>
    <x v="35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x v="0"/>
    <x v="2"/>
    <s v="Typ"/>
    <x v="1"/>
    <s v="TA"/>
    <s v="Attchd"/>
    <n v="1981"/>
    <s v="Fin"/>
    <x v="0"/>
    <n v="467"/>
    <s v="TA"/>
    <s v="TA"/>
    <s v="Y"/>
    <n v="0"/>
    <n v="0"/>
    <n v="99"/>
    <n v="0"/>
    <n v="0"/>
    <n v="0"/>
    <s v="NA"/>
    <s v="NA"/>
    <s v="NA"/>
    <n v="0"/>
    <x v="7"/>
    <n v="2007"/>
    <s v="WD"/>
    <x v="0"/>
    <x v="649"/>
    <n v="358182"/>
  </r>
  <r>
    <x v="1430"/>
    <n v="60"/>
    <s v="RL"/>
    <n v="60"/>
    <x v="1059"/>
    <s v="Pave"/>
    <s v="NA"/>
    <s v="IR3"/>
    <s v="Lvl"/>
    <s v="AllPub"/>
    <s v="Inside"/>
    <s v="Gtl"/>
    <x v="17"/>
    <s v="RRAn"/>
    <s v="Norm"/>
    <s v="1Fam"/>
    <s v="2Story"/>
    <x v="3"/>
    <x v="0"/>
    <x v="11"/>
    <x v="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x v="1"/>
    <x v="2"/>
    <s v="Typ"/>
    <x v="1"/>
    <s v="Gd"/>
    <s v="BuiltIn"/>
    <n v="2005"/>
    <s v="Fin"/>
    <x v="0"/>
    <n v="372"/>
    <s v="TA"/>
    <s v="TA"/>
    <s v="Y"/>
    <n v="100"/>
    <n v="40"/>
    <n v="0"/>
    <n v="0"/>
    <n v="0"/>
    <n v="0"/>
    <s v="NA"/>
    <s v="NA"/>
    <s v="NA"/>
    <n v="0"/>
    <x v="9"/>
    <n v="2006"/>
    <s v="WD"/>
    <x v="0"/>
    <x v="650"/>
    <n v="256343"/>
  </r>
  <r>
    <x v="1431"/>
    <n v="120"/>
    <s v="RL"/>
    <s v="NA"/>
    <x v="118"/>
    <s v="Pave"/>
    <s v="NA"/>
    <s v="IR1"/>
    <s v="Lvl"/>
    <s v="AllPub"/>
    <s v="Inside"/>
    <s v="Gtl"/>
    <x v="20"/>
    <s v="Norm"/>
    <s v="Norm"/>
    <s v="TwnhsE"/>
    <s v="1Story"/>
    <x v="1"/>
    <x v="2"/>
    <x v="1"/>
    <x v="1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x v="1"/>
    <x v="4"/>
    <s v="Typ"/>
    <x v="0"/>
    <s v="NA"/>
    <s v="Attchd"/>
    <n v="1976"/>
    <s v="RFn"/>
    <x v="0"/>
    <n v="440"/>
    <s v="TA"/>
    <s v="TA"/>
    <s v="Y"/>
    <n v="0"/>
    <n v="60"/>
    <n v="0"/>
    <n v="0"/>
    <n v="0"/>
    <n v="0"/>
    <s v="NA"/>
    <s v="NA"/>
    <s v="NA"/>
    <n v="0"/>
    <x v="4"/>
    <n v="2009"/>
    <s v="WD"/>
    <x v="0"/>
    <x v="651"/>
    <n v="628444"/>
  </r>
  <r>
    <x v="1432"/>
    <n v="30"/>
    <s v="RL"/>
    <n v="60"/>
    <x v="99"/>
    <s v="Pave"/>
    <s v="Grvl"/>
    <s v="Reg"/>
    <s v="Lvl"/>
    <s v="AllPub"/>
    <s v="Inside"/>
    <s v="Gtl"/>
    <x v="7"/>
    <s v="Norm"/>
    <s v="Norm"/>
    <s v="1Fam"/>
    <s v="1Story"/>
    <x v="5"/>
    <x v="2"/>
    <x v="25"/>
    <x v="1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x v="1"/>
    <x v="4"/>
    <s v="Typ"/>
    <x v="0"/>
    <s v="NA"/>
    <s v="Detchd"/>
    <n v="1928"/>
    <s v="Unf"/>
    <x v="2"/>
    <n v="216"/>
    <s v="Fa"/>
    <s v="Fa"/>
    <s v="Y"/>
    <n v="0"/>
    <n v="0"/>
    <n v="0"/>
    <n v="0"/>
    <n v="0"/>
    <n v="0"/>
    <s v="NA"/>
    <s v="NA"/>
    <s v="NA"/>
    <n v="0"/>
    <x v="5"/>
    <n v="2007"/>
    <s v="WD"/>
    <x v="0"/>
    <x v="652"/>
    <n v="289825"/>
  </r>
  <r>
    <x v="1433"/>
    <n v="60"/>
    <s v="RL"/>
    <n v="93"/>
    <x v="1060"/>
    <s v="Pave"/>
    <s v="NA"/>
    <s v="IR1"/>
    <s v="Lvl"/>
    <s v="AllPub"/>
    <s v="Inside"/>
    <s v="Gtl"/>
    <x v="17"/>
    <s v="Norm"/>
    <s v="Norm"/>
    <s v="1Fam"/>
    <s v="2Story"/>
    <x v="1"/>
    <x v="0"/>
    <x v="4"/>
    <x v="4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x v="1"/>
    <x v="0"/>
    <s v="Typ"/>
    <x v="1"/>
    <s v="TA"/>
    <s v="Attchd"/>
    <n v="2000"/>
    <s v="Fin"/>
    <x v="0"/>
    <n v="451"/>
    <s v="TA"/>
    <s v="TA"/>
    <s v="Y"/>
    <n v="0"/>
    <n v="0"/>
    <n v="0"/>
    <n v="0"/>
    <n v="0"/>
    <n v="0"/>
    <s v="NA"/>
    <s v="NA"/>
    <s v="NA"/>
    <n v="0"/>
    <x v="1"/>
    <n v="2008"/>
    <s v="WD"/>
    <x v="0"/>
    <x v="607"/>
    <n v="691766"/>
  </r>
  <r>
    <x v="1434"/>
    <n v="20"/>
    <s v="RL"/>
    <n v="80"/>
    <x v="1061"/>
    <s v="Pave"/>
    <s v="NA"/>
    <s v="Reg"/>
    <s v="Low"/>
    <s v="AllPub"/>
    <s v="Inside"/>
    <s v="Mod"/>
    <x v="4"/>
    <s v="Norm"/>
    <s v="Norm"/>
    <s v="1Fam"/>
    <s v="1Story"/>
    <x v="3"/>
    <x v="0"/>
    <x v="54"/>
    <x v="44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x v="1"/>
    <x v="4"/>
    <s v="Typ"/>
    <x v="1"/>
    <s v="Gd"/>
    <s v="Attchd"/>
    <n v="1977"/>
    <s v="RFn"/>
    <x v="0"/>
    <n v="484"/>
    <s v="TA"/>
    <s v="TA"/>
    <s v="P"/>
    <n v="295"/>
    <n v="41"/>
    <n v="0"/>
    <n v="0"/>
    <n v="0"/>
    <n v="0"/>
    <s v="NA"/>
    <s v="NA"/>
    <s v="NA"/>
    <n v="0"/>
    <x v="1"/>
    <n v="2006"/>
    <s v="WD"/>
    <x v="0"/>
    <x v="39"/>
    <n v="399103"/>
  </r>
  <r>
    <x v="1435"/>
    <n v="20"/>
    <s v="RL"/>
    <n v="80"/>
    <x v="231"/>
    <s v="Pave"/>
    <s v="NA"/>
    <s v="Reg"/>
    <s v="Lvl"/>
    <s v="AllPub"/>
    <s v="Inside"/>
    <s v="Gtl"/>
    <x v="11"/>
    <s v="Norm"/>
    <s v="Norm"/>
    <s v="1Fam"/>
    <s v="1Story"/>
    <x v="1"/>
    <x v="7"/>
    <x v="12"/>
    <x v="6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x v="0"/>
    <x v="2"/>
    <s v="Typ"/>
    <x v="1"/>
    <s v="Gd"/>
    <s v="Attchd"/>
    <n v="1962"/>
    <s v="RFn"/>
    <x v="0"/>
    <n v="462"/>
    <s v="TA"/>
    <s v="TA"/>
    <s v="Y"/>
    <n v="0"/>
    <n v="36"/>
    <n v="0"/>
    <n v="0"/>
    <n v="0"/>
    <n v="0"/>
    <s v="NA"/>
    <s v="GdPrv"/>
    <s v="NA"/>
    <n v="0"/>
    <x v="9"/>
    <n v="2008"/>
    <s v="COD"/>
    <x v="1"/>
    <x v="80"/>
    <n v="564105"/>
  </r>
  <r>
    <x v="1436"/>
    <n v="20"/>
    <s v="RL"/>
    <n v="60"/>
    <x v="218"/>
    <s v="Pave"/>
    <s v="NA"/>
    <s v="Reg"/>
    <s v="Lvl"/>
    <s v="AllPub"/>
    <s v="FR2"/>
    <s v="Gtl"/>
    <x v="11"/>
    <s v="Norm"/>
    <s v="Norm"/>
    <s v="1Fam"/>
    <s v="1Story"/>
    <x v="5"/>
    <x v="2"/>
    <x v="63"/>
    <x v="48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x v="1"/>
    <x v="4"/>
    <s v="Typ"/>
    <x v="0"/>
    <s v="NA"/>
    <s v="Detchd"/>
    <n v="1974"/>
    <s v="Unf"/>
    <x v="0"/>
    <n v="528"/>
    <s v="TA"/>
    <s v="TA"/>
    <s v="Y"/>
    <n v="0"/>
    <n v="0"/>
    <n v="0"/>
    <n v="0"/>
    <n v="0"/>
    <n v="0"/>
    <s v="NA"/>
    <s v="GdWo"/>
    <s v="NA"/>
    <n v="0"/>
    <x v="1"/>
    <n v="2007"/>
    <s v="WD"/>
    <x v="0"/>
    <x v="200"/>
    <n v="457713"/>
  </r>
  <r>
    <x v="1437"/>
    <n v="20"/>
    <s v="RL"/>
    <n v="96"/>
    <x v="1062"/>
    <s v="Pave"/>
    <s v="NA"/>
    <s v="Reg"/>
    <s v="Lvl"/>
    <s v="AllPub"/>
    <s v="FR2"/>
    <s v="Gtl"/>
    <x v="10"/>
    <s v="Norm"/>
    <s v="Norm"/>
    <s v="1Fam"/>
    <s v="1Story"/>
    <x v="2"/>
    <x v="0"/>
    <x v="74"/>
    <x v="17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x v="2"/>
    <x v="2"/>
    <s v="Typ"/>
    <x v="1"/>
    <s v="Gd"/>
    <s v="Attchd"/>
    <n v="2008"/>
    <s v="Fin"/>
    <x v="1"/>
    <n v="774"/>
    <s v="TA"/>
    <s v="TA"/>
    <s v="Y"/>
    <n v="0"/>
    <n v="66"/>
    <n v="0"/>
    <n v="304"/>
    <n v="0"/>
    <n v="0"/>
    <s v="NA"/>
    <s v="NA"/>
    <s v="NA"/>
    <n v="0"/>
    <x v="6"/>
    <n v="2008"/>
    <s v="New"/>
    <x v="2"/>
    <x v="653"/>
    <n v="156364"/>
  </r>
  <r>
    <x v="1438"/>
    <n v="20"/>
    <s v="RM"/>
    <n v="90"/>
    <x v="1063"/>
    <s v="Pave"/>
    <s v="NA"/>
    <s v="Reg"/>
    <s v="Lvl"/>
    <s v="AllPub"/>
    <s v="Inside"/>
    <s v="Gtl"/>
    <x v="7"/>
    <s v="Artery"/>
    <s v="Norm"/>
    <s v="1Fam"/>
    <s v="1Story"/>
    <x v="1"/>
    <x v="3"/>
    <x v="24"/>
    <x v="29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x v="1"/>
    <x v="1"/>
    <s v="Typ"/>
    <x v="0"/>
    <s v="NA"/>
    <s v="Attchd"/>
    <n v="1957"/>
    <s v="Unf"/>
    <x v="0"/>
    <n v="923"/>
    <s v="TA"/>
    <s v="TA"/>
    <s v="Y"/>
    <n v="0"/>
    <n v="158"/>
    <n v="158"/>
    <n v="0"/>
    <n v="0"/>
    <n v="0"/>
    <s v="NA"/>
    <s v="MnPrv"/>
    <s v="NA"/>
    <n v="0"/>
    <x v="7"/>
    <n v="2010"/>
    <s v="WD"/>
    <x v="0"/>
    <x v="654"/>
    <n v="226657"/>
  </r>
  <r>
    <x v="1439"/>
    <n v="60"/>
    <s v="RL"/>
    <n v="80"/>
    <x v="1064"/>
    <s v="Pave"/>
    <s v="NA"/>
    <s v="Reg"/>
    <s v="Lvl"/>
    <s v="AllPub"/>
    <s v="Inside"/>
    <s v="Gtl"/>
    <x v="6"/>
    <s v="Norm"/>
    <s v="Norm"/>
    <s v="1Fam"/>
    <s v="SLvl"/>
    <x v="0"/>
    <x v="2"/>
    <x v="56"/>
    <x v="43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x v="1"/>
    <x v="1"/>
    <s v="Typ"/>
    <x v="1"/>
    <s v="TA"/>
    <s v="Attchd"/>
    <n v="1979"/>
    <s v="RFn"/>
    <x v="0"/>
    <n v="550"/>
    <s v="TA"/>
    <s v="TA"/>
    <s v="Y"/>
    <n v="0"/>
    <n v="88"/>
    <n v="216"/>
    <n v="0"/>
    <n v="0"/>
    <n v="0"/>
    <s v="NA"/>
    <s v="NA"/>
    <s v="NA"/>
    <n v="0"/>
    <x v="6"/>
    <n v="2007"/>
    <s v="WD"/>
    <x v="0"/>
    <x v="531"/>
    <n v="452370"/>
  </r>
  <r>
    <x v="1440"/>
    <n v="70"/>
    <s v="RL"/>
    <n v="79"/>
    <x v="1065"/>
    <s v="Pave"/>
    <s v="NA"/>
    <s v="IR1"/>
    <s v="Bnk"/>
    <s v="AllPub"/>
    <s v="Inside"/>
    <s v="Mod"/>
    <x v="2"/>
    <s v="Norm"/>
    <s v="Norm"/>
    <s v="1Fam"/>
    <s v="2.5Fin"/>
    <x v="1"/>
    <x v="3"/>
    <x v="91"/>
    <x v="5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x v="1"/>
    <x v="5"/>
    <s v="Min1"/>
    <x v="1"/>
    <s v="Gd"/>
    <s v="Detchd"/>
    <n v="1993"/>
    <s v="Fin"/>
    <x v="0"/>
    <n v="672"/>
    <s v="TA"/>
    <s v="TA"/>
    <s v="Y"/>
    <n v="431"/>
    <n v="0"/>
    <n v="0"/>
    <n v="0"/>
    <n v="0"/>
    <n v="0"/>
    <s v="NA"/>
    <s v="NA"/>
    <s v="NA"/>
    <n v="0"/>
    <x v="2"/>
    <n v="2008"/>
    <s v="WD"/>
    <x v="0"/>
    <x v="272"/>
    <n v="342469"/>
  </r>
  <r>
    <x v="1441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x v="1"/>
    <x v="0"/>
    <x v="6"/>
    <x v="16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x v="0"/>
    <x v="9"/>
    <s v="Typ"/>
    <x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x v="1"/>
    <n v="2008"/>
    <s v="WD"/>
    <x v="0"/>
    <x v="655"/>
    <n v="567116"/>
  </r>
  <r>
    <x v="1442"/>
    <n v="60"/>
    <s v="FV"/>
    <n v="85"/>
    <x v="1066"/>
    <s v="Pave"/>
    <s v="NA"/>
    <s v="Reg"/>
    <s v="Lvl"/>
    <s v="AllPub"/>
    <s v="Inside"/>
    <s v="Gtl"/>
    <x v="5"/>
    <s v="Norm"/>
    <s v="Norm"/>
    <s v="1Fam"/>
    <s v="2Story"/>
    <x v="6"/>
    <x v="0"/>
    <x v="74"/>
    <x v="17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x v="2"/>
    <x v="7"/>
    <s v="Typ"/>
    <x v="1"/>
    <s v="Ex"/>
    <s v="Attchd"/>
    <n v="2008"/>
    <s v="Fin"/>
    <x v="1"/>
    <n v="812"/>
    <s v="TA"/>
    <s v="TA"/>
    <s v="Y"/>
    <n v="168"/>
    <n v="52"/>
    <n v="0"/>
    <n v="0"/>
    <n v="0"/>
    <n v="0"/>
    <s v="NA"/>
    <s v="NA"/>
    <s v="NA"/>
    <n v="0"/>
    <x v="7"/>
    <n v="2009"/>
    <s v="WD"/>
    <x v="0"/>
    <x v="546"/>
    <n v="360554"/>
  </r>
  <r>
    <x v="1443"/>
    <n v="30"/>
    <s v="RL"/>
    <s v="NA"/>
    <x v="1067"/>
    <s v="Pave"/>
    <s v="NA"/>
    <s v="Reg"/>
    <s v="Lvl"/>
    <s v="AllPub"/>
    <s v="Inside"/>
    <s v="Gtl"/>
    <x v="8"/>
    <s v="Norm"/>
    <s v="Norm"/>
    <s v="1Fam"/>
    <s v="1.5Unf"/>
    <x v="1"/>
    <x v="2"/>
    <x v="77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x v="3"/>
    <x v="6"/>
    <s v="Typ"/>
    <x v="1"/>
    <s v="Gd"/>
    <s v="Detchd"/>
    <n v="1916"/>
    <s v="Unf"/>
    <x v="2"/>
    <n v="192"/>
    <s v="Fa"/>
    <s v="Po"/>
    <s v="P"/>
    <n v="0"/>
    <n v="98"/>
    <n v="0"/>
    <n v="0"/>
    <n v="40"/>
    <n v="0"/>
    <s v="NA"/>
    <s v="NA"/>
    <s v="NA"/>
    <n v="0"/>
    <x v="1"/>
    <n v="2009"/>
    <s v="WD"/>
    <x v="0"/>
    <x v="656"/>
    <n v="532368"/>
  </r>
  <r>
    <x v="1444"/>
    <n v="20"/>
    <s v="RL"/>
    <n v="63"/>
    <x v="29"/>
    <s v="Pave"/>
    <s v="NA"/>
    <s v="Reg"/>
    <s v="Lvl"/>
    <s v="AllPub"/>
    <s v="FR2"/>
    <s v="Gtl"/>
    <x v="0"/>
    <s v="Norm"/>
    <s v="Norm"/>
    <s v="1Fam"/>
    <s v="1Story"/>
    <x v="0"/>
    <x v="0"/>
    <x v="6"/>
    <x v="16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x v="0"/>
    <x v="2"/>
    <s v="Typ"/>
    <x v="0"/>
    <s v="NA"/>
    <s v="Attchd"/>
    <n v="2004"/>
    <s v="RFn"/>
    <x v="0"/>
    <n v="626"/>
    <s v="TA"/>
    <s v="TA"/>
    <s v="Y"/>
    <n v="192"/>
    <n v="60"/>
    <n v="0"/>
    <n v="0"/>
    <n v="0"/>
    <n v="0"/>
    <s v="NA"/>
    <s v="NA"/>
    <s v="NA"/>
    <n v="0"/>
    <x v="6"/>
    <n v="2007"/>
    <s v="WD"/>
    <x v="0"/>
    <x v="657"/>
    <n v="404041"/>
  </r>
  <r>
    <x v="1445"/>
    <n v="85"/>
    <s v="RL"/>
    <n v="70"/>
    <x v="231"/>
    <s v="Pave"/>
    <s v="NA"/>
    <s v="Reg"/>
    <s v="Lvl"/>
    <s v="AllPub"/>
    <s v="Inside"/>
    <s v="Gtl"/>
    <x v="9"/>
    <s v="Norm"/>
    <s v="Norm"/>
    <s v="1Fam"/>
    <s v="SFoyer"/>
    <x v="1"/>
    <x v="0"/>
    <x v="27"/>
    <x v="24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x v="1"/>
    <x v="1"/>
    <s v="Typ"/>
    <x v="0"/>
    <s v="NA"/>
    <s v="Detchd"/>
    <n v="1990"/>
    <s v="Unf"/>
    <x v="2"/>
    <n v="240"/>
    <s v="TA"/>
    <s v="TA"/>
    <s v="Y"/>
    <n v="0"/>
    <n v="0"/>
    <n v="252"/>
    <n v="0"/>
    <n v="0"/>
    <n v="0"/>
    <s v="NA"/>
    <s v="NA"/>
    <s v="NA"/>
    <n v="0"/>
    <x v="1"/>
    <n v="2007"/>
    <s v="WD"/>
    <x v="0"/>
    <x v="275"/>
    <n v="365826"/>
  </r>
  <r>
    <x v="1446"/>
    <n v="20"/>
    <s v="RL"/>
    <s v="NA"/>
    <x v="1068"/>
    <s v="Pave"/>
    <s v="NA"/>
    <s v="IR1"/>
    <s v="Lvl"/>
    <s v="AllPub"/>
    <s v="CulDSac"/>
    <s v="Gtl"/>
    <x v="4"/>
    <s v="Norm"/>
    <s v="Norm"/>
    <s v="1Fam"/>
    <s v="1Story"/>
    <x v="3"/>
    <x v="3"/>
    <x v="12"/>
    <x v="11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x v="1"/>
    <x v="1"/>
    <s v="Typ"/>
    <x v="0"/>
    <s v="NA"/>
    <s v="Attchd"/>
    <n v="1962"/>
    <s v="Unf"/>
    <x v="2"/>
    <n v="312"/>
    <s v="TA"/>
    <s v="TA"/>
    <s v="P"/>
    <n v="261"/>
    <n v="39"/>
    <n v="0"/>
    <n v="0"/>
    <n v="0"/>
    <n v="0"/>
    <s v="NA"/>
    <s v="NA"/>
    <s v="NA"/>
    <n v="0"/>
    <x v="7"/>
    <n v="2010"/>
    <s v="WD"/>
    <x v="0"/>
    <x v="471"/>
    <n v="711180"/>
  </r>
  <r>
    <x v="1447"/>
    <n v="60"/>
    <s v="RL"/>
    <n v="80"/>
    <x v="532"/>
    <s v="Pave"/>
    <s v="NA"/>
    <s v="Reg"/>
    <s v="Lvl"/>
    <s v="AllPub"/>
    <s v="Inside"/>
    <s v="Gtl"/>
    <x v="0"/>
    <s v="Norm"/>
    <s v="Norm"/>
    <s v="1Fam"/>
    <s v="2Story"/>
    <x v="2"/>
    <x v="0"/>
    <x v="49"/>
    <x v="29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x v="0"/>
    <x v="0"/>
    <s v="Typ"/>
    <x v="1"/>
    <s v="TA"/>
    <s v="Attchd"/>
    <n v="1995"/>
    <s v="RFn"/>
    <x v="0"/>
    <n v="556"/>
    <s v="TA"/>
    <s v="TA"/>
    <s v="Y"/>
    <n v="0"/>
    <n v="65"/>
    <n v="0"/>
    <n v="0"/>
    <n v="0"/>
    <n v="0"/>
    <s v="NA"/>
    <s v="NA"/>
    <s v="NA"/>
    <n v="0"/>
    <x v="3"/>
    <n v="2007"/>
    <s v="WD"/>
    <x v="0"/>
    <x v="270"/>
    <n v="702611"/>
  </r>
  <r>
    <x v="1448"/>
    <n v="50"/>
    <s v="RL"/>
    <n v="70"/>
    <x v="672"/>
    <s v="Pave"/>
    <s v="NA"/>
    <s v="Reg"/>
    <s v="Lvl"/>
    <s v="AllPub"/>
    <s v="Inside"/>
    <s v="Gtl"/>
    <x v="15"/>
    <s v="Norm"/>
    <s v="Norm"/>
    <s v="1Fam"/>
    <s v="2Story"/>
    <x v="5"/>
    <x v="3"/>
    <x v="48"/>
    <x v="4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x v="1"/>
    <x v="1"/>
    <s v="Min2"/>
    <x v="0"/>
    <s v="NA"/>
    <s v="Detchd"/>
    <n v="1950"/>
    <s v="Unf"/>
    <x v="2"/>
    <n v="384"/>
    <s v="Fa"/>
    <s v="TA"/>
    <s v="Y"/>
    <n v="168"/>
    <n v="24"/>
    <n v="0"/>
    <n v="0"/>
    <n v="0"/>
    <n v="0"/>
    <s v="NA"/>
    <s v="GdWo"/>
    <s v="NA"/>
    <n v="0"/>
    <x v="1"/>
    <n v="2007"/>
    <s v="WD"/>
    <x v="0"/>
    <x v="162"/>
    <n v="330517"/>
  </r>
  <r>
    <x v="1449"/>
    <n v="180"/>
    <s v="RM"/>
    <n v="21"/>
    <x v="804"/>
    <s v="Pave"/>
    <s v="NA"/>
    <s v="Reg"/>
    <s v="Lvl"/>
    <s v="AllPub"/>
    <s v="Inside"/>
    <s v="Gtl"/>
    <x v="14"/>
    <s v="Norm"/>
    <s v="Norm"/>
    <s v="Twnhs"/>
    <s v="SFoyer"/>
    <x v="3"/>
    <x v="3"/>
    <x v="16"/>
    <x v="3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x v="2"/>
    <x v="9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n v="2006"/>
    <s v="WD"/>
    <x v="1"/>
    <x v="658"/>
    <n v="697090"/>
  </r>
  <r>
    <x v="1450"/>
    <n v="90"/>
    <s v="RL"/>
    <n v="60"/>
    <x v="218"/>
    <s v="Pave"/>
    <s v="NA"/>
    <s v="Reg"/>
    <s v="Lvl"/>
    <s v="AllPub"/>
    <s v="FR2"/>
    <s v="Gtl"/>
    <x v="11"/>
    <s v="Norm"/>
    <s v="Norm"/>
    <s v="Duplex"/>
    <s v="2Story"/>
    <x v="3"/>
    <x v="0"/>
    <x v="99"/>
    <x v="60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x v="1"/>
    <x v="0"/>
    <s v="Typ"/>
    <x v="0"/>
    <s v="NA"/>
    <s v="NA"/>
    <s v="NA"/>
    <s v="NA"/>
    <x v="3"/>
    <n v="0"/>
    <s v="NA"/>
    <s v="NA"/>
    <s v="Y"/>
    <n v="32"/>
    <n v="45"/>
    <n v="0"/>
    <n v="0"/>
    <n v="0"/>
    <n v="0"/>
    <s v="NA"/>
    <s v="NA"/>
    <s v="NA"/>
    <n v="0"/>
    <x v="2"/>
    <n v="2009"/>
    <s v="WD"/>
    <x v="0"/>
    <x v="109"/>
    <n v="345007"/>
  </r>
  <r>
    <x v="1451"/>
    <n v="20"/>
    <s v="RL"/>
    <n v="78"/>
    <x v="1069"/>
    <s v="Pave"/>
    <s v="NA"/>
    <s v="Reg"/>
    <s v="Lvl"/>
    <s v="AllPub"/>
    <s v="Inside"/>
    <s v="Gtl"/>
    <x v="5"/>
    <s v="Norm"/>
    <s v="Norm"/>
    <s v="1Fam"/>
    <s v="1Story"/>
    <x v="2"/>
    <x v="0"/>
    <x v="74"/>
    <x v="37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x v="2"/>
    <x v="2"/>
    <s v="Typ"/>
    <x v="1"/>
    <s v="Gd"/>
    <s v="Attchd"/>
    <n v="2008"/>
    <s v="Fin"/>
    <x v="1"/>
    <n v="840"/>
    <s v="TA"/>
    <s v="TA"/>
    <s v="Y"/>
    <n v="0"/>
    <n v="36"/>
    <n v="0"/>
    <n v="0"/>
    <n v="0"/>
    <n v="0"/>
    <s v="NA"/>
    <s v="NA"/>
    <s v="NA"/>
    <n v="0"/>
    <x v="1"/>
    <n v="2009"/>
    <s v="New"/>
    <x v="2"/>
    <x v="659"/>
    <n v="479140"/>
  </r>
  <r>
    <x v="1452"/>
    <n v="180"/>
    <s v="RM"/>
    <n v="35"/>
    <x v="411"/>
    <s v="Pave"/>
    <s v="NA"/>
    <s v="Reg"/>
    <s v="Lvl"/>
    <s v="AllPub"/>
    <s v="Inside"/>
    <s v="Gtl"/>
    <x v="15"/>
    <s v="Norm"/>
    <s v="Norm"/>
    <s v="TwnhsE"/>
    <s v="SLvl"/>
    <x v="3"/>
    <x v="0"/>
    <x v="11"/>
    <x v="6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x v="1"/>
    <x v="4"/>
    <s v="Typ"/>
    <x v="0"/>
    <s v="NA"/>
    <s v="Basment"/>
    <n v="2005"/>
    <s v="Fin"/>
    <x v="0"/>
    <n v="525"/>
    <s v="TA"/>
    <s v="TA"/>
    <s v="Y"/>
    <n v="0"/>
    <n v="28"/>
    <n v="0"/>
    <n v="0"/>
    <n v="0"/>
    <n v="0"/>
    <s v="NA"/>
    <s v="NA"/>
    <s v="NA"/>
    <n v="0"/>
    <x v="1"/>
    <n v="2006"/>
    <s v="WD"/>
    <x v="0"/>
    <x v="35"/>
    <n v="713061"/>
  </r>
  <r>
    <x v="1453"/>
    <n v="20"/>
    <s v="RL"/>
    <n v="90"/>
    <x v="1070"/>
    <s v="Pave"/>
    <s v="NA"/>
    <s v="Reg"/>
    <s v="Lvl"/>
    <s v="AllPub"/>
    <s v="Inside"/>
    <s v="Gtl"/>
    <x v="4"/>
    <s v="Norm"/>
    <s v="Norm"/>
    <s v="1Fam"/>
    <s v="1Story"/>
    <x v="3"/>
    <x v="0"/>
    <x v="13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x v="1"/>
    <x v="1"/>
    <s v="Typ"/>
    <x v="0"/>
    <s v="NA"/>
    <s v="NA"/>
    <s v="NA"/>
    <s v="NA"/>
    <x v="3"/>
    <n v="0"/>
    <s v="NA"/>
    <s v="NA"/>
    <s v="Y"/>
    <n v="36"/>
    <n v="56"/>
    <n v="0"/>
    <n v="0"/>
    <n v="0"/>
    <n v="0"/>
    <s v="NA"/>
    <s v="NA"/>
    <s v="NA"/>
    <n v="0"/>
    <x v="9"/>
    <n v="2006"/>
    <s v="WD"/>
    <x v="1"/>
    <x v="112"/>
    <n v="139654"/>
  </r>
  <r>
    <x v="1454"/>
    <n v="20"/>
    <s v="FV"/>
    <n v="62"/>
    <x v="137"/>
    <s v="Pave"/>
    <s v="Pave"/>
    <s v="Reg"/>
    <s v="Lvl"/>
    <s v="AllPub"/>
    <s v="Inside"/>
    <s v="Gtl"/>
    <x v="5"/>
    <s v="Norm"/>
    <s v="Norm"/>
    <s v="1Fam"/>
    <s v="1Story"/>
    <x v="0"/>
    <x v="0"/>
    <x v="6"/>
    <x v="6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x v="0"/>
    <x v="1"/>
    <s v="Typ"/>
    <x v="0"/>
    <s v="NA"/>
    <s v="Attchd"/>
    <n v="2004"/>
    <s v="RFn"/>
    <x v="0"/>
    <n v="400"/>
    <s v="TA"/>
    <s v="TA"/>
    <s v="Y"/>
    <n v="0"/>
    <n v="113"/>
    <n v="0"/>
    <n v="0"/>
    <n v="0"/>
    <n v="0"/>
    <s v="NA"/>
    <s v="NA"/>
    <s v="NA"/>
    <n v="0"/>
    <x v="4"/>
    <n v="2009"/>
    <s v="WD"/>
    <x v="0"/>
    <x v="68"/>
    <n v="326436"/>
  </r>
  <r>
    <x v="1455"/>
    <n v="60"/>
    <s v="RL"/>
    <n v="62"/>
    <x v="244"/>
    <s v="Pave"/>
    <s v="NA"/>
    <s v="Reg"/>
    <s v="Lvl"/>
    <s v="AllPub"/>
    <s v="Inside"/>
    <s v="Gtl"/>
    <x v="17"/>
    <s v="Norm"/>
    <s v="Norm"/>
    <s v="1Fam"/>
    <s v="2Story"/>
    <x v="1"/>
    <x v="0"/>
    <x v="40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x v="1"/>
    <x v="2"/>
    <s v="Typ"/>
    <x v="1"/>
    <s v="TA"/>
    <s v="Attchd"/>
    <n v="1999"/>
    <s v="RFn"/>
    <x v="0"/>
    <n v="460"/>
    <s v="TA"/>
    <s v="TA"/>
    <s v="Y"/>
    <n v="0"/>
    <n v="40"/>
    <n v="0"/>
    <n v="0"/>
    <n v="0"/>
    <n v="0"/>
    <s v="NA"/>
    <s v="NA"/>
    <s v="NA"/>
    <n v="0"/>
    <x v="5"/>
    <n v="2007"/>
    <s v="WD"/>
    <x v="0"/>
    <x v="216"/>
    <n v="301007"/>
  </r>
  <r>
    <x v="1456"/>
    <n v="20"/>
    <s v="RL"/>
    <n v="85"/>
    <x v="1071"/>
    <s v="Pave"/>
    <s v="NA"/>
    <s v="Reg"/>
    <s v="Lvl"/>
    <s v="AllPub"/>
    <s v="Inside"/>
    <s v="Gtl"/>
    <x v="6"/>
    <s v="Norm"/>
    <s v="Norm"/>
    <s v="1Fam"/>
    <s v="1Story"/>
    <x v="1"/>
    <x v="2"/>
    <x v="90"/>
    <x v="55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x v="1"/>
    <x v="2"/>
    <s v="Min1"/>
    <x v="2"/>
    <s v="TA"/>
    <s v="Attchd"/>
    <n v="1978"/>
    <s v="Unf"/>
    <x v="0"/>
    <n v="500"/>
    <s v="TA"/>
    <s v="TA"/>
    <s v="Y"/>
    <n v="349"/>
    <n v="0"/>
    <n v="0"/>
    <n v="0"/>
    <n v="0"/>
    <n v="0"/>
    <s v="NA"/>
    <s v="MnPrv"/>
    <s v="NA"/>
    <n v="0"/>
    <x v="0"/>
    <n v="2010"/>
    <s v="WD"/>
    <x v="0"/>
    <x v="171"/>
    <n v="277354"/>
  </r>
  <r>
    <x v="1457"/>
    <n v="70"/>
    <s v="RL"/>
    <n v="66"/>
    <x v="302"/>
    <s v="Pave"/>
    <s v="NA"/>
    <s v="Reg"/>
    <s v="Lvl"/>
    <s v="AllPub"/>
    <s v="Inside"/>
    <s v="Gtl"/>
    <x v="2"/>
    <s v="Norm"/>
    <s v="Norm"/>
    <s v="1Fam"/>
    <s v="2Story"/>
    <x v="0"/>
    <x v="7"/>
    <x v="71"/>
    <x v="10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x v="0"/>
    <x v="3"/>
    <s v="Typ"/>
    <x v="2"/>
    <s v="Gd"/>
    <s v="Attchd"/>
    <n v="1941"/>
    <s v="RFn"/>
    <x v="2"/>
    <n v="252"/>
    <s v="TA"/>
    <s v="TA"/>
    <s v="Y"/>
    <n v="0"/>
    <n v="60"/>
    <n v="0"/>
    <n v="0"/>
    <n v="0"/>
    <n v="0"/>
    <s v="NA"/>
    <s v="GdPrv"/>
    <s v="Shed"/>
    <n v="2500"/>
    <x v="1"/>
    <n v="2010"/>
    <s v="WD"/>
    <x v="0"/>
    <x v="660"/>
    <n v="513450"/>
  </r>
  <r>
    <x v="1458"/>
    <n v="20"/>
    <s v="RL"/>
    <n v="68"/>
    <x v="1072"/>
    <s v="Pave"/>
    <s v="NA"/>
    <s v="Reg"/>
    <s v="Lvl"/>
    <s v="AllPub"/>
    <s v="Inside"/>
    <s v="Gtl"/>
    <x v="11"/>
    <s v="Norm"/>
    <s v="Norm"/>
    <s v="1Fam"/>
    <s v="1Story"/>
    <x v="3"/>
    <x v="2"/>
    <x v="52"/>
    <x v="29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x v="0"/>
    <x v="4"/>
    <s v="Typ"/>
    <x v="0"/>
    <s v="NA"/>
    <s v="Attchd"/>
    <n v="1950"/>
    <s v="Unf"/>
    <x v="2"/>
    <n v="240"/>
    <s v="TA"/>
    <s v="TA"/>
    <s v="Y"/>
    <n v="366"/>
    <n v="0"/>
    <n v="112"/>
    <n v="0"/>
    <n v="0"/>
    <n v="0"/>
    <s v="NA"/>
    <s v="NA"/>
    <s v="NA"/>
    <n v="0"/>
    <x v="7"/>
    <n v="2010"/>
    <s v="WD"/>
    <x v="0"/>
    <x v="661"/>
    <n v="427722"/>
  </r>
  <r>
    <x v="1459"/>
    <n v="20"/>
    <s v="RL"/>
    <n v="75"/>
    <x v="553"/>
    <s v="Pave"/>
    <s v="NA"/>
    <s v="Reg"/>
    <s v="Lvl"/>
    <s v="AllPub"/>
    <s v="Inside"/>
    <s v="Gtl"/>
    <x v="15"/>
    <s v="Norm"/>
    <s v="Norm"/>
    <s v="1Fam"/>
    <s v="1Story"/>
    <x v="3"/>
    <x v="2"/>
    <x v="10"/>
    <x v="9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x v="1"/>
    <x v="1"/>
    <s v="Typ"/>
    <x v="0"/>
    <s v="NA"/>
    <s v="Attchd"/>
    <n v="1965"/>
    <s v="Fin"/>
    <x v="2"/>
    <n v="276"/>
    <s v="TA"/>
    <s v="TA"/>
    <s v="Y"/>
    <n v="736"/>
    <n v="68"/>
    <n v="0"/>
    <n v="0"/>
    <n v="0"/>
    <n v="0"/>
    <s v="NA"/>
    <s v="NA"/>
    <s v="NA"/>
    <n v="0"/>
    <x v="11"/>
    <n v="2008"/>
    <s v="WD"/>
    <x v="0"/>
    <x v="662"/>
    <n v="677308"/>
  </r>
  <r>
    <x v="1460"/>
    <m/>
    <m/>
    <m/>
    <x v="1073"/>
    <m/>
    <m/>
    <m/>
    <m/>
    <m/>
    <m/>
    <m/>
    <x v="25"/>
    <m/>
    <m/>
    <m/>
    <m/>
    <x v="10"/>
    <x v="9"/>
    <x v="112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x v="12"/>
    <m/>
    <x v="4"/>
    <m/>
    <m/>
    <m/>
    <m/>
    <x v="5"/>
    <m/>
    <m/>
    <m/>
    <m/>
    <m/>
    <m/>
    <m/>
    <m/>
    <m/>
    <m/>
    <m/>
    <m/>
    <m/>
    <m/>
    <x v="12"/>
    <m/>
    <m/>
    <x v="6"/>
    <x v="66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x v="0"/>
    <n v="2003"/>
    <x v="0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x v="0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x v="0"/>
    <x v="0"/>
    <n v="344396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x v="1"/>
    <n v="1976"/>
    <x v="1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x v="0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x v="0"/>
    <x v="1"/>
    <n v="585787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x v="0"/>
    <n v="2001"/>
    <x v="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x v="0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x v="0"/>
    <x v="2"/>
    <n v="687044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x v="0"/>
    <n v="1915"/>
    <x v="3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x v="0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x v="1"/>
    <x v="3"/>
    <n v="115690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x v="0"/>
    <n v="2000"/>
    <x v="4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x v="0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x v="0"/>
    <x v="4"/>
    <n v="82171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x v="0"/>
    <n v="1993"/>
    <x v="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x v="0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x v="0"/>
    <x v="5"/>
    <n v="4932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x v="0"/>
    <n v="2004"/>
    <x v="6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x v="0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x v="0"/>
    <x v="6"/>
    <n v="63441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x v="2"/>
    <n v="1973"/>
    <x v="7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x v="0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x v="0"/>
    <x v="7"/>
    <n v="660343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x v="0"/>
    <n v="1931"/>
    <x v="8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x v="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x v="1"/>
    <x v="8"/>
    <n v="468822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x v="2"/>
    <n v="1939"/>
    <x v="8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x v="0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x v="0"/>
    <x v="9"/>
    <n v="530993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x v="0"/>
    <n v="1965"/>
    <x v="9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x v="0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x v="0"/>
    <x v="10"/>
    <n v="209687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x v="0"/>
    <n v="2005"/>
    <x v="10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x v="0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x v="2"/>
    <x v="11"/>
    <n v="264199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x v="2"/>
    <n v="1962"/>
    <x v="11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x v="0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x v="0"/>
    <x v="12"/>
    <n v="525065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x v="0"/>
    <n v="2006"/>
    <x v="12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x v="0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x v="2"/>
    <x v="13"/>
    <n v="138594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x v="0"/>
    <n v="1960"/>
    <x v="13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x v="0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x v="0"/>
    <x v="14"/>
    <n v="754059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x v="1"/>
    <n v="1929"/>
    <x v="14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x v="0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x v="0"/>
    <x v="15"/>
    <n v="183721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x v="3"/>
    <n v="1970"/>
    <x v="3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x v="0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x v="0"/>
    <x v="16"/>
    <n v="124463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x v="0"/>
    <n v="1967"/>
    <x v="15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x v="0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x v="0"/>
    <x v="17"/>
    <n v="568065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x v="0"/>
    <n v="2004"/>
    <x v="16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x v="0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x v="0"/>
    <x v="18"/>
    <n v="216732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x v="2"/>
    <n v="1958"/>
    <x v="9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x v="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x v="1"/>
    <x v="19"/>
    <n v="163773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x v="0"/>
    <n v="2005"/>
    <x v="10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x v="0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x v="2"/>
    <x v="20"/>
    <n v="541495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x v="3"/>
    <n v="1930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x v="0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x v="0"/>
    <x v="21"/>
    <n v="98349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x v="0"/>
    <n v="2002"/>
    <x v="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x v="0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x v="0"/>
    <x v="22"/>
    <n v="413738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x v="3"/>
    <n v="1976"/>
    <x v="1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x v="0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x v="0"/>
    <x v="8"/>
    <n v="39247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x v="1"/>
    <n v="1968"/>
    <x v="14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x v="0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x v="0"/>
    <x v="23"/>
    <n v="145988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x v="0"/>
    <n v="2007"/>
    <x v="12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x v="0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x v="0"/>
    <x v="24"/>
    <n v="593509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x v="3"/>
    <n v="1951"/>
    <x v="4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x v="0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x v="0"/>
    <x v="25"/>
    <n v="422451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x v="0"/>
    <n v="2007"/>
    <x v="17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x v="0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x v="0"/>
    <x v="26"/>
    <n v="396415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x v="2"/>
    <n v="1957"/>
    <x v="18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x v="0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x v="0"/>
    <x v="27"/>
    <n v="137123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x v="2"/>
    <n v="1927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x v="0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x v="0"/>
    <x v="28"/>
    <n v="445447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x v="4"/>
    <n v="1920"/>
    <x v="8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x v="0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x v="0"/>
    <x v="29"/>
    <n v="123636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x v="2"/>
    <n v="1966"/>
    <x v="1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x v="0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x v="0"/>
    <x v="30"/>
    <n v="83552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x v="0"/>
    <n v="2007"/>
    <x v="12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x v="0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x v="0"/>
    <x v="31"/>
    <n v="496978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x v="0"/>
    <n v="1959"/>
    <x v="1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x v="0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x v="0"/>
    <x v="32"/>
    <n v="707699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x v="0"/>
    <n v="2005"/>
    <x v="6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x v="0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x v="0"/>
    <x v="33"/>
    <n v="675882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x v="0"/>
    <n v="2004"/>
    <x v="6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x v="0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x v="0"/>
    <x v="34"/>
    <n v="302942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x v="0"/>
    <n v="1994"/>
    <x v="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x v="0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x v="0"/>
    <x v="35"/>
    <n v="168283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x v="2"/>
    <n v="1954"/>
    <x v="2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x v="0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x v="0"/>
    <x v="36"/>
    <n v="174242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x v="3"/>
    <n v="1953"/>
    <x v="12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x v="0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x v="1"/>
    <x v="37"/>
    <n v="133981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x v="0"/>
    <n v="1955"/>
    <x v="21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x v="0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x v="3"/>
    <x v="38"/>
    <n v="583725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x v="0"/>
    <n v="1965"/>
    <x v="9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x v="0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x v="1"/>
    <x v="39"/>
    <n v="374639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x v="2"/>
    <n v="1959"/>
    <x v="1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x v="0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x v="0"/>
    <x v="40"/>
    <n v="576945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x v="3"/>
    <n v="1983"/>
    <x v="22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x v="0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x v="0"/>
    <x v="12"/>
    <n v="685793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x v="2"/>
    <n v="1975"/>
    <x v="23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x v="0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x v="0"/>
    <x v="41"/>
    <n v="451888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x v="2"/>
    <n v="1959"/>
    <x v="1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x v="0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x v="0"/>
    <x v="42"/>
    <n v="751407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x v="0"/>
    <n v="2005"/>
    <x v="6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x v="0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x v="0"/>
    <x v="43"/>
    <n v="194073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x v="0"/>
    <n v="2003"/>
    <x v="0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x v="0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x v="1"/>
    <x v="44"/>
    <n v="265004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x v="0"/>
    <n v="2006"/>
    <x v="10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x v="0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x v="0"/>
    <x v="45"/>
    <n v="65653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x v="0"/>
    <n v="1920"/>
    <x v="17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x v="0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x v="2"/>
    <x v="46"/>
    <n v="282866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x v="3"/>
    <n v="1966"/>
    <x v="24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x v="0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x v="0"/>
    <x v="47"/>
    <n v="268907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x v="2"/>
    <n v="1997"/>
    <x v="18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x v="0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x v="0"/>
    <x v="48"/>
    <n v="40217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x v="2"/>
    <n v="1934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x v="0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x v="0"/>
    <x v="49"/>
    <n v="46757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x v="0"/>
    <n v="1963"/>
    <x v="25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x v="0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x v="0"/>
    <x v="50"/>
    <n v="740399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x v="0"/>
    <n v="1981"/>
    <x v="26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x v="0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x v="0"/>
    <x v="51"/>
    <n v="733156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x v="0"/>
    <n v="1955"/>
    <x v="21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x v="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x v="0"/>
    <x v="52"/>
    <n v="689116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x v="0"/>
    <n v="1964"/>
    <x v="27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x v="0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x v="0"/>
    <x v="53"/>
    <n v="465501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x v="0"/>
    <n v="1999"/>
    <x v="4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x v="0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x v="1"/>
    <x v="54"/>
    <n v="463215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x v="0"/>
    <n v="2004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x v="0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x v="0"/>
    <x v="55"/>
    <n v="587806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x v="0"/>
    <n v="2006"/>
    <x v="10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x v="0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x v="2"/>
    <x v="56"/>
    <n v="92349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x v="3"/>
    <n v="1972"/>
    <x v="28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x v="0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x v="0"/>
    <x v="57"/>
    <n v="148857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x v="0"/>
    <n v="2004"/>
    <x v="16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x v="0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x v="2"/>
    <x v="58"/>
    <n v="524906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x v="3"/>
    <n v="1920"/>
    <x v="29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x v="0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x v="0"/>
    <x v="59"/>
    <n v="40143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x v="0"/>
    <n v="2006"/>
    <x v="10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x v="0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x v="0"/>
    <x v="60"/>
    <n v="53939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x v="2"/>
    <n v="1921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x v="0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x v="0"/>
    <x v="3"/>
    <n v="221035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x v="0"/>
    <n v="1997"/>
    <x v="30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x v="0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x v="0"/>
    <x v="61"/>
    <n v="21982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x v="0"/>
    <n v="2004"/>
    <x v="6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x v="0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x v="0"/>
    <x v="62"/>
    <n v="679968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x v="0"/>
    <n v="1970"/>
    <x v="31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x v="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x v="0"/>
    <x v="63"/>
    <n v="664093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x v="0"/>
    <n v="2003"/>
    <x v="0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x v="0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x v="0"/>
    <x v="64"/>
    <n v="143103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x v="2"/>
    <n v="1945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x v="0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x v="0"/>
    <x v="65"/>
    <n v="327483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x v="4"/>
    <n v="1953"/>
    <x v="32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x v="0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x v="0"/>
    <x v="66"/>
    <n v="464168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x v="2"/>
    <n v="1973"/>
    <x v="7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x v="0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x v="0"/>
    <x v="67"/>
    <n v="408775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x v="2"/>
    <n v="1982"/>
    <x v="10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x v="0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x v="0"/>
    <x v="10"/>
    <n v="548824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x v="0"/>
    <n v="1998"/>
    <x v="30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x v="0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x v="0"/>
    <x v="68"/>
    <n v="404081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x v="3"/>
    <n v="1954"/>
    <x v="0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x v="0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x v="0"/>
    <x v="69"/>
    <n v="46439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x v="2"/>
    <n v="1915"/>
    <x v="8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x v="0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x v="0"/>
    <x v="70"/>
    <n v="381427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x v="0"/>
    <n v="1973"/>
    <x v="7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x v="0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x v="0"/>
    <x v="71"/>
    <n v="323777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x v="3"/>
    <n v="1956"/>
    <x v="33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x v="0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x v="0"/>
    <x v="72"/>
    <n v="739642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x v="0"/>
    <n v="1948"/>
    <x v="14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x v="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x v="0"/>
    <x v="47"/>
    <n v="42684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x v="0"/>
    <n v="1968"/>
    <x v="3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x v="0"/>
    <x v="73"/>
    <n v="438268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x v="2"/>
    <n v="1910"/>
    <x v="35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x v="0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x v="0"/>
    <x v="50"/>
    <n v="497055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x v="2"/>
    <n v="1968"/>
    <x v="34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x v="0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x v="0"/>
    <x v="74"/>
    <n v="155929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x v="0"/>
    <n v="1998"/>
    <x v="30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x v="0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x v="0"/>
    <x v="75"/>
    <n v="613976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x v="0"/>
    <n v="2007"/>
    <x v="12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x v="0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x v="0"/>
    <x v="76"/>
    <n v="327206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x v="0"/>
    <n v="1960"/>
    <x v="13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x v="0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x v="0"/>
    <x v="77"/>
    <n v="225002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x v="0"/>
    <n v="1995"/>
    <x v="29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x v="0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x v="0"/>
    <x v="78"/>
    <n v="425223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x v="0"/>
    <n v="1991"/>
    <x v="36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x v="0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x v="0"/>
    <x v="79"/>
    <n v="398219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x v="0"/>
    <n v="2005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x v="0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x v="0"/>
    <x v="80"/>
    <n v="124812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x v="0"/>
    <n v="2009"/>
    <x v="37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x v="0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x v="2"/>
    <x v="81"/>
    <n v="597317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x v="5"/>
    <n v="1915"/>
    <x v="38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x v="0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x v="1"/>
    <x v="82"/>
    <n v="158256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x v="0"/>
    <n v="1994"/>
    <x v="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x v="0"/>
    <x v="83"/>
    <n v="42673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x v="0"/>
    <n v="1950"/>
    <x v="8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x v="0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x v="0"/>
    <x v="84"/>
    <n v="545329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x v="6"/>
    <n v="1961"/>
    <x v="39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x v="0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x v="1"/>
    <x v="85"/>
    <n v="490803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x v="3"/>
    <n v="1921"/>
    <x v="10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x v="0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x v="0"/>
    <x v="86"/>
    <n v="217074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x v="2"/>
    <n v="1910"/>
    <x v="30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x v="0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x v="0"/>
    <x v="87"/>
    <n v="164841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x v="0"/>
    <n v="1997"/>
    <x v="18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x v="0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x v="0"/>
    <x v="88"/>
    <n v="421047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x v="1"/>
    <n v="1993"/>
    <x v="40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x v="0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x v="0"/>
    <x v="68"/>
    <n v="70353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x v="0"/>
    <n v="1999"/>
    <x v="41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x v="0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x v="0"/>
    <x v="89"/>
    <n v="254984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x v="0"/>
    <n v="1965"/>
    <x v="9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x v="0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x v="0"/>
    <x v="90"/>
    <n v="39149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x v="0"/>
    <n v="1920"/>
    <x v="8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x v="0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x v="1"/>
    <x v="91"/>
    <n v="150027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x v="0"/>
    <n v="1959"/>
    <x v="1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x v="0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x v="0"/>
    <x v="92"/>
    <n v="70245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x v="3"/>
    <n v="1977"/>
    <x v="14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x v="0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x v="0"/>
    <x v="93"/>
    <n v="581862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x v="0"/>
    <n v="1985"/>
    <x v="42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x v="0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x v="0"/>
    <x v="94"/>
    <n v="733187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x v="0"/>
    <n v="1979"/>
    <x v="43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x v="0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x v="4"/>
    <x v="95"/>
    <n v="684419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x v="0"/>
    <n v="2009"/>
    <x v="3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x v="0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x v="0"/>
    <x v="96"/>
    <n v="702865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x v="4"/>
    <n v="1931"/>
    <x v="8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x v="0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x v="0"/>
    <x v="97"/>
    <n v="478184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x v="0"/>
    <n v="2003"/>
    <x v="16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x v="0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x v="0"/>
    <x v="4"/>
    <n v="556209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x v="3"/>
    <n v="1885"/>
    <x v="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x v="0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x v="0"/>
    <x v="98"/>
    <n v="332815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x v="0"/>
    <n v="1948"/>
    <x v="8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x v="0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x v="2"/>
    <x v="99"/>
    <n v="614285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x v="3"/>
    <n v="1919"/>
    <x v="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x v="0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x v="0"/>
    <x v="99"/>
    <n v="574336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x v="2"/>
    <n v="1977"/>
    <x v="44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x v="0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x v="0"/>
    <x v="100"/>
    <n v="164771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x v="4"/>
    <n v="1954"/>
    <x v="28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x v="0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x v="0"/>
    <x v="101"/>
    <n v="349465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x v="0"/>
    <n v="2000"/>
    <x v="4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x v="0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x v="0"/>
    <x v="63"/>
    <n v="416062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x v="0"/>
    <n v="2007"/>
    <x v="12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x v="0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x v="2"/>
    <x v="102"/>
    <n v="72621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x v="0"/>
    <n v="1953"/>
    <x v="32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x v="0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x v="1"/>
    <x v="103"/>
    <n v="515363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x v="1"/>
    <n v="1945"/>
    <x v="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x v="0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x v="0"/>
    <x v="104"/>
    <n v="69563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x v="0"/>
    <n v="1999"/>
    <x v="41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x v="0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x v="0"/>
    <x v="105"/>
    <n v="507451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x v="0"/>
    <n v="1962"/>
    <x v="11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x v="0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x v="0"/>
    <x v="19"/>
    <n v="225691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x v="0"/>
    <n v="2006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x v="0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x v="2"/>
    <x v="106"/>
    <n v="614606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x v="0"/>
    <n v="1990"/>
    <x v="2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x v="0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x v="0"/>
    <x v="107"/>
    <n v="180577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x v="0"/>
    <n v="2005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x v="0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x v="2"/>
    <x v="108"/>
    <n v="239461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x v="0"/>
    <n v="1969"/>
    <x v="45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x v="0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x v="0"/>
    <x v="63"/>
    <n v="246289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x v="0"/>
    <n v="1939"/>
    <x v="8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x v="0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x v="0"/>
    <x v="98"/>
    <n v="183542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x v="3"/>
    <n v="1958"/>
    <x v="46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x v="0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x v="0"/>
    <x v="109"/>
    <n v="361207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x v="0"/>
    <n v="1993"/>
    <x v="40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x v="0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x v="0"/>
    <x v="110"/>
    <n v="530941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x v="0"/>
    <n v="1979"/>
    <x v="30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x v="0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x v="0"/>
    <x v="111"/>
    <n v="636668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x v="1"/>
    <n v="1935"/>
    <x v="38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x v="0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x v="0"/>
    <x v="112"/>
    <n v="54710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x v="0"/>
    <n v="1976"/>
    <x v="1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x v="0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x v="0"/>
    <x v="113"/>
    <n v="347017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x v="3"/>
    <n v="1930"/>
    <x v="8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x v="0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x v="0"/>
    <x v="114"/>
    <n v="213579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x v="0"/>
    <n v="1966"/>
    <x v="24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x v="0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x v="0"/>
    <x v="106"/>
    <n v="614029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x v="3"/>
    <n v="1958"/>
    <x v="47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x v="0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x v="1"/>
    <x v="115"/>
    <n v="84111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x v="2"/>
    <n v="1966"/>
    <x v="24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x v="0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x v="0"/>
    <x v="64"/>
    <n v="386957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x v="0"/>
    <n v="2000"/>
    <x v="4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x v="0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x v="0"/>
    <x v="67"/>
    <n v="314848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x v="2"/>
    <n v="1959"/>
    <x v="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x v="0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x v="0"/>
    <x v="116"/>
    <n v="747203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x v="0"/>
    <n v="2001"/>
    <x v="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x v="0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x v="0"/>
    <x v="117"/>
    <n v="553395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x v="2"/>
    <n v="1968"/>
    <x v="40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x v="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x v="0"/>
    <x v="63"/>
    <n v="612843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x v="2"/>
    <n v="1970"/>
    <x v="3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x v="0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x v="0"/>
    <x v="80"/>
    <n v="164133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x v="0"/>
    <n v="1967"/>
    <x v="15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x v="0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x v="0"/>
    <x v="5"/>
    <n v="292952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x v="0"/>
    <n v="1988"/>
    <x v="31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x v="0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x v="5"/>
    <x v="118"/>
    <n v="8338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x v="0"/>
    <n v="1999"/>
    <x v="4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x v="0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x v="0"/>
    <x v="22"/>
    <n v="308319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x v="0"/>
    <n v="1997"/>
    <x v="18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x v="0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x v="0"/>
    <x v="119"/>
    <n v="39261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x v="0"/>
    <n v="1971"/>
    <x v="48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x v="0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x v="0"/>
    <x v="99"/>
    <n v="691598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x v="0"/>
    <n v="2005"/>
    <x v="6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x v="0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x v="0"/>
    <x v="79"/>
    <n v="73554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x v="4"/>
    <n v="1952"/>
    <x v="49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x v="0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x v="0"/>
    <x v="120"/>
    <n v="435827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x v="0"/>
    <n v="1999"/>
    <x v="41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x v="0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x v="0"/>
    <x v="121"/>
    <n v="691199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x v="0"/>
    <n v="1963"/>
    <x v="25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x v="0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x v="1"/>
    <x v="122"/>
    <n v="188211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x v="0"/>
    <n v="2004"/>
    <x v="10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x v="2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x v="0"/>
    <x v="52"/>
    <n v="200529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x v="3"/>
    <n v="1931"/>
    <x v="40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x v="0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x v="0"/>
    <x v="123"/>
    <n v="609023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x v="0"/>
    <n v="2001"/>
    <x v="14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x v="0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x v="0"/>
    <x v="124"/>
    <n v="330579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x v="0"/>
    <n v="2004"/>
    <x v="6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x v="0"/>
    <x v="42"/>
    <n v="507054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x v="4"/>
    <n v="1936"/>
    <x v="8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x v="0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x v="0"/>
    <x v="99"/>
    <n v="557097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x v="2"/>
    <n v="1975"/>
    <x v="50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x v="0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x v="0"/>
    <x v="125"/>
    <n v="418585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x v="0"/>
    <n v="2007"/>
    <x v="17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x v="0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x v="2"/>
    <x v="126"/>
    <n v="213693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x v="0"/>
    <n v="1971"/>
    <x v="48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x v="0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x v="0"/>
    <x v="100"/>
    <n v="73796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x v="3"/>
    <n v="1960"/>
    <x v="50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x v="0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x v="0"/>
    <x v="127"/>
    <n v="60331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x v="0"/>
    <n v="1923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x v="0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x v="5"/>
    <x v="122"/>
    <n v="247303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x v="0"/>
    <n v="1924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x v="0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x v="0"/>
    <x v="128"/>
    <n v="357027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x v="3"/>
    <n v="1950"/>
    <x v="8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x v="0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x v="0"/>
    <x v="129"/>
    <n v="744001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x v="0"/>
    <n v="2009"/>
    <x v="51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x v="0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x v="2"/>
    <x v="130"/>
    <n v="315985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x v="0"/>
    <n v="2004"/>
    <x v="6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x v="0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x v="0"/>
    <x v="131"/>
    <n v="636834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x v="0"/>
    <n v="2005"/>
    <x v="10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x v="0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x v="2"/>
    <x v="107"/>
    <n v="501733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x v="2"/>
    <n v="1984"/>
    <x v="52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x v="0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x v="0"/>
    <x v="132"/>
    <n v="295994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x v="0"/>
    <n v="2003"/>
    <x v="16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x v="0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x v="0"/>
    <x v="133"/>
    <n v="129647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x v="0"/>
    <n v="2005"/>
    <x v="6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x v="0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x v="2"/>
    <x v="117"/>
    <n v="138811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x v="2"/>
    <n v="1956"/>
    <x v="3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x v="0"/>
    <x v="134"/>
    <n v="717307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x v="3"/>
    <n v="1926"/>
    <x v="16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x v="0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x v="0"/>
    <x v="135"/>
    <n v="673432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x v="3"/>
    <n v="1940"/>
    <x v="41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x v="0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x v="0"/>
    <x v="136"/>
    <n v="627478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x v="0"/>
    <n v="1955"/>
    <x v="40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x v="0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x v="0"/>
    <x v="100"/>
    <n v="314302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x v="0"/>
    <n v="2007"/>
    <x v="12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x v="0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x v="2"/>
    <x v="137"/>
    <n v="519512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x v="0"/>
    <n v="2004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x v="0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x v="0"/>
    <x v="138"/>
    <n v="424097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x v="2"/>
    <n v="1981"/>
    <x v="35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x v="0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x v="0"/>
    <x v="139"/>
    <n v="54224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x v="2"/>
    <n v="1941"/>
    <x v="8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x v="0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x v="0"/>
    <x v="140"/>
    <n v="251453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x v="0"/>
    <n v="1960"/>
    <x v="13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x v="0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x v="0"/>
    <x v="141"/>
    <n v="612907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x v="3"/>
    <n v="1987"/>
    <x v="26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x v="0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x v="0"/>
    <x v="142"/>
    <n v="666464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x v="0"/>
    <n v="1961"/>
    <x v="39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x v="0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x v="0"/>
    <x v="143"/>
    <n v="348460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x v="0"/>
    <n v="1986"/>
    <x v="53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x v="3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x v="0"/>
    <x v="144"/>
    <n v="544040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x v="3"/>
    <n v="1950"/>
    <x v="14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x v="0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x v="0"/>
    <x v="145"/>
    <n v="477833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x v="0"/>
    <n v="1988"/>
    <x v="31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x v="0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x v="0"/>
    <x v="146"/>
    <n v="720383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x v="0"/>
    <n v="1958"/>
    <x v="46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x v="0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x v="0"/>
    <x v="54"/>
    <n v="219905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x v="0"/>
    <n v="2008"/>
    <x v="37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x v="0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x v="2"/>
    <x v="147"/>
    <n v="743090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x v="2"/>
    <n v="1923"/>
    <x v="10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x v="0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x v="0"/>
    <x v="98"/>
    <n v="738929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x v="0"/>
    <n v="2000"/>
    <x v="4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x v="0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x v="0"/>
    <x v="48"/>
    <n v="313629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x v="2"/>
    <n v="1920"/>
    <x v="8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x v="0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x v="0"/>
    <x v="148"/>
    <n v="99035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x v="2"/>
    <n v="1957"/>
    <x v="10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x v="0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x v="0"/>
    <x v="149"/>
    <n v="154801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x v="0"/>
    <n v="2003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x v="4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x v="0"/>
    <x v="7"/>
    <n v="436957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x v="1"/>
    <n v="1908"/>
    <x v="47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x v="0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x v="0"/>
    <x v="47"/>
    <n v="238372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x v="7"/>
    <n v="1892"/>
    <x v="40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x v="0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x v="0"/>
    <x v="150"/>
    <n v="743112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x v="0"/>
    <n v="1990"/>
    <x v="47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x v="0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x v="0"/>
    <x v="151"/>
    <n v="707953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x v="3"/>
    <n v="1916"/>
    <x v="26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x v="3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x v="0"/>
    <x v="152"/>
    <n v="292071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x v="0"/>
    <n v="1979"/>
    <x v="43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x v="0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x v="4"/>
    <x v="153"/>
    <n v="478466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x v="0"/>
    <n v="2001"/>
    <x v="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x v="0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x v="0"/>
    <x v="154"/>
    <n v="460401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x v="1"/>
    <n v="1932"/>
    <x v="5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x v="2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x v="0"/>
    <x v="155"/>
    <n v="580717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x v="7"/>
    <n v="1972"/>
    <x v="16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x v="0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x v="0"/>
    <x v="144"/>
    <n v="695948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x v="0"/>
    <n v="1999"/>
    <x v="41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x v="0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x v="0"/>
    <x v="156"/>
    <n v="64284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x v="0"/>
    <n v="2004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x v="2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x v="0"/>
    <x v="52"/>
    <n v="299785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x v="3"/>
    <n v="1972"/>
    <x v="28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x v="0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x v="0"/>
    <x v="47"/>
    <n v="741569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x v="2"/>
    <n v="1976"/>
    <x v="1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x v="0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x v="0"/>
    <x v="157"/>
    <n v="42615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x v="0"/>
    <n v="2007"/>
    <x v="12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x v="0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x v="2"/>
    <x v="158"/>
    <n v="420503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x v="4"/>
    <n v="1918"/>
    <x v="2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x v="0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x v="1"/>
    <x v="127"/>
    <n v="201063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x v="2"/>
    <n v="1912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x v="0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x v="1"/>
    <x v="159"/>
    <n v="78786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x v="0"/>
    <n v="2004"/>
    <x v="6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x v="0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x v="0"/>
    <x v="160"/>
    <n v="239707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x v="0"/>
    <n v="2003"/>
    <x v="1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x v="0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x v="0"/>
    <x v="3"/>
    <n v="348843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x v="2"/>
    <n v="1977"/>
    <x v="44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x v="0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x v="0"/>
    <x v="161"/>
    <n v="168112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x v="2"/>
    <n v="1924"/>
    <x v="8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x v="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x v="0"/>
    <x v="162"/>
    <n v="452804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x v="0"/>
    <n v="2004"/>
    <x v="16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x v="0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x v="0"/>
    <x v="16"/>
    <n v="185822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x v="3"/>
    <n v="1947"/>
    <x v="8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x v="0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x v="0"/>
    <x v="50"/>
    <n v="714206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x v="0"/>
    <n v="1990"/>
    <x v="2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x v="0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x v="0"/>
    <x v="53"/>
    <n v="560195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x v="0"/>
    <n v="1962"/>
    <x v="11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x v="3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x v="0"/>
    <x v="163"/>
    <n v="531462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x v="0"/>
    <n v="1960"/>
    <x v="13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x v="0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x v="0"/>
    <x v="42"/>
    <n v="267253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x v="0"/>
    <n v="1988"/>
    <x v="31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x v="0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x v="0"/>
    <x v="164"/>
    <n v="115775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x v="3"/>
    <n v="1964"/>
    <x v="27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x v="0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x v="0"/>
    <x v="35"/>
    <n v="732988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x v="2"/>
    <n v="1925"/>
    <x v="8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x v="0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x v="0"/>
    <x v="165"/>
    <n v="8071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x v="0"/>
    <n v="2009"/>
    <x v="37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x v="0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x v="0"/>
    <x v="166"/>
    <n v="509538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x v="0"/>
    <n v="2009"/>
    <x v="37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x v="0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x v="2"/>
    <x v="167"/>
    <n v="558712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x v="0"/>
    <n v="1995"/>
    <x v="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x v="0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x v="0"/>
    <x v="168"/>
    <n v="145953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x v="3"/>
    <n v="1977"/>
    <x v="44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x v="0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x v="0"/>
    <x v="169"/>
    <n v="472422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x v="2"/>
    <n v="1957"/>
    <x v="29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x v="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x v="0"/>
    <x v="170"/>
    <n v="279358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x v="0"/>
    <n v="2004"/>
    <x v="16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x v="0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x v="0"/>
    <x v="171"/>
    <n v="607311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x v="4"/>
    <n v="1925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x v="0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x v="5"/>
    <x v="172"/>
    <n v="472176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x v="7"/>
    <n v="1939"/>
    <x v="10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x v="0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x v="0"/>
    <x v="173"/>
    <n v="263345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x v="0"/>
    <n v="2005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x v="0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x v="2"/>
    <x v="174"/>
    <n v="186663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x v="0"/>
    <n v="2006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x v="0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x v="2"/>
    <x v="175"/>
    <n v="477743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x v="0"/>
    <n v="2002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x v="0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x v="0"/>
    <x v="7"/>
    <n v="388186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x v="2"/>
    <n v="1975"/>
    <x v="50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x v="0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x v="0"/>
    <x v="31"/>
    <n v="381914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x v="2"/>
    <n v="1971"/>
    <x v="48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x v="0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x v="1"/>
    <x v="176"/>
    <n v="376466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x v="0"/>
    <n v="2003"/>
    <x v="0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x v="0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x v="0"/>
    <x v="177"/>
    <n v="56505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x v="0"/>
    <n v="1971"/>
    <x v="48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x v="0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x v="1"/>
    <x v="162"/>
    <n v="643615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x v="0"/>
    <n v="1995"/>
    <x v="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x v="0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x v="1"/>
    <x v="178"/>
    <n v="35455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x v="2"/>
    <n v="1970"/>
    <x v="3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x v="0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x v="0"/>
    <x v="179"/>
    <n v="435043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x v="0"/>
    <n v="1967"/>
    <x v="15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x v="0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x v="0"/>
    <x v="122"/>
    <n v="722925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x v="0"/>
    <n v="2005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x v="0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x v="0"/>
    <x v="180"/>
    <n v="601012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x v="2"/>
    <n v="1959"/>
    <x v="1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x v="0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x v="0"/>
    <x v="181"/>
    <n v="384564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x v="0"/>
    <n v="1995"/>
    <x v="29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x v="0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x v="0"/>
    <x v="182"/>
    <n v="315413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x v="0"/>
    <n v="1972"/>
    <x v="28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x v="0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x v="0"/>
    <x v="183"/>
    <n v="503028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x v="2"/>
    <n v="1976"/>
    <x v="1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x v="0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x v="0"/>
    <x v="184"/>
    <n v="515711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x v="0"/>
    <n v="2002"/>
    <x v="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x v="0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x v="0"/>
    <x v="185"/>
    <n v="56412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x v="6"/>
    <n v="1971"/>
    <x v="48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x v="0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x v="0"/>
    <x v="186"/>
    <n v="626325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x v="0"/>
    <n v="2004"/>
    <x v="16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x v="0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x v="0"/>
    <x v="187"/>
    <n v="67804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x v="3"/>
    <n v="1993"/>
    <x v="0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x v="0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x v="0"/>
    <x v="188"/>
    <n v="161931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x v="0"/>
    <n v="2007"/>
    <x v="12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x v="0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x v="2"/>
    <x v="189"/>
    <n v="413198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x v="4"/>
    <n v="1945"/>
    <x v="8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x v="0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x v="0"/>
    <x v="46"/>
    <n v="120359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x v="0"/>
    <n v="2008"/>
    <x v="17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x v="0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x v="0"/>
    <x v="190"/>
    <n v="88922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x v="7"/>
    <n v="1945"/>
    <x v="18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x v="0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x v="0"/>
    <x v="191"/>
    <n v="700759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x v="4"/>
    <n v="1900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x v="0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x v="0"/>
    <x v="128"/>
    <n v="324905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x v="2"/>
    <n v="1980"/>
    <x v="2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x v="0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x v="0"/>
    <x v="149"/>
    <n v="531277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x v="0"/>
    <n v="1994"/>
    <x v="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x v="0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x v="0"/>
    <x v="93"/>
    <n v="692604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x v="0"/>
    <n v="1988"/>
    <x v="55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x v="0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x v="0"/>
    <x v="192"/>
    <n v="329363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x v="1"/>
    <n v="1910"/>
    <x v="8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x v="0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x v="0"/>
    <x v="193"/>
    <n v="686472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x v="0"/>
    <n v="1954"/>
    <x v="56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x v="0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x v="0"/>
    <x v="3"/>
    <n v="479968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x v="0"/>
    <n v="2003"/>
    <x v="0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x v="0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x v="0"/>
    <x v="63"/>
    <n v="51196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x v="3"/>
    <n v="1958"/>
    <x v="10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x v="0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x v="0"/>
    <x v="164"/>
    <n v="379771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x v="5"/>
    <n v="1940"/>
    <x v="24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x v="4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x v="0"/>
    <x v="194"/>
    <n v="379970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x v="0"/>
    <n v="2006"/>
    <x v="12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x v="0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x v="5"/>
    <x v="127"/>
    <n v="489469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x v="0"/>
    <n v="2004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x v="0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x v="0"/>
    <x v="151"/>
    <n v="436606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x v="3"/>
    <n v="1964"/>
    <x v="47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x v="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x v="0"/>
    <x v="58"/>
    <n v="374051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x v="2"/>
    <n v="1957"/>
    <x v="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x v="0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x v="0"/>
    <x v="35"/>
    <n v="616908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x v="0"/>
    <n v="1999"/>
    <x v="41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x v="0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x v="0"/>
    <x v="22"/>
    <n v="536065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x v="0"/>
    <n v="2003"/>
    <x v="0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x v="0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x v="0"/>
    <x v="27"/>
    <n v="235388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x v="0"/>
    <n v="2006"/>
    <x v="10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x v="0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x v="1"/>
    <x v="117"/>
    <n v="355471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x v="0"/>
    <n v="2001"/>
    <x v="14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x v="0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x v="0"/>
    <x v="119"/>
    <n v="507974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x v="0"/>
    <n v="1956"/>
    <x v="33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x v="0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x v="0"/>
    <x v="176"/>
    <n v="662792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x v="0"/>
    <n v="1962"/>
    <x v="11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x v="0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x v="0"/>
    <x v="105"/>
    <n v="397894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x v="0"/>
    <n v="2007"/>
    <x v="12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x v="0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x v="2"/>
    <x v="195"/>
    <n v="534996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x v="3"/>
    <n v="1977"/>
    <x v="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x v="0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x v="0"/>
    <x v="196"/>
    <n v="83368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x v="3"/>
    <n v="1929"/>
    <x v="14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x v="0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x v="0"/>
    <x v="52"/>
    <n v="685833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x v="0"/>
    <n v="1925"/>
    <x v="16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x v="0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x v="0"/>
    <x v="197"/>
    <n v="192064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x v="2"/>
    <n v="1981"/>
    <x v="35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x v="0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x v="0"/>
    <x v="198"/>
    <n v="174938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x v="0"/>
    <n v="1997"/>
    <x v="18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x v="0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x v="0"/>
    <x v="68"/>
    <n v="110689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x v="1"/>
    <n v="1939"/>
    <x v="18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x v="0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x v="0"/>
    <x v="199"/>
    <n v="671862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x v="2"/>
    <n v="1940"/>
    <x v="21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x v="0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x v="0"/>
    <x v="200"/>
    <n v="27587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x v="3"/>
    <n v="1976"/>
    <x v="1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x v="0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x v="0"/>
    <x v="181"/>
    <n v="63130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x v="0"/>
    <n v="2006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x v="0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x v="2"/>
    <x v="201"/>
    <n v="433172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x v="3"/>
    <n v="1954"/>
    <x v="6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x v="4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x v="0"/>
    <x v="192"/>
    <n v="739076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x v="3"/>
    <n v="1999"/>
    <x v="12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x v="0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x v="0"/>
    <x v="178"/>
    <n v="740291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x v="2"/>
    <n v="1958"/>
    <x v="55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x v="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x v="0"/>
    <x v="19"/>
    <n v="482149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x v="3"/>
    <n v="1982"/>
    <x v="38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x v="0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x v="0"/>
    <x v="202"/>
    <n v="647704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x v="3"/>
    <n v="1925"/>
    <x v="12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x v="0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x v="0"/>
    <x v="93"/>
    <n v="156879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x v="0"/>
    <n v="2003"/>
    <x v="0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x v="0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x v="0"/>
    <x v="203"/>
    <n v="380932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x v="0"/>
    <n v="1951"/>
    <x v="58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x v="0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x v="0"/>
    <x v="42"/>
    <n v="236315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x v="0"/>
    <n v="2006"/>
    <x v="12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x v="0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x v="2"/>
    <x v="204"/>
    <n v="196832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x v="0"/>
    <n v="1977"/>
    <x v="44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x v="0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x v="0"/>
    <x v="156"/>
    <n v="296832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x v="2"/>
    <n v="1989"/>
    <x v="31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x v="0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x v="0"/>
    <x v="205"/>
    <n v="79811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x v="0"/>
    <n v="2006"/>
    <x v="10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x v="0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x v="2"/>
    <x v="68"/>
    <n v="48572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x v="0"/>
    <n v="2007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x v="0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x v="0"/>
    <x v="27"/>
    <n v="620686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x v="0"/>
    <n v="2008"/>
    <x v="37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x v="0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x v="2"/>
    <x v="206"/>
    <n v="720569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x v="0"/>
    <n v="1992"/>
    <x v="36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x v="0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x v="0"/>
    <x v="207"/>
    <n v="49699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x v="0"/>
    <n v="2006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x v="0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x v="2"/>
    <x v="208"/>
    <n v="656711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x v="3"/>
    <n v="1962"/>
    <x v="35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x v="0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x v="0"/>
    <x v="18"/>
    <n v="473142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x v="4"/>
    <n v="1971"/>
    <x v="48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x v="0"/>
    <x v="209"/>
    <n v="370239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x v="0"/>
    <n v="1967"/>
    <x v="15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x v="0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x v="0"/>
    <x v="125"/>
    <n v="195161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x v="3"/>
    <n v="1915"/>
    <x v="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x v="0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x v="0"/>
    <x v="210"/>
    <n v="363377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x v="0"/>
    <n v="2006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x v="0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x v="2"/>
    <x v="211"/>
    <n v="519152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x v="2"/>
    <n v="1912"/>
    <x v="4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x v="0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x v="0"/>
    <x v="212"/>
    <n v="520359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x v="4"/>
    <n v="1949"/>
    <x v="17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x v="3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x v="0"/>
    <x v="213"/>
    <n v="103742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x v="3"/>
    <n v="1977"/>
    <x v="5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x v="0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x v="0"/>
    <x v="127"/>
    <n v="651887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x v="0"/>
    <n v="1953"/>
    <x v="32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x v="0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x v="0"/>
    <x v="214"/>
    <n v="257531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x v="2"/>
    <n v="1984"/>
    <x v="52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x v="0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x v="0"/>
    <x v="215"/>
    <n v="126068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x v="0"/>
    <n v="1950"/>
    <x v="8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x v="0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x v="0"/>
    <x v="135"/>
    <n v="339671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x v="0"/>
    <n v="1997"/>
    <x v="30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x v="0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x v="0"/>
    <x v="142"/>
    <n v="383496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x v="2"/>
    <n v="1968"/>
    <x v="34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x v="0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x v="0"/>
    <x v="216"/>
    <n v="278701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x v="1"/>
    <n v="1950"/>
    <x v="1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x v="0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x v="5"/>
    <x v="217"/>
    <n v="636312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x v="0"/>
    <n v="1953"/>
    <x v="32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x v="0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x v="0"/>
    <x v="14"/>
    <n v="133482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x v="0"/>
    <n v="1998"/>
    <x v="41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x v="0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x v="0"/>
    <x v="218"/>
    <n v="729942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x v="0"/>
    <n v="2001"/>
    <x v="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x v="0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x v="0"/>
    <x v="93"/>
    <n v="539185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x v="3"/>
    <n v="1972"/>
    <x v="28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x v="0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x v="1"/>
    <x v="219"/>
    <n v="419962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x v="7"/>
    <n v="1880"/>
    <x v="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x v="0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x v="0"/>
    <x v="220"/>
    <n v="127918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x v="0"/>
    <n v="2004"/>
    <x v="6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x v="0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x v="0"/>
    <x v="221"/>
    <n v="379527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x v="0"/>
    <n v="1990"/>
    <x v="47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x v="0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x v="0"/>
    <x v="66"/>
    <n v="443921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x v="3"/>
    <n v="1920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x v="0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x v="0"/>
    <x v="186"/>
    <n v="565597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x v="0"/>
    <n v="1940"/>
    <x v="8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x v="0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x v="0"/>
    <x v="222"/>
    <n v="402944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x v="0"/>
    <n v="2003"/>
    <x v="16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x v="0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x v="0"/>
    <x v="223"/>
    <n v="539856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x v="0"/>
    <n v="1993"/>
    <x v="5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x v="0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x v="0"/>
    <x v="224"/>
    <n v="50123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x v="2"/>
    <n v="1948"/>
    <x v="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x v="0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x v="0"/>
    <x v="15"/>
    <n v="93529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x v="3"/>
    <n v="1939"/>
    <x v="8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x v="0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x v="0"/>
    <x v="225"/>
    <n v="265572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x v="0"/>
    <n v="1965"/>
    <x v="9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x v="0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x v="0"/>
    <x v="226"/>
    <n v="694726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x v="3"/>
    <n v="1925"/>
    <x v="2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x v="0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x v="0"/>
    <x v="94"/>
    <n v="58675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x v="0"/>
    <n v="2004"/>
    <x v="6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x v="0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x v="0"/>
    <x v="227"/>
    <n v="289782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x v="3"/>
    <n v="1980"/>
    <x v="23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x v="0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x v="0"/>
    <x v="79"/>
    <n v="65161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x v="0"/>
    <n v="2006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x v="0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x v="0"/>
    <x v="228"/>
    <n v="82796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x v="0"/>
    <n v="1993"/>
    <x v="40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x v="0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x v="0"/>
    <x v="79"/>
    <n v="32322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x v="0"/>
    <n v="1980"/>
    <x v="23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x v="0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x v="0"/>
    <x v="229"/>
    <n v="700980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x v="0"/>
    <n v="2006"/>
    <x v="10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x v="0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x v="2"/>
    <x v="230"/>
    <n v="651475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x v="0"/>
    <n v="2004"/>
    <x v="16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x v="0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x v="0"/>
    <x v="231"/>
    <n v="121799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x v="0"/>
    <n v="1986"/>
    <x v="26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x v="0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x v="0"/>
    <x v="232"/>
    <n v="663336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x v="1"/>
    <n v="1955"/>
    <x v="6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x v="0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x v="0"/>
    <x v="233"/>
    <n v="400526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x v="3"/>
    <n v="1967"/>
    <x v="12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x v="0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x v="0"/>
    <x v="234"/>
    <n v="193925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x v="2"/>
    <n v="1941"/>
    <x v="8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x v="0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x v="0"/>
    <x v="114"/>
    <n v="680399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x v="0"/>
    <n v="1993"/>
    <x v="40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x v="0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x v="0"/>
    <x v="235"/>
    <n v="502946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x v="0"/>
    <n v="1960"/>
    <x v="13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x v="0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x v="0"/>
    <x v="236"/>
    <n v="51077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x v="2"/>
    <n v="1916"/>
    <x v="5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x v="0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x v="0"/>
    <x v="237"/>
    <n v="513460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x v="0"/>
    <n v="1920"/>
    <x v="8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x v="0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x v="0"/>
    <x v="238"/>
    <n v="316484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x v="4"/>
    <n v="1964"/>
    <x v="27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x v="0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x v="0"/>
    <x v="239"/>
    <n v="620757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x v="2"/>
    <n v="1958"/>
    <x v="36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x v="0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x v="0"/>
    <x v="19"/>
    <n v="496572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x v="0"/>
    <n v="2003"/>
    <x v="16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x v="0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x v="0"/>
    <x v="240"/>
    <n v="269784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x v="0"/>
    <n v="2004"/>
    <x v="16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x v="0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x v="0"/>
    <x v="241"/>
    <n v="656513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x v="0"/>
    <n v="1998"/>
    <x v="30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x v="0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x v="0"/>
    <x v="156"/>
    <n v="605406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x v="2"/>
    <n v="1965"/>
    <x v="9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x v="0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x v="0"/>
    <x v="242"/>
    <n v="636292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x v="0"/>
    <n v="2005"/>
    <x v="10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x v="0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x v="0"/>
    <x v="243"/>
    <n v="714827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x v="0"/>
    <n v="2002"/>
    <x v="0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x v="0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x v="0"/>
    <x v="89"/>
    <n v="442276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x v="3"/>
    <n v="1984"/>
    <x v="30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x v="0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x v="0"/>
    <x v="60"/>
    <n v="554714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x v="3"/>
    <n v="1958"/>
    <x v="30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x v="0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x v="0"/>
    <x v="106"/>
    <n v="273569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x v="0"/>
    <n v="2002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x v="0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x v="0"/>
    <x v="244"/>
    <n v="157848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x v="4"/>
    <n v="1950"/>
    <x v="8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x v="0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x v="0"/>
    <x v="38"/>
    <n v="280634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x v="4"/>
    <n v="1949"/>
    <x v="8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x v="0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x v="0"/>
    <x v="245"/>
    <n v="600027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x v="0"/>
    <n v="2005"/>
    <x v="6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x v="0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x v="0"/>
    <x v="201"/>
    <n v="728321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x v="6"/>
    <n v="1976"/>
    <x v="1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x v="0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x v="0"/>
    <x v="82"/>
    <n v="747363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x v="0"/>
    <n v="1939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x v="0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x v="0"/>
    <x v="246"/>
    <n v="201584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x v="1"/>
    <n v="1960"/>
    <x v="30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x v="0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x v="0"/>
    <x v="247"/>
    <n v="501344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x v="0"/>
    <n v="1960"/>
    <x v="13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x v="0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x v="0"/>
    <x v="248"/>
    <n v="442127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x v="0"/>
    <n v="2003"/>
    <x v="16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x v="0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x v="0"/>
    <x v="23"/>
    <n v="73394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x v="0"/>
    <n v="2005"/>
    <x v="10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x v="0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x v="2"/>
    <x v="249"/>
    <n v="538495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x v="0"/>
    <n v="2007"/>
    <x v="12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x v="0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x v="2"/>
    <x v="250"/>
    <n v="129338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x v="0"/>
    <n v="1986"/>
    <x v="53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x v="0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x v="1"/>
    <x v="100"/>
    <n v="44346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x v="2"/>
    <n v="1941"/>
    <x v="8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x v="0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x v="0"/>
    <x v="251"/>
    <n v="45221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x v="1"/>
    <n v="1928"/>
    <x v="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x v="0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x v="0"/>
    <x v="252"/>
    <n v="74837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x v="0"/>
    <n v="1940"/>
    <x v="4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x v="0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x v="0"/>
    <x v="3"/>
    <n v="84131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x v="0"/>
    <n v="1995"/>
    <x v="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x v="0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x v="0"/>
    <x v="253"/>
    <n v="382498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x v="2"/>
    <n v="1992"/>
    <x v="36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x v="0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x v="0"/>
    <x v="151"/>
    <n v="207331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x v="0"/>
    <n v="1976"/>
    <x v="1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x v="0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x v="0"/>
    <x v="254"/>
    <n v="342726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x v="4"/>
    <n v="1958"/>
    <x v="46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x v="3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x v="1"/>
    <x v="52"/>
    <n v="703706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x v="0"/>
    <n v="1998"/>
    <x v="30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x v="0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x v="0"/>
    <x v="255"/>
    <n v="63312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x v="2"/>
    <n v="1978"/>
    <x v="59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x v="0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x v="0"/>
    <x v="168"/>
    <n v="199073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x v="0"/>
    <n v="1940"/>
    <x v="38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x v="0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x v="0"/>
    <x v="35"/>
    <n v="583115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x v="0"/>
    <n v="2003"/>
    <x v="0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x v="0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x v="0"/>
    <x v="256"/>
    <n v="24738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x v="1"/>
    <n v="1972"/>
    <x v="12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x v="0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x v="0"/>
    <x v="9"/>
    <n v="215905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x v="0"/>
    <n v="1976"/>
    <x v="1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x v="0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x v="0"/>
    <x v="100"/>
    <n v="9896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x v="3"/>
    <n v="1920"/>
    <x v="18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x v="0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x v="0"/>
    <x v="257"/>
    <n v="486426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x v="0"/>
    <n v="1963"/>
    <x v="25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x v="0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x v="0"/>
    <x v="18"/>
    <n v="555136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x v="0"/>
    <n v="1962"/>
    <x v="11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x v="0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x v="0"/>
    <x v="258"/>
    <n v="632593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x v="2"/>
    <n v="1954"/>
    <x v="56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x v="0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x v="0"/>
    <x v="15"/>
    <n v="223253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x v="3"/>
    <n v="1959"/>
    <x v="10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x v="0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x v="0"/>
    <x v="259"/>
    <n v="516325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x v="0"/>
    <n v="2000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x v="0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x v="0"/>
    <x v="260"/>
    <n v="74397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x v="4"/>
    <n v="1959"/>
    <x v="1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x v="3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x v="0"/>
    <x v="261"/>
    <n v="692749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x v="0"/>
    <n v="1984"/>
    <x v="52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x v="0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x v="0"/>
    <x v="122"/>
    <n v="175582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x v="2"/>
    <n v="1953"/>
    <x v="32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x v="3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x v="0"/>
    <x v="262"/>
    <n v="52127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x v="0"/>
    <n v="2003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x v="0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x v="0"/>
    <x v="61"/>
    <n v="743263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x v="8"/>
    <n v="1922"/>
    <x v="8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x v="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x v="0"/>
    <x v="263"/>
    <n v="242435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x v="0"/>
    <n v="1996"/>
    <x v="29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x v="0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x v="0"/>
    <x v="181"/>
    <n v="250974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x v="0"/>
    <n v="2004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x v="0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x v="0"/>
    <x v="264"/>
    <n v="217496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x v="5"/>
    <n v="2010"/>
    <x v="51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x v="0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x v="2"/>
    <x v="265"/>
    <n v="548597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x v="0"/>
    <n v="2000"/>
    <x v="4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x v="0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x v="0"/>
    <x v="266"/>
    <n v="45573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x v="2"/>
    <n v="1924"/>
    <x v="8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x v="0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x v="0"/>
    <x v="47"/>
    <n v="33085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x v="0"/>
    <n v="2006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x v="0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x v="2"/>
    <x v="267"/>
    <n v="426938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x v="0"/>
    <n v="2006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x v="0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x v="0"/>
    <x v="268"/>
    <n v="55435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x v="6"/>
    <n v="1928"/>
    <x v="8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x v="0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x v="0"/>
    <x v="269"/>
    <n v="396747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x v="0"/>
    <n v="1992"/>
    <x v="36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x v="0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x v="0"/>
    <x v="270"/>
    <n v="134312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x v="0"/>
    <n v="2004"/>
    <x v="6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x v="0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x v="0"/>
    <x v="156"/>
    <n v="324935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x v="6"/>
    <n v="1910"/>
    <x v="29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x v="0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x v="3"/>
    <x v="271"/>
    <n v="442754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x v="2"/>
    <n v="1976"/>
    <x v="1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x v="0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x v="1"/>
    <x v="122"/>
    <n v="354356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x v="0"/>
    <n v="1999"/>
    <x v="4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x v="0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x v="0"/>
    <x v="272"/>
    <n v="619709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x v="0"/>
    <n v="2007"/>
    <x v="17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x v="0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x v="2"/>
    <x v="273"/>
    <n v="490188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x v="1"/>
    <n v="1900"/>
    <x v="8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x v="0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x v="0"/>
    <x v="239"/>
    <n v="441461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x v="0"/>
    <n v="2001"/>
    <x v="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x v="0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x v="0"/>
    <x v="141"/>
    <n v="57215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x v="3"/>
    <n v="1959"/>
    <x v="1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x v="0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x v="0"/>
    <x v="274"/>
    <n v="597906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x v="0"/>
    <n v="1941"/>
    <x v="8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x v="0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x v="1"/>
    <x v="98"/>
    <n v="350081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x v="2"/>
    <n v="1940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x v="0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x v="0"/>
    <x v="37"/>
    <n v="754412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x v="2"/>
    <n v="1956"/>
    <x v="33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x v="0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x v="0"/>
    <x v="275"/>
    <n v="423426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x v="0"/>
    <n v="1972"/>
    <x v="28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x v="0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x v="0"/>
    <x v="262"/>
    <n v="301991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x v="0"/>
    <n v="1962"/>
    <x v="11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x v="0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x v="0"/>
    <x v="97"/>
    <n v="205153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x v="5"/>
    <n v="1920"/>
    <x v="8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x v="5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x v="1"/>
    <x v="276"/>
    <n v="174627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x v="0"/>
    <n v="2006"/>
    <x v="12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x v="0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x v="0"/>
    <x v="277"/>
    <n v="151743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x v="0"/>
    <n v="1996"/>
    <x v="29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x v="0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x v="0"/>
    <x v="278"/>
    <n v="607585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x v="0"/>
    <n v="2005"/>
    <x v="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x v="0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x v="2"/>
    <x v="279"/>
    <n v="746103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x v="1"/>
    <n v="1940"/>
    <x v="1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x v="0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x v="0"/>
    <x v="280"/>
    <n v="193246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x v="0"/>
    <n v="1998"/>
    <x v="30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x v="0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x v="1"/>
    <x v="281"/>
    <n v="393876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x v="0"/>
    <n v="1995"/>
    <x v="29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x v="0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x v="0"/>
    <x v="282"/>
    <n v="680633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x v="4"/>
    <n v="1976"/>
    <x v="40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x v="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x v="0"/>
    <x v="115"/>
    <n v="193648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x v="0"/>
    <n v="1936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x v="5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x v="0"/>
    <x v="99"/>
    <n v="236547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x v="3"/>
    <n v="1915"/>
    <x v="1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x v="0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x v="0"/>
    <x v="48"/>
    <n v="589742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x v="0"/>
    <n v="2006"/>
    <x v="10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x v="0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x v="2"/>
    <x v="255"/>
    <n v="569297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x v="0"/>
    <n v="2007"/>
    <x v="17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x v="0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x v="2"/>
    <x v="283"/>
    <n v="42275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x v="6"/>
    <n v="1958"/>
    <x v="46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x v="4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x v="1"/>
    <x v="284"/>
    <n v="46107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x v="0"/>
    <n v="1955"/>
    <x v="21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x v="0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x v="0"/>
    <x v="35"/>
    <n v="596996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x v="0"/>
    <n v="2009"/>
    <x v="37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x v="0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x v="2"/>
    <x v="285"/>
    <n v="57404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x v="2"/>
    <n v="1927"/>
    <x v="8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x v="0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x v="0"/>
    <x v="99"/>
    <n v="39795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x v="0"/>
    <n v="1993"/>
    <x v="40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x v="0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x v="0"/>
    <x v="139"/>
    <n v="411585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x v="0"/>
    <n v="2007"/>
    <x v="12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x v="0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x v="2"/>
    <x v="286"/>
    <n v="700487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x v="3"/>
    <n v="1978"/>
    <x v="59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x v="0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x v="0"/>
    <x v="287"/>
    <n v="749868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x v="2"/>
    <n v="1918"/>
    <x v="8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x v="0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x v="0"/>
    <x v="142"/>
    <n v="98543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x v="2"/>
    <n v="1940"/>
    <x v="8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x v="0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x v="3"/>
    <x v="288"/>
    <n v="191132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x v="2"/>
    <n v="1968"/>
    <x v="34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x v="0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x v="0"/>
    <x v="289"/>
    <n v="302477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x v="0"/>
    <n v="1997"/>
    <x v="30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x v="0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x v="4"/>
    <x v="290"/>
    <n v="520039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x v="3"/>
    <n v="1977"/>
    <x v="4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x v="0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x v="0"/>
    <x v="141"/>
    <n v="88140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x v="0"/>
    <n v="1954"/>
    <x v="56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x v="0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x v="0"/>
    <x v="46"/>
    <n v="71242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x v="0"/>
    <n v="1998"/>
    <x v="30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x v="0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x v="0"/>
    <x v="155"/>
    <n v="270945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x v="0"/>
    <n v="1956"/>
    <x v="33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x v="0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x v="0"/>
    <x v="19"/>
    <n v="52837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x v="1"/>
    <n v="1946"/>
    <x v="3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x v="0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x v="0"/>
    <x v="152"/>
    <n v="415632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x v="0"/>
    <n v="1989"/>
    <x v="31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x v="0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x v="0"/>
    <x v="291"/>
    <n v="211008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x v="2"/>
    <n v="1957"/>
    <x v="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x v="0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x v="0"/>
    <x v="292"/>
    <n v="292734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x v="0"/>
    <n v="2007"/>
    <x v="12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x v="0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x v="2"/>
    <x v="293"/>
    <n v="257009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x v="0"/>
    <n v="1988"/>
    <x v="55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x v="0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x v="0"/>
    <x v="216"/>
    <n v="525481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x v="0"/>
    <n v="1971"/>
    <x v="48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x v="0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x v="1"/>
    <x v="294"/>
    <n v="564838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x v="3"/>
    <n v="1920"/>
    <x v="3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x v="0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x v="1"/>
    <x v="295"/>
    <n v="351143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x v="0"/>
    <n v="1971"/>
    <x v="48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x v="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x v="0"/>
    <x v="296"/>
    <n v="672305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x v="0"/>
    <n v="1997"/>
    <x v="3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x v="0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x v="0"/>
    <x v="111"/>
    <n v="700297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x v="3"/>
    <n v="1972"/>
    <x v="28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x v="0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x v="0"/>
    <x v="271"/>
    <n v="236897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x v="2"/>
    <n v="1996"/>
    <x v="29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x v="0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x v="0"/>
    <x v="297"/>
    <n v="703965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x v="1"/>
    <n v="1920"/>
    <x v="8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x v="0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x v="0"/>
    <x v="298"/>
    <n v="76484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x v="3"/>
    <n v="1926"/>
    <x v="16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x v="0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x v="0"/>
    <x v="239"/>
    <n v="711194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x v="2"/>
    <n v="1913"/>
    <x v="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x v="0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x v="0"/>
    <x v="299"/>
    <n v="737683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x v="1"/>
    <n v="1920"/>
    <x v="4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x v="0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x v="0"/>
    <x v="50"/>
    <n v="546019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x v="0"/>
    <n v="2008"/>
    <x v="17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x v="0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x v="0"/>
    <x v="300"/>
    <n v="287079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x v="4"/>
    <n v="1955"/>
    <x v="21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x v="0"/>
    <x v="9"/>
    <n v="251616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x v="3"/>
    <n v="1930"/>
    <x v="36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x v="0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x v="0"/>
    <x v="301"/>
    <n v="572590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x v="0"/>
    <n v="2006"/>
    <x v="12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x v="0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x v="2"/>
    <x v="54"/>
    <n v="669159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x v="0"/>
    <n v="1994"/>
    <x v="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x v="0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x v="0"/>
    <x v="171"/>
    <n v="309565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x v="0"/>
    <n v="1956"/>
    <x v="33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x v="0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x v="0"/>
    <x v="136"/>
    <n v="286442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x v="2"/>
    <n v="1966"/>
    <x v="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x v="4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x v="0"/>
    <x v="100"/>
    <n v="515743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x v="0"/>
    <n v="1998"/>
    <x v="4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x v="0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x v="0"/>
    <x v="302"/>
    <n v="191133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x v="2"/>
    <n v="1937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x v="0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x v="0"/>
    <x v="303"/>
    <n v="598314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x v="3"/>
    <n v="1948"/>
    <x v="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x v="0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x v="0"/>
    <x v="149"/>
    <n v="398481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x v="1"/>
    <n v="1930"/>
    <x v="6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x v="0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x v="0"/>
    <x v="50"/>
    <n v="47027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x v="0"/>
    <n v="1975"/>
    <x v="50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x v="0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x v="0"/>
    <x v="255"/>
    <n v="515063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x v="0"/>
    <n v="1996"/>
    <x v="18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x v="0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x v="0"/>
    <x v="121"/>
    <n v="302276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x v="0"/>
    <n v="2008"/>
    <x v="1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x v="0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x v="0"/>
    <x v="171"/>
    <n v="162947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x v="0"/>
    <n v="1976"/>
    <x v="1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x v="0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x v="5"/>
    <x v="304"/>
    <n v="738754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x v="2"/>
    <n v="1973"/>
    <x v="7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x v="0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x v="0"/>
    <x v="198"/>
    <n v="512662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x v="0"/>
    <n v="1916"/>
    <x v="8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x v="0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x v="1"/>
    <x v="165"/>
    <n v="453044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x v="2"/>
    <n v="1954"/>
    <x v="5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x v="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x v="0"/>
    <x v="305"/>
    <n v="574035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x v="3"/>
    <n v="1925"/>
    <x v="29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x v="0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x v="0"/>
    <x v="306"/>
    <n v="690461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x v="4"/>
    <n v="1950"/>
    <x v="8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x v="0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x v="0"/>
    <x v="50"/>
    <n v="50304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x v="0"/>
    <n v="2009"/>
    <x v="37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x v="0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x v="2"/>
    <x v="307"/>
    <n v="284245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x v="7"/>
    <n v="1936"/>
    <x v="12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x v="0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x v="0"/>
    <x v="106"/>
    <n v="672204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x v="0"/>
    <n v="1965"/>
    <x v="9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x v="0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x v="0"/>
    <x v="308"/>
    <n v="48853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x v="3"/>
    <n v="1934"/>
    <x v="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x v="0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x v="0"/>
    <x v="309"/>
    <n v="425819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x v="0"/>
    <n v="1978"/>
    <x v="59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x v="0"/>
    <x v="310"/>
    <n v="473109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x v="0"/>
    <n v="2004"/>
    <x v="16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x v="0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x v="0"/>
    <x v="311"/>
    <n v="178116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x v="0"/>
    <n v="1970"/>
    <x v="3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x v="0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x v="0"/>
    <x v="214"/>
    <n v="666548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x v="3"/>
    <n v="1942"/>
    <x v="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x v="0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x v="0"/>
    <x v="312"/>
    <n v="321821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x v="0"/>
    <n v="2006"/>
    <x v="10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x v="0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x v="0"/>
    <x v="4"/>
    <n v="35145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x v="0"/>
    <n v="1993"/>
    <x v="40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x v="0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x v="0"/>
    <x v="313"/>
    <n v="468738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x v="0"/>
    <n v="1985"/>
    <x v="42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x v="0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x v="0"/>
    <x v="297"/>
    <n v="697454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x v="2"/>
    <n v="1977"/>
    <x v="44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x v="0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x v="0"/>
    <x v="100"/>
    <n v="148737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x v="0"/>
    <n v="2005"/>
    <x v="6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x v="0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x v="0"/>
    <x v="181"/>
    <n v="305981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x v="0"/>
    <n v="2006"/>
    <x v="12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x v="0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x v="2"/>
    <x v="314"/>
    <n v="217969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x v="0"/>
    <n v="2000"/>
    <x v="4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x v="0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x v="0"/>
    <x v="315"/>
    <n v="731043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x v="2"/>
    <n v="1963"/>
    <x v="25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x v="0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x v="0"/>
    <x v="316"/>
    <n v="281044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x v="0"/>
    <n v="1997"/>
    <x v="30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x v="0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x v="0"/>
    <x v="317"/>
    <n v="228294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x v="0"/>
    <n v="2006"/>
    <x v="10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x v="0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x v="0"/>
    <x v="318"/>
    <n v="189259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x v="0"/>
    <n v="2007"/>
    <x v="17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x v="0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x v="0"/>
    <x v="319"/>
    <n v="525808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x v="3"/>
    <n v="1937"/>
    <x v="4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x v="0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x v="4"/>
    <x v="320"/>
    <n v="678567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x v="0"/>
    <n v="2004"/>
    <x v="6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x v="0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x v="0"/>
    <x v="321"/>
    <n v="736377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x v="0"/>
    <n v="2003"/>
    <x v="16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x v="0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x v="0"/>
    <x v="322"/>
    <n v="15857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x v="1"/>
    <n v="1915"/>
    <x v="6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x v="3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x v="0"/>
    <x v="106"/>
    <n v="398392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x v="0"/>
    <n v="1998"/>
    <x v="30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x v="0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x v="0"/>
    <x v="323"/>
    <n v="193387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x v="3"/>
    <n v="1962"/>
    <x v="14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x v="0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x v="0"/>
    <x v="316"/>
    <n v="630773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x v="3"/>
    <n v="1950"/>
    <x v="12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x v="0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x v="0"/>
    <x v="257"/>
    <n v="691968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x v="3"/>
    <n v="1965"/>
    <x v="9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x v="0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x v="0"/>
    <x v="168"/>
    <n v="216013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x v="2"/>
    <n v="1971"/>
    <x v="48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x v="0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x v="0"/>
    <x v="216"/>
    <n v="501657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x v="4"/>
    <n v="1900"/>
    <x v="3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x v="4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x v="0"/>
    <x v="39"/>
    <n v="197093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x v="1"/>
    <n v="1970"/>
    <x v="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x v="0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x v="0"/>
    <x v="324"/>
    <n v="79682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x v="2"/>
    <n v="1976"/>
    <x v="1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x v="0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x v="0"/>
    <x v="99"/>
    <n v="70688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x v="3"/>
    <n v="1941"/>
    <x v="8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x v="0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x v="0"/>
    <x v="325"/>
    <n v="175677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x v="0"/>
    <n v="2006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x v="0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x v="2"/>
    <x v="326"/>
    <n v="120208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x v="2"/>
    <n v="1960"/>
    <x v="13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x v="0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x v="0"/>
    <x v="106"/>
    <n v="466543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x v="1"/>
    <n v="1938"/>
    <x v="29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x v="0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x v="0"/>
    <x v="327"/>
    <n v="628993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x v="0"/>
    <n v="1920"/>
    <x v="8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x v="0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x v="1"/>
    <x v="328"/>
    <n v="251765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x v="0"/>
    <n v="1992"/>
    <x v="40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x v="0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x v="0"/>
    <x v="329"/>
    <n v="30564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x v="2"/>
    <n v="1925"/>
    <x v="8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x v="0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x v="0"/>
    <x v="144"/>
    <n v="331547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x v="3"/>
    <n v="1967"/>
    <x v="16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x v="0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x v="0"/>
    <x v="52"/>
    <n v="276010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x v="3"/>
    <n v="1958"/>
    <x v="42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x v="0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x v="0"/>
    <x v="149"/>
    <n v="517047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x v="0"/>
    <n v="1973"/>
    <x v="7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x v="0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x v="0"/>
    <x v="46"/>
    <n v="65665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x v="0"/>
    <n v="2005"/>
    <x v="6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x v="0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x v="0"/>
    <x v="330"/>
    <n v="430473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x v="3"/>
    <n v="1965"/>
    <x v="9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x v="0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x v="0"/>
    <x v="3"/>
    <n v="540107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x v="1"/>
    <n v="1959"/>
    <x v="18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x v="0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x v="0"/>
    <x v="331"/>
    <n v="425996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x v="0"/>
    <n v="1974"/>
    <x v="60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x v="0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x v="0"/>
    <x v="257"/>
    <n v="137495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x v="0"/>
    <n v="1952"/>
    <x v="49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x v="0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x v="0"/>
    <x v="202"/>
    <n v="145652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x v="0"/>
    <n v="1993"/>
    <x v="5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x v="0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x v="0"/>
    <x v="141"/>
    <n v="724846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x v="0"/>
    <n v="2009"/>
    <x v="37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x v="0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x v="2"/>
    <x v="332"/>
    <n v="374452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x v="7"/>
    <n v="1928"/>
    <x v="6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x v="0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x v="0"/>
    <x v="306"/>
    <n v="611479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x v="2"/>
    <n v="1959"/>
    <x v="1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x v="0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x v="0"/>
    <x v="202"/>
    <n v="501741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x v="3"/>
    <n v="1951"/>
    <x v="4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x v="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x v="0"/>
    <x v="333"/>
    <n v="612976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x v="0"/>
    <n v="2005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x v="0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x v="2"/>
    <x v="334"/>
    <n v="56590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x v="0"/>
    <n v="1958"/>
    <x v="46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x v="0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x v="0"/>
    <x v="8"/>
    <n v="572632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x v="0"/>
    <n v="1983"/>
    <x v="22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x v="0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x v="0"/>
    <x v="254"/>
    <n v="486867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x v="0"/>
    <n v="1926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x v="0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x v="0"/>
    <x v="335"/>
    <n v="718036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x v="0"/>
    <n v="2009"/>
    <x v="37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x v="0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x v="2"/>
    <x v="336"/>
    <n v="424747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x v="2"/>
    <n v="1972"/>
    <x v="28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x v="0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x v="1"/>
    <x v="58"/>
    <n v="12483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x v="0"/>
    <n v="1996"/>
    <x v="18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x v="0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x v="0"/>
    <x v="337"/>
    <n v="564671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x v="0"/>
    <n v="1998"/>
    <x v="30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x v="0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x v="0"/>
    <x v="146"/>
    <n v="61015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x v="7"/>
    <n v="1926"/>
    <x v="16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x v="0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x v="0"/>
    <x v="338"/>
    <n v="557033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x v="3"/>
    <n v="1900"/>
    <x v="4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x v="0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x v="0"/>
    <x v="339"/>
    <n v="719434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x v="2"/>
    <n v="1957"/>
    <x v="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x v="0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x v="0"/>
    <x v="115"/>
    <n v="343677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x v="3"/>
    <n v="1947"/>
    <x v="8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x v="0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x v="0"/>
    <x v="18"/>
    <n v="596632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x v="0"/>
    <n v="2007"/>
    <x v="17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x v="0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x v="2"/>
    <x v="340"/>
    <n v="17792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x v="0"/>
    <n v="1996"/>
    <x v="18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x v="0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x v="0"/>
    <x v="341"/>
    <n v="76817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x v="0"/>
    <n v="2005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x v="0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x v="0"/>
    <x v="105"/>
    <n v="710944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x v="3"/>
    <n v="1956"/>
    <x v="4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x v="0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x v="0"/>
    <x v="15"/>
    <n v="114980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x v="0"/>
    <n v="2008"/>
    <x v="17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x v="0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x v="2"/>
    <x v="342"/>
    <n v="324392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x v="3"/>
    <n v="1920"/>
    <x v="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x v="0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x v="0"/>
    <x v="324"/>
    <n v="664761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x v="6"/>
    <n v="1957"/>
    <x v="50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x v="2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x v="4"/>
    <x v="343"/>
    <n v="361949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x v="0"/>
    <n v="1988"/>
    <x v="31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x v="0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x v="1"/>
    <x v="216"/>
    <n v="408092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x v="1"/>
    <n v="1920"/>
    <x v="41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x v="0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x v="0"/>
    <x v="113"/>
    <n v="377526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x v="3"/>
    <n v="1955"/>
    <x v="12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x v="4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x v="0"/>
    <x v="344"/>
    <n v="680492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x v="6"/>
    <n v="1946"/>
    <x v="8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x v="0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x v="0"/>
    <x v="345"/>
    <n v="415055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x v="0"/>
    <n v="2004"/>
    <x v="16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x v="0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x v="0"/>
    <x v="94"/>
    <n v="261785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x v="3"/>
    <n v="1910"/>
    <x v="47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x v="0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x v="0"/>
    <x v="344"/>
    <n v="346593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x v="0"/>
    <n v="1998"/>
    <x v="41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x v="0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x v="0"/>
    <x v="304"/>
    <n v="433262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x v="0"/>
    <n v="1972"/>
    <x v="28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x v="0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x v="0"/>
    <x v="346"/>
    <n v="733888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x v="0"/>
    <n v="1968"/>
    <x v="34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x v="0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x v="0"/>
    <x v="58"/>
    <n v="684665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x v="0"/>
    <n v="2001"/>
    <x v="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x v="0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x v="0"/>
    <x v="347"/>
    <n v="285268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x v="0"/>
    <n v="2006"/>
    <x v="10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x v="0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x v="0"/>
    <x v="155"/>
    <n v="628061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x v="0"/>
    <n v="2000"/>
    <x v="4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x v="0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x v="0"/>
    <x v="348"/>
    <n v="165545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x v="0"/>
    <n v="1998"/>
    <x v="41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x v="2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x v="0"/>
    <x v="349"/>
    <n v="460971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x v="0"/>
    <n v="1998"/>
    <x v="30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x v="0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x v="0"/>
    <x v="325"/>
    <n v="293402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x v="0"/>
    <n v="2006"/>
    <x v="10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x v="0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x v="2"/>
    <x v="350"/>
    <n v="126182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x v="0"/>
    <n v="1988"/>
    <x v="55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x v="0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x v="0"/>
    <x v="351"/>
    <n v="86887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x v="3"/>
    <n v="1923"/>
    <x v="8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x v="0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x v="0"/>
    <x v="171"/>
    <n v="721296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x v="3"/>
    <n v="1970"/>
    <x v="3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x v="0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x v="0"/>
    <x v="10"/>
    <n v="692589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x v="3"/>
    <n v="1955"/>
    <x v="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x v="0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x v="0"/>
    <x v="122"/>
    <n v="467062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x v="0"/>
    <n v="2003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x v="0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x v="0"/>
    <x v="352"/>
    <n v="604376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x v="2"/>
    <n v="1977"/>
    <x v="44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x v="0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x v="1"/>
    <x v="3"/>
    <n v="557648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x v="2"/>
    <n v="1957"/>
    <x v="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x v="0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x v="0"/>
    <x v="353"/>
    <n v="154895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x v="0"/>
    <n v="2006"/>
    <x v="10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x v="0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x v="0"/>
    <x v="354"/>
    <n v="288959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x v="0"/>
    <n v="1949"/>
    <x v="0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x v="0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x v="0"/>
    <x v="280"/>
    <n v="3521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x v="0"/>
    <n v="2003"/>
    <x v="16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x v="0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x v="0"/>
    <x v="240"/>
    <n v="83119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x v="2"/>
    <n v="1922"/>
    <x v="8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x v="0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x v="0"/>
    <x v="46"/>
    <n v="730217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x v="0"/>
    <n v="1957"/>
    <x v="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x v="0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x v="0"/>
    <x v="42"/>
    <n v="650615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x v="2"/>
    <n v="1920"/>
    <x v="8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x v="0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x v="0"/>
    <x v="280"/>
    <n v="587754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x v="0"/>
    <n v="1996"/>
    <x v="18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x v="0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x v="0"/>
    <x v="216"/>
    <n v="22444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x v="0"/>
    <n v="2003"/>
    <x v="16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x v="0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x v="0"/>
    <x v="338"/>
    <n v="340197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x v="2"/>
    <n v="1957"/>
    <x v="29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x v="4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x v="0"/>
    <x v="355"/>
    <n v="718907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x v="0"/>
    <n v="1974"/>
    <x v="50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x v="0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x v="0"/>
    <x v="40"/>
    <n v="207246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x v="2"/>
    <n v="1940"/>
    <x v="45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x v="0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x v="0"/>
    <x v="280"/>
    <n v="288295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x v="3"/>
    <n v="1918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x v="0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x v="0"/>
    <x v="68"/>
    <n v="434228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x v="0"/>
    <n v="1992"/>
    <x v="4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x v="0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x v="0"/>
    <x v="356"/>
    <n v="747011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x v="4"/>
    <n v="1915"/>
    <x v="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x v="0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x v="0"/>
    <x v="113"/>
    <n v="732399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x v="0"/>
    <n v="2005"/>
    <x v="12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x v="0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x v="0"/>
    <x v="357"/>
    <n v="431137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x v="0"/>
    <n v="2004"/>
    <x v="16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x v="0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x v="0"/>
    <x v="89"/>
    <n v="280911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x v="1"/>
    <n v="1983"/>
    <x v="37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x v="3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x v="0"/>
    <x v="358"/>
    <n v="692047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x v="0"/>
    <n v="1979"/>
    <x v="43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x v="0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x v="0"/>
    <x v="359"/>
    <n v="561863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x v="0"/>
    <n v="1965"/>
    <x v="9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x v="0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x v="0"/>
    <x v="360"/>
    <n v="631236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x v="2"/>
    <n v="1959"/>
    <x v="1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x v="0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x v="1"/>
    <x v="149"/>
    <n v="709878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x v="0"/>
    <n v="2009"/>
    <x v="37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x v="0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x v="2"/>
    <x v="361"/>
    <n v="692188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x v="0"/>
    <n v="2000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x v="0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x v="0"/>
    <x v="40"/>
    <n v="12966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x v="3"/>
    <n v="1971"/>
    <x v="6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x v="0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x v="0"/>
    <x v="19"/>
    <n v="409657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x v="0"/>
    <n v="1947"/>
    <x v="8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x v="0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x v="1"/>
    <x v="362"/>
    <n v="374184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x v="3"/>
    <n v="1928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x v="0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x v="0"/>
    <x v="35"/>
    <n v="445299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x v="2"/>
    <n v="1966"/>
    <x v="24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x v="0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x v="1"/>
    <x v="81"/>
    <n v="487770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x v="0"/>
    <n v="2007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x v="0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x v="1"/>
    <x v="363"/>
    <n v="513243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x v="0"/>
    <n v="1954"/>
    <x v="56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x v="0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x v="0"/>
    <x v="364"/>
    <n v="398022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x v="2"/>
    <n v="1960"/>
    <x v="26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x v="0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x v="0"/>
    <x v="365"/>
    <n v="541943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x v="0"/>
    <n v="2008"/>
    <x v="37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x v="0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x v="2"/>
    <x v="366"/>
    <n v="275732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x v="0"/>
    <n v="1990"/>
    <x v="2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x v="0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x v="0"/>
    <x v="362"/>
    <n v="37400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x v="7"/>
    <n v="1893"/>
    <x v="4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x v="0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x v="0"/>
    <x v="357"/>
    <n v="523972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x v="3"/>
    <n v="1935"/>
    <x v="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x v="0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x v="0"/>
    <x v="325"/>
    <n v="273081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x v="0"/>
    <n v="2005"/>
    <x v="10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x v="0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x v="2"/>
    <x v="367"/>
    <n v="55745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x v="3"/>
    <n v="1918"/>
    <x v="4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x v="0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x v="0"/>
    <x v="52"/>
    <n v="226575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x v="2"/>
    <n v="1982"/>
    <x v="38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x v="0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x v="0"/>
    <x v="193"/>
    <n v="89460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x v="1"/>
    <n v="1968"/>
    <x v="0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x v="0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x v="2"/>
    <x v="5"/>
    <n v="154782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x v="2"/>
    <n v="1930"/>
    <x v="13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x v="0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x v="0"/>
    <x v="368"/>
    <n v="348256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x v="0"/>
    <n v="2004"/>
    <x v="16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x v="0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x v="0"/>
    <x v="369"/>
    <n v="631665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x v="0"/>
    <n v="2008"/>
    <x v="17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x v="0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x v="0"/>
    <x v="370"/>
    <n v="164804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x v="1"/>
    <n v="1982"/>
    <x v="0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x v="0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x v="0"/>
    <x v="371"/>
    <n v="579051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x v="0"/>
    <n v="2003"/>
    <x v="0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x v="0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x v="0"/>
    <x v="3"/>
    <n v="739008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x v="2"/>
    <n v="1975"/>
    <x v="50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x v="0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x v="0"/>
    <x v="50"/>
    <n v="44211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x v="0"/>
    <n v="2005"/>
    <x v="10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x v="0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x v="2"/>
    <x v="372"/>
    <n v="423913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x v="3"/>
    <n v="1910"/>
    <x v="4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x v="0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x v="0"/>
    <x v="373"/>
    <n v="723897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x v="0"/>
    <n v="2006"/>
    <x v="12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x v="0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x v="2"/>
    <x v="374"/>
    <n v="332434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x v="2"/>
    <n v="1977"/>
    <x v="44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x v="0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x v="0"/>
    <x v="375"/>
    <n v="377973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x v="2"/>
    <n v="1980"/>
    <x v="23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x v="0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x v="0"/>
    <x v="196"/>
    <n v="516514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x v="0"/>
    <n v="2005"/>
    <x v="6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x v="0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x v="0"/>
    <x v="291"/>
    <n v="448275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x v="2"/>
    <n v="1937"/>
    <x v="8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x v="0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x v="0"/>
    <x v="42"/>
    <n v="749317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x v="0"/>
    <n v="1992"/>
    <x v="36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x v="0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x v="1"/>
    <x v="117"/>
    <n v="395766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x v="0"/>
    <n v="2004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x v="0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x v="0"/>
    <x v="196"/>
    <n v="381412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x v="0"/>
    <n v="2002"/>
    <x v="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x v="0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x v="0"/>
    <x v="376"/>
    <n v="623224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x v="2"/>
    <n v="1965"/>
    <x v="2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x v="0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x v="0"/>
    <x v="93"/>
    <n v="142578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x v="0"/>
    <n v="1996"/>
    <x v="29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x v="0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x v="0"/>
    <x v="135"/>
    <n v="225537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x v="1"/>
    <n v="1948"/>
    <x v="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x v="0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x v="0"/>
    <x v="66"/>
    <n v="708109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x v="2"/>
    <n v="1934"/>
    <x v="30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x v="0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x v="4"/>
    <x v="377"/>
    <n v="280386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x v="0"/>
    <n v="1961"/>
    <x v="39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x v="0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x v="0"/>
    <x v="362"/>
    <n v="285316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x v="0"/>
    <n v="2000"/>
    <x v="4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x v="0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x v="0"/>
    <x v="378"/>
    <n v="74971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x v="2"/>
    <n v="1978"/>
    <x v="59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x v="0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x v="0"/>
    <x v="181"/>
    <n v="627413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x v="0"/>
    <n v="2001"/>
    <x v="14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x v="0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x v="0"/>
    <x v="379"/>
    <n v="137652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x v="0"/>
    <n v="2007"/>
    <x v="12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x v="0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x v="2"/>
    <x v="257"/>
    <n v="62505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x v="2"/>
    <n v="1972"/>
    <x v="28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x v="0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x v="0"/>
    <x v="380"/>
    <n v="496514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x v="3"/>
    <n v="1963"/>
    <x v="25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x v="0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x v="1"/>
    <x v="381"/>
    <n v="126621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x v="0"/>
    <n v="2002"/>
    <x v="0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x v="0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x v="0"/>
    <x v="382"/>
    <n v="736723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x v="2"/>
    <n v="1954"/>
    <x v="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x v="0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x v="0"/>
    <x v="383"/>
    <n v="259581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x v="0"/>
    <n v="2007"/>
    <x v="12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x v="0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x v="2"/>
    <x v="384"/>
    <n v="506694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x v="0"/>
    <n v="2003"/>
    <x v="0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x v="0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x v="0"/>
    <x v="385"/>
    <n v="320552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x v="6"/>
    <n v="1914"/>
    <x v="8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x v="0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x v="0"/>
    <x v="276"/>
    <n v="11501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x v="3"/>
    <n v="1974"/>
    <x v="18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x v="0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x v="0"/>
    <x v="270"/>
    <n v="485088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x v="2"/>
    <n v="1977"/>
    <x v="44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x v="0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x v="0"/>
    <x v="152"/>
    <n v="80746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x v="0"/>
    <n v="2000"/>
    <x v="4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x v="0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x v="0"/>
    <x v="78"/>
    <n v="413678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x v="0"/>
    <n v="1972"/>
    <x v="28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x v="3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x v="0"/>
    <x v="386"/>
    <n v="567257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x v="2"/>
    <n v="1962"/>
    <x v="11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x v="0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x v="0"/>
    <x v="39"/>
    <n v="603644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x v="0"/>
    <n v="1960"/>
    <x v="59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x v="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x v="0"/>
    <x v="387"/>
    <n v="123765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x v="2"/>
    <n v="1955"/>
    <x v="28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x v="0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x v="0"/>
    <x v="36"/>
    <n v="37075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x v="0"/>
    <n v="1969"/>
    <x v="45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x v="0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x v="5"/>
    <x v="152"/>
    <n v="87041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x v="0"/>
    <n v="1964"/>
    <x v="27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x v="0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x v="0"/>
    <x v="78"/>
    <n v="60897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x v="2"/>
    <n v="1880"/>
    <x v="47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x v="0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x v="1"/>
    <x v="310"/>
    <n v="730495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x v="0"/>
    <n v="2006"/>
    <x v="10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x v="0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x v="0"/>
    <x v="388"/>
    <n v="582053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x v="0"/>
    <n v="1977"/>
    <x v="44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x v="0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x v="5"/>
    <x v="222"/>
    <n v="160271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x v="3"/>
    <n v="1954"/>
    <x v="6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x v="0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x v="0"/>
    <x v="21"/>
    <n v="248274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x v="0"/>
    <n v="1980"/>
    <x v="23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x v="0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x v="0"/>
    <x v="12"/>
    <n v="413038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x v="3"/>
    <n v="1914"/>
    <x v="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x v="0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x v="1"/>
    <x v="7"/>
    <n v="341087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x v="6"/>
    <n v="1936"/>
    <x v="8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x v="2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x v="0"/>
    <x v="284"/>
    <n v="395629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x v="4"/>
    <n v="1954"/>
    <x v="56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x v="0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x v="0"/>
    <x v="389"/>
    <n v="41873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x v="3"/>
    <n v="1910"/>
    <x v="8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x v="0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x v="0"/>
    <x v="82"/>
    <n v="390322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x v="0"/>
    <n v="2006"/>
    <x v="10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x v="0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x v="2"/>
    <x v="390"/>
    <n v="106484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x v="0"/>
    <n v="2003"/>
    <x v="16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x v="0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x v="0"/>
    <x v="391"/>
    <n v="197625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x v="0"/>
    <n v="2001"/>
    <x v="14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x v="0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x v="0"/>
    <x v="64"/>
    <n v="635681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x v="3"/>
    <n v="1972"/>
    <x v="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x v="0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x v="0"/>
    <x v="11"/>
    <n v="192084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x v="0"/>
    <n v="1969"/>
    <x v="45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x v="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x v="0"/>
    <x v="135"/>
    <n v="435634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x v="0"/>
    <n v="2009"/>
    <x v="37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x v="0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x v="2"/>
    <x v="392"/>
    <n v="653174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x v="0"/>
    <n v="1971"/>
    <x v="48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x v="0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x v="0"/>
    <x v="393"/>
    <n v="253908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x v="0"/>
    <n v="1950"/>
    <x v="8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x v="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x v="0"/>
    <x v="394"/>
    <n v="306465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x v="0"/>
    <n v="1953"/>
    <x v="32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x v="0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x v="0"/>
    <x v="106"/>
    <n v="598562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x v="0"/>
    <n v="1966"/>
    <x v="24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x v="0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x v="0"/>
    <x v="106"/>
    <n v="294392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x v="2"/>
    <n v="1970"/>
    <x v="3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x v="0"/>
    <x v="112"/>
    <n v="183822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x v="2"/>
    <n v="2007"/>
    <x v="12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x v="0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x v="0"/>
    <x v="395"/>
    <n v="609318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x v="0"/>
    <n v="1940"/>
    <x v="8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x v="0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x v="0"/>
    <x v="280"/>
    <n v="100969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x v="0"/>
    <n v="1996"/>
    <x v="2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x v="0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x v="0"/>
    <x v="272"/>
    <n v="598835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x v="3"/>
    <n v="1906"/>
    <x v="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x v="0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x v="0"/>
    <x v="152"/>
    <n v="239236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x v="2"/>
    <n v="1995"/>
    <x v="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x v="0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x v="0"/>
    <x v="396"/>
    <n v="421541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x v="0"/>
    <n v="1971"/>
    <x v="48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x v="0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x v="5"/>
    <x v="209"/>
    <n v="77677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x v="3"/>
    <n v="1959"/>
    <x v="10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x v="0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x v="0"/>
    <x v="397"/>
    <n v="641661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x v="2"/>
    <n v="1931"/>
    <x v="4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x v="0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x v="0"/>
    <x v="16"/>
    <n v="456271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x v="0"/>
    <n v="1948"/>
    <x v="8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x v="0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x v="1"/>
    <x v="398"/>
    <n v="231794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x v="3"/>
    <n v="1964"/>
    <x v="41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x v="0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x v="0"/>
    <x v="214"/>
    <n v="568846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x v="3"/>
    <n v="1976"/>
    <x v="1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x v="0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x v="0"/>
    <x v="399"/>
    <n v="219371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x v="3"/>
    <n v="1994"/>
    <x v="6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x v="0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x v="0"/>
    <x v="400"/>
    <n v="457768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x v="6"/>
    <n v="1968"/>
    <x v="34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x v="5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x v="0"/>
    <x v="50"/>
    <n v="729268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x v="0"/>
    <n v="1972"/>
    <x v="28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x v="0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x v="0"/>
    <x v="381"/>
    <n v="73182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x v="0"/>
    <n v="2005"/>
    <x v="10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x v="0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x v="2"/>
    <x v="401"/>
    <n v="689188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x v="0"/>
    <n v="2000"/>
    <x v="4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x v="0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x v="0"/>
    <x v="402"/>
    <n v="37652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x v="0"/>
    <n v="1965"/>
    <x v="43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x v="6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x v="1"/>
    <x v="275"/>
    <n v="93818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x v="0"/>
    <n v="1994"/>
    <x v="30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x v="0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x v="0"/>
    <x v="74"/>
    <n v="139203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x v="2"/>
    <n v="1956"/>
    <x v="26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x v="3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x v="0"/>
    <x v="282"/>
    <n v="614545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x v="0"/>
    <n v="1922"/>
    <x v="8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x v="0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x v="0"/>
    <x v="381"/>
    <n v="710312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x v="0"/>
    <n v="2005"/>
    <x v="6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x v="0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x v="0"/>
    <x v="403"/>
    <n v="79283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x v="2"/>
    <n v="1925"/>
    <x v="8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x v="0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x v="0"/>
    <x v="404"/>
    <n v="696582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x v="2"/>
    <n v="1977"/>
    <x v="44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x v="0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x v="0"/>
    <x v="258"/>
    <n v="738602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x v="3"/>
    <n v="1957"/>
    <x v="16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x v="0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x v="0"/>
    <x v="405"/>
    <n v="370937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x v="2"/>
    <n v="1965"/>
    <x v="9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x v="0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x v="0"/>
    <x v="3"/>
    <n v="717130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x v="2"/>
    <n v="1978"/>
    <x v="59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x v="0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x v="0"/>
    <x v="157"/>
    <n v="92288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x v="5"/>
    <n v="1900"/>
    <x v="8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x v="3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x v="0"/>
    <x v="114"/>
    <n v="58069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x v="1"/>
    <n v="1924"/>
    <x v="10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x v="0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x v="0"/>
    <x v="129"/>
    <n v="587929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x v="0"/>
    <n v="2008"/>
    <x v="17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x v="0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x v="2"/>
    <x v="406"/>
    <n v="628511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x v="0"/>
    <n v="1961"/>
    <x v="39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x v="0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x v="0"/>
    <x v="140"/>
    <n v="343219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x v="0"/>
    <n v="1980"/>
    <x v="23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x v="0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x v="0"/>
    <x v="5"/>
    <n v="16241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x v="0"/>
    <n v="1932"/>
    <x v="4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x v="0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x v="1"/>
    <x v="407"/>
    <n v="516063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x v="0"/>
    <n v="1996"/>
    <x v="18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x v="0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x v="0"/>
    <x v="151"/>
    <n v="699572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x v="0"/>
    <n v="2002"/>
    <x v="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x v="0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x v="0"/>
    <x v="408"/>
    <n v="22967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x v="0"/>
    <n v="1998"/>
    <x v="30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x v="0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x v="0"/>
    <x v="376"/>
    <n v="734978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x v="0"/>
    <n v="1984"/>
    <x v="52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x v="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x v="0"/>
    <x v="27"/>
    <n v="90203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x v="2"/>
    <n v="2007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x v="0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x v="2"/>
    <x v="409"/>
    <n v="737056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x v="0"/>
    <n v="2004"/>
    <x v="16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x v="0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x v="0"/>
    <x v="410"/>
    <n v="268049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x v="2"/>
    <n v="2007"/>
    <x v="12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x v="0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x v="2"/>
    <x v="411"/>
    <n v="347194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x v="0"/>
    <n v="2005"/>
    <x v="10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x v="0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x v="0"/>
    <x v="412"/>
    <n v="17615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x v="0"/>
    <n v="2004"/>
    <x v="16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x v="0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x v="0"/>
    <x v="42"/>
    <n v="16649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x v="2"/>
    <n v="1994"/>
    <x v="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x v="0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x v="0"/>
    <x v="413"/>
    <n v="73131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x v="0"/>
    <n v="1989"/>
    <x v="2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x v="0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x v="0"/>
    <x v="414"/>
    <n v="318798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x v="2"/>
    <n v="1921"/>
    <x v="3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x v="0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x v="1"/>
    <x v="415"/>
    <n v="577026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x v="2"/>
    <n v="1936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x v="0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x v="0"/>
    <x v="416"/>
    <n v="341968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x v="2"/>
    <n v="1987"/>
    <x v="26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x v="0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x v="0"/>
    <x v="105"/>
    <n v="437796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x v="3"/>
    <n v="1921"/>
    <x v="8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x v="0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x v="0"/>
    <x v="417"/>
    <n v="732982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x v="3"/>
    <n v="1952"/>
    <x v="49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x v="0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x v="0"/>
    <x v="418"/>
    <n v="608457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x v="1"/>
    <n v="1965"/>
    <x v="37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x v="0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x v="0"/>
    <x v="419"/>
    <n v="286229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x v="0"/>
    <n v="2004"/>
    <x v="16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x v="0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x v="0"/>
    <x v="420"/>
    <n v="682947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x v="0"/>
    <n v="2002"/>
    <x v="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x v="0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x v="0"/>
    <x v="421"/>
    <n v="249656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x v="0"/>
    <n v="1969"/>
    <x v="45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x v="0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x v="0"/>
    <x v="3"/>
    <n v="368024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x v="0"/>
    <n v="2006"/>
    <x v="10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x v="0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x v="2"/>
    <x v="422"/>
    <n v="700279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x v="7"/>
    <n v="1900"/>
    <x v="29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x v="0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x v="0"/>
    <x v="3"/>
    <n v="220354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x v="0"/>
    <n v="2004"/>
    <x v="6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x v="0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x v="0"/>
    <x v="423"/>
    <n v="630711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x v="0"/>
    <n v="1930"/>
    <x v="8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x v="4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x v="0"/>
    <x v="424"/>
    <n v="58733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x v="0"/>
    <n v="1971"/>
    <x v="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x v="0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x v="0"/>
    <x v="425"/>
    <n v="104299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x v="0"/>
    <n v="2006"/>
    <x v="10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x v="0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x v="0"/>
    <x v="426"/>
    <n v="260209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x v="0"/>
    <n v="2007"/>
    <x v="12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x v="0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x v="2"/>
    <x v="427"/>
    <n v="59478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x v="3"/>
    <n v="1966"/>
    <x v="24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x v="0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x v="1"/>
    <x v="84"/>
    <n v="386315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x v="2"/>
    <n v="1935"/>
    <x v="0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x v="5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x v="0"/>
    <x v="428"/>
    <n v="228097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x v="3"/>
    <n v="1900"/>
    <x v="8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x v="0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x v="1"/>
    <x v="429"/>
    <n v="282871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x v="0"/>
    <n v="1988"/>
    <x v="31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x v="0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x v="0"/>
    <x v="430"/>
    <n v="110947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x v="0"/>
    <n v="1970"/>
    <x v="3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x v="0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x v="0"/>
    <x v="275"/>
    <n v="35672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x v="1"/>
    <n v="1976"/>
    <x v="6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x v="0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x v="0"/>
    <x v="431"/>
    <n v="12131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x v="0"/>
    <n v="1974"/>
    <x v="60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x v="0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x v="0"/>
    <x v="258"/>
    <n v="657077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x v="1"/>
    <n v="1890"/>
    <x v="30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x v="0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x v="0"/>
    <x v="432"/>
    <n v="356299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x v="2"/>
    <n v="1973"/>
    <x v="4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x v="0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x v="0"/>
    <x v="14"/>
    <n v="128854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x v="0"/>
    <n v="1993"/>
    <x v="5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x v="0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x v="0"/>
    <x v="433"/>
    <n v="326393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x v="2"/>
    <n v="1969"/>
    <x v="45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x v="0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x v="0"/>
    <x v="140"/>
    <n v="641756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x v="0"/>
    <n v="1985"/>
    <x v="42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x v="0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x v="0"/>
    <x v="291"/>
    <n v="51917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x v="0"/>
    <n v="2004"/>
    <x v="16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x v="0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x v="0"/>
    <x v="5"/>
    <n v="98067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x v="3"/>
    <n v="1970"/>
    <x v="3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x v="0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x v="0"/>
    <x v="202"/>
    <n v="729512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x v="2"/>
    <n v="1954"/>
    <x v="28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x v="0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x v="0"/>
    <x v="152"/>
    <n v="753913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x v="0"/>
    <n v="2007"/>
    <x v="17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x v="0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x v="0"/>
    <x v="107"/>
    <n v="543246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x v="2"/>
    <n v="1970"/>
    <x v="3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x v="0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x v="0"/>
    <x v="200"/>
    <n v="588497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x v="7"/>
    <n v="1988"/>
    <x v="12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x v="0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x v="0"/>
    <x v="285"/>
    <n v="172137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x v="0"/>
    <n v="2007"/>
    <x v="12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x v="0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x v="0"/>
    <x v="188"/>
    <n v="43874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x v="0"/>
    <n v="1958"/>
    <x v="46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x v="0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x v="1"/>
    <x v="50"/>
    <n v="725465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x v="0"/>
    <n v="1925"/>
    <x v="8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x v="0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x v="0"/>
    <x v="434"/>
    <n v="697496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x v="0"/>
    <n v="1995"/>
    <x v="29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x v="0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x v="0"/>
    <x v="435"/>
    <n v="711517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x v="0"/>
    <n v="2003"/>
    <x v="0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x v="0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x v="0"/>
    <x v="229"/>
    <n v="307357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x v="0"/>
    <n v="1998"/>
    <x v="41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x v="0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x v="0"/>
    <x v="124"/>
    <n v="389984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x v="2"/>
    <n v="1961"/>
    <x v="22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x v="0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x v="0"/>
    <x v="436"/>
    <n v="499462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x v="0"/>
    <n v="1968"/>
    <x v="34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x v="0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x v="5"/>
    <x v="280"/>
    <n v="533296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x v="3"/>
    <n v="1914"/>
    <x v="3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x v="0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x v="0"/>
    <x v="143"/>
    <n v="87591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x v="4"/>
    <n v="1950"/>
    <x v="8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x v="0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x v="0"/>
    <x v="437"/>
    <n v="669392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x v="0"/>
    <n v="2005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x v="0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x v="0"/>
    <x v="438"/>
    <n v="23105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x v="0"/>
    <n v="1987"/>
    <x v="55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x v="0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x v="4"/>
    <x v="266"/>
    <n v="137057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x v="0"/>
    <n v="2004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x v="0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x v="0"/>
    <x v="100"/>
    <n v="136925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x v="3"/>
    <n v="1910"/>
    <x v="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x v="0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x v="1"/>
    <x v="15"/>
    <n v="517381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x v="1"/>
    <n v="1961"/>
    <x v="29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x v="0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x v="0"/>
    <x v="289"/>
    <n v="79508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x v="0"/>
    <n v="2000"/>
    <x v="14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x v="0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x v="0"/>
    <x v="266"/>
    <n v="415386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x v="2"/>
    <n v="1963"/>
    <x v="41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x v="3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x v="0"/>
    <x v="216"/>
    <n v="58579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x v="0"/>
    <n v="1993"/>
    <x v="40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x v="0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x v="0"/>
    <x v="63"/>
    <n v="534801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x v="7"/>
    <n v="1976"/>
    <x v="29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x v="0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x v="0"/>
    <x v="439"/>
    <n v="507988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x v="0"/>
    <n v="2000"/>
    <x v="4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x v="0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x v="0"/>
    <x v="440"/>
    <n v="241569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x v="3"/>
    <n v="1880"/>
    <x v="0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x v="0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x v="0"/>
    <x v="441"/>
    <n v="43479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x v="0"/>
    <n v="1996"/>
    <x v="29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x v="0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x v="0"/>
    <x v="442"/>
    <n v="431752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x v="6"/>
    <n v="1945"/>
    <x v="8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x v="4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x v="0"/>
    <x v="165"/>
    <n v="618823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x v="3"/>
    <n v="1910"/>
    <x v="16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x v="3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x v="0"/>
    <x v="335"/>
    <n v="423347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x v="0"/>
    <n v="2003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x v="0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x v="0"/>
    <x v="259"/>
    <n v="539345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x v="0"/>
    <n v="1997"/>
    <x v="18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x v="0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x v="0"/>
    <x v="103"/>
    <n v="20861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x v="0"/>
    <n v="2005"/>
    <x v="6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x v="0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x v="0"/>
    <x v="443"/>
    <n v="360368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x v="1"/>
    <n v="1969"/>
    <x v="6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x v="0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x v="0"/>
    <x v="168"/>
    <n v="549703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x v="0"/>
    <n v="1999"/>
    <x v="41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x v="0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x v="0"/>
    <x v="54"/>
    <n v="601157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x v="0"/>
    <n v="2007"/>
    <x v="12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x v="0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x v="0"/>
    <x v="297"/>
    <n v="50745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x v="0"/>
    <n v="1978"/>
    <x v="59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x v="0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x v="1"/>
    <x v="444"/>
    <n v="521459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x v="0"/>
    <n v="1999"/>
    <x v="41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x v="0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x v="0"/>
    <x v="445"/>
    <n v="237323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x v="0"/>
    <n v="1995"/>
    <x v="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x v="0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x v="0"/>
    <x v="178"/>
    <n v="348432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x v="2"/>
    <n v="1959"/>
    <x v="1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x v="0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x v="0"/>
    <x v="136"/>
    <n v="636854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x v="0"/>
    <n v="1924"/>
    <x v="8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x v="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x v="0"/>
    <x v="98"/>
    <n v="106316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x v="0"/>
    <n v="2009"/>
    <x v="37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x v="0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x v="0"/>
    <x v="446"/>
    <n v="135178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x v="0"/>
    <n v="1999"/>
    <x v="41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x v="0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x v="0"/>
    <x v="447"/>
    <n v="675612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x v="0"/>
    <n v="1995"/>
    <x v="29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x v="0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x v="0"/>
    <x v="228"/>
    <n v="29418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x v="0"/>
    <n v="2008"/>
    <x v="17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x v="0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x v="2"/>
    <x v="448"/>
    <n v="579618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x v="0"/>
    <n v="1988"/>
    <x v="55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x v="0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x v="0"/>
    <x v="55"/>
    <n v="356248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x v="3"/>
    <n v="1940"/>
    <x v="42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x v="4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x v="0"/>
    <x v="39"/>
    <n v="119685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x v="0"/>
    <n v="2004"/>
    <x v="6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x v="0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x v="0"/>
    <x v="449"/>
    <n v="464057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x v="0"/>
    <n v="2003"/>
    <x v="0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x v="4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x v="0"/>
    <x v="450"/>
    <n v="442876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x v="0"/>
    <n v="1982"/>
    <x v="38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x v="0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x v="0"/>
    <x v="451"/>
    <n v="130323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x v="0"/>
    <n v="1951"/>
    <x v="58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x v="0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x v="0"/>
    <x v="452"/>
    <n v="373249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x v="0"/>
    <n v="1976"/>
    <x v="1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x v="0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x v="1"/>
    <x v="172"/>
    <n v="489311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x v="0"/>
    <n v="1958"/>
    <x v="46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x v="0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x v="0"/>
    <x v="49"/>
    <n v="475854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x v="0"/>
    <n v="2006"/>
    <x v="10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x v="0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x v="2"/>
    <x v="453"/>
    <n v="51129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x v="0"/>
    <n v="1998"/>
    <x v="30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x v="0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x v="0"/>
    <x v="259"/>
    <n v="213122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x v="0"/>
    <n v="2005"/>
    <x v="10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x v="0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x v="2"/>
    <x v="454"/>
    <n v="532535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x v="0"/>
    <n v="1974"/>
    <x v="60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x v="0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x v="0"/>
    <x v="215"/>
    <n v="323482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x v="0"/>
    <n v="1977"/>
    <x v="44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x v="0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x v="0"/>
    <x v="12"/>
    <n v="331218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x v="0"/>
    <n v="1977"/>
    <x v="44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x v="0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x v="0"/>
    <x v="152"/>
    <n v="714070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x v="0"/>
    <n v="1995"/>
    <x v="29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x v="0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x v="0"/>
    <x v="105"/>
    <n v="211634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x v="0"/>
    <n v="1992"/>
    <x v="36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x v="0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x v="0"/>
    <x v="455"/>
    <n v="388349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x v="0"/>
    <n v="2001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x v="0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x v="0"/>
    <x v="456"/>
    <n v="622933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x v="2"/>
    <n v="1978"/>
    <x v="59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x v="0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x v="0"/>
    <x v="32"/>
    <n v="193264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x v="2"/>
    <n v="1914"/>
    <x v="14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x v="0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x v="0"/>
    <x v="113"/>
    <n v="738078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x v="0"/>
    <n v="1967"/>
    <x v="15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x v="0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x v="0"/>
    <x v="457"/>
    <n v="237112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x v="2"/>
    <n v="1915"/>
    <x v="8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x v="0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x v="0"/>
    <x v="19"/>
    <n v="424057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x v="0"/>
    <n v="2004"/>
    <x v="16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x v="0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x v="0"/>
    <x v="458"/>
    <n v="7685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x v="3"/>
    <n v="1954"/>
    <x v="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x v="0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x v="0"/>
    <x v="459"/>
    <n v="177233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x v="1"/>
    <n v="1966"/>
    <x v="12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x v="0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x v="0"/>
    <x v="229"/>
    <n v="658925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x v="0"/>
    <n v="2005"/>
    <x v="10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x v="0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x v="0"/>
    <x v="460"/>
    <n v="210845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x v="0"/>
    <n v="1976"/>
    <x v="1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x v="0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x v="0"/>
    <x v="461"/>
    <n v="407874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x v="0"/>
    <n v="1996"/>
    <x v="18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x v="0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x v="0"/>
    <x v="462"/>
    <n v="435242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x v="0"/>
    <n v="2007"/>
    <x v="12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x v="0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x v="2"/>
    <x v="66"/>
    <n v="54165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x v="0"/>
    <n v="1994"/>
    <x v="29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x v="0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x v="0"/>
    <x v="188"/>
    <n v="347025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x v="2"/>
    <n v="1980"/>
    <x v="35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x v="0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x v="0"/>
    <x v="118"/>
    <n v="675756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x v="0"/>
    <n v="1977"/>
    <x v="44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x v="0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x v="0"/>
    <x v="463"/>
    <n v="250697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x v="0"/>
    <n v="1953"/>
    <x v="32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x v="0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x v="1"/>
    <x v="50"/>
    <n v="691791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x v="0"/>
    <n v="2008"/>
    <x v="37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x v="0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x v="2"/>
    <x v="464"/>
    <n v="260247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x v="3"/>
    <n v="1937"/>
    <x v="8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x v="0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x v="0"/>
    <x v="216"/>
    <n v="224912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x v="0"/>
    <n v="1997"/>
    <x v="18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x v="0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x v="0"/>
    <x v="7"/>
    <n v="378544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x v="3"/>
    <n v="1916"/>
    <x v="2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x v="0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x v="0"/>
    <x v="84"/>
    <n v="67601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x v="0"/>
    <n v="2005"/>
    <x v="6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x v="0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x v="0"/>
    <x v="430"/>
    <n v="543728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x v="0"/>
    <n v="2008"/>
    <x v="37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x v="0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x v="2"/>
    <x v="465"/>
    <n v="690461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x v="0"/>
    <n v="1954"/>
    <x v="56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x v="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x v="5"/>
    <x v="9"/>
    <n v="259204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x v="0"/>
    <n v="2008"/>
    <x v="17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x v="0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x v="2"/>
    <x v="466"/>
    <n v="745065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x v="0"/>
    <n v="1967"/>
    <x v="15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x v="0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x v="0"/>
    <x v="467"/>
    <n v="413359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x v="2"/>
    <n v="1923"/>
    <x v="16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x v="0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x v="0"/>
    <x v="2"/>
    <n v="649616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x v="0"/>
    <n v="1966"/>
    <x v="24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x v="0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x v="0"/>
    <x v="468"/>
    <n v="65171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x v="0"/>
    <n v="1898"/>
    <x v="9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x v="0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x v="0"/>
    <x v="179"/>
    <n v="107275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x v="2"/>
    <n v="1974"/>
    <x v="41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x v="0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x v="0"/>
    <x v="111"/>
    <n v="384392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x v="0"/>
    <n v="2004"/>
    <x v="16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x v="0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x v="0"/>
    <x v="469"/>
    <n v="474932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x v="0"/>
    <n v="1952"/>
    <x v="49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x v="0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x v="4"/>
    <x v="470"/>
    <n v="679942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x v="2"/>
    <n v="1958"/>
    <x v="46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x v="0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x v="0"/>
    <x v="471"/>
    <n v="80157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x v="3"/>
    <n v="1918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x v="0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x v="0"/>
    <x v="298"/>
    <n v="533278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x v="0"/>
    <n v="1998"/>
    <x v="30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x v="0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x v="0"/>
    <x v="472"/>
    <n v="64901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x v="2"/>
    <n v="1954"/>
    <x v="56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x v="0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x v="0"/>
    <x v="193"/>
    <n v="538800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x v="0"/>
    <n v="2002"/>
    <x v="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x v="0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x v="0"/>
    <x v="473"/>
    <n v="29570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x v="3"/>
    <n v="1971"/>
    <x v="48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x v="0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x v="0"/>
    <x v="106"/>
    <n v="679622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x v="0"/>
    <n v="2009"/>
    <x v="51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x v="0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x v="2"/>
    <x v="474"/>
    <n v="273871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x v="0"/>
    <n v="2003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x v="0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x v="0"/>
    <x v="475"/>
    <n v="76034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x v="4"/>
    <n v="1953"/>
    <x v="32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x v="3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x v="0"/>
    <x v="389"/>
    <n v="101742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x v="0"/>
    <n v="2003"/>
    <x v="0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x v="0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x v="5"/>
    <x v="66"/>
    <n v="427332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x v="3"/>
    <n v="1940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x v="0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x v="0"/>
    <x v="476"/>
    <n v="641656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x v="0"/>
    <n v="2006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x v="0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x v="2"/>
    <x v="477"/>
    <n v="239435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x v="0"/>
    <n v="2007"/>
    <x v="17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x v="0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x v="2"/>
    <x v="51"/>
    <n v="129893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x v="2"/>
    <n v="1924"/>
    <x v="8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x v="0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x v="0"/>
    <x v="129"/>
    <n v="628766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x v="0"/>
    <n v="2001"/>
    <x v="14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x v="0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x v="0"/>
    <x v="430"/>
    <n v="14733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x v="0"/>
    <n v="1967"/>
    <x v="15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x v="3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x v="1"/>
    <x v="68"/>
    <n v="462627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x v="0"/>
    <n v="2005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x v="0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x v="0"/>
    <x v="478"/>
    <n v="165692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x v="0"/>
    <n v="1957"/>
    <x v="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x v="0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x v="0"/>
    <x v="120"/>
    <n v="448383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x v="0"/>
    <n v="2005"/>
    <x v="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x v="0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x v="0"/>
    <x v="196"/>
    <n v="286975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x v="2"/>
    <n v="2003"/>
    <x v="0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x v="0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x v="0"/>
    <x v="479"/>
    <n v="510518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x v="2"/>
    <n v="1964"/>
    <x v="27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x v="0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x v="0"/>
    <x v="214"/>
    <n v="177521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x v="2"/>
    <n v="1961"/>
    <x v="39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x v="0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x v="0"/>
    <x v="480"/>
    <n v="102137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x v="3"/>
    <n v="1950"/>
    <x v="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x v="3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x v="0"/>
    <x v="113"/>
    <n v="363388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x v="2"/>
    <n v="1948"/>
    <x v="7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x v="3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x v="0"/>
    <x v="75"/>
    <n v="754024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x v="0"/>
    <n v="1973"/>
    <x v="7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x v="0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x v="0"/>
    <x v="98"/>
    <n v="482793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x v="2"/>
    <n v="1995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x v="0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x v="0"/>
    <x v="12"/>
    <n v="503645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x v="2"/>
    <n v="1946"/>
    <x v="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x v="0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x v="0"/>
    <x v="431"/>
    <n v="302655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x v="1"/>
    <n v="1925"/>
    <x v="8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x v="0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x v="0"/>
    <x v="3"/>
    <n v="710327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x v="1"/>
    <n v="1904"/>
    <x v="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x v="0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x v="0"/>
    <x v="248"/>
    <n v="378149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x v="3"/>
    <n v="1966"/>
    <x v="24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x v="0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x v="0"/>
    <x v="481"/>
    <n v="296027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x v="4"/>
    <n v="1961"/>
    <x v="39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x v="0"/>
    <x v="42"/>
    <n v="573323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x v="1"/>
    <n v="1915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x v="0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x v="0"/>
    <x v="110"/>
    <n v="70172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x v="0"/>
    <n v="1975"/>
    <x v="35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x v="3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x v="0"/>
    <x v="118"/>
    <n v="250833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x v="0"/>
    <n v="1993"/>
    <x v="40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x v="0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x v="0"/>
    <x v="423"/>
    <n v="80277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x v="2"/>
    <n v="1972"/>
    <x v="28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x v="0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x v="0"/>
    <x v="482"/>
    <n v="638902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x v="1"/>
    <n v="1908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x v="0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x v="0"/>
    <x v="270"/>
    <n v="738078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x v="3"/>
    <n v="1976"/>
    <x v="5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x v="0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x v="0"/>
    <x v="313"/>
    <n v="595045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x v="0"/>
    <n v="2003"/>
    <x v="0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x v="0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x v="0"/>
    <x v="364"/>
    <n v="680243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x v="0"/>
    <n v="2003"/>
    <x v="0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x v="0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x v="0"/>
    <x v="141"/>
    <n v="425753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x v="0"/>
    <n v="1941"/>
    <x v="8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x v="0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x v="0"/>
    <x v="323"/>
    <n v="108802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x v="2"/>
    <n v="1964"/>
    <x v="27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x v="0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x v="0"/>
    <x v="58"/>
    <n v="465421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x v="4"/>
    <n v="1955"/>
    <x v="60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x v="0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x v="1"/>
    <x v="40"/>
    <n v="91161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x v="1"/>
    <n v="1962"/>
    <x v="51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x v="0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x v="0"/>
    <x v="47"/>
    <n v="45995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x v="2"/>
    <n v="1978"/>
    <x v="59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x v="0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x v="0"/>
    <x v="257"/>
    <n v="737863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x v="0"/>
    <n v="1994"/>
    <x v="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x v="0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x v="0"/>
    <x v="80"/>
    <n v="744986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x v="0"/>
    <n v="1976"/>
    <x v="1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x v="0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x v="5"/>
    <x v="135"/>
    <n v="88339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x v="3"/>
    <n v="1968"/>
    <x v="52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x v="0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x v="0"/>
    <x v="4"/>
    <n v="34111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x v="1"/>
    <n v="1918"/>
    <x v="30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x v="0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x v="0"/>
    <x v="483"/>
    <n v="256952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x v="4"/>
    <n v="1965"/>
    <x v="9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x v="0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x v="0"/>
    <x v="364"/>
    <n v="98590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x v="0"/>
    <n v="1984"/>
    <x v="42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x v="0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x v="0"/>
    <x v="135"/>
    <n v="75711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x v="0"/>
    <n v="1959"/>
    <x v="1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x v="0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x v="0"/>
    <x v="316"/>
    <n v="627974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x v="0"/>
    <n v="2007"/>
    <x v="1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x v="0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x v="2"/>
    <x v="484"/>
    <n v="458469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x v="2"/>
    <n v="1970"/>
    <x v="3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x v="0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x v="0"/>
    <x v="157"/>
    <n v="524731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x v="0"/>
    <n v="2006"/>
    <x v="12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x v="0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x v="2"/>
    <x v="485"/>
    <n v="509783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x v="0"/>
    <n v="1961"/>
    <x v="39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x v="0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x v="0"/>
    <x v="275"/>
    <n v="357504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x v="2"/>
    <n v="1948"/>
    <x v="8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x v="0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x v="0"/>
    <x v="486"/>
    <n v="488149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x v="0"/>
    <n v="1993"/>
    <x v="5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x v="0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x v="0"/>
    <x v="440"/>
    <n v="446376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x v="0"/>
    <n v="1962"/>
    <x v="11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x v="0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x v="0"/>
    <x v="129"/>
    <n v="173303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x v="0"/>
    <n v="1998"/>
    <x v="30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x v="0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x v="0"/>
    <x v="487"/>
    <n v="477372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x v="3"/>
    <n v="1953"/>
    <x v="29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x v="0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x v="0"/>
    <x v="298"/>
    <n v="274973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x v="3"/>
    <n v="1949"/>
    <x v="8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x v="0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x v="0"/>
    <x v="325"/>
    <n v="552823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x v="2"/>
    <n v="194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x v="0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x v="1"/>
    <x v="488"/>
    <n v="681714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x v="0"/>
    <n v="2007"/>
    <x v="12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x v="0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x v="2"/>
    <x v="489"/>
    <n v="570347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x v="0"/>
    <n v="1963"/>
    <x v="25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x v="0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x v="0"/>
    <x v="490"/>
    <n v="68324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x v="0"/>
    <n v="2004"/>
    <x v="6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x v="0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x v="0"/>
    <x v="396"/>
    <n v="449093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x v="3"/>
    <n v="1961"/>
    <x v="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x v="3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x v="0"/>
    <x v="181"/>
    <n v="104699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x v="1"/>
    <n v="1978"/>
    <x v="6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x v="0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x v="0"/>
    <x v="73"/>
    <n v="48842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x v="0"/>
    <n v="2005"/>
    <x v="10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x v="0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x v="0"/>
    <x v="14"/>
    <n v="146929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x v="0"/>
    <n v="1990"/>
    <x v="47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x v="0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x v="0"/>
    <x v="229"/>
    <n v="288033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x v="0"/>
    <n v="1992"/>
    <x v="4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x v="0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x v="0"/>
    <x v="94"/>
    <n v="365474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x v="0"/>
    <n v="1912"/>
    <x v="8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x v="0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x v="0"/>
    <x v="362"/>
    <n v="288016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x v="0"/>
    <n v="1967"/>
    <x v="15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x v="0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x v="0"/>
    <x v="98"/>
    <n v="569854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x v="0"/>
    <n v="1999"/>
    <x v="4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x v="0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x v="1"/>
    <x v="491"/>
    <n v="225224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x v="0"/>
    <n v="1959"/>
    <x v="6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x v="0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x v="5"/>
    <x v="35"/>
    <n v="646317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x v="3"/>
    <n v="1955"/>
    <x v="21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x v="0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x v="0"/>
    <x v="467"/>
    <n v="114931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x v="2"/>
    <n v="1970"/>
    <x v="3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x v="0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x v="0"/>
    <x v="356"/>
    <n v="44194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x v="4"/>
    <n v="1953"/>
    <x v="32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x v="0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x v="0"/>
    <x v="287"/>
    <n v="596884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x v="3"/>
    <n v="1949"/>
    <x v="1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x v="0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x v="0"/>
    <x v="492"/>
    <n v="183222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x v="0"/>
    <n v="1978"/>
    <x v="59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x v="0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x v="0"/>
    <x v="54"/>
    <n v="60585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x v="1"/>
    <n v="1963"/>
    <x v="0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x v="0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x v="0"/>
    <x v="493"/>
    <n v="496856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x v="0"/>
    <n v="1954"/>
    <x v="56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x v="0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x v="0"/>
    <x v="258"/>
    <n v="206153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x v="0"/>
    <n v="1979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x v="0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x v="4"/>
    <x v="494"/>
    <n v="271746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x v="0"/>
    <n v="1963"/>
    <x v="25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x v="0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x v="0"/>
    <x v="3"/>
    <n v="479504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x v="2"/>
    <n v="1936"/>
    <x v="8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x v="0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x v="1"/>
    <x v="274"/>
    <n v="610892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x v="0"/>
    <n v="1979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x v="0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x v="4"/>
    <x v="495"/>
    <n v="259187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x v="0"/>
    <n v="2009"/>
    <x v="51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x v="0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x v="2"/>
    <x v="496"/>
    <n v="53547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x v="3"/>
    <n v="1961"/>
    <x v="5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x v="0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x v="0"/>
    <x v="152"/>
    <n v="305805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x v="2"/>
    <n v="1971"/>
    <x v="48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x v="0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x v="0"/>
    <x v="50"/>
    <n v="523211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x v="3"/>
    <n v="1957"/>
    <x v="4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x v="0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x v="0"/>
    <x v="36"/>
    <n v="610229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x v="0"/>
    <n v="2003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x v="0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x v="0"/>
    <x v="63"/>
    <n v="409382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x v="0"/>
    <n v="2006"/>
    <x v="10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x v="0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x v="2"/>
    <x v="270"/>
    <n v="80504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x v="2"/>
    <n v="1967"/>
    <x v="15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x v="0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x v="0"/>
    <x v="497"/>
    <n v="228374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x v="0"/>
    <n v="1954"/>
    <x v="56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x v="0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x v="0"/>
    <x v="113"/>
    <n v="516147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x v="0"/>
    <n v="2006"/>
    <x v="10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x v="0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x v="0"/>
    <x v="498"/>
    <n v="423618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x v="3"/>
    <n v="1936"/>
    <x v="26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x v="0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x v="0"/>
    <x v="4"/>
    <n v="622802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x v="0"/>
    <n v="1983"/>
    <x v="22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x v="0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x v="0"/>
    <x v="213"/>
    <n v="739785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x v="0"/>
    <n v="2005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x v="0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x v="0"/>
    <x v="80"/>
    <n v="77421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x v="0"/>
    <n v="1960"/>
    <x v="13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x v="0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x v="0"/>
    <x v="499"/>
    <n v="4371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x v="3"/>
    <n v="1977"/>
    <x v="31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x v="0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x v="0"/>
    <x v="463"/>
    <n v="52708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x v="3"/>
    <n v="1925"/>
    <x v="8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x v="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x v="1"/>
    <x v="209"/>
    <n v="59032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x v="2"/>
    <n v="1949"/>
    <x v="8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x v="0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x v="0"/>
    <x v="35"/>
    <n v="545832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x v="0"/>
    <n v="2009"/>
    <x v="37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x v="0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x v="2"/>
    <x v="500"/>
    <n v="435691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x v="0"/>
    <n v="1970"/>
    <x v="3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x v="0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x v="0"/>
    <x v="501"/>
    <n v="693833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x v="6"/>
    <n v="1949"/>
    <x v="8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x v="0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x v="1"/>
    <x v="502"/>
    <n v="68623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x v="2"/>
    <n v="1956"/>
    <x v="33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x v="0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x v="0"/>
    <x v="152"/>
    <n v="699027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x v="0"/>
    <n v="1991"/>
    <x v="47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x v="0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x v="0"/>
    <x v="503"/>
    <n v="39678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x v="1"/>
    <n v="1958"/>
    <x v="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x v="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x v="0"/>
    <x v="504"/>
    <n v="436067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x v="0"/>
    <n v="1994"/>
    <x v="5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x v="0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x v="0"/>
    <x v="203"/>
    <n v="200983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x v="3"/>
    <n v="1900"/>
    <x v="0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x v="0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x v="0"/>
    <x v="505"/>
    <n v="742064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x v="0"/>
    <n v="2005"/>
    <x v="10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x v="0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x v="2"/>
    <x v="506"/>
    <n v="46972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x v="0"/>
    <n v="1993"/>
    <x v="5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x v="0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x v="0"/>
    <x v="507"/>
    <n v="270744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x v="2"/>
    <n v="1980"/>
    <x v="23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x v="0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x v="0"/>
    <x v="27"/>
    <n v="671020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x v="2"/>
    <n v="1977"/>
    <x v="44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x v="0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x v="1"/>
    <x v="216"/>
    <n v="202539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x v="0"/>
    <n v="2003"/>
    <x v="16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x v="0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x v="0"/>
    <x v="408"/>
    <n v="197434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x v="0"/>
    <n v="1968"/>
    <x v="34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x v="0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x v="0"/>
    <x v="105"/>
    <n v="204496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x v="0"/>
    <n v="2001"/>
    <x v="14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x v="0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x v="0"/>
    <x v="435"/>
    <n v="131783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x v="0"/>
    <n v="1997"/>
    <x v="18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x v="0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x v="0"/>
    <x v="285"/>
    <n v="588453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x v="0"/>
    <n v="2007"/>
    <x v="12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x v="0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x v="0"/>
    <x v="203"/>
    <n v="277265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x v="2"/>
    <n v="1965"/>
    <x v="9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x v="0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x v="0"/>
    <x v="508"/>
    <n v="79132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x v="0"/>
    <n v="2006"/>
    <x v="10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x v="0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x v="0"/>
    <x v="107"/>
    <n v="700594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x v="0"/>
    <n v="2004"/>
    <x v="16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x v="0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x v="0"/>
    <x v="100"/>
    <n v="139266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x v="3"/>
    <n v="1960"/>
    <x v="12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x v="0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x v="0"/>
    <x v="234"/>
    <n v="89971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x v="0"/>
    <n v="1926"/>
    <x v="32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x v="0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x v="0"/>
    <x v="295"/>
    <n v="171103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x v="0"/>
    <n v="2003"/>
    <x v="0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x v="0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x v="0"/>
    <x v="509"/>
    <n v="37027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x v="0"/>
    <n v="2005"/>
    <x v="6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x v="0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x v="0"/>
    <x v="510"/>
    <n v="699056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x v="0"/>
    <n v="2006"/>
    <x v="10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x v="0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x v="2"/>
    <x v="511"/>
    <n v="562009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x v="3"/>
    <n v="1940"/>
    <x v="8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x v="0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x v="0"/>
    <x v="512"/>
    <n v="625357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x v="0"/>
    <n v="1976"/>
    <x v="1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x v="0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x v="0"/>
    <x v="513"/>
    <n v="79762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x v="0"/>
    <n v="1999"/>
    <x v="41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x v="0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x v="0"/>
    <x v="89"/>
    <n v="553689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x v="6"/>
    <n v="1977"/>
    <x v="44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x v="0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x v="1"/>
    <x v="115"/>
    <n v="132672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x v="4"/>
    <n v="1967"/>
    <x v="15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x v="0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x v="0"/>
    <x v="5"/>
    <n v="637025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x v="2"/>
    <n v="1958"/>
    <x v="46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x v="0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x v="1"/>
    <x v="381"/>
    <n v="497369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x v="2"/>
    <n v="1890"/>
    <x v="29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x v="0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x v="0"/>
    <x v="57"/>
    <n v="210574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x v="2"/>
    <n v="1959"/>
    <x v="1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x v="0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x v="0"/>
    <x v="5"/>
    <n v="630973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x v="0"/>
    <n v="2002"/>
    <x v="0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x v="0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x v="0"/>
    <x v="228"/>
    <n v="492434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x v="0"/>
    <n v="2002"/>
    <x v="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x v="0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x v="0"/>
    <x v="180"/>
    <n v="604153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x v="3"/>
    <n v="1972"/>
    <x v="10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x v="0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x v="0"/>
    <x v="514"/>
    <n v="33103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x v="1"/>
    <n v="1950"/>
    <x v="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x v="0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x v="0"/>
    <x v="275"/>
    <n v="74268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x v="0"/>
    <n v="1965"/>
    <x v="9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x v="0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x v="1"/>
    <x v="225"/>
    <n v="521843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x v="1"/>
    <n v="1972"/>
    <x v="0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x v="0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x v="0"/>
    <x v="87"/>
    <n v="268766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x v="4"/>
    <n v="1969"/>
    <x v="45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x v="3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x v="0"/>
    <x v="515"/>
    <n v="656780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x v="0"/>
    <n v="1975"/>
    <x v="50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x v="3"/>
    <x v="136"/>
    <n v="701337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x v="2"/>
    <n v="1946"/>
    <x v="8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x v="0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x v="0"/>
    <x v="35"/>
    <n v="374964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x v="2"/>
    <n v="1980"/>
    <x v="23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x v="0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x v="0"/>
    <x v="310"/>
    <n v="407753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x v="0"/>
    <n v="1962"/>
    <x v="11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x v="0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x v="0"/>
    <x v="15"/>
    <n v="434860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x v="0"/>
    <n v="2003"/>
    <x v="0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x v="0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x v="0"/>
    <x v="68"/>
    <n v="165386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x v="0"/>
    <n v="1999"/>
    <x v="41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x v="0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x v="0"/>
    <x v="106"/>
    <n v="560452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x v="3"/>
    <n v="1958"/>
    <x v="17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x v="0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x v="0"/>
    <x v="516"/>
    <n v="194097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x v="3"/>
    <n v="1977"/>
    <x v="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x v="0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x v="0"/>
    <x v="347"/>
    <n v="554839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x v="2"/>
    <n v="1976"/>
    <x v="1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x v="0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x v="0"/>
    <x v="106"/>
    <n v="320142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x v="0"/>
    <n v="2007"/>
    <x v="12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x v="0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x v="0"/>
    <x v="142"/>
    <n v="685584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x v="0"/>
    <n v="2002"/>
    <x v="0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x v="0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x v="0"/>
    <x v="517"/>
    <n v="413096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x v="0"/>
    <n v="2005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x v="0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x v="2"/>
    <x v="518"/>
    <n v="375923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x v="3"/>
    <n v="1940"/>
    <x v="8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x v="3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x v="0"/>
    <x v="39"/>
    <n v="661165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x v="3"/>
    <n v="1955"/>
    <x v="21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x v="0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x v="0"/>
    <x v="152"/>
    <n v="693497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x v="2"/>
    <n v="1910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x v="1"/>
    <x v="519"/>
    <n v="744737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x v="0"/>
    <n v="1958"/>
    <x v="46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x v="0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x v="0"/>
    <x v="3"/>
    <n v="734161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x v="4"/>
    <n v="1949"/>
    <x v="8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x v="1"/>
    <x v="152"/>
    <n v="193054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x v="0"/>
    <n v="2003"/>
    <x v="16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x v="0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x v="0"/>
    <x v="151"/>
    <n v="658005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x v="0"/>
    <n v="1979"/>
    <x v="4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x v="0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x v="0"/>
    <x v="520"/>
    <n v="56561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x v="0"/>
    <n v="2007"/>
    <x v="1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x v="0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x v="2"/>
    <x v="521"/>
    <n v="640274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x v="1"/>
    <n v="1910"/>
    <x v="40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x v="0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x v="0"/>
    <x v="522"/>
    <n v="91398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x v="0"/>
    <n v="2000"/>
    <x v="4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x v="0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x v="0"/>
    <x v="258"/>
    <n v="541915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x v="3"/>
    <n v="1923"/>
    <x v="46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x v="0"/>
    <x v="523"/>
    <n v="499554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x v="0"/>
    <n v="2006"/>
    <x v="12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x v="0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x v="2"/>
    <x v="302"/>
    <n v="76164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x v="0"/>
    <n v="1954"/>
    <x v="56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x v="0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x v="1"/>
    <x v="50"/>
    <n v="45851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x v="2"/>
    <n v="1963"/>
    <x v="25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x v="0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x v="0"/>
    <x v="19"/>
    <n v="721338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x v="7"/>
    <n v="1961"/>
    <x v="12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x v="0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x v="0"/>
    <x v="524"/>
    <n v="289315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x v="0"/>
    <n v="1998"/>
    <x v="41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x v="0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x v="0"/>
    <x v="525"/>
    <n v="247351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x v="0"/>
    <n v="2007"/>
    <x v="12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x v="0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x v="0"/>
    <x v="526"/>
    <n v="312145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x v="0"/>
    <n v="2002"/>
    <x v="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x v="0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x v="0"/>
    <x v="527"/>
    <n v="191977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x v="0"/>
    <n v="1977"/>
    <x v="44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x v="0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x v="0"/>
    <x v="288"/>
    <n v="595982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x v="0"/>
    <n v="1950"/>
    <x v="8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x v="0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x v="0"/>
    <x v="122"/>
    <n v="265147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x v="1"/>
    <n v="1910"/>
    <x v="0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x v="0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x v="0"/>
    <x v="528"/>
    <n v="300202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x v="0"/>
    <n v="2009"/>
    <x v="51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x v="0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x v="2"/>
    <x v="529"/>
    <n v="555676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x v="2"/>
    <n v="1976"/>
    <x v="1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x v="0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x v="0"/>
    <x v="530"/>
    <n v="135924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x v="0"/>
    <n v="2006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x v="0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x v="2"/>
    <x v="531"/>
    <n v="464497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x v="0"/>
    <n v="1997"/>
    <x v="30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x v="0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x v="0"/>
    <x v="532"/>
    <n v="58753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x v="7"/>
    <n v="1882"/>
    <x v="53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x v="0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x v="0"/>
    <x v="282"/>
    <n v="109979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x v="1"/>
    <n v="1964"/>
    <x v="40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x v="0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x v="0"/>
    <x v="313"/>
    <n v="376191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x v="0"/>
    <n v="2005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x v="0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x v="2"/>
    <x v="533"/>
    <n v="399109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x v="0"/>
    <n v="2006"/>
    <x v="12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x v="0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x v="0"/>
    <x v="534"/>
    <n v="498447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x v="3"/>
    <n v="1946"/>
    <x v="8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x v="0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x v="1"/>
    <x v="535"/>
    <n v="634304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x v="2"/>
    <n v="1961"/>
    <x v="39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x v="0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x v="0"/>
    <x v="73"/>
    <n v="500155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x v="2"/>
    <n v="1970"/>
    <x v="3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x v="0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x v="0"/>
    <x v="68"/>
    <n v="742460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x v="4"/>
    <n v="1922"/>
    <x v="8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x v="0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x v="0"/>
    <x v="71"/>
    <n v="480038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x v="0"/>
    <n v="2006"/>
    <x v="10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x v="0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x v="0"/>
    <x v="536"/>
    <n v="641871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x v="6"/>
    <n v="1952"/>
    <x v="49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x v="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x v="0"/>
    <x v="38"/>
    <n v="118140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x v="2"/>
    <n v="1920"/>
    <x v="8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x v="0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x v="1"/>
    <x v="324"/>
    <n v="149538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x v="0"/>
    <n v="2006"/>
    <x v="10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x v="0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x v="0"/>
    <x v="537"/>
    <n v="431849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x v="2"/>
    <n v="1976"/>
    <x v="1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x v="0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x v="0"/>
    <x v="538"/>
    <n v="114479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x v="0"/>
    <n v="2005"/>
    <x v="10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x v="0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x v="0"/>
    <x v="111"/>
    <n v="314824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x v="1"/>
    <n v="1977"/>
    <x v="44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x v="0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x v="0"/>
    <x v="219"/>
    <n v="333423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x v="6"/>
    <n v="1970"/>
    <x v="3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x v="0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x v="0"/>
    <x v="86"/>
    <n v="323123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x v="4"/>
    <n v="1970"/>
    <x v="3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x v="0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x v="0"/>
    <x v="209"/>
    <n v="38446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x v="0"/>
    <n v="2004"/>
    <x v="6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x v="0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x v="0"/>
    <x v="270"/>
    <n v="484341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x v="0"/>
    <n v="1926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x v="0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x v="0"/>
    <x v="452"/>
    <n v="79698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x v="0"/>
    <n v="1948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x v="0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x v="0"/>
    <x v="152"/>
    <n v="245825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x v="0"/>
    <n v="1965"/>
    <x v="9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x v="0"/>
    <x v="98"/>
    <n v="182974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x v="3"/>
    <n v="1923"/>
    <x v="29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x v="0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x v="0"/>
    <x v="258"/>
    <n v="300586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x v="4"/>
    <n v="1910"/>
    <x v="10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x v="5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x v="0"/>
    <x v="82"/>
    <n v="503687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x v="0"/>
    <n v="1948"/>
    <x v="8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x v="0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x v="0"/>
    <x v="539"/>
    <n v="275186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x v="2"/>
    <n v="2001"/>
    <x v="14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x v="0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x v="0"/>
    <x v="540"/>
    <n v="444947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x v="0"/>
    <n v="1996"/>
    <x v="29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x v="0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x v="0"/>
    <x v="541"/>
    <n v="233275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x v="0"/>
    <n v="1984"/>
    <x v="52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x v="0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x v="1"/>
    <x v="229"/>
    <n v="582602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x v="0"/>
    <n v="1991"/>
    <x v="36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x v="0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x v="0"/>
    <x v="39"/>
    <n v="363768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x v="0"/>
    <n v="2005"/>
    <x v="6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x v="0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x v="0"/>
    <x v="542"/>
    <n v="598687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x v="0"/>
    <n v="2005"/>
    <x v="6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x v="0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x v="0"/>
    <x v="105"/>
    <n v="537256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x v="0"/>
    <n v="2006"/>
    <x v="10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x v="0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x v="2"/>
    <x v="543"/>
    <n v="73749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x v="0"/>
    <n v="1930"/>
    <x v="8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x v="0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x v="0"/>
    <x v="114"/>
    <n v="250462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x v="0"/>
    <n v="2005"/>
    <x v="10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x v="0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x v="0"/>
    <x v="272"/>
    <n v="248525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x v="2"/>
    <n v="1976"/>
    <x v="1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x v="0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x v="1"/>
    <x v="544"/>
    <n v="64813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x v="0"/>
    <n v="1972"/>
    <x v="28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x v="0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x v="0"/>
    <x v="353"/>
    <n v="500206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x v="0"/>
    <n v="1960"/>
    <x v="13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x v="0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x v="0"/>
    <x v="522"/>
    <n v="684128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x v="0"/>
    <n v="2007"/>
    <x v="17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x v="0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x v="2"/>
    <x v="545"/>
    <n v="293732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x v="0"/>
    <n v="1941"/>
    <x v="8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x v="0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x v="0"/>
    <x v="123"/>
    <n v="222134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x v="3"/>
    <n v="1972"/>
    <x v="28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x v="0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x v="0"/>
    <x v="9"/>
    <n v="587597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x v="1"/>
    <n v="1916"/>
    <x v="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x v="0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x v="0"/>
    <x v="39"/>
    <n v="307326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x v="6"/>
    <n v="1920"/>
    <x v="3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x v="0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x v="0"/>
    <x v="531"/>
    <n v="707553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x v="3"/>
    <n v="1993"/>
    <x v="40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x v="0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x v="1"/>
    <x v="546"/>
    <n v="438695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x v="0"/>
    <n v="2002"/>
    <x v="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x v="0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x v="0"/>
    <x v="22"/>
    <n v="8491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x v="3"/>
    <n v="1938"/>
    <x v="8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x v="0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x v="0"/>
    <x v="547"/>
    <n v="103036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x v="6"/>
    <n v="1957"/>
    <x v="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x v="0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x v="0"/>
    <x v="548"/>
    <n v="178087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x v="0"/>
    <n v="2007"/>
    <x v="17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x v="0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x v="0"/>
    <x v="549"/>
    <n v="411525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x v="0"/>
    <n v="2001"/>
    <x v="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x v="0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x v="0"/>
    <x v="544"/>
    <n v="7517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x v="2"/>
    <n v="1970"/>
    <x v="17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x v="0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x v="0"/>
    <x v="176"/>
    <n v="573112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x v="4"/>
    <n v="1970"/>
    <x v="3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x v="0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x v="0"/>
    <x v="65"/>
    <n v="400117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x v="4"/>
    <n v="1957"/>
    <x v="4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x v="2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x v="0"/>
    <x v="106"/>
    <n v="254577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x v="1"/>
    <n v="1966"/>
    <x v="4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x v="0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x v="0"/>
    <x v="151"/>
    <n v="54564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x v="0"/>
    <n v="2005"/>
    <x v="6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x v="0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x v="0"/>
    <x v="420"/>
    <n v="231191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x v="0"/>
    <n v="1990"/>
    <x v="2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x v="0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x v="0"/>
    <x v="550"/>
    <n v="542151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x v="0"/>
    <n v="1981"/>
    <x v="35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x v="0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x v="0"/>
    <x v="551"/>
    <n v="412107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x v="0"/>
    <n v="1955"/>
    <x v="21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x v="3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x v="0"/>
    <x v="552"/>
    <n v="704158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x v="0"/>
    <n v="2005"/>
    <x v="10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x v="0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x v="2"/>
    <x v="553"/>
    <n v="458749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x v="0"/>
    <n v="1994"/>
    <x v="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x v="0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x v="0"/>
    <x v="35"/>
    <n v="145807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x v="4"/>
    <n v="1960"/>
    <x v="10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x v="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x v="0"/>
    <x v="99"/>
    <n v="568934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x v="3"/>
    <n v="1946"/>
    <x v="10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x v="0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x v="1"/>
    <x v="554"/>
    <n v="42602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x v="0"/>
    <n v="2007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x v="0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x v="2"/>
    <x v="555"/>
    <n v="393224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x v="0"/>
    <n v="2007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x v="0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x v="2"/>
    <x v="556"/>
    <n v="230607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x v="2"/>
    <n v="1964"/>
    <x v="59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x v="0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x v="0"/>
    <x v="258"/>
    <n v="303741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x v="2"/>
    <n v="1957"/>
    <x v="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x v="3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x v="0"/>
    <x v="469"/>
    <n v="337114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x v="0"/>
    <n v="2002"/>
    <x v="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x v="0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x v="0"/>
    <x v="498"/>
    <n v="454084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x v="0"/>
    <n v="1976"/>
    <x v="1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x v="0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x v="1"/>
    <x v="63"/>
    <n v="62976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x v="0"/>
    <n v="2005"/>
    <x v="6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x v="0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x v="0"/>
    <x v="557"/>
    <n v="666714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x v="2"/>
    <n v="1994"/>
    <x v="5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x v="0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x v="0"/>
    <x v="348"/>
    <n v="258597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x v="0"/>
    <n v="2008"/>
    <x v="17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x v="0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x v="0"/>
    <x v="414"/>
    <n v="325128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x v="3"/>
    <n v="1932"/>
    <x v="8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x v="0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x v="0"/>
    <x v="117"/>
    <n v="742257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x v="0"/>
    <n v="2001"/>
    <x v="14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x v="0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x v="0"/>
    <x v="268"/>
    <n v="186571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x v="4"/>
    <n v="1935"/>
    <x v="8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x v="0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x v="0"/>
    <x v="271"/>
    <n v="147927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x v="0"/>
    <n v="1900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x v="3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x v="0"/>
    <x v="17"/>
    <n v="492146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x v="2"/>
    <n v="1925"/>
    <x v="23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x v="0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x v="0"/>
    <x v="191"/>
    <n v="469490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x v="2"/>
    <n v="1966"/>
    <x v="24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x v="0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x v="0"/>
    <x v="23"/>
    <n v="52418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x v="0"/>
    <n v="1996"/>
    <x v="18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x v="0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x v="0"/>
    <x v="558"/>
    <n v="16851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x v="3"/>
    <n v="1993"/>
    <x v="5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x v="0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x v="0"/>
    <x v="94"/>
    <n v="747985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x v="2"/>
    <n v="1964"/>
    <x v="27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x v="0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x v="0"/>
    <x v="559"/>
    <n v="468817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x v="4"/>
    <n v="1973"/>
    <x v="7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x v="2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x v="0"/>
    <x v="560"/>
    <n v="388786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x v="3"/>
    <n v="1949"/>
    <x v="0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x v="0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x v="0"/>
    <x v="152"/>
    <n v="432686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x v="0"/>
    <n v="1956"/>
    <x v="33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x v="0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x v="0"/>
    <x v="152"/>
    <n v="532845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x v="2"/>
    <n v="1968"/>
    <x v="34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x v="0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x v="0"/>
    <x v="23"/>
    <n v="615241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x v="6"/>
    <n v="1948"/>
    <x v="8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x v="0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x v="0"/>
    <x v="561"/>
    <n v="467447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x v="2"/>
    <n v="1977"/>
    <x v="44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x v="0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x v="0"/>
    <x v="432"/>
    <n v="93313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x v="0"/>
    <n v="2006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x v="0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x v="0"/>
    <x v="543"/>
    <n v="645202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x v="2"/>
    <n v="1940"/>
    <x v="52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x v="0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x v="0"/>
    <x v="61"/>
    <n v="347738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x v="1"/>
    <n v="1936"/>
    <x v="31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x v="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x v="0"/>
    <x v="40"/>
    <n v="175549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x v="0"/>
    <n v="1969"/>
    <x v="45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x v="0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x v="1"/>
    <x v="562"/>
    <n v="335198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x v="0"/>
    <n v="2004"/>
    <x v="16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x v="0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x v="0"/>
    <x v="563"/>
    <n v="69075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x v="0"/>
    <n v="1994"/>
    <x v="5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x v="0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x v="0"/>
    <x v="288"/>
    <n v="646216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x v="3"/>
    <n v="1971"/>
    <x v="16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x v="0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x v="1"/>
    <x v="35"/>
    <n v="16795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x v="0"/>
    <n v="1963"/>
    <x v="25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x v="0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x v="0"/>
    <x v="325"/>
    <n v="43368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x v="0"/>
    <n v="2002"/>
    <x v="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x v="0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x v="0"/>
    <x v="156"/>
    <n v="47265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x v="2"/>
    <n v="1964"/>
    <x v="27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x v="0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x v="0"/>
    <x v="39"/>
    <n v="745462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x v="0"/>
    <n v="1995"/>
    <x v="29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x v="0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x v="0"/>
    <x v="229"/>
    <n v="281408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x v="2"/>
    <n v="1992"/>
    <x v="36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x v="0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x v="0"/>
    <x v="257"/>
    <n v="447937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x v="0"/>
    <n v="1973"/>
    <x v="7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x v="0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x v="0"/>
    <x v="564"/>
    <n v="57428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x v="0"/>
    <n v="2005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x v="0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x v="0"/>
    <x v="565"/>
    <n v="278615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x v="0"/>
    <n v="2004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x v="2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x v="0"/>
    <x v="381"/>
    <n v="526665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x v="0"/>
    <n v="2005"/>
    <x v="6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x v="0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x v="0"/>
    <x v="531"/>
    <n v="453293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x v="4"/>
    <n v="1950"/>
    <x v="8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x v="0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x v="0"/>
    <x v="566"/>
    <n v="27224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x v="0"/>
    <n v="1999"/>
    <x v="4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x v="0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x v="0"/>
    <x v="39"/>
    <n v="346061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x v="0"/>
    <n v="1925"/>
    <x v="8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x v="0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x v="0"/>
    <x v="73"/>
    <n v="264156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x v="1"/>
    <n v="1965"/>
    <x v="30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x v="0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x v="0"/>
    <x v="363"/>
    <n v="63641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x v="3"/>
    <n v="1956"/>
    <x v="4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x v="0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x v="0"/>
    <x v="275"/>
    <n v="485020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x v="0"/>
    <n v="2006"/>
    <x v="10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x v="0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x v="0"/>
    <x v="567"/>
    <n v="683611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x v="3"/>
    <n v="1914"/>
    <x v="1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x v="0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x v="0"/>
    <x v="47"/>
    <n v="339432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x v="0"/>
    <n v="1986"/>
    <x v="53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x v="0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x v="0"/>
    <x v="40"/>
    <n v="641994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x v="2"/>
    <n v="1936"/>
    <x v="8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x v="0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x v="0"/>
    <x v="113"/>
    <n v="157948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x v="0"/>
    <n v="1978"/>
    <x v="59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x v="0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x v="1"/>
    <x v="14"/>
    <n v="396438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x v="0"/>
    <n v="1920"/>
    <x v="8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x v="0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x v="0"/>
    <x v="284"/>
    <n v="402673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x v="0"/>
    <n v="1971"/>
    <x v="48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x v="0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x v="0"/>
    <x v="303"/>
    <n v="602303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x v="3"/>
    <n v="1960"/>
    <x v="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x v="0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x v="5"/>
    <x v="152"/>
    <n v="471763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x v="2"/>
    <n v="1959"/>
    <x v="1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x v="0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x v="0"/>
    <x v="432"/>
    <n v="265417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x v="0"/>
    <n v="1970"/>
    <x v="3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x v="0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x v="0"/>
    <x v="179"/>
    <n v="175587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x v="0"/>
    <n v="1994"/>
    <x v="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x v="0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x v="0"/>
    <x v="357"/>
    <n v="74165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x v="0"/>
    <n v="1990"/>
    <x v="47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x v="0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x v="0"/>
    <x v="31"/>
    <n v="157845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x v="0"/>
    <n v="2006"/>
    <x v="10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x v="0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x v="2"/>
    <x v="568"/>
    <n v="482348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x v="0"/>
    <n v="2000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x v="0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x v="1"/>
    <x v="111"/>
    <n v="182634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x v="0"/>
    <n v="2004"/>
    <x v="6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x v="0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x v="0"/>
    <x v="255"/>
    <n v="232341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x v="0"/>
    <n v="1995"/>
    <x v="29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x v="0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x v="0"/>
    <x v="304"/>
    <n v="656869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x v="2"/>
    <n v="1976"/>
    <x v="1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x v="0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x v="0"/>
    <x v="93"/>
    <n v="19063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x v="3"/>
    <n v="1957"/>
    <x v="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x v="0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x v="0"/>
    <x v="8"/>
    <n v="105916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x v="3"/>
    <n v="1953"/>
    <x v="10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x v="0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x v="0"/>
    <x v="569"/>
    <n v="724463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x v="3"/>
    <n v="1954"/>
    <x v="4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x v="0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x v="0"/>
    <x v="528"/>
    <n v="623218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x v="0"/>
    <n v="2007"/>
    <x v="12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x v="0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x v="2"/>
    <x v="189"/>
    <n v="624954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x v="0"/>
    <n v="2002"/>
    <x v="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x v="0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x v="0"/>
    <x v="570"/>
    <n v="328051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x v="3"/>
    <n v="1967"/>
    <x v="0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x v="0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x v="0"/>
    <x v="52"/>
    <n v="413314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x v="2"/>
    <n v="1958"/>
    <x v="26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x v="3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x v="0"/>
    <x v="3"/>
    <n v="11725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x v="0"/>
    <n v="1959"/>
    <x v="1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x v="0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x v="0"/>
    <x v="571"/>
    <n v="529241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x v="0"/>
    <n v="1920"/>
    <x v="8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x v="0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x v="0"/>
    <x v="572"/>
    <n v="35076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x v="0"/>
    <n v="2005"/>
    <x v="10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x v="0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x v="2"/>
    <x v="573"/>
    <n v="481466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x v="6"/>
    <n v="1956"/>
    <x v="33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x v="0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x v="1"/>
    <x v="162"/>
    <n v="55343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x v="7"/>
    <n v="1947"/>
    <x v="17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x v="0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x v="0"/>
    <x v="9"/>
    <n v="123914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x v="0"/>
    <n v="1992"/>
    <x v="36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x v="0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x v="0"/>
    <x v="574"/>
    <n v="669585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x v="0"/>
    <n v="1955"/>
    <x v="21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x v="0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x v="0"/>
    <x v="99"/>
    <n v="265342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x v="0"/>
    <n v="2007"/>
    <x v="12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x v="0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x v="0"/>
    <x v="80"/>
    <n v="754637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x v="0"/>
    <n v="2004"/>
    <x v="16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x v="0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x v="5"/>
    <x v="575"/>
    <n v="359402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x v="0"/>
    <n v="2004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x v="0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x v="0"/>
    <x v="141"/>
    <n v="435476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x v="0"/>
    <n v="1980"/>
    <x v="23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x v="0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x v="0"/>
    <x v="3"/>
    <n v="722500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x v="6"/>
    <n v="1928"/>
    <x v="8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x v="3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x v="0"/>
    <x v="152"/>
    <n v="310171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x v="0"/>
    <n v="1991"/>
    <x v="36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x v="0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x v="1"/>
    <x v="437"/>
    <n v="404996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x v="4"/>
    <n v="1880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x v="0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x v="0"/>
    <x v="508"/>
    <n v="158439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x v="0"/>
    <n v="1995"/>
    <x v="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x v="0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x v="0"/>
    <x v="576"/>
    <n v="255439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x v="0"/>
    <n v="1997"/>
    <x v="1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x v="0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x v="0"/>
    <x v="486"/>
    <n v="283854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x v="0"/>
    <n v="1926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x v="0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x v="0"/>
    <x v="452"/>
    <n v="323024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x v="0"/>
    <n v="1950"/>
    <x v="8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x v="0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x v="1"/>
    <x v="239"/>
    <n v="670425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x v="1"/>
    <n v="1875"/>
    <x v="29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x v="0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x v="0"/>
    <x v="577"/>
    <n v="65057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x v="0"/>
    <n v="1977"/>
    <x v="44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x v="0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x v="0"/>
    <x v="420"/>
    <n v="400792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x v="0"/>
    <n v="1920"/>
    <x v="8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x v="2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x v="0"/>
    <x v="12"/>
    <n v="63922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x v="3"/>
    <n v="1951"/>
    <x v="58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x v="0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x v="1"/>
    <x v="19"/>
    <n v="640219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x v="3"/>
    <n v="1976"/>
    <x v="1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x v="0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x v="0"/>
    <x v="514"/>
    <n v="692057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x v="0"/>
    <n v="2006"/>
    <x v="12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x v="0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x v="2"/>
    <x v="578"/>
    <n v="316048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x v="6"/>
    <n v="1959"/>
    <x v="1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x v="0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x v="0"/>
    <x v="65"/>
    <n v="11194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x v="4"/>
    <n v="1941"/>
    <x v="8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x v="0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x v="0"/>
    <x v="65"/>
    <n v="728718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x v="2"/>
    <n v="1928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x v="0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x v="5"/>
    <x v="16"/>
    <n v="289294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x v="0"/>
    <n v="1985"/>
    <x v="42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x v="0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x v="0"/>
    <x v="63"/>
    <n v="217805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x v="3"/>
    <n v="1941"/>
    <x v="8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x v="0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x v="0"/>
    <x v="579"/>
    <n v="164379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x v="3"/>
    <n v="1926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x v="0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x v="0"/>
    <x v="580"/>
    <n v="741772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x v="7"/>
    <n v="1920"/>
    <x v="55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x v="0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x v="0"/>
    <x v="5"/>
    <n v="540602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x v="0"/>
    <n v="1950"/>
    <x v="8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x v="0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x v="0"/>
    <x v="310"/>
    <n v="582677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x v="4"/>
    <n v="1959"/>
    <x v="1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x v="0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x v="0"/>
    <x v="219"/>
    <n v="413126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x v="3"/>
    <n v="1956"/>
    <x v="16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x v="0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x v="1"/>
    <x v="22"/>
    <n v="341167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x v="1"/>
    <n v="1930"/>
    <x v="12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x v="0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x v="0"/>
    <x v="200"/>
    <n v="634431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x v="2"/>
    <n v="1965"/>
    <x v="55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x v="0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x v="0"/>
    <x v="581"/>
    <n v="695471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x v="1"/>
    <n v="1976"/>
    <x v="16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x v="0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x v="0"/>
    <x v="582"/>
    <n v="352150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x v="1"/>
    <n v="1965"/>
    <x v="41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x v="0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x v="0"/>
    <x v="31"/>
    <n v="634566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x v="0"/>
    <n v="2007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x v="0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x v="0"/>
    <x v="22"/>
    <n v="529478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x v="0"/>
    <n v="2007"/>
    <x v="17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x v="0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x v="2"/>
    <x v="583"/>
    <n v="38274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x v="2"/>
    <n v="1974"/>
    <x v="60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x v="0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x v="0"/>
    <x v="68"/>
    <n v="691104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x v="0"/>
    <n v="1978"/>
    <x v="59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x v="0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x v="0"/>
    <x v="363"/>
    <n v="631117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x v="3"/>
    <n v="1954"/>
    <x v="10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x v="0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x v="0"/>
    <x v="474"/>
    <n v="264921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x v="0"/>
    <n v="1968"/>
    <x v="34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x v="0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x v="0"/>
    <x v="275"/>
    <n v="529682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x v="4"/>
    <n v="1969"/>
    <x v="45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x v="0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x v="4"/>
    <x v="584"/>
    <n v="736879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x v="3"/>
    <n v="1978"/>
    <x v="59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x v="0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x v="0"/>
    <x v="543"/>
    <n v="730102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x v="0"/>
    <n v="2009"/>
    <x v="37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x v="0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x v="2"/>
    <x v="585"/>
    <n v="30782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x v="0"/>
    <n v="2008"/>
    <x v="17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x v="0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x v="0"/>
    <x v="586"/>
    <n v="167675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x v="0"/>
    <n v="2000"/>
    <x v="4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x v="0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x v="0"/>
    <x v="151"/>
    <n v="719087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x v="3"/>
    <n v="1935"/>
    <x v="53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x v="0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x v="0"/>
    <x v="127"/>
    <n v="74083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x v="0"/>
    <n v="1995"/>
    <x v="29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x v="0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x v="0"/>
    <x v="587"/>
    <n v="544286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x v="2"/>
    <n v="1977"/>
    <x v="44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x v="0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x v="0"/>
    <x v="118"/>
    <n v="412108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x v="2"/>
    <n v="1958"/>
    <x v="46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x v="0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x v="0"/>
    <x v="143"/>
    <n v="165775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x v="0"/>
    <n v="2006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x v="0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x v="0"/>
    <x v="588"/>
    <n v="113483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x v="2"/>
    <n v="1946"/>
    <x v="5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x v="2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x v="0"/>
    <x v="487"/>
    <n v="738676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x v="1"/>
    <n v="1932"/>
    <x v="8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x v="0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x v="0"/>
    <x v="142"/>
    <n v="457992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x v="0"/>
    <n v="1992"/>
    <x v="4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x v="0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x v="0"/>
    <x v="408"/>
    <n v="514294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x v="0"/>
    <n v="1984"/>
    <x v="42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x v="0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x v="0"/>
    <x v="303"/>
    <n v="668047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x v="1"/>
    <n v="1926"/>
    <x v="16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x v="0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x v="0"/>
    <x v="99"/>
    <n v="735559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x v="2"/>
    <n v="1921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x v="0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x v="0"/>
    <x v="589"/>
    <n v="266406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x v="0"/>
    <n v="1954"/>
    <x v="56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x v="3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x v="0"/>
    <x v="389"/>
    <n v="498430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x v="0"/>
    <n v="1990"/>
    <x v="47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x v="0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x v="0"/>
    <x v="4"/>
    <n v="224733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x v="0"/>
    <n v="2008"/>
    <x v="17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x v="0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x v="2"/>
    <x v="590"/>
    <n v="97731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x v="0"/>
    <n v="1996"/>
    <x v="29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x v="0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x v="1"/>
    <x v="591"/>
    <n v="294952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x v="2"/>
    <n v="1920"/>
    <x v="8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x v="0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x v="0"/>
    <x v="149"/>
    <n v="418923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x v="4"/>
    <n v="1963"/>
    <x v="25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x v="0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x v="0"/>
    <x v="592"/>
    <n v="374989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x v="3"/>
    <n v="1924"/>
    <x v="8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x v="0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x v="0"/>
    <x v="593"/>
    <n v="519163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x v="0"/>
    <n v="1900"/>
    <x v="3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x v="0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x v="1"/>
    <x v="251"/>
    <n v="103686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x v="0"/>
    <n v="1994"/>
    <x v="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x v="0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x v="0"/>
    <x v="594"/>
    <n v="381014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x v="0"/>
    <n v="2002"/>
    <x v="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x v="0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x v="0"/>
    <x v="530"/>
    <n v="235953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x v="0"/>
    <n v="1999"/>
    <x v="41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x v="0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x v="0"/>
    <x v="430"/>
    <n v="291304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x v="4"/>
    <n v="1961"/>
    <x v="50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x v="0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x v="0"/>
    <x v="282"/>
    <n v="335861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x v="0"/>
    <n v="1999"/>
    <x v="4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x v="0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x v="0"/>
    <x v="80"/>
    <n v="576526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x v="1"/>
    <n v="1925"/>
    <x v="5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x v="0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x v="0"/>
    <x v="122"/>
    <n v="736502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x v="0"/>
    <n v="1999"/>
    <x v="41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x v="0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x v="0"/>
    <x v="258"/>
    <n v="666984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x v="3"/>
    <n v="1969"/>
    <x v="45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x v="0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x v="0"/>
    <x v="58"/>
    <n v="354201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x v="0"/>
    <n v="2005"/>
    <x v="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x v="0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x v="0"/>
    <x v="105"/>
    <n v="260402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x v="0"/>
    <n v="2006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x v="0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x v="2"/>
    <x v="595"/>
    <n v="554503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x v="2"/>
    <n v="1916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x v="0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x v="0"/>
    <x v="12"/>
    <n v="594635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x v="0"/>
    <n v="2001"/>
    <x v="1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x v="0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x v="0"/>
    <x v="94"/>
    <n v="577185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x v="0"/>
    <n v="1963"/>
    <x v="43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x v="0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x v="0"/>
    <x v="181"/>
    <n v="566391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x v="0"/>
    <n v="1970"/>
    <x v="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x v="0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x v="1"/>
    <x v="596"/>
    <n v="421088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x v="0"/>
    <n v="1998"/>
    <x v="30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x v="0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x v="0"/>
    <x v="399"/>
    <n v="24313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x v="1"/>
    <n v="1925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x v="0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x v="0"/>
    <x v="528"/>
    <n v="343062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x v="0"/>
    <n v="2000"/>
    <x v="14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x v="0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x v="0"/>
    <x v="423"/>
    <n v="301466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x v="2"/>
    <n v="1975"/>
    <x v="50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x v="0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x v="0"/>
    <x v="75"/>
    <n v="507402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x v="3"/>
    <n v="1990"/>
    <x v="47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x v="0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x v="0"/>
    <x v="597"/>
    <n v="707796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x v="4"/>
    <n v="1966"/>
    <x v="24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x v="0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x v="0"/>
    <x v="172"/>
    <n v="151995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x v="0"/>
    <n v="2003"/>
    <x v="0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x v="0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x v="0"/>
    <x v="7"/>
    <n v="355101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x v="3"/>
    <n v="1962"/>
    <x v="23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x v="0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x v="0"/>
    <x v="3"/>
    <n v="653097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x v="0"/>
    <n v="2006"/>
    <x v="10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x v="0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x v="2"/>
    <x v="178"/>
    <n v="363131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x v="0"/>
    <n v="1992"/>
    <x v="36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x v="0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x v="0"/>
    <x v="430"/>
    <n v="236223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x v="3"/>
    <n v="1988"/>
    <x v="6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x v="0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x v="0"/>
    <x v="323"/>
    <n v="244533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x v="2"/>
    <n v="1941"/>
    <x v="8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x v="0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x v="0"/>
    <x v="46"/>
    <n v="35127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x v="7"/>
    <n v="1965"/>
    <x v="14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x v="0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x v="0"/>
    <x v="35"/>
    <n v="45171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x v="0"/>
    <n v="1962"/>
    <x v="11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x v="0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x v="0"/>
    <x v="569"/>
    <n v="737875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x v="0"/>
    <n v="1966"/>
    <x v="24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x v="0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x v="0"/>
    <x v="122"/>
    <n v="530505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x v="0"/>
    <n v="1978"/>
    <x v="59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x v="0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x v="0"/>
    <x v="162"/>
    <n v="278589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x v="0"/>
    <n v="2009"/>
    <x v="37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x v="0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x v="2"/>
    <x v="598"/>
    <n v="585735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x v="0"/>
    <n v="1947"/>
    <x v="8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x v="0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x v="0"/>
    <x v="599"/>
    <n v="720207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x v="0"/>
    <n v="1971"/>
    <x v="48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x v="0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x v="1"/>
    <x v="561"/>
    <n v="315612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x v="0"/>
    <n v="1964"/>
    <x v="27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x v="0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x v="1"/>
    <x v="99"/>
    <n v="731468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x v="0"/>
    <n v="1968"/>
    <x v="34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x v="0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x v="0"/>
    <x v="254"/>
    <n v="282648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x v="2"/>
    <n v="1949"/>
    <x v="8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x v="0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x v="0"/>
    <x v="5"/>
    <n v="393063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x v="6"/>
    <n v="1951"/>
    <x v="58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x v="4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x v="0"/>
    <x v="600"/>
    <n v="363857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x v="0"/>
    <n v="2004"/>
    <x v="6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x v="0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x v="0"/>
    <x v="144"/>
    <n v="39799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x v="1"/>
    <n v="1958"/>
    <x v="46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x v="0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x v="0"/>
    <x v="35"/>
    <n v="299975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x v="0"/>
    <n v="2007"/>
    <x v="12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x v="0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x v="0"/>
    <x v="89"/>
    <n v="70475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x v="1"/>
    <n v="1965"/>
    <x v="17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x v="0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x v="0"/>
    <x v="257"/>
    <n v="150128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x v="0"/>
    <n v="2008"/>
    <x v="17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x v="0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x v="2"/>
    <x v="601"/>
    <n v="634724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x v="0"/>
    <n v="1960"/>
    <x v="13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x v="2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x v="0"/>
    <x v="47"/>
    <n v="404991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x v="0"/>
    <n v="1977"/>
    <x v="44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x v="0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x v="0"/>
    <x v="100"/>
    <n v="255529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x v="2"/>
    <n v="1962"/>
    <x v="11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x v="0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x v="0"/>
    <x v="316"/>
    <n v="47554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x v="0"/>
    <n v="1962"/>
    <x v="11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x v="0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x v="0"/>
    <x v="602"/>
    <n v="637954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x v="0"/>
    <n v="1959"/>
    <x v="1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x v="0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x v="1"/>
    <x v="289"/>
    <n v="69000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x v="2"/>
    <n v="1911"/>
    <x v="8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x v="0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x v="1"/>
    <x v="52"/>
    <n v="685396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x v="0"/>
    <n v="1914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x v="0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x v="0"/>
    <x v="603"/>
    <n v="210213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x v="0"/>
    <n v="2003"/>
    <x v="0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x v="0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x v="0"/>
    <x v="198"/>
    <n v="325592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x v="0"/>
    <n v="2004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x v="0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x v="0"/>
    <x v="530"/>
    <n v="207812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x v="0"/>
    <n v="2005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x v="0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x v="1"/>
    <x v="215"/>
    <n v="704042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x v="0"/>
    <n v="2006"/>
    <x v="10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x v="0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x v="0"/>
    <x v="604"/>
    <n v="622428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x v="0"/>
    <n v="2003"/>
    <x v="0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x v="0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x v="0"/>
    <x v="472"/>
    <n v="335892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x v="2"/>
    <n v="2007"/>
    <x v="12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x v="0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x v="2"/>
    <x v="605"/>
    <n v="409269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x v="2"/>
    <n v="1974"/>
    <x v="60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x v="0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x v="5"/>
    <x v="40"/>
    <n v="106999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x v="0"/>
    <n v="2006"/>
    <x v="10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x v="0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x v="2"/>
    <x v="606"/>
    <n v="246783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x v="3"/>
    <n v="1929"/>
    <x v="8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x v="0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x v="0"/>
    <x v="22"/>
    <n v="654175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x v="3"/>
    <n v="1984"/>
    <x v="0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x v="0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x v="1"/>
    <x v="94"/>
    <n v="70100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x v="0"/>
    <n v="2005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x v="0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x v="2"/>
    <x v="607"/>
    <n v="316461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x v="0"/>
    <n v="1976"/>
    <x v="1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x v="0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x v="0"/>
    <x v="608"/>
    <n v="49159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x v="0"/>
    <n v="1917"/>
    <x v="8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x v="0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x v="0"/>
    <x v="10"/>
    <n v="309722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x v="3"/>
    <n v="1950"/>
    <x v="8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x v="0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x v="0"/>
    <x v="239"/>
    <n v="450802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x v="0"/>
    <n v="1968"/>
    <x v="34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x v="0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x v="0"/>
    <x v="67"/>
    <n v="372669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x v="0"/>
    <n v="2003"/>
    <x v="0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x v="0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x v="0"/>
    <x v="609"/>
    <n v="693205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x v="2"/>
    <n v="1968"/>
    <x v="34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x v="0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x v="0"/>
    <x v="52"/>
    <n v="90986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x v="3"/>
    <n v="1974"/>
    <x v="0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x v="0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x v="0"/>
    <x v="610"/>
    <n v="222012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x v="0"/>
    <n v="2003"/>
    <x v="16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x v="0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x v="0"/>
    <x v="611"/>
    <n v="87131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x v="2"/>
    <n v="1931"/>
    <x v="8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x v="0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x v="0"/>
    <x v="136"/>
    <n v="447313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x v="0"/>
    <n v="1994"/>
    <x v="5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x v="0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x v="0"/>
    <x v="612"/>
    <n v="596614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x v="1"/>
    <n v="1922"/>
    <x v="8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x v="0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x v="0"/>
    <x v="613"/>
    <n v="547375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x v="0"/>
    <n v="2005"/>
    <x v="6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x v="0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x v="0"/>
    <x v="100"/>
    <n v="466933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x v="1"/>
    <n v="1969"/>
    <x v="45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x v="0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x v="0"/>
    <x v="196"/>
    <n v="215364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x v="0"/>
    <n v="1999"/>
    <x v="4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x v="0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x v="0"/>
    <x v="111"/>
    <n v="598697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x v="2"/>
    <n v="1956"/>
    <x v="33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x v="0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x v="0"/>
    <x v="614"/>
    <n v="510949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x v="0"/>
    <n v="1957"/>
    <x v="31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x v="3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x v="0"/>
    <x v="457"/>
    <n v="642672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x v="2"/>
    <n v="1919"/>
    <x v="8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x v="0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x v="0"/>
    <x v="53"/>
    <n v="303146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x v="0"/>
    <n v="1998"/>
    <x v="41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x v="0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x v="1"/>
    <x v="111"/>
    <n v="116872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x v="0"/>
    <n v="1999"/>
    <x v="41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x v="0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x v="0"/>
    <x v="615"/>
    <n v="37336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x v="4"/>
    <n v="1910"/>
    <x v="8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x v="0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x v="0"/>
    <x v="125"/>
    <n v="103386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x v="0"/>
    <n v="2008"/>
    <x v="37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x v="0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x v="0"/>
    <x v="616"/>
    <n v="712111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x v="7"/>
    <n v="1935"/>
    <x v="18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x v="0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x v="0"/>
    <x v="617"/>
    <n v="72041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x v="0"/>
    <n v="1958"/>
    <x v="46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x v="0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x v="0"/>
    <x v="12"/>
    <n v="163164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x v="2"/>
    <n v="1979"/>
    <x v="43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x v="0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x v="0"/>
    <x v="79"/>
    <n v="559858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x v="3"/>
    <n v="1968"/>
    <x v="34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x v="0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x v="0"/>
    <x v="618"/>
    <n v="45364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x v="2"/>
    <n v="1965"/>
    <x v="9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x v="0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x v="0"/>
    <x v="193"/>
    <n v="589336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x v="3"/>
    <n v="1959"/>
    <x v="10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x v="0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x v="0"/>
    <x v="48"/>
    <n v="139875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x v="2"/>
    <n v="1910"/>
    <x v="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x v="0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x v="0"/>
    <x v="19"/>
    <n v="39046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x v="0"/>
    <n v="1948"/>
    <x v="8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x v="0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x v="0"/>
    <x v="193"/>
    <n v="50766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x v="2"/>
    <n v="1972"/>
    <x v="28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x v="0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x v="0"/>
    <x v="259"/>
    <n v="593005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x v="0"/>
    <n v="1967"/>
    <x v="1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x v="0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x v="0"/>
    <x v="399"/>
    <n v="51993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x v="0"/>
    <n v="2002"/>
    <x v="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x v="0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x v="0"/>
    <x v="479"/>
    <n v="491899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x v="4"/>
    <n v="1920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x v="0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x v="1"/>
    <x v="619"/>
    <n v="312791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x v="0"/>
    <n v="2002"/>
    <x v="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x v="0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x v="0"/>
    <x v="540"/>
    <n v="567619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x v="0"/>
    <n v="1990"/>
    <x v="2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x v="0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x v="0"/>
    <x v="63"/>
    <n v="81021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x v="3"/>
    <n v="1977"/>
    <x v="17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x v="0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x v="0"/>
    <x v="620"/>
    <n v="32055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x v="0"/>
    <n v="1971"/>
    <x v="48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x v="0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x v="0"/>
    <x v="19"/>
    <n v="162216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x v="3"/>
    <n v="1919"/>
    <x v="2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x v="3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x v="0"/>
    <x v="486"/>
    <n v="633403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x v="2"/>
    <n v="1939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x v="0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x v="0"/>
    <x v="316"/>
    <n v="534628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x v="0"/>
    <n v="1963"/>
    <x v="25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x v="0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x v="0"/>
    <x v="5"/>
    <n v="419775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x v="0"/>
    <n v="1964"/>
    <x v="27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x v="0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x v="0"/>
    <x v="100"/>
    <n v="433659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x v="0"/>
    <n v="2000"/>
    <x v="4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x v="0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x v="0"/>
    <x v="551"/>
    <n v="199146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x v="0"/>
    <n v="2006"/>
    <x v="10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x v="0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x v="2"/>
    <x v="621"/>
    <n v="585453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x v="3"/>
    <n v="1964"/>
    <x v="27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x v="0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x v="0"/>
    <x v="53"/>
    <n v="529071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x v="3"/>
    <n v="1972"/>
    <x v="28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x v="0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x v="0"/>
    <x v="303"/>
    <n v="537387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x v="4"/>
    <n v="1892"/>
    <x v="9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x v="3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x v="0"/>
    <x v="344"/>
    <n v="404009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x v="0"/>
    <n v="1976"/>
    <x v="1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x v="0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x v="0"/>
    <x v="301"/>
    <n v="344568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x v="3"/>
    <n v="1955"/>
    <x v="2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x v="0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x v="0"/>
    <x v="99"/>
    <n v="588351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x v="0"/>
    <n v="1968"/>
    <x v="34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x v="0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x v="0"/>
    <x v="419"/>
    <n v="685704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x v="2"/>
    <n v="1963"/>
    <x v="25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x v="0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x v="0"/>
    <x v="106"/>
    <n v="198638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x v="0"/>
    <n v="2005"/>
    <x v="10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x v="0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x v="2"/>
    <x v="3"/>
    <n v="315905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x v="0"/>
    <n v="2008"/>
    <x v="17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x v="0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x v="2"/>
    <x v="39"/>
    <n v="41917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x v="3"/>
    <n v="1959"/>
    <x v="5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x v="0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x v="0"/>
    <x v="23"/>
    <n v="81772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x v="0"/>
    <n v="1999"/>
    <x v="41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x v="0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x v="0"/>
    <x v="66"/>
    <n v="132404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x v="3"/>
    <n v="1942"/>
    <x v="8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x v="0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x v="0"/>
    <x v="253"/>
    <n v="326533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x v="0"/>
    <n v="1994"/>
    <x v="5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x v="0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x v="0"/>
    <x v="178"/>
    <n v="666241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x v="0"/>
    <n v="2005"/>
    <x v="6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x v="0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x v="0"/>
    <x v="537"/>
    <n v="242914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x v="0"/>
    <n v="2004"/>
    <x v="16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x v="2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x v="0"/>
    <x v="52"/>
    <n v="153176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x v="0"/>
    <n v="2006"/>
    <x v="12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x v="0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x v="0"/>
    <x v="357"/>
    <n v="648731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x v="0"/>
    <n v="2005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x v="0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x v="2"/>
    <x v="60"/>
    <n v="100785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x v="0"/>
    <n v="1994"/>
    <x v="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x v="0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x v="0"/>
    <x v="371"/>
    <n v="344891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x v="3"/>
    <n v="1948"/>
    <x v="6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x v="0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x v="0"/>
    <x v="257"/>
    <n v="301573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x v="0"/>
    <n v="1991"/>
    <x v="47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x v="0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x v="0"/>
    <x v="207"/>
    <n v="717506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x v="1"/>
    <n v="1959"/>
    <x v="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x v="0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x v="0"/>
    <x v="414"/>
    <n v="589355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x v="0"/>
    <n v="2005"/>
    <x v="12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x v="0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x v="2"/>
    <x v="541"/>
    <n v="381215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x v="0"/>
    <n v="1990"/>
    <x v="2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x v="0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x v="0"/>
    <x v="425"/>
    <n v="740168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x v="0"/>
    <n v="1999"/>
    <x v="41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x v="0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x v="0"/>
    <x v="622"/>
    <n v="154721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x v="2"/>
    <n v="1954"/>
    <x v="56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x v="0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x v="0"/>
    <x v="239"/>
    <n v="567253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x v="0"/>
    <n v="1969"/>
    <x v="45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x v="0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x v="0"/>
    <x v="623"/>
    <n v="497049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x v="0"/>
    <n v="2008"/>
    <x v="17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x v="0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x v="0"/>
    <x v="624"/>
    <n v="139314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x v="0"/>
    <n v="2006"/>
    <x v="12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x v="0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x v="2"/>
    <x v="317"/>
    <n v="176376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x v="0"/>
    <n v="2001"/>
    <x v="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x v="0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x v="0"/>
    <x v="291"/>
    <n v="343244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x v="0"/>
    <n v="1954"/>
    <x v="56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x v="0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x v="0"/>
    <x v="625"/>
    <n v="389051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x v="6"/>
    <n v="1957"/>
    <x v="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x v="0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x v="0"/>
    <x v="626"/>
    <n v="219991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x v="2"/>
    <n v="1949"/>
    <x v="8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x v="0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x v="0"/>
    <x v="627"/>
    <n v="256713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x v="0"/>
    <n v="1992"/>
    <x v="36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x v="0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x v="0"/>
    <x v="100"/>
    <n v="291075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x v="3"/>
    <n v="1940"/>
    <x v="8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x v="0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x v="0"/>
    <x v="222"/>
    <n v="495866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x v="0"/>
    <n v="2006"/>
    <x v="12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x v="0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x v="2"/>
    <x v="257"/>
    <n v="18562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x v="4"/>
    <n v="1922"/>
    <x v="8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x v="0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x v="0"/>
    <x v="424"/>
    <n v="174184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x v="2"/>
    <n v="1931"/>
    <x v="10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x v="0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x v="0"/>
    <x v="128"/>
    <n v="305641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x v="7"/>
    <n v="1982"/>
    <x v="17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x v="0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x v="0"/>
    <x v="431"/>
    <n v="559138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x v="3"/>
    <n v="1920"/>
    <x v="8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x v="4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x v="0"/>
    <x v="305"/>
    <n v="259948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x v="0"/>
    <n v="1998"/>
    <x v="30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x v="0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x v="0"/>
    <x v="504"/>
    <n v="415951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x v="0"/>
    <n v="2006"/>
    <x v="10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x v="0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x v="0"/>
    <x v="540"/>
    <n v="64285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x v="0"/>
    <n v="1976"/>
    <x v="1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x v="0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x v="0"/>
    <x v="316"/>
    <n v="541151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x v="2"/>
    <n v="1938"/>
    <x v="46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x v="0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x v="0"/>
    <x v="98"/>
    <n v="481007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x v="2"/>
    <n v="1938"/>
    <x v="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x v="0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x v="0"/>
    <x v="497"/>
    <n v="635285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x v="2"/>
    <n v="1970"/>
    <x v="3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x v="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x v="0"/>
    <x v="122"/>
    <n v="526012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x v="0"/>
    <n v="1977"/>
    <x v="44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x v="0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x v="0"/>
    <x v="559"/>
    <n v="275052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x v="0"/>
    <n v="1973"/>
    <x v="7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x v="0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x v="0"/>
    <x v="152"/>
    <n v="627718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x v="4"/>
    <n v="194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x v="0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x v="0"/>
    <x v="628"/>
    <n v="396422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x v="0"/>
    <n v="2002"/>
    <x v="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x v="0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x v="0"/>
    <x v="7"/>
    <n v="148988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x v="3"/>
    <n v="1972"/>
    <x v="28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x v="0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x v="0"/>
    <x v="140"/>
    <n v="496552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x v="0"/>
    <n v="1971"/>
    <x v="4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x v="0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x v="0"/>
    <x v="262"/>
    <n v="100889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x v="0"/>
    <n v="2003"/>
    <x v="16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x v="0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x v="0"/>
    <x v="106"/>
    <n v="345891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x v="0"/>
    <n v="2002"/>
    <x v="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x v="0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x v="0"/>
    <x v="205"/>
    <n v="476614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x v="2"/>
    <n v="1928"/>
    <x v="8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x v="0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x v="0"/>
    <x v="48"/>
    <n v="731722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x v="0"/>
    <n v="2006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x v="0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x v="2"/>
    <x v="629"/>
    <n v="104056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x v="4"/>
    <n v="1920"/>
    <x v="8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x v="0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x v="0"/>
    <x v="630"/>
    <n v="69944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x v="3"/>
    <n v="1968"/>
    <x v="0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x v="0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x v="0"/>
    <x v="190"/>
    <n v="53585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x v="0"/>
    <n v="2006"/>
    <x v="12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x v="0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x v="2"/>
    <x v="631"/>
    <n v="702356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x v="0"/>
    <n v="1998"/>
    <x v="30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x v="0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x v="0"/>
    <x v="141"/>
    <n v="82579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x v="0"/>
    <n v="1872"/>
    <x v="26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x v="0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x v="0"/>
    <x v="125"/>
    <n v="616431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x v="0"/>
    <n v="1969"/>
    <x v="45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x v="0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x v="0"/>
    <x v="7"/>
    <n v="325961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x v="2"/>
    <n v="1962"/>
    <x v="11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x v="0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x v="0"/>
    <x v="118"/>
    <n v="502306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x v="7"/>
    <n v="1937"/>
    <x v="4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x v="0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x v="0"/>
    <x v="451"/>
    <n v="328564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x v="0"/>
    <n v="1995"/>
    <x v="29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x v="0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x v="0"/>
    <x v="632"/>
    <n v="475366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x v="0"/>
    <n v="2000"/>
    <x v="4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x v="0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x v="0"/>
    <x v="127"/>
    <n v="711693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x v="2"/>
    <n v="1968"/>
    <x v="36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x v="0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x v="0"/>
    <x v="40"/>
    <n v="52649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x v="0"/>
    <n v="1966"/>
    <x v="24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x v="0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x v="0"/>
    <x v="50"/>
    <n v="124568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x v="2"/>
    <n v="1971"/>
    <x v="17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x v="0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x v="0"/>
    <x v="219"/>
    <n v="531940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x v="0"/>
    <n v="2000"/>
    <x v="4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x v="0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x v="0"/>
    <x v="253"/>
    <n v="47113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x v="0"/>
    <n v="2004"/>
    <x v="6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x v="0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x v="0"/>
    <x v="155"/>
    <n v="7510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x v="2"/>
    <n v="1921"/>
    <x v="30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x v="0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x v="0"/>
    <x v="430"/>
    <n v="43940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x v="0"/>
    <n v="2005"/>
    <x v="6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x v="0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x v="0"/>
    <x v="79"/>
    <n v="472663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x v="4"/>
    <n v="1920"/>
    <x v="12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x v="0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x v="0"/>
    <x v="593"/>
    <n v="605466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x v="0"/>
    <n v="2006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x v="0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x v="2"/>
    <x v="633"/>
    <n v="46860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x v="0"/>
    <n v="2005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x v="0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x v="1"/>
    <x v="634"/>
    <n v="570310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x v="0"/>
    <n v="2000"/>
    <x v="4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x v="0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x v="0"/>
    <x v="635"/>
    <n v="293427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x v="0"/>
    <n v="1999"/>
    <x v="41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x v="0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x v="1"/>
    <x v="507"/>
    <n v="502353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x v="2"/>
    <n v="1977"/>
    <x v="44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x v="0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x v="0"/>
    <x v="47"/>
    <n v="464117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x v="0"/>
    <n v="2003"/>
    <x v="16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x v="0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x v="0"/>
    <x v="12"/>
    <n v="46121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x v="0"/>
    <n v="2003"/>
    <x v="0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x v="0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x v="0"/>
    <x v="537"/>
    <n v="702621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x v="2"/>
    <n v="1920"/>
    <x v="8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x v="0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x v="0"/>
    <x v="123"/>
    <n v="195022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x v="2"/>
    <n v="1955"/>
    <x v="29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x v="0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x v="0"/>
    <x v="32"/>
    <n v="412393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x v="2"/>
    <n v="1998"/>
    <x v="30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x v="0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x v="0"/>
    <x v="636"/>
    <n v="318167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x v="0"/>
    <n v="2001"/>
    <x v="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x v="0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x v="0"/>
    <x v="637"/>
    <n v="554348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x v="0"/>
    <n v="2005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x v="0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x v="0"/>
    <x v="4"/>
    <n v="504878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x v="0"/>
    <n v="2007"/>
    <x v="12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x v="0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x v="2"/>
    <x v="142"/>
    <n v="24326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x v="0"/>
    <n v="1930"/>
    <x v="8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x v="0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x v="0"/>
    <x v="71"/>
    <n v="308441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x v="0"/>
    <n v="1941"/>
    <x v="13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x v="3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x v="0"/>
    <x v="528"/>
    <n v="412894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x v="0"/>
    <n v="1973"/>
    <x v="7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x v="0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x v="0"/>
    <x v="91"/>
    <n v="227771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x v="0"/>
    <n v="2006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x v="0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x v="0"/>
    <x v="522"/>
    <n v="95668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x v="6"/>
    <n v="1914"/>
    <x v="8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x v="0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x v="0"/>
    <x v="638"/>
    <n v="595592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x v="3"/>
    <n v="1970"/>
    <x v="3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x v="0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x v="0"/>
    <x v="639"/>
    <n v="143738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x v="3"/>
    <n v="1920"/>
    <x v="8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x v="0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x v="0"/>
    <x v="14"/>
    <n v="61825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x v="3"/>
    <n v="1918"/>
    <x v="12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x v="0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x v="0"/>
    <x v="162"/>
    <n v="227219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x v="0"/>
    <n v="1939"/>
    <x v="8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x v="0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x v="0"/>
    <x v="123"/>
    <n v="513667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x v="1"/>
    <n v="1922"/>
    <x v="12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x v="0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x v="0"/>
    <x v="497"/>
    <n v="71047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x v="0"/>
    <n v="1978"/>
    <x v="59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x v="0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x v="0"/>
    <x v="4"/>
    <n v="626331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x v="3"/>
    <n v="1916"/>
    <x v="8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x v="0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x v="5"/>
    <x v="109"/>
    <n v="387349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x v="0"/>
    <n v="2006"/>
    <x v="12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x v="0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x v="0"/>
    <x v="640"/>
    <n v="169446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x v="2"/>
    <n v="1941"/>
    <x v="8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x v="0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x v="0"/>
    <x v="213"/>
    <n v="49454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x v="0"/>
    <n v="2000"/>
    <x v="4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x v="0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x v="0"/>
    <x v="127"/>
    <n v="610419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x v="0"/>
    <n v="1967"/>
    <x v="1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x v="4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x v="0"/>
    <x v="310"/>
    <n v="738547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x v="0"/>
    <n v="1967"/>
    <x v="15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x v="0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x v="0"/>
    <x v="262"/>
    <n v="539841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x v="3"/>
    <n v="1905"/>
    <x v="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x v="0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x v="0"/>
    <x v="143"/>
    <n v="452402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x v="0"/>
    <n v="2006"/>
    <x v="10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x v="0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x v="2"/>
    <x v="641"/>
    <n v="200432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x v="0"/>
    <n v="2005"/>
    <x v="10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x v="0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x v="0"/>
    <x v="642"/>
    <n v="276562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x v="0"/>
    <n v="1948"/>
    <x v="8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x v="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x v="0"/>
    <x v="39"/>
    <n v="269802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x v="1"/>
    <n v="1920"/>
    <x v="16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x v="0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x v="0"/>
    <x v="381"/>
    <n v="432374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x v="4"/>
    <n v="1950"/>
    <x v="38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x v="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x v="0"/>
    <x v="371"/>
    <n v="298776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x v="2"/>
    <n v="1925"/>
    <x v="2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x v="0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x v="0"/>
    <x v="643"/>
    <n v="643652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x v="3"/>
    <n v="1929"/>
    <x v="8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x v="0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x v="0"/>
    <x v="149"/>
    <n v="187944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x v="0"/>
    <n v="2004"/>
    <x v="16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x v="0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x v="0"/>
    <x v="507"/>
    <n v="131305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x v="0"/>
    <n v="2006"/>
    <x v="10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x v="0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x v="2"/>
    <x v="644"/>
    <n v="737767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x v="0"/>
    <n v="2007"/>
    <x v="12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x v="0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x v="0"/>
    <x v="645"/>
    <n v="176953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x v="4"/>
    <n v="1915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x v="0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x v="5"/>
    <x v="123"/>
    <n v="217225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x v="0"/>
    <n v="2004"/>
    <x v="6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x v="0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x v="0"/>
    <x v="291"/>
    <n v="494395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x v="3"/>
    <n v="1972"/>
    <x v="12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x v="0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x v="0"/>
    <x v="325"/>
    <n v="460757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x v="0"/>
    <n v="1985"/>
    <x v="42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x v="0"/>
    <x v="162"/>
    <n v="82237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x v="3"/>
    <n v="1910"/>
    <x v="8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x v="0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x v="0"/>
    <x v="497"/>
    <n v="626179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x v="2"/>
    <n v="1986"/>
    <x v="47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x v="0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x v="0"/>
    <x v="141"/>
    <n v="538758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x v="0"/>
    <n v="2001"/>
    <x v="14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x v="0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x v="0"/>
    <x v="22"/>
    <n v="652428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x v="1"/>
    <n v="1950"/>
    <x v="6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x v="3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x v="0"/>
    <x v="3"/>
    <n v="708485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x v="0"/>
    <n v="1949"/>
    <x v="8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x v="0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x v="0"/>
    <x v="17"/>
    <n v="442769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x v="0"/>
    <n v="2005"/>
    <x v="10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x v="0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x v="1"/>
    <x v="646"/>
    <n v="683463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x v="3"/>
    <n v="1923"/>
    <x v="4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x v="0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x v="0"/>
    <x v="241"/>
    <n v="188955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x v="0"/>
    <n v="2007"/>
    <x v="12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x v="0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x v="0"/>
    <x v="455"/>
    <n v="30865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x v="2"/>
    <n v="1885"/>
    <x v="8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x v="0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x v="0"/>
    <x v="296"/>
    <n v="25371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x v="0"/>
    <n v="1998"/>
    <x v="30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x v="0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x v="0"/>
    <x v="264"/>
    <n v="188738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x v="0"/>
    <n v="1963"/>
    <x v="25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x v="0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x v="0"/>
    <x v="310"/>
    <n v="216653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x v="0"/>
    <n v="1969"/>
    <x v="45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x v="0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x v="0"/>
    <x v="647"/>
    <n v="396373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x v="2"/>
    <n v="1968"/>
    <x v="34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x v="0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x v="0"/>
    <x v="31"/>
    <n v="54257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x v="0"/>
    <n v="1977"/>
    <x v="44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x v="0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x v="0"/>
    <x v="136"/>
    <n v="130055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x v="0"/>
    <n v="2003"/>
    <x v="0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x v="0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x v="0"/>
    <x v="73"/>
    <n v="22351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x v="3"/>
    <n v="1966"/>
    <x v="24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x v="0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x v="4"/>
    <x v="648"/>
    <n v="368593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x v="0"/>
    <n v="1958"/>
    <x v="22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x v="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x v="0"/>
    <x v="12"/>
    <n v="75448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x v="2"/>
    <n v="1959"/>
    <x v="1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x v="0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x v="0"/>
    <x v="289"/>
    <n v="53243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x v="0"/>
    <n v="1994"/>
    <x v="5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x v="0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x v="0"/>
    <x v="473"/>
    <n v="5642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x v="2"/>
    <n v="1945"/>
    <x v="8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x v="0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x v="0"/>
    <x v="3"/>
    <n v="658861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x v="3"/>
    <n v="1940"/>
    <x v="36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x v="0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x v="1"/>
    <x v="239"/>
    <n v="412356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x v="3"/>
    <n v="1981"/>
    <x v="35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x v="0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x v="0"/>
    <x v="649"/>
    <n v="690739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x v="0"/>
    <n v="2005"/>
    <x v="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x v="0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x v="0"/>
    <x v="650"/>
    <n v="583837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x v="2"/>
    <n v="1976"/>
    <x v="1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x v="0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x v="0"/>
    <x v="651"/>
    <n v="131127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x v="2"/>
    <n v="1927"/>
    <x v="1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x v="0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x v="0"/>
    <x v="652"/>
    <n v="492773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x v="0"/>
    <n v="2000"/>
    <x v="4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x v="0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x v="0"/>
    <x v="607"/>
    <n v="693136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x v="0"/>
    <n v="1977"/>
    <x v="44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x v="0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x v="0"/>
    <x v="39"/>
    <n v="315084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x v="7"/>
    <n v="1962"/>
    <x v="6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x v="0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x v="1"/>
    <x v="80"/>
    <n v="588496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x v="2"/>
    <n v="1971"/>
    <x v="48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x v="0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x v="0"/>
    <x v="200"/>
    <n v="251728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x v="0"/>
    <n v="2008"/>
    <x v="17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x v="0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x v="2"/>
    <x v="653"/>
    <n v="67183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x v="3"/>
    <n v="1957"/>
    <x v="29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x v="0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x v="0"/>
    <x v="654"/>
    <n v="145520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x v="2"/>
    <n v="1979"/>
    <x v="43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x v="0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x v="0"/>
    <x v="531"/>
    <n v="397142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x v="3"/>
    <n v="1922"/>
    <x v="5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x v="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x v="0"/>
    <x v="272"/>
    <n v="183759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x v="0"/>
    <n v="2004"/>
    <x v="16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x v="0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x v="0"/>
    <x v="655"/>
    <n v="479956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x v="0"/>
    <n v="2008"/>
    <x v="17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x v="0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x v="0"/>
    <x v="546"/>
    <n v="676729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x v="2"/>
    <n v="1916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x v="0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x v="0"/>
    <x v="656"/>
    <n v="741102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x v="0"/>
    <n v="2004"/>
    <x v="16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x v="0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x v="0"/>
    <x v="657"/>
    <n v="420823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x v="0"/>
    <n v="1966"/>
    <x v="24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x v="0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x v="0"/>
    <x v="275"/>
    <n v="60266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x v="3"/>
    <n v="1962"/>
    <x v="11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x v="0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x v="0"/>
    <x v="471"/>
    <n v="537611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x v="0"/>
    <n v="1995"/>
    <x v="29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x v="0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x v="0"/>
    <x v="270"/>
    <n v="644126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x v="3"/>
    <n v="1910"/>
    <x v="4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x v="3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x v="0"/>
    <x v="162"/>
    <n v="68439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x v="3"/>
    <n v="1970"/>
    <x v="3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x v="1"/>
    <x v="658"/>
    <n v="175743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x v="0"/>
    <n v="1974"/>
    <x v="60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x v="0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x v="0"/>
    <x v="109"/>
    <n v="467638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x v="0"/>
    <n v="2008"/>
    <x v="37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x v="0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x v="2"/>
    <x v="659"/>
    <n v="227515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x v="0"/>
    <n v="2005"/>
    <x v="6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x v="0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x v="0"/>
    <x v="35"/>
    <n v="574196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x v="0"/>
    <n v="2006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x v="0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x v="1"/>
    <x v="112"/>
    <n v="555406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x v="0"/>
    <n v="2004"/>
    <x v="6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x v="0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x v="0"/>
    <x v="68"/>
    <n v="130647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x v="0"/>
    <n v="1999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x v="0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x v="0"/>
    <x v="216"/>
    <n v="161535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x v="2"/>
    <n v="1978"/>
    <x v="55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x v="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x v="0"/>
    <x v="171"/>
    <n v="307022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x v="7"/>
    <n v="1941"/>
    <x v="10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x v="0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x v="0"/>
    <x v="660"/>
    <n v="57929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x v="2"/>
    <n v="1950"/>
    <x v="29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x v="0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x v="0"/>
    <x v="661"/>
    <n v="346849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x v="2"/>
    <n v="1965"/>
    <x v="9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x v="0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x v="0"/>
    <x v="662"/>
    <n v="7024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81C8E-3D89-EB44-9FCE-6E813F8ED52A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" firstHeaderRow="0" firstDataRow="1" firstDataCol="0" rowPageCount="1" colPageCount="1"/>
  <pivotFields count="82">
    <pivotField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8"/>
        <item h="1" x="5"/>
        <item h="1" x="6"/>
        <item h="1" x="4"/>
        <item h="1" x="0"/>
        <item x="2"/>
        <item x="3"/>
        <item x="1"/>
        <item x="7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">
    <pageField fld="18" hier="-1"/>
  </pageFields>
  <dataFields count="2">
    <dataField name="Average of SalePrice" fld="80" subtotal="average" baseField="0" baseItem="0"/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C8E218-129B-6B45-B659-C53F03D3629E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0" firstHeaderRow="0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2">
        <item h="1" x="8"/>
        <item h="1" x="58"/>
        <item h="1" x="49"/>
        <item h="1" x="32"/>
        <item h="1" x="56"/>
        <item h="1" x="21"/>
        <item h="1" x="33"/>
        <item h="1" x="57"/>
        <item h="1" x="46"/>
        <item h="1" x="19"/>
        <item h="1" x="13"/>
        <item h="1" x="39"/>
        <item h="1" x="11"/>
        <item h="1" x="25"/>
        <item h="1" x="27"/>
        <item h="1" x="9"/>
        <item h="1" x="24"/>
        <item h="1" x="15"/>
        <item h="1" x="34"/>
        <item h="1" x="45"/>
        <item h="1" x="3"/>
        <item h="1" x="48"/>
        <item h="1" x="28"/>
        <item h="1" x="7"/>
        <item h="1" x="60"/>
        <item h="1" x="50"/>
        <item h="1" x="1"/>
        <item h="1" x="44"/>
        <item h="1" x="59"/>
        <item h="1" x="43"/>
        <item h="1" x="23"/>
        <item h="1" x="35"/>
        <item h="1" x="38"/>
        <item h="1" x="22"/>
        <item h="1" x="52"/>
        <item h="1" x="42"/>
        <item h="1" x="53"/>
        <item h="1" x="26"/>
        <item h="1" x="55"/>
        <item h="1" x="31"/>
        <item h="1" x="20"/>
        <item h="1" x="47"/>
        <item h="1" x="36"/>
        <item h="1" x="40"/>
        <item h="1" x="54"/>
        <item h="1" x="5"/>
        <item h="1" x="29"/>
        <item h="1" x="18"/>
        <item h="1" x="30"/>
        <item h="1" x="41"/>
        <item h="1" x="4"/>
        <item h="1" x="14"/>
        <item h="1" x="2"/>
        <item h="1" x="0"/>
        <item h="1" x="16"/>
        <item h="1" x="6"/>
        <item h="1" x="10"/>
        <item h="1" x="12"/>
        <item h="1" x="17"/>
        <item h="1" x="37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</pivotFields>
  <rowFields count="1">
    <field x="0"/>
  </rowFields>
  <rowItems count="7">
    <i>
      <x v="157"/>
    </i>
    <i>
      <x v="378"/>
    </i>
    <i>
      <x v="819"/>
    </i>
    <i>
      <x v="855"/>
    </i>
    <i>
      <x v="898"/>
    </i>
    <i>
      <x v="987"/>
    </i>
    <i t="grand">
      <x/>
    </i>
  </rowItems>
  <colFields count="1">
    <field x="-2"/>
  </colFields>
  <colItems count="2">
    <i>
      <x/>
    </i>
    <i i="1">
      <x v="1"/>
    </i>
  </colItems>
  <pageFields count="1">
    <pageField fld="20" hier="-1"/>
  </pageFields>
  <dataFields count="2">
    <dataField name="Sum of SalePrice" fld="80" baseField="0" baseItem="0"/>
    <dataField name="Average of SalePrice2" fld="8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0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5:D13" firstHeaderRow="0" firstDataRow="1" firstDataCol="1"/>
  <pivotFields count="82">
    <pivotField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x="3"/>
        <item x="4"/>
        <item x="5"/>
        <item x="0"/>
        <item x="2"/>
        <item x="6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showAll="0"/>
  </pivotFields>
  <rowFields count="1">
    <field x="7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0"/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5:D12" firstHeaderRow="0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2"/>
        <item x="0"/>
        <item x="1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showAll="0"/>
  </pivotFields>
  <rowFields count="1">
    <field x="6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0"/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5:D11" firstHeaderRow="0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showAll="0"/>
  </pivotFields>
  <rowFields count="1">
    <field x="5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0"/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6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3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Items count="1">
    <i/>
  </colItems>
  <dataFields count="1">
    <dataField name="Average of SalePrice" fld="8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5:C119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4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x="1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9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Items count="1">
    <i/>
  </colItems>
  <dataFields count="1">
    <dataField name="Average of SalePrice" fld="8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9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SalePrice" fld="8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7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5:D32" firstHeaderRow="0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0"/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2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:D16" firstHeaderRow="0" firstDataRow="1" firstDataCol="1"/>
  <pivotFields count="82">
    <pivotField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8"/>
        <item x="9"/>
        <item x="7"/>
        <item x="5"/>
        <item x="3"/>
        <item x="1"/>
        <item x="0"/>
        <item x="2"/>
        <item x="4"/>
        <item x="6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showAll="0"/>
  </pivotFields>
  <rowFields count="1">
    <field x="1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Price" fld="80" baseField="0" baseItem="0"/>
    <dataField name="Average of SalePrice" fld="8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28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8"/>
        <item x="5"/>
        <item x="6"/>
        <item x="4"/>
        <item x="0"/>
        <item x="2"/>
        <item x="3"/>
        <item x="1"/>
        <item x="7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2000000}" name="PivotTable3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4:B30" firstHeaderRow="1" firstDataRow="1" firstDataCol="1"/>
  <pivotFields count="82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8"/>
        <item h="1" x="5"/>
        <item h="1" x="6"/>
        <item h="1"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8"/>
  </rowFields>
  <rowItems count="6"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PivotTable3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6:B22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x="8"/>
        <item x="5"/>
        <item x="6"/>
        <item x="4"/>
        <item x="0"/>
        <item h="1" x="2"/>
        <item h="1" x="3"/>
        <item h="1" x="1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1"/>
        <item x="3"/>
        <item x="4"/>
        <item x="5"/>
        <item x="0"/>
        <item x="2"/>
        <item t="default"/>
      </items>
    </pivotField>
    <pivotField dataField="1" showAll="0"/>
    <pivotField showAll="0"/>
  </pivotFields>
  <rowFields count="1"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39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:D18" firstHeaderRow="0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x="12"/>
        <item t="default"/>
      </items>
    </pivotField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showAll="0"/>
  </pivotFields>
  <rowFields count="1">
    <field x="76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0"/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40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078" firstHeaderRow="0" firstDataRow="1" firstDataCol="1"/>
  <pivotFields count="82">
    <pivotField showAll="0"/>
    <pivotField showAll="0"/>
    <pivotField showAll="0"/>
    <pivotField showAll="0"/>
    <pivotField axis="axisRow" showAll="0">
      <items count="1075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x="10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showAll="0"/>
  </pivotFields>
  <rowFields count="1">
    <field x="4"/>
  </rowFields>
  <rowItems count="10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0"/>
    <dataField name="Sum of SalePrice" fld="80" baseField="0" baseItem="0"/>
  </dataFields>
  <formats count="52">
    <format dxfId="51">
      <pivotArea collapsedLevelsAreSubtotals="1" fieldPosition="0">
        <references count="1">
          <reference field="4" count="2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</reference>
        </references>
      </pivotArea>
    </format>
    <format dxfId="50">
      <pivotArea dataOnly="0" labelOnly="1" fieldPosition="0">
        <references count="1">
          <reference field="4" count="2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</reference>
        </references>
      </pivotArea>
    </format>
    <format dxfId="49">
      <pivotArea collapsedLevelsAreSubtotals="1" fieldPosition="0">
        <references count="1">
          <reference field="4" count="1">
            <x v="26"/>
          </reference>
        </references>
      </pivotArea>
    </format>
    <format dxfId="48">
      <pivotArea collapsedLevelsAreSubtotals="1" fieldPosition="0">
        <references count="1">
          <reference field="4" count="70"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47">
      <pivotArea dataOnly="0" labelOnly="1" fieldPosition="0">
        <references count="1">
          <reference field="4" count="50"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</reference>
        </references>
      </pivotArea>
    </format>
    <format dxfId="46">
      <pivotArea dataOnly="0" labelOnly="1" fieldPosition="0">
        <references count="1">
          <reference field="4" count="20"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45">
      <pivotArea collapsedLevelsAreSubtotals="1" fieldPosition="0">
        <references count="1">
          <reference field="4" count="130"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</reference>
        </references>
      </pivotArea>
    </format>
    <format dxfId="44">
      <pivotArea dataOnly="0" labelOnly="1" fieldPosition="0">
        <references count="1">
          <reference field="4" count="50"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</reference>
        </references>
      </pivotArea>
    </format>
    <format dxfId="43">
      <pivotArea dataOnly="0" labelOnly="1" fieldPosition="0">
        <references count="1">
          <reference field="4" count="50"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</reference>
        </references>
      </pivotArea>
    </format>
    <format dxfId="42">
      <pivotArea dataOnly="0" labelOnly="1" fieldPosition="0">
        <references count="1">
          <reference field="4" count="30"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</reference>
        </references>
      </pivotArea>
    </format>
    <format dxfId="41">
      <pivotArea collapsedLevelsAreSubtotals="1" fieldPosition="0">
        <references count="1">
          <reference field="4" count="316"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</reference>
        </references>
      </pivotArea>
    </format>
    <format dxfId="40">
      <pivotArea dataOnly="0" labelOnly="1" fieldPosition="0">
        <references count="1">
          <reference field="4" count="50"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</reference>
        </references>
      </pivotArea>
    </format>
    <format dxfId="39">
      <pivotArea dataOnly="0" labelOnly="1" fieldPosition="0">
        <references count="1">
          <reference field="4" count="50"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</reference>
        </references>
      </pivotArea>
    </format>
    <format dxfId="38">
      <pivotArea dataOnly="0" labelOnly="1" fieldPosition="0">
        <references count="1">
          <reference field="4" count="50"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</reference>
        </references>
      </pivotArea>
    </format>
    <format dxfId="37">
      <pivotArea dataOnly="0" labelOnly="1" fieldPosition="0">
        <references count="1">
          <reference field="4" count="50"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</reference>
        </references>
      </pivotArea>
    </format>
    <format dxfId="36">
      <pivotArea dataOnly="0" labelOnly="1" fieldPosition="0">
        <references count="1">
          <reference field="4" count="50"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</reference>
        </references>
      </pivotArea>
    </format>
    <format dxfId="35">
      <pivotArea dataOnly="0" labelOnly="1" fieldPosition="0">
        <references count="1">
          <reference field="4" count="50"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</reference>
        </references>
      </pivotArea>
    </format>
    <format dxfId="34">
      <pivotArea dataOnly="0" labelOnly="1" fieldPosition="0">
        <references count="1">
          <reference field="4" count="16"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</reference>
        </references>
      </pivotArea>
    </format>
    <format dxfId="33">
      <pivotArea collapsedLevelsAreSubtotals="1" fieldPosition="0">
        <references count="1">
          <reference field="4" count="411"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</reference>
        </references>
      </pivotArea>
    </format>
    <format dxfId="32">
      <pivotArea dataOnly="0" labelOnly="1" fieldPosition="0">
        <references count="1">
          <reference field="4" count="50"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</reference>
        </references>
      </pivotArea>
    </format>
    <format dxfId="31">
      <pivotArea dataOnly="0" labelOnly="1" fieldPosition="0">
        <references count="1">
          <reference field="4" count="50"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</reference>
        </references>
      </pivotArea>
    </format>
    <format dxfId="30">
      <pivotArea dataOnly="0" labelOnly="1" fieldPosition="0">
        <references count="1">
          <reference field="4" count="50"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</reference>
        </references>
      </pivotArea>
    </format>
    <format dxfId="29">
      <pivotArea dataOnly="0" labelOnly="1" fieldPosition="0">
        <references count="1">
          <reference field="4" count="50"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</reference>
        </references>
      </pivotArea>
    </format>
    <format dxfId="28">
      <pivotArea dataOnly="0" labelOnly="1" fieldPosition="0">
        <references count="1">
          <reference field="4" count="50"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</reference>
        </references>
      </pivotArea>
    </format>
    <format dxfId="27">
      <pivotArea dataOnly="0" labelOnly="1" fieldPosition="0">
        <references count="1">
          <reference field="4" count="50"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</reference>
        </references>
      </pivotArea>
    </format>
    <format dxfId="26">
      <pivotArea dataOnly="0" labelOnly="1" fieldPosition="0">
        <references count="1">
          <reference field="4" count="50"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</reference>
        </references>
      </pivotArea>
    </format>
    <format dxfId="25">
      <pivotArea dataOnly="0" labelOnly="1" fieldPosition="0">
        <references count="1">
          <reference field="4" count="50"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</reference>
        </references>
      </pivotArea>
    </format>
    <format dxfId="24">
      <pivotArea dataOnly="0" labelOnly="1" fieldPosition="0">
        <references count="1">
          <reference field="4" count="11"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</reference>
        </references>
      </pivotArea>
    </format>
    <format dxfId="23">
      <pivotArea collapsedLevelsAreSubtotals="1" fieldPosition="0">
        <references count="1">
          <reference field="4" count="68"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</reference>
        </references>
      </pivotArea>
    </format>
    <format dxfId="22">
      <pivotArea dataOnly="0" labelOnly="1" fieldPosition="0">
        <references count="1">
          <reference field="4" count="50"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</reference>
        </references>
      </pivotArea>
    </format>
    <format dxfId="21">
      <pivotArea dataOnly="0" labelOnly="1" fieldPosition="0">
        <references count="1">
          <reference field="4" count="18"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</reference>
        </references>
      </pivotArea>
    </format>
    <format dxfId="20">
      <pivotArea collapsedLevelsAreSubtotals="1" fieldPosition="0">
        <references count="1">
          <reference field="4" count="21"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</reference>
        </references>
      </pivotArea>
    </format>
    <format dxfId="19">
      <pivotArea dataOnly="0" labelOnly="1" fieldPosition="0">
        <references count="1">
          <reference field="4" count="21"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</reference>
        </references>
      </pivotArea>
    </format>
    <format dxfId="18">
      <pivotArea collapsedLevelsAreSubtotals="1" fieldPosition="0">
        <references count="1">
          <reference field="4" count="21"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</reference>
        </references>
      </pivotArea>
    </format>
    <format dxfId="17">
      <pivotArea dataOnly="0" labelOnly="1" fieldPosition="0">
        <references count="1">
          <reference field="4" count="21"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</reference>
        </references>
      </pivotArea>
    </format>
    <format dxfId="16">
      <pivotArea dataOnly="0" fieldPosition="0">
        <references count="1">
          <reference field="4" count="9">
            <x v="1042"/>
            <x v="1043"/>
            <x v="1044"/>
            <x v="1045"/>
            <x v="1046"/>
            <x v="1047"/>
            <x v="1048"/>
            <x v="1049"/>
            <x v="1050"/>
          </reference>
        </references>
      </pivotArea>
    </format>
    <format dxfId="15">
      <pivotArea collapsedLevelsAreSubtotals="1" fieldPosition="0">
        <references count="1">
          <reference field="4" count="5">
            <x v="1051"/>
            <x v="1052"/>
            <x v="1053"/>
            <x v="1054"/>
            <x v="1055"/>
          </reference>
        </references>
      </pivotArea>
    </format>
    <format dxfId="14">
      <pivotArea dataOnly="0" labelOnly="1" fieldPosition="0">
        <references count="1">
          <reference field="4" count="5">
            <x v="1051"/>
            <x v="1052"/>
            <x v="1053"/>
            <x v="1054"/>
            <x v="1055"/>
          </reference>
        </references>
      </pivotArea>
    </format>
    <format dxfId="13">
      <pivotArea collapsedLevelsAreSubtotals="1" fieldPosition="0">
        <references count="1">
          <reference field="4" count="3">
            <x v="1056"/>
            <x v="1057"/>
            <x v="1058"/>
          </reference>
        </references>
      </pivotArea>
    </format>
    <format dxfId="12">
      <pivotArea dataOnly="0" labelOnly="1" fieldPosition="0">
        <references count="1">
          <reference field="4" count="3">
            <x v="1056"/>
            <x v="1057"/>
            <x v="1058"/>
          </reference>
        </references>
      </pivotArea>
    </format>
    <format dxfId="11">
      <pivotArea collapsedLevelsAreSubtotals="1" fieldPosition="0">
        <references count="1">
          <reference field="4" count="1">
            <x v="1059"/>
          </reference>
        </references>
      </pivotArea>
    </format>
    <format dxfId="10">
      <pivotArea dataOnly="0" labelOnly="1" fieldPosition="0">
        <references count="1">
          <reference field="4" count="1">
            <x v="1059"/>
          </reference>
        </references>
      </pivotArea>
    </format>
    <format dxfId="9">
      <pivotArea collapsedLevelsAreSubtotals="1" fieldPosition="0">
        <references count="1">
          <reference field="4" count="2">
            <x v="1060"/>
            <x v="1061"/>
          </reference>
        </references>
      </pivotArea>
    </format>
    <format dxfId="8">
      <pivotArea dataOnly="0" labelOnly="1" fieldPosition="0">
        <references count="1">
          <reference field="4" count="2">
            <x v="1060"/>
            <x v="1061"/>
          </reference>
        </references>
      </pivotArea>
    </format>
    <format dxfId="7">
      <pivotArea collapsedLevelsAreSubtotals="1" fieldPosition="0">
        <references count="1">
          <reference field="4" count="2">
            <x v="1060"/>
            <x v="1061"/>
          </reference>
        </references>
      </pivotArea>
    </format>
    <format dxfId="6">
      <pivotArea dataOnly="0" labelOnly="1" fieldPosition="0">
        <references count="1">
          <reference field="4" count="2">
            <x v="1060"/>
            <x v="1061"/>
          </reference>
        </references>
      </pivotArea>
    </format>
    <format dxfId="5">
      <pivotArea collapsedLevelsAreSubtotals="1" fieldPosition="0">
        <references count="1">
          <reference field="4" count="4">
            <x v="1062"/>
            <x v="1063"/>
            <x v="1064"/>
            <x v="1065"/>
          </reference>
        </references>
      </pivotArea>
    </format>
    <format dxfId="4">
      <pivotArea dataOnly="0" labelOnly="1" fieldPosition="0">
        <references count="1">
          <reference field="4" count="4">
            <x v="1062"/>
            <x v="1063"/>
            <x v="1064"/>
            <x v="1065"/>
          </reference>
        </references>
      </pivotArea>
    </format>
    <format dxfId="3">
      <pivotArea collapsedLevelsAreSubtotals="1" fieldPosition="0">
        <references count="1">
          <reference field="4" count="1">
            <x v="1066"/>
          </reference>
        </references>
      </pivotArea>
    </format>
    <format dxfId="2">
      <pivotArea dataOnly="0" labelOnly="1" fieldPosition="0">
        <references count="1">
          <reference field="4" count="1">
            <x v="1066"/>
          </reference>
        </references>
      </pivotArea>
    </format>
    <format dxfId="1">
      <pivotArea collapsedLevelsAreSubtotals="1" fieldPosition="0">
        <references count="1">
          <reference field="4" count="6">
            <x v="1067"/>
            <x v="1068"/>
            <x v="1069"/>
            <x v="1070"/>
            <x v="1071"/>
            <x v="1072"/>
          </reference>
        </references>
      </pivotArea>
    </format>
    <format dxfId="0">
      <pivotArea dataOnly="0" labelOnly="1" fieldPosition="0">
        <references count="1">
          <reference field="4" count="6">
            <x v="1067"/>
            <x v="1068"/>
            <x v="1069"/>
            <x v="1070"/>
            <x v="1071"/>
            <x v="107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B4FD1-E871-DB4E-BF9F-8CB09BED9110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465" firstHeaderRow="0" firstDataRow="1" firstDataCol="1"/>
  <pivotFields count="82">
    <pivotField axis="axisRow" showAll="0" sortType="ascending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dataField="1" showAll="0">
      <items count="1075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x="10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1462">
    <i>
      <x v="1460"/>
    </i>
    <i>
      <x v="956"/>
    </i>
    <i>
      <x v="1039"/>
    </i>
    <i>
      <x v="614"/>
    </i>
    <i>
      <x v="489"/>
    </i>
    <i>
      <x v="1038"/>
    </i>
    <i>
      <x v="1449"/>
    </i>
    <i>
      <x v="75"/>
    </i>
    <i>
      <x v="363"/>
    </i>
    <i>
      <x v="225"/>
    </i>
    <i>
      <x v="235"/>
    </i>
    <i>
      <x v="232"/>
    </i>
    <i>
      <x v="430"/>
    </i>
    <i>
      <x v="655"/>
    </i>
    <i>
      <x v="837"/>
    </i>
    <i>
      <x v="1029"/>
    </i>
    <i>
      <x v="1219"/>
    </i>
    <i>
      <x v="1291"/>
    </i>
    <i>
      <x v="227"/>
    </i>
    <i>
      <x v="500"/>
    </i>
    <i>
      <x v="434"/>
    </i>
    <i>
      <x v="432"/>
    </i>
    <i>
      <x v="649"/>
    </i>
    <i>
      <x v="599"/>
    </i>
    <i>
      <x v="1378"/>
    </i>
    <i>
      <x v="1086"/>
    </i>
    <i>
      <x v="915"/>
    </i>
    <i>
      <x v="1104"/>
    </i>
    <i>
      <x v="180"/>
    </i>
    <i>
      <x v="623"/>
    </i>
    <i>
      <x v="1358"/>
    </i>
    <i>
      <x v="1091"/>
    </i>
    <i>
      <x v="1007"/>
    </i>
    <i>
      <x v="971"/>
    </i>
    <i>
      <x v="195"/>
    </i>
    <i>
      <x v="758"/>
    </i>
    <i>
      <x v="1160"/>
    </i>
    <i>
      <x v="675"/>
    </i>
    <i>
      <x v="504"/>
    </i>
    <i>
      <x v="962"/>
    </i>
    <i>
      <x v="1334"/>
    </i>
    <i>
      <x v="348"/>
    </i>
    <i>
      <x v="482"/>
    </i>
    <i>
      <x v="145"/>
    </i>
    <i>
      <x v="193"/>
    </i>
    <i>
      <x v="1088"/>
    </i>
    <i>
      <x v="829"/>
    </i>
    <i>
      <x v="959"/>
    </i>
    <i>
      <x v="344"/>
    </i>
    <i>
      <x v="1236"/>
    </i>
    <i>
      <x v="56"/>
    </i>
    <i>
      <x v="1191"/>
    </i>
    <i>
      <x v="975"/>
    </i>
    <i>
      <x v="490"/>
    </i>
    <i>
      <x v="1367"/>
    </i>
    <i>
      <x v="682"/>
    </i>
    <i>
      <x v="914"/>
    </i>
    <i>
      <x v="219"/>
    </i>
    <i>
      <x v="1019"/>
    </i>
    <i>
      <x v="465"/>
    </i>
    <i>
      <x v="1251"/>
    </i>
    <i>
      <x v="831"/>
    </i>
    <i>
      <x v="1364"/>
    </i>
    <i>
      <x v="229"/>
    </i>
    <i>
      <x v="603"/>
    </i>
    <i>
      <x v="385"/>
    </i>
    <i>
      <x v="1023"/>
    </i>
    <i>
      <x v="790"/>
    </i>
    <i>
      <x v="1004"/>
    </i>
    <i>
      <x v="982"/>
    </i>
    <i>
      <x v="559"/>
    </i>
    <i>
      <x v="851"/>
    </i>
    <i>
      <x v="115"/>
    </i>
    <i>
      <x v="755"/>
    </i>
    <i>
      <x v="1089"/>
    </i>
    <i>
      <x v="1304"/>
    </i>
    <i>
      <x v="425"/>
    </i>
    <i>
      <x v="204"/>
    </i>
    <i>
      <x v="596"/>
    </i>
    <i>
      <x v="578"/>
    </i>
    <i>
      <x v="1415"/>
    </i>
    <i>
      <x v="1325"/>
    </i>
    <i>
      <x v="472"/>
    </i>
    <i>
      <x v="1297"/>
    </i>
    <i>
      <x v="1452"/>
    </i>
    <i>
      <x v="1126"/>
    </i>
    <i>
      <x v="1097"/>
    </i>
    <i>
      <x v="1265"/>
    </i>
    <i>
      <x v="1405"/>
    </i>
    <i>
      <x v="241"/>
    </i>
    <i>
      <x v="597"/>
    </i>
    <i>
      <x v="443"/>
    </i>
    <i>
      <x v="1177"/>
    </i>
    <i>
      <x v="87"/>
    </i>
    <i>
      <x v="1068"/>
    </i>
    <i>
      <x v="639"/>
    </i>
    <i>
      <x v="1172"/>
    </i>
    <i>
      <x v="550"/>
    </i>
    <i>
      <x v="1421"/>
    </i>
    <i>
      <x v="1394"/>
    </i>
    <i>
      <x v="543"/>
    </i>
    <i>
      <x v="1257"/>
    </i>
    <i>
      <x v="1264"/>
    </i>
    <i>
      <x v="1337"/>
    </i>
    <i>
      <x v="710"/>
    </i>
    <i>
      <x v="23"/>
    </i>
    <i>
      <x v="357"/>
    </i>
    <i>
      <x v="1317"/>
    </i>
    <i>
      <x v="285"/>
    </i>
    <i>
      <x v="1326"/>
    </i>
    <i>
      <x v="977"/>
    </i>
    <i>
      <x v="438"/>
    </i>
    <i>
      <x v="699"/>
    </i>
    <i>
      <x v="127"/>
    </i>
    <i>
      <x v="436"/>
    </i>
    <i>
      <x v="412"/>
    </i>
    <i>
      <x v="721"/>
    </i>
    <i>
      <x v="690"/>
    </i>
    <i>
      <x v="1441"/>
    </i>
    <i>
      <x v="593"/>
    </i>
    <i>
      <x v="850"/>
    </i>
    <i>
      <x v="1078"/>
    </i>
    <i>
      <x v="1368"/>
    </i>
    <i>
      <x v="1422"/>
    </i>
    <i>
      <x v="203"/>
    </i>
    <i>
      <x v="811"/>
    </i>
    <i>
      <x v="48"/>
    </i>
    <i>
      <x v="81"/>
    </i>
    <i>
      <x v="483"/>
    </i>
    <i>
      <x v="681"/>
    </i>
    <i>
      <x v="775"/>
    </i>
    <i>
      <x v="1193"/>
    </i>
    <i>
      <x v="456"/>
    </i>
    <i>
      <x v="631"/>
    </i>
    <i>
      <x v="68"/>
    </i>
    <i>
      <x v="712"/>
    </i>
    <i>
      <x v="995"/>
    </i>
    <i>
      <x v="251"/>
    </i>
    <i>
      <x v="801"/>
    </i>
    <i>
      <x v="1060"/>
    </i>
    <i>
      <x v="189"/>
    </i>
    <i>
      <x v="126"/>
    </i>
    <i>
      <x v="1431"/>
    </i>
    <i>
      <x v="242"/>
    </i>
    <i>
      <x v="325"/>
    </i>
    <i>
      <x v="522"/>
    </i>
    <i>
      <x v="380"/>
    </i>
    <i>
      <x v="533"/>
    </i>
    <i>
      <x v="1157"/>
    </i>
    <i>
      <x v="685"/>
    </i>
    <i>
      <x v="282"/>
    </i>
    <i>
      <x v="458"/>
    </i>
    <i>
      <x v="687"/>
    </i>
    <i>
      <x v="885"/>
    </i>
    <i>
      <x v="264"/>
    </i>
    <i>
      <x v="1349"/>
    </i>
    <i>
      <x v="351"/>
    </i>
    <i>
      <x v="172"/>
    </i>
    <i>
      <x v="986"/>
    </i>
    <i>
      <x v="474"/>
    </i>
    <i>
      <x v="1323"/>
    </i>
    <i>
      <x v="250"/>
    </i>
    <i>
      <x v="1274"/>
    </i>
    <i>
      <x v="1042"/>
    </i>
    <i>
      <x v="730"/>
    </i>
    <i>
      <x v="744"/>
    </i>
    <i>
      <x v="164"/>
    </i>
    <i>
      <x v="693"/>
    </i>
    <i>
      <x v="1001"/>
    </i>
    <i>
      <x v="1370"/>
    </i>
    <i>
      <x v="1114"/>
    </i>
    <i>
      <x v="1385"/>
    </i>
    <i>
      <x v="163"/>
    </i>
    <i>
      <x v="263"/>
    </i>
    <i>
      <x v="198"/>
    </i>
    <i>
      <x v="431"/>
    </i>
    <i>
      <x v="1181"/>
    </i>
    <i>
      <x v="705"/>
    </i>
    <i>
      <x v="210"/>
    </i>
    <i>
      <x v="1288"/>
    </i>
    <i>
      <x v="450"/>
    </i>
    <i>
      <x v="291"/>
    </i>
    <i>
      <x v="1148"/>
    </i>
    <i>
      <x v="874"/>
    </i>
    <i>
      <x v="494"/>
    </i>
    <i>
      <x v="74"/>
    </i>
    <i>
      <x v="1017"/>
    </i>
    <i>
      <x v="323"/>
    </i>
    <i>
      <x v="935"/>
    </i>
    <i>
      <x v="1094"/>
    </i>
    <i>
      <x v="1153"/>
    </i>
    <i>
      <x v="976"/>
    </i>
    <i>
      <x v="479"/>
    </i>
    <i>
      <x v="968"/>
    </i>
    <i>
      <x v="107"/>
    </i>
    <i>
      <x v="637"/>
    </i>
    <i>
      <x v="696"/>
    </i>
    <i>
      <x v="437"/>
    </i>
    <i>
      <x v="449"/>
    </i>
    <i>
      <x v="551"/>
    </i>
    <i>
      <x v="821"/>
    </i>
    <i>
      <x v="1009"/>
    </i>
    <i>
      <x v="1063"/>
    </i>
    <i>
      <x v="788"/>
    </i>
    <i>
      <x v="1389"/>
    </i>
    <i>
      <x v="1345"/>
    </i>
    <i>
      <x v="1098"/>
    </i>
    <i>
      <x v="1285"/>
    </i>
    <i>
      <x v="1202"/>
    </i>
    <i>
      <x v="1352"/>
    </i>
    <i>
      <x v="1400"/>
    </i>
    <i>
      <x v="39"/>
    </i>
    <i>
      <x v="121"/>
    </i>
    <i>
      <x v="146"/>
    </i>
    <i>
      <x v="15"/>
    </i>
    <i>
      <x v="8"/>
    </i>
    <i>
      <x v="584"/>
    </i>
    <i>
      <x v="636"/>
    </i>
    <i>
      <x v="694"/>
    </i>
    <i>
      <x v="912"/>
    </i>
    <i>
      <x v="1397"/>
    </i>
    <i>
      <x v="826"/>
    </i>
    <i>
      <x v="531"/>
    </i>
    <i>
      <x v="1399"/>
    </i>
    <i>
      <x v="904"/>
    </i>
    <i>
      <x v="1135"/>
    </i>
    <i>
      <x v="883"/>
    </i>
    <i>
      <x v="149"/>
    </i>
    <i>
      <x v="51"/>
    </i>
    <i>
      <x v="442"/>
    </i>
    <i>
      <x v="707"/>
    </i>
    <i>
      <x v="729"/>
    </i>
    <i>
      <x v="1218"/>
    </i>
    <i>
      <x v="1255"/>
    </i>
    <i>
      <x v="1145"/>
    </i>
    <i>
      <x v="913"/>
    </i>
    <i>
      <x v="576"/>
    </i>
    <i>
      <x v="1376"/>
    </i>
    <i>
      <x v="784"/>
    </i>
    <i>
      <x v="1034"/>
    </i>
    <i>
      <x v="29"/>
    </i>
    <i>
      <x v="1137"/>
    </i>
    <i>
      <x v="819"/>
    </i>
    <i>
      <x v="555"/>
    </i>
    <i>
      <x v="329"/>
    </i>
    <i>
      <x v="697"/>
    </i>
    <i>
      <x v="345"/>
    </i>
    <i>
      <x v="62"/>
    </i>
    <i>
      <x v="720"/>
    </i>
    <i>
      <x v="592"/>
    </i>
    <i>
      <x v="870"/>
    </i>
    <i>
      <x v="1292"/>
    </i>
    <i>
      <x v="1327"/>
    </i>
    <i>
      <x v="1321"/>
    </i>
    <i>
      <x v="671"/>
    </i>
    <i>
      <x v="428"/>
    </i>
    <i>
      <x v="999"/>
    </i>
    <i>
      <x v="1402"/>
    </i>
    <i>
      <x v="741"/>
    </i>
    <i>
      <x v="125"/>
    </i>
    <i>
      <x v="511"/>
    </i>
    <i>
      <x v="470"/>
    </i>
    <i>
      <x v="133"/>
    </i>
    <i>
      <x v="565"/>
    </i>
    <i>
      <x v="1096"/>
    </i>
    <i>
      <x v="855"/>
    </i>
    <i>
      <x v="268"/>
    </i>
    <i>
      <x v="761"/>
    </i>
    <i>
      <x v="358"/>
    </i>
    <i>
      <x v="1254"/>
    </i>
    <i>
      <x v="1176"/>
    </i>
    <i>
      <x v="1306"/>
    </i>
    <i>
      <x v="725"/>
    </i>
    <i>
      <x v="867"/>
    </i>
    <i>
      <x v="634"/>
    </i>
    <i>
      <x v="899"/>
    </i>
    <i>
      <x v="202"/>
    </i>
    <i>
      <x v="535"/>
    </i>
    <i>
      <x v="879"/>
    </i>
    <i>
      <x v="1102"/>
    </i>
    <i>
      <x v="459"/>
    </i>
    <i>
      <x v="102"/>
    </i>
    <i>
      <x v="188"/>
    </i>
    <i>
      <x v="894"/>
    </i>
    <i>
      <x v="897"/>
    </i>
    <i>
      <x v="880"/>
    </i>
    <i>
      <x v="1020"/>
    </i>
    <i>
      <x v="569"/>
    </i>
    <i>
      <x v="641"/>
    </i>
    <i>
      <x v="1056"/>
    </i>
    <i>
      <x v="895"/>
    </i>
    <i>
      <x v="420"/>
    </i>
    <i>
      <x v="622"/>
    </i>
    <i>
      <x v="1030"/>
    </i>
    <i>
      <x v="1215"/>
    </i>
    <i>
      <x v="1112"/>
    </i>
    <i>
      <x v="852"/>
    </i>
    <i>
      <x v="54"/>
    </i>
    <i>
      <x v="955"/>
    </i>
    <i>
      <x v="884"/>
    </i>
    <i>
      <x v="781"/>
    </i>
    <i>
      <x v="1309"/>
    </i>
    <i>
      <x v="709"/>
    </i>
    <i>
      <x v="372"/>
    </i>
    <i>
      <x v="194"/>
    </i>
    <i>
      <x v="90"/>
    </i>
    <i>
      <x v="61"/>
    </i>
    <i>
      <x v="93"/>
    </i>
    <i>
      <x v="26"/>
    </i>
    <i>
      <x v="281"/>
    </i>
    <i>
      <x v="59"/>
    </i>
    <i>
      <x v="156"/>
    </i>
    <i>
      <x v="657"/>
    </i>
    <i>
      <x v="387"/>
    </i>
    <i>
      <x v="461"/>
    </i>
    <i>
      <x v="646"/>
    </i>
    <i>
      <x v="532"/>
    </i>
    <i>
      <x v="381"/>
    </i>
    <i>
      <x v="396"/>
    </i>
    <i>
      <x v="799"/>
    </i>
    <i>
      <x v="950"/>
    </i>
    <i>
      <x v="1013"/>
    </i>
    <i>
      <x v="952"/>
    </i>
    <i>
      <x v="1428"/>
    </i>
    <i>
      <x v="1382"/>
    </i>
    <i>
      <x v="1129"/>
    </i>
    <i>
      <x v="1412"/>
    </i>
    <i>
      <x v="1333"/>
    </i>
    <i>
      <x v="1249"/>
    </i>
    <i>
      <x v="1398"/>
    </i>
    <i>
      <x v="960"/>
    </i>
    <i>
      <x v="820"/>
    </i>
    <i>
      <x v="617"/>
    </i>
    <i>
      <x v="547"/>
    </i>
    <i>
      <x v="770"/>
    </i>
    <i>
      <x v="114"/>
    </i>
    <i>
      <x v="275"/>
    </i>
    <i>
      <x v="362"/>
    </i>
    <i>
      <x v="34"/>
    </i>
    <i>
      <x v="727"/>
    </i>
    <i>
      <x v="571"/>
    </i>
    <i>
      <x v="900"/>
    </i>
    <i>
      <x v="1140"/>
    </i>
    <i>
      <x v="132"/>
    </i>
    <i>
      <x v="967"/>
    </i>
    <i>
      <x v="297"/>
    </i>
    <i>
      <x v="1021"/>
    </i>
    <i>
      <x v="1438"/>
    </i>
    <i>
      <x v="1401"/>
    </i>
    <i>
      <x v="9"/>
    </i>
    <i>
      <x v="957"/>
    </i>
    <i>
      <x v="184"/>
    </i>
    <i>
      <x v="393"/>
    </i>
    <i>
      <x v="21"/>
    </i>
    <i>
      <x v="191"/>
    </i>
    <i>
      <x v="148"/>
    </i>
    <i>
      <x v="525"/>
    </i>
    <i>
      <x v="1081"/>
    </i>
    <i>
      <x v="1279"/>
    </i>
    <i>
      <x v="1299"/>
    </i>
    <i>
      <x v="1365"/>
    </i>
    <i>
      <x v="1301"/>
    </i>
    <i>
      <x v="1189"/>
    </i>
    <i>
      <x v="1454"/>
    </i>
    <i>
      <x v="499"/>
    </i>
    <i>
      <x v="360"/>
    </i>
    <i>
      <x v="1343"/>
    </i>
    <i>
      <x v="19"/>
    </i>
    <i>
      <x v="1119"/>
    </i>
    <i>
      <x v="689"/>
    </i>
    <i>
      <x v="1072"/>
    </i>
    <i>
      <x v="181"/>
    </i>
    <i>
      <x v="128"/>
    </i>
    <i>
      <x v="397"/>
    </i>
    <i>
      <x v="505"/>
    </i>
    <i>
      <x v="71"/>
    </i>
    <i>
      <x v="703"/>
    </i>
    <i>
      <x v="860"/>
    </i>
    <i>
      <x v="45"/>
    </i>
    <i>
      <x v="797"/>
    </i>
    <i>
      <x v="1178"/>
    </i>
    <i>
      <x v="310"/>
    </i>
    <i>
      <x v="648"/>
    </i>
    <i>
      <x v="1025"/>
    </i>
    <i>
      <x v="942"/>
    </i>
    <i>
      <x v="1231"/>
    </i>
    <i>
      <x v="1408"/>
    </i>
    <i>
      <x v="49"/>
    </i>
    <i>
      <x v="111"/>
    </i>
    <i>
      <x v="751"/>
    </i>
    <i>
      <x v="1116"/>
    </i>
    <i>
      <x v="104"/>
    </i>
    <i>
      <x v="484"/>
    </i>
    <i>
      <x v="1208"/>
    </i>
    <i>
      <x v="315"/>
    </i>
    <i>
      <x v="312"/>
    </i>
    <i>
      <x v="498"/>
    </i>
    <i>
      <x v="368"/>
    </i>
    <i>
      <x v="607"/>
    </i>
    <i>
      <x v="951"/>
    </i>
    <i>
      <x v="1220"/>
    </i>
    <i>
      <x v="1130"/>
    </i>
    <i>
      <x v="772"/>
    </i>
    <i>
      <x v="350"/>
    </i>
    <i>
      <x v="1066"/>
    </i>
    <i>
      <x v="1392"/>
    </i>
    <i>
      <x v="416"/>
    </i>
    <i>
      <x v="234"/>
    </i>
    <i>
      <x v="616"/>
    </i>
    <i>
      <x v="507"/>
    </i>
    <i>
      <x v="780"/>
    </i>
    <i>
      <x v="834"/>
    </i>
    <i>
      <x v="902"/>
    </i>
    <i>
      <x v="495"/>
    </i>
    <i>
      <x v="123"/>
    </i>
    <i>
      <x v="972"/>
    </i>
    <i>
      <x v="1229"/>
    </i>
    <i>
      <x v="269"/>
    </i>
    <i>
      <x v="1455"/>
    </i>
    <i>
      <x v="307"/>
    </i>
    <i>
      <x v="38"/>
    </i>
    <i>
      <x v="754"/>
    </i>
    <i>
      <x v="493"/>
    </i>
    <i>
      <x v="863"/>
    </i>
    <i>
      <x v="295"/>
    </i>
    <i>
      <x v="609"/>
    </i>
    <i>
      <x v="44"/>
    </i>
    <i>
      <x v="1073"/>
    </i>
    <i>
      <x v="594"/>
    </i>
    <i>
      <x v="311"/>
    </i>
    <i>
      <x v="843"/>
    </i>
    <i>
      <x v="1110"/>
    </i>
    <i>
      <x v="460"/>
    </i>
    <i>
      <x v="284"/>
    </i>
    <i>
      <x v="680"/>
    </i>
    <i>
      <x v="923"/>
    </i>
    <i>
      <x v="1195"/>
    </i>
    <i>
      <x v="1281"/>
    </i>
    <i>
      <x v="1108"/>
    </i>
    <i>
      <x v="890"/>
    </i>
    <i>
      <x v="221"/>
    </i>
    <i>
      <x v="89"/>
    </i>
    <i>
      <x v="1307"/>
    </i>
    <i>
      <x v="688"/>
    </i>
    <i>
      <x v="836"/>
    </i>
    <i>
      <x v="809"/>
    </i>
    <i>
      <x v="722"/>
    </i>
    <i>
      <x v="370"/>
    </i>
    <i>
      <x v="379"/>
    </i>
    <i>
      <x v="287"/>
    </i>
    <i>
      <x v="399"/>
    </i>
    <i>
      <x v="667"/>
    </i>
    <i>
      <x v="650"/>
    </i>
    <i>
      <x v="857"/>
    </i>
    <i>
      <x v="1033"/>
    </i>
    <i>
      <x v="989"/>
    </i>
    <i>
      <x v="1246"/>
    </i>
    <i>
      <x v="1240"/>
    </i>
    <i>
      <x v="418"/>
    </i>
    <i>
      <x v="946"/>
    </i>
    <i>
      <x v="723"/>
    </i>
    <i>
      <x v="1294"/>
    </i>
    <i>
      <x v="331"/>
    </i>
    <i>
      <x v="1314"/>
    </i>
    <i>
      <x v="796"/>
    </i>
    <i>
      <x v="333"/>
    </i>
    <i>
      <x v="802"/>
    </i>
    <i>
      <x v="374"/>
    </i>
    <i>
      <x v="1380"/>
    </i>
    <i>
      <x v="548"/>
    </i>
    <i>
      <x v="168"/>
    </i>
    <i>
      <x v="24"/>
    </i>
    <i>
      <x v="620"/>
    </i>
    <i>
      <x v="814"/>
    </i>
    <i>
      <x v="209"/>
    </i>
    <i>
      <x v="1221"/>
    </i>
    <i>
      <x v="1120"/>
    </i>
    <i>
      <x v="1150"/>
    </i>
    <i>
      <x v="462"/>
    </i>
    <i>
      <x v="1340"/>
    </i>
    <i>
      <x v="274"/>
    </i>
    <i>
      <x v="590"/>
    </i>
    <i>
      <x v="1179"/>
    </i>
    <i>
      <x v="392"/>
    </i>
    <i>
      <x v="252"/>
    </i>
    <i>
      <x v="1005"/>
    </i>
    <i>
      <x v="886"/>
    </i>
    <i>
      <x v="267"/>
    </i>
    <i>
      <x v="341"/>
    </i>
    <i>
      <x v="354"/>
    </i>
    <i>
      <x v="254"/>
    </i>
    <i>
      <x v="704"/>
    </i>
    <i>
      <x v="1092"/>
    </i>
    <i>
      <x v="778"/>
    </i>
    <i>
      <x v="795"/>
    </i>
    <i>
      <x v="1015"/>
    </i>
    <i>
      <x v="1320"/>
    </i>
    <i>
      <x v="1295"/>
    </i>
    <i>
      <x v="1435"/>
    </i>
    <i>
      <x v="1100"/>
    </i>
    <i>
      <x v="1445"/>
    </i>
    <i>
      <x v="613"/>
    </i>
    <i>
      <x v="390"/>
    </i>
    <i>
      <x v="749"/>
    </i>
    <i>
      <x v="386"/>
    </i>
    <i>
      <x v="892"/>
    </i>
    <i>
      <x v="464"/>
    </i>
    <i>
      <x v="1406"/>
    </i>
    <i>
      <x v="216"/>
    </i>
    <i>
      <x/>
    </i>
    <i>
      <x v="419"/>
    </i>
    <i>
      <x v="698"/>
    </i>
    <i>
      <x v="958"/>
    </i>
    <i>
      <x v="742"/>
    </i>
    <i>
      <x v="119"/>
    </i>
    <i>
      <x v="920"/>
    </i>
    <i>
      <x v="88"/>
    </i>
    <i>
      <x v="262"/>
    </i>
    <i>
      <x v="52"/>
    </i>
    <i>
      <x v="76"/>
    </i>
    <i>
      <x v="575"/>
    </i>
    <i>
      <x v="475"/>
    </i>
    <i>
      <x v="933"/>
    </i>
    <i>
      <x v="1363"/>
    </i>
    <i>
      <x v="30"/>
    </i>
    <i>
      <x v="108"/>
    </i>
    <i>
      <x v="91"/>
    </i>
    <i>
      <x v="1444"/>
    </i>
    <i>
      <x v="142"/>
    </i>
    <i>
      <x v="179"/>
    </i>
    <i>
      <x v="353"/>
    </i>
    <i>
      <x v="1387"/>
    </i>
    <i>
      <x v="228"/>
    </i>
    <i>
      <x v="1234"/>
    </i>
    <i>
      <x v="827"/>
    </i>
    <i>
      <x v="84"/>
    </i>
    <i>
      <x v="37"/>
    </i>
    <i>
      <x v="117"/>
    </i>
    <i>
      <x v="31"/>
    </i>
    <i>
      <x v="342"/>
    </i>
    <i>
      <x v="1090"/>
    </i>
    <i>
      <x v="736"/>
    </i>
    <i>
      <x v="200"/>
    </i>
    <i>
      <x v="1074"/>
    </i>
    <i>
      <x v="1053"/>
    </i>
    <i>
      <x v="427"/>
    </i>
    <i>
      <x v="448"/>
    </i>
    <i>
      <x v="670"/>
    </i>
    <i>
      <x v="77"/>
    </i>
    <i>
      <x v="212"/>
    </i>
    <i>
      <x v="762"/>
    </i>
    <i>
      <x v="864"/>
    </i>
    <i>
      <x v="1217"/>
    </i>
    <i>
      <x v="40"/>
    </i>
    <i>
      <x v="1303"/>
    </i>
    <i>
      <x v="1296"/>
    </i>
    <i>
      <x v="711"/>
    </i>
    <i>
      <x v="901"/>
    </i>
    <i>
      <x v="812"/>
    </i>
    <i>
      <x v="1162"/>
    </i>
    <i>
      <x v="289"/>
    </i>
    <i>
      <x v="1139"/>
    </i>
    <i>
      <x v="546"/>
    </i>
    <i>
      <x v="255"/>
    </i>
    <i>
      <x v="587"/>
    </i>
    <i>
      <x v="239"/>
    </i>
    <i>
      <x v="1082"/>
    </i>
    <i>
      <x v="444"/>
    </i>
    <i>
      <x v="652"/>
    </i>
    <i>
      <x v="871"/>
    </i>
    <i>
      <x v="865"/>
    </i>
    <i>
      <x v="941"/>
    </i>
    <i>
      <x v="230"/>
    </i>
    <i>
      <x v="938"/>
    </i>
    <i>
      <x v="896"/>
    </i>
    <i>
      <x v="401"/>
    </i>
    <i>
      <x v="1228"/>
    </i>
    <i>
      <x v="236"/>
    </i>
    <i>
      <x v="1134"/>
    </i>
    <i>
      <x v="1079"/>
    </i>
    <i>
      <x v="638"/>
    </i>
    <i>
      <x v="553"/>
    </i>
    <i>
      <x v="921"/>
    </i>
    <i>
      <x v="1407"/>
    </i>
    <i>
      <x v="256"/>
    </i>
    <i>
      <x v="746"/>
    </i>
    <i>
      <x v="615"/>
    </i>
    <i>
      <x v="750"/>
    </i>
    <i>
      <x v="1083"/>
    </i>
    <i>
      <x v="1282"/>
    </i>
    <i>
      <x v="257"/>
    </i>
    <i>
      <x v="1311"/>
    </i>
    <i>
      <x v="979"/>
    </i>
    <i>
      <x v="818"/>
    </i>
    <i>
      <x v="945"/>
    </i>
    <i>
      <x v="877"/>
    </i>
    <i>
      <x v="376"/>
    </i>
    <i>
      <x v="993"/>
    </i>
    <i>
      <x v="343"/>
    </i>
    <i>
      <x v="1197"/>
    </i>
    <i>
      <x v="1443"/>
    </i>
    <i>
      <x v="1227"/>
    </i>
    <i>
      <x v="771"/>
    </i>
    <i>
      <x v="1332"/>
    </i>
    <i>
      <x v="244"/>
    </i>
    <i>
      <x v="908"/>
    </i>
    <i>
      <x v="83"/>
    </i>
    <i>
      <x v="872"/>
    </i>
    <i>
      <x v="415"/>
    </i>
    <i>
      <x v="1206"/>
    </i>
    <i>
      <x v="1103"/>
    </i>
    <i>
      <x v="1113"/>
    </i>
    <i>
      <x v="536"/>
    </i>
    <i>
      <x v="930"/>
    </i>
    <i>
      <x v="1122"/>
    </i>
    <i>
      <x v="1216"/>
    </i>
    <i>
      <x v="1188"/>
    </i>
    <i>
      <x v="1391"/>
    </i>
    <i>
      <x v="413"/>
    </i>
    <i>
      <x v="745"/>
    </i>
    <i>
      <x v="398"/>
    </i>
    <i>
      <x v="129"/>
    </i>
    <i>
      <x v="734"/>
    </i>
    <i>
      <x v="220"/>
    </i>
    <i>
      <x v="1050"/>
    </i>
    <i>
      <x v="240"/>
    </i>
    <i>
      <x v="317"/>
    </i>
    <i>
      <x v="601"/>
    </i>
    <i>
      <x v="630"/>
    </i>
    <i>
      <x v="383"/>
    </i>
    <i>
      <x v="424"/>
    </i>
    <i>
      <x v="453"/>
    </i>
    <i>
      <x v="804"/>
    </i>
    <i>
      <x v="875"/>
    </i>
    <i>
      <x v="916"/>
    </i>
    <i>
      <x v="1450"/>
    </i>
    <i>
      <x v="1436"/>
    </i>
    <i>
      <x v="1149"/>
    </i>
    <i>
      <x v="1143"/>
    </i>
    <i>
      <x v="192"/>
    </i>
    <i>
      <x v="708"/>
    </i>
    <i>
      <x v="629"/>
    </i>
    <i>
      <x v="842"/>
    </i>
    <i>
      <x v="677"/>
    </i>
    <i>
      <x v="1239"/>
    </i>
    <i>
      <x v="334"/>
    </i>
    <i>
      <x v="1457"/>
    </i>
    <i>
      <x v="534"/>
    </i>
    <i>
      <x v="182"/>
    </i>
    <i>
      <x v="1384"/>
    </i>
    <i>
      <x v="138"/>
    </i>
    <i>
      <x v="1085"/>
    </i>
    <i>
      <x v="352"/>
    </i>
    <i>
      <x v="651"/>
    </i>
    <i>
      <x v="1329"/>
    </i>
    <i>
      <x v="528"/>
    </i>
    <i>
      <x v="144"/>
    </i>
    <i>
      <x v="589"/>
    </i>
    <i>
      <x v="512"/>
    </i>
    <i>
      <x v="768"/>
    </i>
    <i>
      <x v="931"/>
    </i>
    <i>
      <x v="760"/>
    </i>
    <i>
      <x v="1390"/>
    </i>
    <i>
      <x v="1198"/>
    </i>
    <i>
      <x v="783"/>
    </i>
    <i>
      <x v="497"/>
    </i>
    <i>
      <x v="1159"/>
    </i>
    <i>
      <x v="1171"/>
    </i>
    <i>
      <x v="1124"/>
    </i>
    <i>
      <x v="1041"/>
    </i>
    <i>
      <x v="337"/>
    </i>
    <i>
      <x v="1207"/>
    </i>
    <i>
      <x v="246"/>
    </i>
    <i>
      <x v="361"/>
    </i>
    <i>
      <x v="367"/>
    </i>
    <i>
      <x v="1271"/>
    </i>
    <i>
      <x v="793"/>
    </i>
    <i>
      <x v="502"/>
    </i>
    <i>
      <x v="1366"/>
    </i>
    <i>
      <x v="42"/>
    </i>
    <i>
      <x v="644"/>
    </i>
    <i>
      <x v="513"/>
    </i>
    <i>
      <x v="276"/>
    </i>
    <i>
      <x v="43"/>
    </i>
    <i>
      <x v="423"/>
    </i>
    <i>
      <x v="674"/>
    </i>
    <i>
      <x v="1418"/>
    </i>
    <i>
      <x v="101"/>
    </i>
    <i>
      <x v="1093"/>
    </i>
    <i>
      <x v="752"/>
    </i>
    <i>
      <x v="1037"/>
    </i>
    <i>
      <x v="382"/>
    </i>
    <i>
      <x v="1047"/>
    </i>
    <i>
      <x v="1336"/>
    </i>
    <i>
      <x v="1351"/>
    </i>
    <i>
      <x v="356"/>
    </i>
    <i>
      <x v="633"/>
    </i>
    <i>
      <x v="1451"/>
    </i>
    <i>
      <x v="911"/>
    </i>
    <i>
      <x v="469"/>
    </i>
    <i>
      <x v="454"/>
    </i>
    <i>
      <x v="1026"/>
    </i>
    <i>
      <x v="452"/>
    </i>
    <i>
      <x v="739"/>
    </i>
    <i>
      <x v="846"/>
    </i>
    <i>
      <x v="1095"/>
    </i>
    <i>
      <x v="99"/>
    </i>
    <i>
      <x v="94"/>
    </i>
    <i>
      <x v="1212"/>
    </i>
    <i>
      <x v="253"/>
    </i>
    <i>
      <x v="1156"/>
    </i>
    <i>
      <x v="1200"/>
    </i>
    <i>
      <x v="949"/>
    </i>
    <i>
      <x v="1194"/>
    </i>
    <i>
      <x v="105"/>
    </i>
    <i>
      <x v="64"/>
    </i>
    <i>
      <x v="549"/>
    </i>
    <i>
      <x v="1342"/>
    </i>
    <i>
      <x v="388"/>
    </i>
    <i>
      <x v="954"/>
    </i>
    <i>
      <x v="1283"/>
    </i>
    <i>
      <x v="1123"/>
    </i>
    <i>
      <x v="196"/>
    </i>
    <i>
      <x v="763"/>
    </i>
    <i>
      <x v="1022"/>
    </i>
    <i>
      <x v="978"/>
    </i>
    <i>
      <x v="990"/>
    </i>
    <i>
      <x v="237"/>
    </i>
    <i>
      <x v="122"/>
    </i>
    <i>
      <x v="1278"/>
    </i>
    <i>
      <x v="1356"/>
    </i>
    <i>
      <x v="467"/>
    </i>
    <i>
      <x v="491"/>
    </i>
    <i>
      <x v="1028"/>
    </i>
    <i>
      <x v="366"/>
    </i>
    <i>
      <x v="1052"/>
    </i>
    <i>
      <x v="1424"/>
    </i>
    <i>
      <x v="147"/>
    </i>
    <i>
      <x v="1027"/>
    </i>
    <i>
      <x v="110"/>
    </i>
    <i>
      <x v="838"/>
    </i>
    <i>
      <x v="518"/>
    </i>
    <i>
      <x v="1165"/>
    </i>
    <i>
      <x v="832"/>
    </i>
    <i>
      <x v="764"/>
    </i>
    <i>
      <x v="3"/>
    </i>
    <i>
      <x v="506"/>
    </i>
    <i>
      <x v="1339"/>
    </i>
    <i>
      <x v="395"/>
    </i>
    <i>
      <x v="410"/>
    </i>
    <i>
      <x v="1312"/>
    </i>
    <i>
      <x v="1258"/>
    </i>
    <i>
      <x v="261"/>
    </i>
    <i>
      <x v="731"/>
    </i>
    <i>
      <x v="65"/>
    </i>
    <i>
      <x v="199"/>
    </i>
    <i>
      <x v="155"/>
    </i>
    <i>
      <x v="294"/>
    </i>
    <i>
      <x v="273"/>
    </i>
    <i>
      <x v="1"/>
    </i>
    <i>
      <x v="314"/>
    </i>
    <i>
      <x v="676"/>
    </i>
    <i>
      <x v="508"/>
    </i>
    <i>
      <x v="509"/>
    </i>
    <i>
      <x v="701"/>
    </i>
    <i>
      <x v="455"/>
    </i>
    <i>
      <x v="485"/>
    </i>
    <i>
      <x v="627"/>
    </i>
    <i>
      <x v="966"/>
    </i>
    <i>
      <x v="740"/>
    </i>
    <i>
      <x v="1069"/>
    </i>
    <i>
      <x v="1044"/>
    </i>
    <i>
      <x v="835"/>
    </i>
    <i>
      <x v="849"/>
    </i>
    <i>
      <x v="1192"/>
    </i>
    <i>
      <x v="1411"/>
    </i>
    <i>
      <x v="1248"/>
    </i>
    <i>
      <x v="1136"/>
    </i>
    <i>
      <x v="1261"/>
    </i>
    <i>
      <x v="1371"/>
    </i>
    <i>
      <x v="283"/>
    </i>
    <i>
      <x v="882"/>
    </i>
    <i>
      <x v="1284"/>
    </i>
    <i>
      <x v="1335"/>
    </i>
    <i>
      <x v="862"/>
    </i>
    <i>
      <x v="937"/>
    </i>
    <i>
      <x v="1458"/>
    </i>
    <i>
      <x v="1379"/>
    </i>
    <i>
      <x v="1185"/>
    </i>
    <i>
      <x v="22"/>
    </i>
    <i>
      <x v="806"/>
    </i>
    <i>
      <x v="813"/>
    </i>
    <i>
      <x v="1203"/>
    </i>
    <i>
      <x v="1372"/>
    </i>
    <i>
      <x v="1259"/>
    </i>
    <i>
      <x v="1101"/>
    </i>
    <i>
      <x v="1067"/>
    </i>
    <i>
      <x v="992"/>
    </i>
    <i>
      <x v="1117"/>
    </i>
    <i>
      <x v="95"/>
    </i>
    <i>
      <x v="286"/>
    </i>
    <i>
      <x v="998"/>
    </i>
    <i>
      <x v="785"/>
    </i>
    <i>
      <x v="1286"/>
    </i>
    <i>
      <x v="303"/>
    </i>
    <i>
      <x v="501"/>
    </i>
    <i>
      <x v="1280"/>
    </i>
    <i>
      <x v="288"/>
    </i>
    <i>
      <x v="1138"/>
    </i>
    <i>
      <x v="1011"/>
    </i>
    <i>
      <x v="1133"/>
    </i>
    <i>
      <x v="369"/>
    </i>
    <i>
      <x v="1232"/>
    </i>
    <i>
      <x v="1360"/>
    </i>
    <i>
      <x v="1241"/>
    </i>
    <i>
      <x v="445"/>
    </i>
    <i>
      <x v="1252"/>
    </i>
    <i>
      <x v="713"/>
    </i>
    <i>
      <x v="1170"/>
    </i>
    <i>
      <x v="318"/>
    </i>
    <i>
      <x v="823"/>
    </i>
    <i>
      <x v="927"/>
    </i>
    <i>
      <x v="1132"/>
    </i>
    <i>
      <x v="217"/>
    </i>
    <i>
      <x v="719"/>
    </i>
    <i>
      <x v="792"/>
    </i>
    <i>
      <x v="905"/>
    </i>
    <i>
      <x v="659"/>
    </i>
    <i>
      <x v="1459"/>
    </i>
    <i>
      <x v="869"/>
    </i>
    <i>
      <x v="679"/>
    </i>
    <i>
      <x v="186"/>
    </i>
    <i>
      <x v="226"/>
    </i>
    <i>
      <x v="112"/>
    </i>
    <i>
      <x v="1142"/>
    </i>
    <i>
      <x v="573"/>
    </i>
    <i>
      <x v="1324"/>
    </i>
    <i>
      <x v="405"/>
    </i>
    <i>
      <x v="625"/>
    </i>
    <i>
      <x v="717"/>
    </i>
    <i>
      <x v="733"/>
    </i>
    <i>
      <x v="1330"/>
    </i>
    <i>
      <x v="1447"/>
    </i>
    <i>
      <x v="833"/>
    </i>
    <i>
      <x v="279"/>
    </i>
    <i>
      <x v="656"/>
    </i>
    <i>
      <x v="561"/>
    </i>
    <i>
      <x v="215"/>
    </i>
    <i>
      <x v="663"/>
    </i>
    <i>
      <x v="375"/>
    </i>
    <i>
      <x v="176"/>
    </i>
    <i>
      <x v="602"/>
    </i>
    <i>
      <x v="936"/>
    </i>
    <i>
      <x v="6"/>
    </i>
    <i>
      <x v="1121"/>
    </i>
    <i>
      <x v="165"/>
    </i>
    <i>
      <x v="1266"/>
    </i>
    <i>
      <x v="1302"/>
    </i>
    <i>
      <x v="201"/>
    </i>
    <i>
      <x v="984"/>
    </i>
    <i>
      <x v="394"/>
    </i>
    <i>
      <x v="715"/>
    </i>
    <i>
      <x v="542"/>
    </i>
    <i>
      <x v="810"/>
    </i>
    <i>
      <x v="1204"/>
    </i>
    <i>
      <x v="1293"/>
    </i>
    <i>
      <x v="72"/>
    </i>
    <i>
      <x v="787"/>
    </i>
    <i>
      <x v="773"/>
    </i>
    <i>
      <x v="1070"/>
    </i>
    <i>
      <x v="987"/>
    </i>
    <i>
      <x v="567"/>
    </i>
    <i>
      <x v="55"/>
    </i>
    <i>
      <x v="1209"/>
    </i>
    <i>
      <x v="1322"/>
    </i>
    <i>
      <x v="1355"/>
    </i>
    <i>
      <x v="173"/>
    </i>
    <i>
      <x v="73"/>
    </i>
    <i>
      <x v="402"/>
    </i>
    <i>
      <x v="530"/>
    </i>
    <i>
      <x v="1214"/>
    </i>
    <i>
      <x v="82"/>
    </i>
    <i>
      <x v="1000"/>
    </i>
    <i>
      <x v="686"/>
    </i>
    <i>
      <x v="517"/>
    </i>
    <i>
      <x v="1319"/>
    </i>
    <i>
      <x v="1316"/>
    </i>
    <i>
      <x v="965"/>
    </i>
    <i>
      <x v="922"/>
    </i>
    <i>
      <x v="924"/>
    </i>
    <i>
      <x v="753"/>
    </i>
    <i>
      <x v="1213"/>
    </i>
    <i>
      <x v="1433"/>
    </i>
    <i>
      <x v="96"/>
    </i>
    <i>
      <x v="586"/>
    </i>
    <i>
      <x v="486"/>
    </i>
    <i>
      <x v="63"/>
    </i>
    <i>
      <x v="1141"/>
    </i>
    <i>
      <x v="1354"/>
    </i>
    <i>
      <x v="653"/>
    </i>
    <i>
      <x v="143"/>
    </i>
    <i>
      <x v="134"/>
    </i>
    <i>
      <x v="136"/>
    </i>
    <i>
      <x v="150"/>
    </i>
    <i>
      <x v="1106"/>
    </i>
    <i>
      <x v="404"/>
    </i>
    <i>
      <x v="322"/>
    </i>
    <i>
      <x v="7"/>
    </i>
    <i>
      <x v="969"/>
    </i>
    <i>
      <x v="305"/>
    </i>
    <i>
      <x v="611"/>
    </i>
    <i>
      <x v="245"/>
    </i>
    <i>
      <x v="135"/>
    </i>
    <i>
      <x v="624"/>
    </i>
    <i>
      <x v="858"/>
    </i>
    <i>
      <x v="1201"/>
    </i>
    <i>
      <x v="103"/>
    </i>
    <i>
      <x v="187"/>
    </i>
    <i>
      <x v="1404"/>
    </i>
    <i>
      <x v="211"/>
    </i>
    <i>
      <x v="766"/>
    </i>
    <i>
      <x v="1125"/>
    </i>
    <i>
      <x v="654"/>
    </i>
    <i>
      <x v="79"/>
    </i>
    <i>
      <x v="841"/>
    </i>
    <i>
      <x v="1328"/>
    </i>
    <i>
      <x v="516"/>
    </i>
    <i>
      <x v="647"/>
    </i>
    <i>
      <x v="737"/>
    </i>
    <i>
      <x v="1166"/>
    </i>
    <i>
      <x v="406"/>
    </i>
    <i>
      <x v="1111"/>
    </i>
    <i>
      <x v="1225"/>
    </i>
    <i>
      <x v="1222"/>
    </i>
    <i>
      <x v="140"/>
    </i>
    <i>
      <x v="223"/>
    </i>
    <i>
      <x v="574"/>
    </i>
    <i>
      <x v="645"/>
    </i>
    <i>
      <x v="779"/>
    </i>
    <i>
      <x v="718"/>
    </i>
    <i>
      <x v="33"/>
    </i>
    <i>
      <x v="167"/>
    </i>
    <i>
      <x v="190"/>
    </i>
    <i>
      <x v="1087"/>
    </i>
    <i>
      <x v="1012"/>
    </i>
    <i>
      <x v="748"/>
    </i>
    <i>
      <x v="514"/>
    </i>
    <i>
      <x v="100"/>
    </i>
    <i>
      <x v="1186"/>
    </i>
    <i>
      <x v="330"/>
    </i>
    <i>
      <x v="98"/>
    </i>
    <i>
      <x v="554"/>
    </i>
    <i>
      <x v="1374"/>
    </i>
    <i>
      <x v="1242"/>
    </i>
    <i>
      <x v="466"/>
    </i>
    <i>
      <x v="373"/>
    </i>
    <i>
      <x v="1369"/>
    </i>
    <i>
      <x v="478"/>
    </i>
    <i>
      <x v="233"/>
    </i>
    <i>
      <x v="13"/>
    </i>
    <i>
      <x v="332"/>
    </i>
    <i>
      <x v="866"/>
    </i>
    <i>
      <x v="996"/>
    </i>
    <i>
      <x v="67"/>
    </i>
    <i>
      <x v="435"/>
    </i>
    <i>
      <x v="1175"/>
    </i>
    <i>
      <x v="1223"/>
    </i>
    <i>
      <x v="365"/>
    </i>
    <i>
      <x v="166"/>
    </i>
    <i>
      <x v="1131"/>
    </i>
    <i>
      <x v="1425"/>
    </i>
    <i>
      <x v="270"/>
    </i>
    <i>
      <x v="243"/>
    </i>
    <i>
      <x v="1300"/>
    </i>
    <i>
      <x v="1155"/>
    </i>
    <i>
      <x v="756"/>
    </i>
    <i>
      <x v="78"/>
    </i>
    <i>
      <x v="1331"/>
    </i>
    <i>
      <x v="1018"/>
    </i>
    <i>
      <x v="17"/>
    </i>
    <i>
      <x v="643"/>
    </i>
    <i>
      <x v="106"/>
    </i>
    <i>
      <x v="520"/>
    </i>
    <i>
      <x v="716"/>
    </i>
    <i>
      <x v="621"/>
    </i>
    <i>
      <x v="488"/>
    </i>
    <i>
      <x v="409"/>
    </i>
    <i>
      <x v="1076"/>
    </i>
    <i>
      <x v="738"/>
    </i>
    <i>
      <x v="786"/>
    </i>
    <i>
      <x v="735"/>
    </i>
    <i>
      <x v="970"/>
    </i>
    <i>
      <x v="1393"/>
    </i>
    <i>
      <x v="1183"/>
    </i>
    <i>
      <x v="1432"/>
    </i>
    <i>
      <x v="794"/>
    </i>
    <i>
      <x v="433"/>
    </i>
    <i>
      <x v="326"/>
    </i>
    <i>
      <x v="1167"/>
    </i>
    <i>
      <x v="36"/>
    </i>
    <i>
      <x v="985"/>
    </i>
    <i>
      <x v="635"/>
    </i>
    <i>
      <x v="214"/>
    </i>
    <i>
      <x v="519"/>
    </i>
    <i>
      <x v="14"/>
    </i>
    <i>
      <x v="97"/>
    </i>
    <i>
      <x v="600"/>
    </i>
    <i>
      <x v="1427"/>
    </i>
    <i>
      <x v="1426"/>
    </i>
    <i>
      <x v="856"/>
    </i>
    <i>
      <x v="1375"/>
    </i>
    <i>
      <x v="1413"/>
    </i>
    <i>
      <x v="1377"/>
    </i>
    <i>
      <x v="541"/>
    </i>
    <i>
      <x v="1064"/>
    </i>
    <i>
      <x v="1442"/>
    </i>
    <i>
      <x v="859"/>
    </i>
    <i>
      <x v="919"/>
    </i>
    <i>
      <x v="557"/>
    </i>
    <i>
      <x v="1080"/>
    </i>
    <i>
      <x v="32"/>
    </i>
    <i>
      <x v="610"/>
    </i>
    <i>
      <x v="1289"/>
    </i>
    <i>
      <x v="137"/>
    </i>
    <i>
      <x v="953"/>
    </i>
    <i>
      <x v="1315"/>
    </i>
    <i>
      <x v="47"/>
    </i>
    <i>
      <x v="1049"/>
    </i>
    <i>
      <x v="1344"/>
    </i>
    <i>
      <x v="160"/>
    </i>
    <i>
      <x v="377"/>
    </i>
    <i>
      <x v="552"/>
    </i>
    <i>
      <x v="1250"/>
    </i>
    <i>
      <x v="1180"/>
    </i>
    <i>
      <x v="1051"/>
    </i>
    <i>
      <x v="891"/>
    </i>
    <i>
      <x v="665"/>
    </i>
    <i>
      <x v="566"/>
    </i>
    <i>
      <x v="10"/>
    </i>
    <i>
      <x v="1146"/>
    </i>
    <i>
      <x v="266"/>
    </i>
    <i>
      <x v="776"/>
    </i>
    <i>
      <x v="447"/>
    </i>
    <i>
      <x v="824"/>
    </i>
    <i>
      <x v="1210"/>
    </i>
    <i>
      <x v="414"/>
    </i>
    <i>
      <x v="1199"/>
    </i>
    <i>
      <x v="16"/>
    </i>
    <i>
      <x v="683"/>
    </i>
    <i>
      <x v="355"/>
    </i>
    <i>
      <x v="2"/>
    </i>
    <i>
      <x v="672"/>
    </i>
    <i>
      <x v="983"/>
    </i>
    <i>
      <x v="1262"/>
    </i>
    <i>
      <x v="324"/>
    </i>
    <i>
      <x v="1059"/>
    </i>
    <i>
      <x v="280"/>
    </i>
    <i>
      <x v="595"/>
    </i>
    <i>
      <x v="1058"/>
    </i>
    <i>
      <x v="247"/>
    </i>
    <i>
      <x v="964"/>
    </i>
    <i>
      <x v="248"/>
    </i>
    <i>
      <x v="791"/>
    </i>
    <i>
      <x v="154"/>
    </i>
    <i>
      <x v="1416"/>
    </i>
    <i>
      <x v="560"/>
    </i>
    <i>
      <x v="1269"/>
    </i>
    <i>
      <x v="1275"/>
    </i>
    <i>
      <x v="1055"/>
    </i>
    <i>
      <x v="1109"/>
    </i>
    <i>
      <x v="1054"/>
    </i>
    <i>
      <x v="378"/>
    </i>
    <i>
      <x v="1373"/>
    </i>
    <i>
      <x v="732"/>
    </i>
    <i>
      <x v="292"/>
    </i>
    <i>
      <x v="974"/>
    </i>
    <i>
      <x v="539"/>
    </i>
    <i>
      <x v="816"/>
    </i>
    <i>
      <x v="183"/>
    </i>
    <i>
      <x v="468"/>
    </i>
    <i>
      <x v="1244"/>
    </i>
    <i>
      <x v="585"/>
    </i>
    <i>
      <x v="429"/>
    </i>
    <i>
      <x v="222"/>
    </i>
    <i>
      <x v="728"/>
    </i>
    <i>
      <x v="27"/>
    </i>
    <i>
      <x v="1035"/>
    </i>
    <i>
      <x v="907"/>
    </i>
    <i>
      <x v="1003"/>
    </i>
    <i>
      <x v="1273"/>
    </i>
    <i>
      <x v="1440"/>
    </i>
    <i>
      <x v="538"/>
    </i>
    <i>
      <x v="1439"/>
    </i>
    <i>
      <x v="327"/>
    </i>
    <i>
      <x v="669"/>
    </i>
    <i>
      <x v="910"/>
    </i>
    <i>
      <x v="628"/>
    </i>
    <i>
      <x v="116"/>
    </i>
    <i>
      <x v="757"/>
    </i>
    <i>
      <x v="861"/>
    </i>
    <i>
      <x v="973"/>
    </i>
    <i>
      <x v="1350"/>
    </i>
    <i>
      <x v="141"/>
    </i>
    <i>
      <x v="57"/>
    </i>
    <i>
      <x v="1014"/>
    </i>
    <i>
      <x v="932"/>
    </i>
    <i>
      <x v="618"/>
    </i>
    <i>
      <x v="298"/>
    </i>
    <i>
      <x v="747"/>
    </i>
    <i>
      <x v="1071"/>
    </i>
    <i>
      <x v="1420"/>
    </i>
    <i>
      <x v="997"/>
    </i>
    <i>
      <x v="109"/>
    </i>
    <i>
      <x v="272"/>
    </i>
    <i>
      <x v="839"/>
    </i>
    <i>
      <x v="1448"/>
    </i>
    <i>
      <x v="577"/>
    </i>
    <i>
      <x v="878"/>
    </i>
    <i>
      <x v="524"/>
    </i>
    <i>
      <x v="1128"/>
    </i>
    <i>
      <x v="928"/>
    </i>
    <i>
      <x v="1043"/>
    </i>
    <i>
      <x v="582"/>
    </i>
    <i>
      <x v="678"/>
    </i>
    <i>
      <x v="481"/>
    </i>
    <i>
      <x v="205"/>
    </i>
    <i>
      <x v="1099"/>
    </i>
    <i>
      <x v="1016"/>
    </i>
    <i>
      <x v="612"/>
    </i>
    <i>
      <x v="328"/>
    </i>
    <i>
      <x v="632"/>
    </i>
    <i>
      <x v="830"/>
    </i>
    <i>
      <x v="86"/>
    </i>
    <i>
      <x v="963"/>
    </i>
    <i>
      <x v="11"/>
    </i>
    <i>
      <x v="1158"/>
    </i>
    <i>
      <x v="471"/>
    </i>
    <i>
      <x v="1002"/>
    </i>
    <i>
      <x v="521"/>
    </i>
    <i>
      <x v="463"/>
    </i>
    <i>
      <x v="926"/>
    </i>
    <i>
      <x v="1308"/>
    </i>
    <i>
      <x v="1147"/>
    </i>
    <i>
      <x v="157"/>
    </i>
    <i>
      <x v="359"/>
    </i>
    <i>
      <x v="238"/>
    </i>
    <i>
      <x v="988"/>
    </i>
    <i>
      <x v="1115"/>
    </i>
    <i>
      <x v="265"/>
    </i>
    <i>
      <x v="403"/>
    </i>
    <i>
      <x v="1245"/>
    </i>
    <i>
      <x v="853"/>
    </i>
    <i>
      <x v="321"/>
    </i>
    <i>
      <x v="441"/>
    </i>
    <i>
      <x v="1008"/>
    </i>
    <i>
      <x v="980"/>
    </i>
    <i>
      <x v="1211"/>
    </i>
    <i>
      <x v="815"/>
    </i>
    <i>
      <x v="873"/>
    </i>
    <i>
      <x v="579"/>
    </i>
    <i>
      <x v="840"/>
    </i>
    <i>
      <x v="1006"/>
    </i>
    <i>
      <x v="889"/>
    </i>
    <i>
      <x v="1233"/>
    </i>
    <i>
      <x v="608"/>
    </i>
    <i>
      <x v="1144"/>
    </i>
    <i>
      <x v="162"/>
    </i>
    <i>
      <x v="981"/>
    </i>
    <i>
      <x v="789"/>
    </i>
    <i>
      <x v="391"/>
    </i>
    <i>
      <x v="515"/>
    </i>
    <i>
      <x v="131"/>
    </i>
    <i>
      <x v="961"/>
    </i>
    <i>
      <x v="487"/>
    </i>
    <i>
      <x v="619"/>
    </i>
    <i>
      <x v="1105"/>
    </i>
    <i>
      <x v="759"/>
    </i>
    <i>
      <x v="805"/>
    </i>
    <i>
      <x v="568"/>
    </i>
    <i>
      <x v="1247"/>
    </i>
    <i>
      <x v="308"/>
    </i>
    <i>
      <x v="626"/>
    </i>
    <i>
      <x v="439"/>
    </i>
    <i>
      <x v="170"/>
    </i>
    <i>
      <x v="118"/>
    </i>
    <i>
      <x v="309"/>
    </i>
    <i>
      <x v="660"/>
    </i>
    <i>
      <x v="1237"/>
    </i>
    <i>
      <x v="822"/>
    </i>
    <i>
      <x v="339"/>
    </i>
    <i>
      <x v="174"/>
    </i>
    <i>
      <x v="1410"/>
    </i>
    <i>
      <x v="258"/>
    </i>
    <i>
      <x v="702"/>
    </i>
    <i>
      <x v="1437"/>
    </i>
    <i>
      <x v="994"/>
    </i>
    <i>
      <x v="1187"/>
    </i>
    <i>
      <x v="606"/>
    </i>
    <i>
      <x v="389"/>
    </i>
    <i>
      <x v="207"/>
    </i>
    <i>
      <x v="767"/>
    </i>
    <i>
      <x v="1362"/>
    </i>
    <i>
      <x v="1357"/>
    </i>
    <i>
      <x v="1429"/>
    </i>
    <i>
      <x v="158"/>
    </i>
    <i>
      <x v="909"/>
    </i>
    <i>
      <x v="175"/>
    </i>
    <i>
      <x v="940"/>
    </i>
    <i>
      <x v="844"/>
    </i>
    <i>
      <x v="1395"/>
    </i>
    <i>
      <x v="640"/>
    </i>
    <i>
      <x v="496"/>
    </i>
    <i>
      <x v="259"/>
    </i>
    <i>
      <x v="581"/>
    </i>
    <i>
      <x v="537"/>
    </i>
    <i>
      <x v="346"/>
    </i>
    <i>
      <x v="800"/>
    </i>
    <i>
      <x v="426"/>
    </i>
    <i>
      <x v="604"/>
    </i>
    <i>
      <x v="46"/>
    </i>
    <i>
      <x v="743"/>
    </i>
    <i>
      <x v="1036"/>
    </i>
    <i>
      <x v="1163"/>
    </i>
    <i>
      <x v="898"/>
    </i>
    <i>
      <x v="1381"/>
    </i>
    <i>
      <x v="1276"/>
    </i>
    <i>
      <x v="12"/>
    </i>
    <i>
      <x v="598"/>
    </i>
    <i>
      <x v="80"/>
    </i>
    <i>
      <x v="316"/>
    </i>
    <i>
      <x v="929"/>
    </i>
    <i>
      <x v="1084"/>
    </i>
    <i>
      <x v="1414"/>
    </i>
    <i>
      <x v="60"/>
    </i>
    <i>
      <x v="1238"/>
    </i>
    <i>
      <x v="570"/>
    </i>
    <i>
      <x v="476"/>
    </i>
    <i>
      <x v="1040"/>
    </i>
    <i>
      <x v="1075"/>
    </i>
    <i>
      <x v="918"/>
    </i>
    <i>
      <x v="1235"/>
    </i>
    <i>
      <x v="572"/>
    </i>
    <i>
      <x v="1305"/>
    </i>
    <i>
      <x v="1456"/>
    </i>
    <i>
      <x v="1267"/>
    </i>
    <i>
      <x v="817"/>
    </i>
    <i>
      <x v="893"/>
    </i>
    <i>
      <x v="724"/>
    </i>
    <i>
      <x v="526"/>
    </i>
    <i>
      <x v="564"/>
    </i>
    <i>
      <x v="777"/>
    </i>
    <i>
      <x v="92"/>
    </i>
    <i>
      <x v="808"/>
    </i>
    <i>
      <x v="35"/>
    </i>
    <i>
      <x v="1338"/>
    </i>
    <i>
      <x v="224"/>
    </i>
    <i>
      <x v="306"/>
    </i>
    <i>
      <x v="591"/>
    </i>
    <i>
      <x v="153"/>
    </i>
    <i>
      <x v="583"/>
    </i>
    <i>
      <x v="906"/>
    </i>
    <i>
      <x v="1263"/>
    </i>
    <i>
      <x v="714"/>
    </i>
    <i>
      <x v="798"/>
    </i>
    <i>
      <x v="1272"/>
    </i>
    <i>
      <x v="662"/>
    </i>
    <i>
      <x v="213"/>
    </i>
    <i>
      <x v="605"/>
    </i>
    <i>
      <x v="1062"/>
    </i>
    <i>
      <x v="177"/>
    </i>
    <i>
      <x v="70"/>
    </i>
    <i>
      <x v="206"/>
    </i>
    <i>
      <x v="1045"/>
    </i>
    <i>
      <x v="58"/>
    </i>
    <i>
      <x v="161"/>
    </i>
    <i>
      <x v="477"/>
    </i>
    <i>
      <x v="18"/>
    </i>
    <i>
      <x v="1341"/>
    </i>
    <i>
      <x v="1154"/>
    </i>
    <i>
      <x v="302"/>
    </i>
    <i>
      <x v="296"/>
    </i>
    <i>
      <x v="1168"/>
    </i>
    <i>
      <x v="881"/>
    </i>
    <i>
      <x v="695"/>
    </i>
    <i>
      <x v="1118"/>
    </i>
    <i>
      <x v="545"/>
    </i>
    <i>
      <x v="642"/>
    </i>
    <i>
      <x v="50"/>
    </i>
    <i>
      <x v="151"/>
    </i>
    <i>
      <x v="803"/>
    </i>
    <i>
      <x v="1243"/>
    </i>
    <i>
      <x v="562"/>
    </i>
    <i>
      <x v="299"/>
    </i>
    <i>
      <x v="1065"/>
    </i>
    <i>
      <x v="948"/>
    </i>
    <i>
      <x v="1196"/>
    </i>
    <i>
      <x v="1268"/>
    </i>
    <i>
      <x v="1290"/>
    </i>
    <i>
      <x v="5"/>
    </i>
    <i>
      <x v="319"/>
    </i>
    <i>
      <x v="1152"/>
    </i>
    <i>
      <x v="338"/>
    </i>
    <i>
      <x v="408"/>
    </i>
    <i>
      <x v="336"/>
    </i>
    <i>
      <x v="668"/>
    </i>
    <i>
      <x v="340"/>
    </i>
    <i>
      <x v="130"/>
    </i>
    <i>
      <x v="20"/>
    </i>
    <i>
      <x v="774"/>
    </i>
    <i>
      <x v="25"/>
    </i>
    <i>
      <x v="4"/>
    </i>
    <i>
      <x v="1256"/>
    </i>
    <i>
      <x v="700"/>
    </i>
    <i>
      <x v="208"/>
    </i>
    <i>
      <x v="944"/>
    </i>
    <i>
      <x v="673"/>
    </i>
    <i>
      <x v="278"/>
    </i>
    <i>
      <x v="947"/>
    </i>
    <i>
      <x v="1032"/>
    </i>
    <i>
      <x v="510"/>
    </i>
    <i>
      <x v="1127"/>
    </i>
    <i>
      <x v="580"/>
    </i>
    <i>
      <x v="765"/>
    </i>
    <i>
      <x v="1226"/>
    </i>
    <i>
      <x v="540"/>
    </i>
    <i>
      <x v="1205"/>
    </i>
    <i>
      <x v="1353"/>
    </i>
    <i>
      <x v="868"/>
    </i>
    <i>
      <x v="1313"/>
    </i>
    <i>
      <x v="1161"/>
    </i>
    <i>
      <x v="1318"/>
    </i>
    <i>
      <x v="152"/>
    </i>
    <i>
      <x v="825"/>
    </i>
    <i>
      <x v="556"/>
    </i>
    <i>
      <x v="903"/>
    </i>
    <i>
      <x v="1388"/>
    </i>
    <i>
      <x v="527"/>
    </i>
    <i>
      <x v="400"/>
    </i>
    <i>
      <x v="473"/>
    </i>
    <i>
      <x v="231"/>
    </i>
    <i>
      <x v="1403"/>
    </i>
    <i>
      <x v="1347"/>
    </i>
    <i>
      <x v="1224"/>
    </i>
    <i>
      <x v="139"/>
    </i>
    <i>
      <x v="440"/>
    </i>
    <i>
      <x v="1024"/>
    </i>
    <i>
      <x v="847"/>
    </i>
    <i>
      <x v="407"/>
    </i>
    <i>
      <x v="492"/>
    </i>
    <i>
      <x v="69"/>
    </i>
    <i>
      <x v="503"/>
    </i>
    <i>
      <x v="290"/>
    </i>
    <i>
      <x v="925"/>
    </i>
    <i>
      <x v="1182"/>
    </i>
    <i>
      <x v="218"/>
    </i>
    <i>
      <x v="300"/>
    </i>
    <i>
      <x v="1031"/>
    </i>
    <i>
      <x v="888"/>
    </i>
    <i>
      <x v="1077"/>
    </i>
    <i>
      <x v="480"/>
    </i>
    <i>
      <x v="1046"/>
    </i>
    <i>
      <x v="85"/>
    </i>
    <i>
      <x v="1164"/>
    </i>
    <i>
      <x v="1361"/>
    </i>
    <i>
      <x v="1348"/>
    </i>
    <i>
      <x v="301"/>
    </i>
    <i>
      <x v="320"/>
    </i>
    <i>
      <x v="782"/>
    </i>
    <i>
      <x v="28"/>
    </i>
    <i>
      <x v="1419"/>
    </i>
    <i>
      <x v="887"/>
    </i>
    <i>
      <x v="446"/>
    </i>
    <i>
      <x v="1417"/>
    </i>
    <i>
      <x v="1174"/>
    </i>
    <i>
      <x v="421"/>
    </i>
    <i>
      <x v="845"/>
    </i>
    <i>
      <x v="293"/>
    </i>
    <i>
      <x v="169"/>
    </i>
    <i>
      <x v="1386"/>
    </i>
    <i>
      <x v="1359"/>
    </i>
    <i>
      <x v="684"/>
    </i>
    <i>
      <x v="41"/>
    </i>
    <i>
      <x v="124"/>
    </i>
    <i>
      <x v="544"/>
    </i>
    <i>
      <x v="371"/>
    </i>
    <i>
      <x v="917"/>
    </i>
    <i>
      <x v="1453"/>
    </i>
    <i>
      <x v="1434"/>
    </i>
    <i>
      <x v="178"/>
    </i>
    <i>
      <x v="1310"/>
    </i>
    <i>
      <x v="658"/>
    </i>
    <i>
      <x v="1253"/>
    </i>
    <i>
      <x v="347"/>
    </i>
    <i>
      <x v="991"/>
    </i>
    <i>
      <x v="1151"/>
    </i>
    <i>
      <x v="1277"/>
    </i>
    <i>
      <x v="854"/>
    </i>
    <i>
      <x v="1061"/>
    </i>
    <i>
      <x v="1173"/>
    </i>
    <i>
      <x v="304"/>
    </i>
    <i>
      <x v="666"/>
    </i>
    <i>
      <x v="364"/>
    </i>
    <i>
      <x v="1230"/>
    </i>
    <i>
      <x v="277"/>
    </i>
    <i>
      <x v="260"/>
    </i>
    <i>
      <x v="159"/>
    </i>
    <i>
      <x v="1423"/>
    </i>
    <i>
      <x v="66"/>
    </i>
    <i>
      <x v="349"/>
    </i>
    <i>
      <x v="1409"/>
    </i>
    <i>
      <x v="1346"/>
    </i>
    <i>
      <x v="664"/>
    </i>
    <i>
      <x v="113"/>
    </i>
    <i>
      <x v="1010"/>
    </i>
    <i>
      <x v="807"/>
    </i>
    <i>
      <x v="120"/>
    </i>
    <i>
      <x v="691"/>
    </i>
    <i>
      <x v="726"/>
    </i>
    <i>
      <x v="422"/>
    </i>
    <i>
      <x v="1048"/>
    </i>
    <i>
      <x v="563"/>
    </i>
    <i>
      <x v="558"/>
    </i>
    <i>
      <x v="1430"/>
    </i>
    <i>
      <x v="417"/>
    </i>
    <i>
      <x v="185"/>
    </i>
    <i>
      <x v="1107"/>
    </i>
    <i>
      <x v="1270"/>
    </i>
    <i>
      <x v="939"/>
    </i>
    <i>
      <x v="1260"/>
    </i>
    <i>
      <x v="943"/>
    </i>
    <i>
      <x v="588"/>
    </i>
    <i>
      <x v="876"/>
    </i>
    <i>
      <x v="1383"/>
    </i>
    <i>
      <x v="197"/>
    </i>
    <i>
      <x v="1446"/>
    </i>
    <i>
      <x v="692"/>
    </i>
    <i>
      <x v="934"/>
    </i>
    <i>
      <x v="828"/>
    </i>
    <i>
      <x v="1057"/>
    </i>
    <i>
      <x v="171"/>
    </i>
    <i>
      <x v="1190"/>
    </i>
    <i>
      <x v="529"/>
    </i>
    <i>
      <x v="411"/>
    </i>
    <i>
      <x v="1184"/>
    </i>
    <i>
      <x v="1169"/>
    </i>
    <i>
      <x v="1287"/>
    </i>
    <i>
      <x v="271"/>
    </i>
    <i>
      <x v="523"/>
    </i>
    <i>
      <x v="848"/>
    </i>
    <i>
      <x v="661"/>
    </i>
    <i>
      <x v="53"/>
    </i>
    <i>
      <x v="384"/>
    </i>
    <i>
      <x v="457"/>
    </i>
    <i>
      <x v="769"/>
    </i>
    <i>
      <x v="1396"/>
    </i>
    <i>
      <x v="1298"/>
    </i>
    <i>
      <x v="451"/>
    </i>
    <i>
      <x v="706"/>
    </i>
    <i>
      <x v="249"/>
    </i>
    <i>
      <x v="335"/>
    </i>
    <i>
      <x v="3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alePrice" fld="80" subtotal="average" baseField="0" baseItem="0"/>
    <dataField name="Sum of SalePrice" fld="80" baseField="0" baseItem="0"/>
    <dataField name="Sum of LotArea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4E3D6-A200-C443-B763-DB49369E8EC1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3">
        <item h="1" x="8"/>
        <item h="1" x="58"/>
        <item h="1" x="49"/>
        <item h="1" x="32"/>
        <item h="1" x="56"/>
        <item h="1" x="21"/>
        <item h="1" x="33"/>
        <item h="1" x="57"/>
        <item h="1" x="46"/>
        <item h="1" x="19"/>
        <item h="1" x="13"/>
        <item h="1" x="39"/>
        <item h="1" x="11"/>
        <item h="1" x="25"/>
        <item h="1" x="27"/>
        <item h="1" x="9"/>
        <item h="1" x="24"/>
        <item h="1" x="15"/>
        <item h="1" x="34"/>
        <item h="1" x="45"/>
        <item h="1" x="3"/>
        <item h="1" x="48"/>
        <item h="1" x="28"/>
        <item h="1" x="7"/>
        <item h="1" x="60"/>
        <item h="1" x="50"/>
        <item h="1" x="1"/>
        <item h="1" x="44"/>
        <item h="1" x="59"/>
        <item h="1" x="43"/>
        <item h="1" x="23"/>
        <item h="1" x="35"/>
        <item h="1" x="38"/>
        <item h="1" x="22"/>
        <item h="1" x="52"/>
        <item h="1" x="42"/>
        <item h="1" x="53"/>
        <item h="1" x="26"/>
        <item h="1" x="55"/>
        <item h="1" x="31"/>
        <item h="1" x="20"/>
        <item h="1" x="47"/>
        <item h="1" x="36"/>
        <item h="1" x="40"/>
        <item h="1" x="54"/>
        <item h="1" x="5"/>
        <item h="1" x="29"/>
        <item h="1" x="18"/>
        <item h="1" x="30"/>
        <item h="1" x="41"/>
        <item h="1" x="4"/>
        <item x="14"/>
        <item x="2"/>
        <item x="0"/>
        <item x="16"/>
        <item x="6"/>
        <item x="10"/>
        <item x="12"/>
        <item x="17"/>
        <item x="37"/>
        <item x="51"/>
        <item h="1"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0"/>
  </rowFields>
  <rowItems count="11"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Average of SalePrice" fld="8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alphaepsilon/housing-prices-datase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B3:P46"/>
  <sheetViews>
    <sheetView tabSelected="1" workbookViewId="0">
      <selection activeCell="I3" sqref="I3"/>
    </sheetView>
  </sheetViews>
  <sheetFormatPr baseColWidth="10" defaultRowHeight="16" x14ac:dyDescent="0.2"/>
  <cols>
    <col min="1" max="2" width="10.83203125" style="146"/>
    <col min="3" max="3" width="29" style="146" customWidth="1"/>
    <col min="4" max="4" width="10.83203125" style="146" customWidth="1"/>
    <col min="5" max="10" width="10.83203125" style="146"/>
    <col min="11" max="11" width="39" style="146" customWidth="1"/>
    <col min="12" max="16384" width="10.83203125" style="146"/>
  </cols>
  <sheetData>
    <row r="3" spans="2:16" ht="31" x14ac:dyDescent="0.35">
      <c r="F3" s="340" t="s">
        <v>524</v>
      </c>
    </row>
    <row r="4" spans="2:16" ht="17" thickBot="1" x14ac:dyDescent="0.25"/>
    <row r="5" spans="2:16" x14ac:dyDescent="0.2">
      <c r="B5" s="253"/>
      <c r="C5" s="254"/>
      <c r="D5" s="254"/>
      <c r="E5" s="254"/>
      <c r="F5" s="254"/>
      <c r="G5" s="254"/>
      <c r="H5" s="254"/>
      <c r="I5" s="254"/>
      <c r="J5" s="254"/>
      <c r="K5" s="254"/>
      <c r="L5" s="255"/>
    </row>
    <row r="6" spans="2:16" x14ac:dyDescent="0.2">
      <c r="B6" s="164" t="s">
        <v>273</v>
      </c>
      <c r="C6" s="256"/>
      <c r="D6" s="256"/>
      <c r="E6" s="256"/>
      <c r="F6" s="256"/>
      <c r="G6" s="256"/>
      <c r="H6" s="256"/>
      <c r="I6" s="256"/>
      <c r="J6" s="256"/>
      <c r="K6" s="256"/>
      <c r="L6" s="257"/>
    </row>
    <row r="7" spans="2:16" x14ac:dyDescent="0.2">
      <c r="B7" s="288" t="s">
        <v>274</v>
      </c>
      <c r="C7" s="289"/>
      <c r="D7" s="289"/>
      <c r="E7" s="289"/>
      <c r="F7" s="289"/>
      <c r="G7" s="289"/>
      <c r="H7" s="289"/>
      <c r="I7" s="289"/>
      <c r="J7" s="256"/>
      <c r="K7" s="256"/>
      <c r="L7" s="257"/>
    </row>
    <row r="8" spans="2:16" x14ac:dyDescent="0.2">
      <c r="B8" s="288"/>
      <c r="C8" s="289"/>
      <c r="D8" s="289"/>
      <c r="E8" s="289"/>
      <c r="F8" s="289"/>
      <c r="G8" s="289"/>
      <c r="H8" s="289"/>
      <c r="I8" s="289"/>
      <c r="J8" s="256"/>
      <c r="K8" s="256"/>
      <c r="L8" s="257"/>
    </row>
    <row r="9" spans="2:16" x14ac:dyDescent="0.2">
      <c r="B9" s="288"/>
      <c r="C9" s="289"/>
      <c r="D9" s="289"/>
      <c r="E9" s="289"/>
      <c r="F9" s="289"/>
      <c r="G9" s="289"/>
      <c r="H9" s="289"/>
      <c r="I9" s="289"/>
      <c r="J9" s="256"/>
      <c r="K9" s="266" t="s">
        <v>498</v>
      </c>
      <c r="L9" s="257"/>
    </row>
    <row r="10" spans="2:16" x14ac:dyDescent="0.2">
      <c r="B10" s="288"/>
      <c r="C10" s="289"/>
      <c r="D10" s="289"/>
      <c r="E10" s="289"/>
      <c r="F10" s="289"/>
      <c r="G10" s="289"/>
      <c r="H10" s="289"/>
      <c r="I10" s="289"/>
      <c r="J10" s="256"/>
      <c r="K10" s="264" t="s">
        <v>277</v>
      </c>
      <c r="L10" s="257"/>
    </row>
    <row r="11" spans="2:16" x14ac:dyDescent="0.2">
      <c r="B11" s="288"/>
      <c r="C11" s="289"/>
      <c r="D11" s="289"/>
      <c r="E11" s="289"/>
      <c r="F11" s="289"/>
      <c r="G11" s="289"/>
      <c r="H11" s="289"/>
      <c r="I11" s="289"/>
      <c r="J11" s="256"/>
      <c r="K11" s="258" t="s">
        <v>471</v>
      </c>
      <c r="L11" s="259"/>
      <c r="M11" s="224"/>
      <c r="N11" s="224"/>
      <c r="O11" s="224"/>
      <c r="P11" s="224"/>
    </row>
    <row r="12" spans="2:16" x14ac:dyDescent="0.2">
      <c r="B12" s="288"/>
      <c r="C12" s="289"/>
      <c r="D12" s="289"/>
      <c r="E12" s="289"/>
      <c r="F12" s="289"/>
      <c r="G12" s="289"/>
      <c r="H12" s="289"/>
      <c r="I12" s="289"/>
      <c r="J12" s="256"/>
      <c r="K12" s="258" t="s">
        <v>472</v>
      </c>
      <c r="L12" s="257"/>
    </row>
    <row r="13" spans="2:16" x14ac:dyDescent="0.2">
      <c r="B13" s="288"/>
      <c r="C13" s="289"/>
      <c r="D13" s="289"/>
      <c r="E13" s="289"/>
      <c r="F13" s="289"/>
      <c r="G13" s="289"/>
      <c r="H13" s="289"/>
      <c r="I13" s="289"/>
      <c r="J13" s="256"/>
      <c r="K13" s="258" t="s">
        <v>473</v>
      </c>
      <c r="L13" s="257"/>
    </row>
    <row r="14" spans="2:16" x14ac:dyDescent="0.2">
      <c r="B14" s="164" t="s">
        <v>275</v>
      </c>
      <c r="C14" s="256"/>
      <c r="D14" s="260" t="s">
        <v>276</v>
      </c>
      <c r="E14" s="256"/>
      <c r="F14" s="256"/>
      <c r="G14" s="256"/>
      <c r="H14" s="256"/>
      <c r="I14" s="256"/>
      <c r="J14" s="256"/>
      <c r="K14" s="258" t="s">
        <v>474</v>
      </c>
      <c r="L14" s="257"/>
    </row>
    <row r="15" spans="2:16" x14ac:dyDescent="0.2">
      <c r="B15" s="261"/>
      <c r="C15" s="256"/>
      <c r="D15" s="256"/>
      <c r="E15" s="256"/>
      <c r="F15" s="256"/>
      <c r="G15" s="256"/>
      <c r="H15" s="256"/>
      <c r="I15" s="256"/>
      <c r="J15" s="256"/>
      <c r="K15" s="258" t="s">
        <v>475</v>
      </c>
      <c r="L15" s="257"/>
    </row>
    <row r="16" spans="2:16" x14ac:dyDescent="0.2">
      <c r="B16" s="261"/>
      <c r="C16" s="256"/>
      <c r="D16" s="256"/>
      <c r="E16" s="256"/>
      <c r="F16" s="256"/>
      <c r="G16" s="256"/>
      <c r="H16" s="256"/>
      <c r="I16" s="256"/>
      <c r="J16" s="256"/>
      <c r="K16" s="258" t="s">
        <v>476</v>
      </c>
      <c r="L16" s="257"/>
    </row>
    <row r="17" spans="2:13" x14ac:dyDescent="0.2">
      <c r="B17" s="164" t="s">
        <v>278</v>
      </c>
      <c r="C17" s="168"/>
      <c r="D17" s="256"/>
      <c r="E17" s="256"/>
      <c r="F17" s="256"/>
      <c r="G17" s="256"/>
      <c r="H17" s="256"/>
      <c r="I17" s="256"/>
      <c r="J17" s="256"/>
      <c r="K17" s="262" t="s">
        <v>477</v>
      </c>
      <c r="L17" s="257"/>
    </row>
    <row r="18" spans="2:13" x14ac:dyDescent="0.2">
      <c r="B18" s="261" t="s">
        <v>478</v>
      </c>
      <c r="C18" s="256"/>
      <c r="D18" s="256"/>
      <c r="E18" s="256"/>
      <c r="F18" s="256"/>
      <c r="G18" s="256"/>
      <c r="H18" s="256"/>
      <c r="I18" s="256"/>
      <c r="J18" s="256"/>
      <c r="K18" s="263"/>
      <c r="L18" s="257"/>
    </row>
    <row r="19" spans="2:13" x14ac:dyDescent="0.2">
      <c r="B19" s="261" t="s">
        <v>279</v>
      </c>
      <c r="C19" s="256"/>
      <c r="D19" s="256"/>
      <c r="E19" s="256"/>
      <c r="F19" s="256"/>
      <c r="G19" s="256"/>
      <c r="H19" s="256"/>
      <c r="I19" s="256"/>
      <c r="J19" s="256"/>
      <c r="K19" s="256"/>
      <c r="L19" s="257"/>
    </row>
    <row r="20" spans="2:13" ht="16" customHeight="1" x14ac:dyDescent="0.2">
      <c r="B20" s="261"/>
      <c r="C20" s="256"/>
      <c r="D20" s="256"/>
      <c r="E20" s="256"/>
      <c r="F20" s="256"/>
      <c r="G20" s="256"/>
      <c r="H20" s="256"/>
      <c r="I20" s="256"/>
      <c r="J20" s="256"/>
      <c r="K20" s="256"/>
      <c r="L20" s="257"/>
    </row>
    <row r="21" spans="2:13" hidden="1" x14ac:dyDescent="0.2">
      <c r="B21" s="261"/>
      <c r="C21" s="256"/>
      <c r="D21" s="256"/>
      <c r="E21" s="256"/>
      <c r="F21" s="256"/>
      <c r="G21" s="256"/>
      <c r="H21" s="256"/>
      <c r="I21" s="256"/>
      <c r="J21" s="256"/>
      <c r="K21" s="256"/>
      <c r="L21" s="257"/>
    </row>
    <row r="22" spans="2:13" ht="1" hidden="1" customHeight="1" x14ac:dyDescent="0.2">
      <c r="B22" s="282" t="s">
        <v>513</v>
      </c>
      <c r="C22" s="283"/>
      <c r="D22" s="283"/>
      <c r="E22" s="283"/>
      <c r="F22" s="283"/>
      <c r="G22" s="283"/>
      <c r="H22" s="283"/>
      <c r="I22" s="283"/>
      <c r="J22" s="283"/>
      <c r="K22" s="283"/>
      <c r="L22" s="284"/>
    </row>
    <row r="23" spans="2:13" ht="54" customHeight="1" thickBot="1" x14ac:dyDescent="0.25">
      <c r="B23" s="285"/>
      <c r="C23" s="286"/>
      <c r="D23" s="286"/>
      <c r="E23" s="286"/>
      <c r="F23" s="286"/>
      <c r="G23" s="286"/>
      <c r="H23" s="286"/>
      <c r="I23" s="286"/>
      <c r="J23" s="286"/>
      <c r="K23" s="286"/>
      <c r="L23" s="287"/>
    </row>
    <row r="24" spans="2:13" ht="26" customHeight="1" x14ac:dyDescent="0.2">
      <c r="B24" s="192"/>
      <c r="C24" s="192"/>
      <c r="D24" s="192"/>
      <c r="E24" s="192"/>
      <c r="F24" s="192"/>
      <c r="G24" s="192"/>
      <c r="H24" s="192"/>
      <c r="I24" s="192"/>
      <c r="J24" s="192"/>
      <c r="K24" s="192"/>
      <c r="L24" s="192"/>
    </row>
    <row r="25" spans="2:13" ht="17" thickBot="1" x14ac:dyDescent="0.25"/>
    <row r="26" spans="2:13" ht="17" thickBot="1" x14ac:dyDescent="0.25">
      <c r="B26" s="279" t="s">
        <v>479</v>
      </c>
      <c r="C26" s="280"/>
      <c r="D26" s="280"/>
      <c r="E26" s="280"/>
      <c r="F26" s="280"/>
      <c r="G26" s="280"/>
      <c r="H26" s="280"/>
      <c r="I26" s="280"/>
      <c r="J26" s="280"/>
      <c r="K26" s="280"/>
      <c r="L26" s="281"/>
      <c r="M26" s="269"/>
    </row>
    <row r="27" spans="2:13" x14ac:dyDescent="0.2">
      <c r="B27" s="267" t="s">
        <v>480</v>
      </c>
      <c r="C27" s="265" t="s">
        <v>481</v>
      </c>
      <c r="D27" s="277" t="s">
        <v>482</v>
      </c>
      <c r="E27" s="277"/>
      <c r="F27" s="277"/>
      <c r="G27" s="277"/>
      <c r="H27" s="277"/>
      <c r="I27" s="277"/>
      <c r="J27" s="277"/>
      <c r="K27" s="277"/>
      <c r="L27" s="278"/>
      <c r="M27" s="147"/>
    </row>
    <row r="28" spans="2:13" x14ac:dyDescent="0.2">
      <c r="B28" s="270" t="s">
        <v>483</v>
      </c>
      <c r="C28" s="187" t="s">
        <v>499</v>
      </c>
      <c r="D28" s="275" t="s">
        <v>514</v>
      </c>
      <c r="E28" s="275"/>
      <c r="F28" s="275"/>
      <c r="G28" s="275"/>
      <c r="H28" s="275"/>
      <c r="I28" s="275"/>
      <c r="J28" s="275"/>
      <c r="K28" s="275"/>
      <c r="L28" s="276"/>
      <c r="M28" s="147"/>
    </row>
    <row r="29" spans="2:13" x14ac:dyDescent="0.2">
      <c r="B29" s="270" t="s">
        <v>484</v>
      </c>
      <c r="C29" s="187" t="s">
        <v>500</v>
      </c>
      <c r="D29" s="275" t="s">
        <v>501</v>
      </c>
      <c r="E29" s="275"/>
      <c r="F29" s="275"/>
      <c r="G29" s="275"/>
      <c r="H29" s="275"/>
      <c r="I29" s="275"/>
      <c r="J29" s="275"/>
      <c r="K29" s="275"/>
      <c r="L29" s="276"/>
      <c r="M29" s="147"/>
    </row>
    <row r="30" spans="2:13" x14ac:dyDescent="0.2">
      <c r="B30" s="270" t="s">
        <v>485</v>
      </c>
      <c r="C30" s="187" t="s">
        <v>502</v>
      </c>
      <c r="D30" s="275" t="s">
        <v>503</v>
      </c>
      <c r="E30" s="275"/>
      <c r="F30" s="275"/>
      <c r="G30" s="275"/>
      <c r="H30" s="275"/>
      <c r="I30" s="275"/>
      <c r="J30" s="275"/>
      <c r="K30" s="275"/>
      <c r="L30" s="276"/>
      <c r="M30" s="147"/>
    </row>
    <row r="31" spans="2:13" x14ac:dyDescent="0.2">
      <c r="B31" s="270" t="s">
        <v>486</v>
      </c>
      <c r="C31" s="187" t="s">
        <v>362</v>
      </c>
      <c r="D31" s="275" t="s">
        <v>512</v>
      </c>
      <c r="E31" s="275"/>
      <c r="F31" s="275"/>
      <c r="G31" s="275"/>
      <c r="H31" s="275"/>
      <c r="I31" s="275"/>
      <c r="J31" s="275"/>
      <c r="K31" s="275"/>
      <c r="L31" s="276"/>
      <c r="M31" s="147"/>
    </row>
    <row r="32" spans="2:13" x14ac:dyDescent="0.2">
      <c r="B32" s="270" t="s">
        <v>487</v>
      </c>
      <c r="C32" s="187" t="s">
        <v>506</v>
      </c>
      <c r="D32" s="275" t="s">
        <v>504</v>
      </c>
      <c r="E32" s="275"/>
      <c r="F32" s="275"/>
      <c r="G32" s="275"/>
      <c r="H32" s="275"/>
      <c r="I32" s="275"/>
      <c r="J32" s="275"/>
      <c r="K32" s="275"/>
      <c r="L32" s="276"/>
      <c r="M32" s="147"/>
    </row>
    <row r="33" spans="2:13" x14ac:dyDescent="0.2">
      <c r="B33" s="270" t="s">
        <v>488</v>
      </c>
      <c r="C33" s="187" t="s">
        <v>464</v>
      </c>
      <c r="D33" s="275" t="s">
        <v>505</v>
      </c>
      <c r="E33" s="275"/>
      <c r="F33" s="275"/>
      <c r="G33" s="275"/>
      <c r="H33" s="275"/>
      <c r="I33" s="275"/>
      <c r="J33" s="275"/>
      <c r="K33" s="275"/>
      <c r="L33" s="276"/>
      <c r="M33" s="147"/>
    </row>
    <row r="34" spans="2:13" x14ac:dyDescent="0.2">
      <c r="B34" s="270" t="s">
        <v>489</v>
      </c>
      <c r="C34" s="187" t="s">
        <v>507</v>
      </c>
      <c r="D34" s="275" t="s">
        <v>515</v>
      </c>
      <c r="E34" s="275"/>
      <c r="F34" s="275"/>
      <c r="G34" s="275"/>
      <c r="H34" s="275"/>
      <c r="I34" s="275"/>
      <c r="J34" s="275"/>
      <c r="K34" s="275"/>
      <c r="L34" s="276"/>
      <c r="M34" s="147"/>
    </row>
    <row r="35" spans="2:13" x14ac:dyDescent="0.2">
      <c r="B35" s="270" t="s">
        <v>490</v>
      </c>
      <c r="C35" s="187" t="s">
        <v>294</v>
      </c>
      <c r="D35" s="275" t="s">
        <v>516</v>
      </c>
      <c r="E35" s="275"/>
      <c r="F35" s="275"/>
      <c r="G35" s="275"/>
      <c r="H35" s="275"/>
      <c r="I35" s="275"/>
      <c r="J35" s="275"/>
      <c r="K35" s="275"/>
      <c r="L35" s="276"/>
      <c r="M35" s="147"/>
    </row>
    <row r="36" spans="2:13" x14ac:dyDescent="0.2">
      <c r="B36" s="270" t="s">
        <v>491</v>
      </c>
      <c r="C36" s="187" t="s">
        <v>396</v>
      </c>
      <c r="D36" s="275" t="s">
        <v>517</v>
      </c>
      <c r="E36" s="275"/>
      <c r="F36" s="275"/>
      <c r="G36" s="275"/>
      <c r="H36" s="275"/>
      <c r="I36" s="275"/>
      <c r="J36" s="275"/>
      <c r="K36" s="275"/>
      <c r="L36" s="276"/>
      <c r="M36" s="147"/>
    </row>
    <row r="37" spans="2:13" x14ac:dyDescent="0.2">
      <c r="B37" s="270" t="s">
        <v>492</v>
      </c>
      <c r="C37" s="187" t="s">
        <v>508</v>
      </c>
      <c r="D37" s="275" t="s">
        <v>518</v>
      </c>
      <c r="E37" s="275"/>
      <c r="F37" s="275"/>
      <c r="G37" s="275"/>
      <c r="H37" s="275"/>
      <c r="I37" s="275"/>
      <c r="J37" s="275"/>
      <c r="K37" s="275"/>
      <c r="L37" s="276"/>
      <c r="M37" s="147"/>
    </row>
    <row r="38" spans="2:13" x14ac:dyDescent="0.2">
      <c r="B38" s="270" t="s">
        <v>493</v>
      </c>
      <c r="C38" s="187" t="s">
        <v>292</v>
      </c>
      <c r="D38" s="275" t="s">
        <v>519</v>
      </c>
      <c r="E38" s="275"/>
      <c r="F38" s="275"/>
      <c r="G38" s="275"/>
      <c r="H38" s="275"/>
      <c r="I38" s="275"/>
      <c r="J38" s="275"/>
      <c r="K38" s="275"/>
      <c r="L38" s="276"/>
      <c r="M38" s="147"/>
    </row>
    <row r="39" spans="2:13" x14ac:dyDescent="0.2">
      <c r="B39" s="270" t="s">
        <v>494</v>
      </c>
      <c r="C39" s="187" t="s">
        <v>12</v>
      </c>
      <c r="D39" s="275" t="s">
        <v>520</v>
      </c>
      <c r="E39" s="275"/>
      <c r="F39" s="275"/>
      <c r="G39" s="275"/>
      <c r="H39" s="275"/>
      <c r="I39" s="275"/>
      <c r="J39" s="275"/>
      <c r="K39" s="275"/>
      <c r="L39" s="276"/>
      <c r="M39" s="147"/>
    </row>
    <row r="40" spans="2:13" x14ac:dyDescent="0.2">
      <c r="B40" s="270" t="s">
        <v>495</v>
      </c>
      <c r="C40" s="187" t="s">
        <v>509</v>
      </c>
      <c r="D40" s="275" t="s">
        <v>521</v>
      </c>
      <c r="E40" s="275"/>
      <c r="F40" s="275"/>
      <c r="G40" s="275"/>
      <c r="H40" s="275"/>
      <c r="I40" s="275"/>
      <c r="J40" s="275"/>
      <c r="K40" s="275"/>
      <c r="L40" s="276"/>
      <c r="M40" s="147"/>
    </row>
    <row r="41" spans="2:13" x14ac:dyDescent="0.2">
      <c r="B41" s="270" t="s">
        <v>496</v>
      </c>
      <c r="C41" s="187" t="s">
        <v>510</v>
      </c>
      <c r="D41" s="275" t="s">
        <v>522</v>
      </c>
      <c r="E41" s="275"/>
      <c r="F41" s="275"/>
      <c r="G41" s="275"/>
      <c r="H41" s="275"/>
      <c r="I41" s="275"/>
      <c r="J41" s="275"/>
      <c r="K41" s="275"/>
      <c r="L41" s="276"/>
      <c r="M41" s="147"/>
    </row>
    <row r="42" spans="2:13" ht="17" thickBot="1" x14ac:dyDescent="0.25">
      <c r="B42" s="271" t="s">
        <v>497</v>
      </c>
      <c r="C42" s="268" t="s">
        <v>511</v>
      </c>
      <c r="D42" s="275" t="s">
        <v>523</v>
      </c>
      <c r="E42" s="275"/>
      <c r="F42" s="275"/>
      <c r="G42" s="275"/>
      <c r="H42" s="275"/>
      <c r="I42" s="275"/>
      <c r="J42" s="275"/>
      <c r="K42" s="275"/>
      <c r="L42" s="276"/>
      <c r="M42" s="147"/>
    </row>
    <row r="43" spans="2:13" x14ac:dyDescent="0.2">
      <c r="B43" s="147"/>
      <c r="C43" s="147"/>
      <c r="D43" s="147"/>
    </row>
    <row r="44" spans="2:13" x14ac:dyDescent="0.2">
      <c r="B44" s="147"/>
      <c r="C44" s="147"/>
      <c r="D44" s="147"/>
    </row>
    <row r="45" spans="2:13" x14ac:dyDescent="0.2">
      <c r="B45" s="147"/>
      <c r="C45" s="147"/>
      <c r="D45" s="147"/>
    </row>
    <row r="46" spans="2:13" x14ac:dyDescent="0.2">
      <c r="B46" s="147"/>
      <c r="C46" s="147"/>
      <c r="D46" s="147"/>
    </row>
  </sheetData>
  <mergeCells count="19">
    <mergeCell ref="B22:L23"/>
    <mergeCell ref="D28:L28"/>
    <mergeCell ref="D29:L29"/>
    <mergeCell ref="B7:I13"/>
    <mergeCell ref="D40:L40"/>
    <mergeCell ref="D41:L41"/>
    <mergeCell ref="D42:L42"/>
    <mergeCell ref="D27:L27"/>
    <mergeCell ref="B26:L26"/>
    <mergeCell ref="D35:L35"/>
    <mergeCell ref="D36:L36"/>
    <mergeCell ref="D37:L37"/>
    <mergeCell ref="D38:L38"/>
    <mergeCell ref="D39:L39"/>
    <mergeCell ref="D30:L30"/>
    <mergeCell ref="D31:L31"/>
    <mergeCell ref="D32:L32"/>
    <mergeCell ref="D33:L33"/>
    <mergeCell ref="D34:L34"/>
  </mergeCells>
  <hyperlinks>
    <hyperlink ref="D14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2"/>
  </sheetPr>
  <dimension ref="A1:CD1461"/>
  <sheetViews>
    <sheetView topLeftCell="L1" workbookViewId="0">
      <selection activeCell="S8" sqref="S8"/>
    </sheetView>
  </sheetViews>
  <sheetFormatPr baseColWidth="10" defaultRowHeight="16" x14ac:dyDescent="0.2"/>
  <cols>
    <col min="39" max="39" width="14.1640625" customWidth="1"/>
    <col min="55" max="55" width="21.6640625" customWidth="1"/>
    <col min="80" max="80" width="14.5" customWidth="1"/>
    <col min="82" max="82" width="14.5" customWidth="1"/>
  </cols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281</v>
      </c>
    </row>
    <row r="2" spans="1:82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  <c r="CD2">
        <f ca="1">RANDBETWEEN(34900,755000)</f>
        <v>78042</v>
      </c>
    </row>
    <row r="3" spans="1:82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  <c r="CD3">
        <f t="shared" ref="CD3:CD66" ca="1" si="0">RANDBETWEEN(34900,755000)</f>
        <v>598606</v>
      </c>
    </row>
    <row r="4" spans="1:82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  <c r="CD4">
        <f t="shared" ca="1" si="0"/>
        <v>123709</v>
      </c>
    </row>
    <row r="5" spans="1:82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  <c r="CD5">
        <f t="shared" ca="1" si="0"/>
        <v>567979</v>
      </c>
    </row>
    <row r="6" spans="1:82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  <c r="CD6">
        <f t="shared" ca="1" si="0"/>
        <v>140525</v>
      </c>
    </row>
    <row r="7" spans="1:82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  <c r="CD7">
        <f t="shared" ca="1" si="0"/>
        <v>406370</v>
      </c>
    </row>
    <row r="8" spans="1:82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  <c r="CD8">
        <f t="shared" ca="1" si="0"/>
        <v>457386</v>
      </c>
    </row>
    <row r="9" spans="1:82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  <c r="CD9">
        <f t="shared" ca="1" si="0"/>
        <v>685113</v>
      </c>
    </row>
    <row r="10" spans="1:82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  <c r="CD10">
        <f t="shared" ca="1" si="0"/>
        <v>674153</v>
      </c>
    </row>
    <row r="11" spans="1:82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  <c r="CD11">
        <f t="shared" ca="1" si="0"/>
        <v>153606</v>
      </c>
    </row>
    <row r="12" spans="1:82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  <c r="CD12">
        <f t="shared" ca="1" si="0"/>
        <v>193283</v>
      </c>
    </row>
    <row r="13" spans="1:82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  <c r="CD13">
        <f t="shared" ca="1" si="0"/>
        <v>310079</v>
      </c>
    </row>
    <row r="14" spans="1:82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  <c r="CD14">
        <f t="shared" ca="1" si="0"/>
        <v>572890</v>
      </c>
    </row>
    <row r="15" spans="1:82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  <c r="CD15">
        <f t="shared" ca="1" si="0"/>
        <v>126421</v>
      </c>
    </row>
    <row r="16" spans="1:82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  <c r="CD16">
        <f t="shared" ca="1" si="0"/>
        <v>283497</v>
      </c>
    </row>
    <row r="17" spans="1:82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  <c r="CD17">
        <f t="shared" ca="1" si="0"/>
        <v>597634</v>
      </c>
    </row>
    <row r="18" spans="1:82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  <c r="CD18">
        <f t="shared" ca="1" si="0"/>
        <v>401685</v>
      </c>
    </row>
    <row r="19" spans="1:82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  <c r="CD19">
        <f t="shared" ca="1" si="0"/>
        <v>113448</v>
      </c>
    </row>
    <row r="20" spans="1:82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  <c r="CD20">
        <f t="shared" ca="1" si="0"/>
        <v>649608</v>
      </c>
    </row>
    <row r="21" spans="1:82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  <c r="CD21">
        <f t="shared" ca="1" si="0"/>
        <v>647550</v>
      </c>
    </row>
    <row r="22" spans="1:82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  <c r="CD22">
        <f t="shared" ca="1" si="0"/>
        <v>573744</v>
      </c>
    </row>
    <row r="23" spans="1:82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  <c r="CD23">
        <f t="shared" ca="1" si="0"/>
        <v>417821</v>
      </c>
    </row>
    <row r="24" spans="1:82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  <c r="CD24">
        <f t="shared" ca="1" si="0"/>
        <v>578239</v>
      </c>
    </row>
    <row r="25" spans="1:82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  <c r="CD25">
        <f t="shared" ca="1" si="0"/>
        <v>614825</v>
      </c>
    </row>
    <row r="26" spans="1:82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  <c r="CD26">
        <f t="shared" ca="1" si="0"/>
        <v>426270</v>
      </c>
    </row>
    <row r="27" spans="1:82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  <c r="CD27">
        <f t="shared" ca="1" si="0"/>
        <v>648302</v>
      </c>
    </row>
    <row r="28" spans="1:82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  <c r="CD28">
        <f t="shared" ca="1" si="0"/>
        <v>80673</v>
      </c>
    </row>
    <row r="29" spans="1:82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  <c r="CD29">
        <f t="shared" ca="1" si="0"/>
        <v>619446</v>
      </c>
    </row>
    <row r="30" spans="1:82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  <c r="CD30">
        <f t="shared" ca="1" si="0"/>
        <v>193903</v>
      </c>
    </row>
    <row r="31" spans="1:82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  <c r="CD31">
        <f t="shared" ca="1" si="0"/>
        <v>230189</v>
      </c>
    </row>
    <row r="32" spans="1:82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  <c r="CD32">
        <f t="shared" ca="1" si="0"/>
        <v>126855</v>
      </c>
    </row>
    <row r="33" spans="1:82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  <c r="CD33">
        <f t="shared" ca="1" si="0"/>
        <v>64144</v>
      </c>
    </row>
    <row r="34" spans="1:82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  <c r="CD34">
        <f t="shared" ca="1" si="0"/>
        <v>668042</v>
      </c>
    </row>
    <row r="35" spans="1:82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  <c r="CD35">
        <f t="shared" ca="1" si="0"/>
        <v>307802</v>
      </c>
    </row>
    <row r="36" spans="1:82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  <c r="CD36">
        <f t="shared" ca="1" si="0"/>
        <v>551752</v>
      </c>
    </row>
    <row r="37" spans="1:82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  <c r="CD37">
        <f t="shared" ca="1" si="0"/>
        <v>245324</v>
      </c>
    </row>
    <row r="38" spans="1:82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  <c r="CD38">
        <f t="shared" ca="1" si="0"/>
        <v>203171</v>
      </c>
    </row>
    <row r="39" spans="1:82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  <c r="CD39">
        <f t="shared" ca="1" si="0"/>
        <v>97157</v>
      </c>
    </row>
    <row r="40" spans="1:82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  <c r="CD40">
        <f t="shared" ca="1" si="0"/>
        <v>683610</v>
      </c>
    </row>
    <row r="41" spans="1:82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  <c r="CD41">
        <f t="shared" ca="1" si="0"/>
        <v>166898</v>
      </c>
    </row>
    <row r="42" spans="1:82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  <c r="CD42">
        <f t="shared" ca="1" si="0"/>
        <v>292371</v>
      </c>
    </row>
    <row r="43" spans="1:82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  <c r="CD43">
        <f t="shared" ca="1" si="0"/>
        <v>564937</v>
      </c>
    </row>
    <row r="44" spans="1:82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  <c r="CD44">
        <f t="shared" ca="1" si="0"/>
        <v>605920</v>
      </c>
    </row>
    <row r="45" spans="1:82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  <c r="CD45">
        <f t="shared" ca="1" si="0"/>
        <v>77531</v>
      </c>
    </row>
    <row r="46" spans="1:82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  <c r="CD46">
        <f t="shared" ca="1" si="0"/>
        <v>334027</v>
      </c>
    </row>
    <row r="47" spans="1:82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  <c r="CD47">
        <f t="shared" ca="1" si="0"/>
        <v>703878</v>
      </c>
    </row>
    <row r="48" spans="1:82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  <c r="CD48">
        <f t="shared" ca="1" si="0"/>
        <v>386700</v>
      </c>
    </row>
    <row r="49" spans="1:82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  <c r="CD49">
        <f t="shared" ca="1" si="0"/>
        <v>353189</v>
      </c>
    </row>
    <row r="50" spans="1:82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  <c r="CD50">
        <f t="shared" ca="1" si="0"/>
        <v>190265</v>
      </c>
    </row>
    <row r="51" spans="1:82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  <c r="CD51">
        <f t="shared" ca="1" si="0"/>
        <v>120745</v>
      </c>
    </row>
    <row r="52" spans="1:82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  <c r="CD52">
        <f t="shared" ca="1" si="0"/>
        <v>138502</v>
      </c>
    </row>
    <row r="53" spans="1:82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  <c r="CD53">
        <f t="shared" ca="1" si="0"/>
        <v>591689</v>
      </c>
    </row>
    <row r="54" spans="1:82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  <c r="CD54">
        <f t="shared" ca="1" si="0"/>
        <v>465793</v>
      </c>
    </row>
    <row r="55" spans="1:82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  <c r="CD55">
        <f t="shared" ca="1" si="0"/>
        <v>619542</v>
      </c>
    </row>
    <row r="56" spans="1:82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  <c r="CD56">
        <f t="shared" ca="1" si="0"/>
        <v>646687</v>
      </c>
    </row>
    <row r="57" spans="1:82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  <c r="CD57">
        <f t="shared" ca="1" si="0"/>
        <v>703325</v>
      </c>
    </row>
    <row r="58" spans="1:82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  <c r="CD58">
        <f t="shared" ca="1" si="0"/>
        <v>287277</v>
      </c>
    </row>
    <row r="59" spans="1:82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  <c r="CD59">
        <f t="shared" ca="1" si="0"/>
        <v>563262</v>
      </c>
    </row>
    <row r="60" spans="1:82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  <c r="CD60">
        <f t="shared" ca="1" si="0"/>
        <v>624232</v>
      </c>
    </row>
    <row r="61" spans="1:82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  <c r="CD61">
        <f t="shared" ca="1" si="0"/>
        <v>641598</v>
      </c>
    </row>
    <row r="62" spans="1:82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  <c r="CD62">
        <f t="shared" ca="1" si="0"/>
        <v>197764</v>
      </c>
    </row>
    <row r="63" spans="1:82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  <c r="CD63">
        <f t="shared" ca="1" si="0"/>
        <v>507939</v>
      </c>
    </row>
    <row r="64" spans="1:82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  <c r="CD64">
        <f t="shared" ca="1" si="0"/>
        <v>423697</v>
      </c>
    </row>
    <row r="65" spans="1:82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  <c r="CD65">
        <f t="shared" ca="1" si="0"/>
        <v>493772</v>
      </c>
    </row>
    <row r="66" spans="1:82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  <c r="CD66">
        <f t="shared" ca="1" si="0"/>
        <v>295518</v>
      </c>
    </row>
    <row r="67" spans="1:82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  <c r="CD67">
        <f t="shared" ref="CD67:CD130" ca="1" si="1">RANDBETWEEN(34900,755000)</f>
        <v>519202</v>
      </c>
    </row>
    <row r="68" spans="1:82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  <c r="CD68">
        <f t="shared" ca="1" si="1"/>
        <v>606445</v>
      </c>
    </row>
    <row r="69" spans="1:82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  <c r="CD69">
        <f t="shared" ca="1" si="1"/>
        <v>321498</v>
      </c>
    </row>
    <row r="70" spans="1:82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  <c r="CD70">
        <f t="shared" ca="1" si="1"/>
        <v>354222</v>
      </c>
    </row>
    <row r="71" spans="1:82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  <c r="CD71">
        <f t="shared" ca="1" si="1"/>
        <v>667496</v>
      </c>
    </row>
    <row r="72" spans="1:82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  <c r="CD72">
        <f t="shared" ca="1" si="1"/>
        <v>570725</v>
      </c>
    </row>
    <row r="73" spans="1:82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  <c r="CD73">
        <f t="shared" ca="1" si="1"/>
        <v>426017</v>
      </c>
    </row>
    <row r="74" spans="1:82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  <c r="CD74">
        <f t="shared" ca="1" si="1"/>
        <v>215524</v>
      </c>
    </row>
    <row r="75" spans="1:82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  <c r="CD75">
        <f t="shared" ca="1" si="1"/>
        <v>521515</v>
      </c>
    </row>
    <row r="76" spans="1:82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  <c r="CD76">
        <f t="shared" ca="1" si="1"/>
        <v>158121</v>
      </c>
    </row>
    <row r="77" spans="1:82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  <c r="CD77">
        <f t="shared" ca="1" si="1"/>
        <v>438072</v>
      </c>
    </row>
    <row r="78" spans="1:82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  <c r="CD78">
        <f t="shared" ca="1" si="1"/>
        <v>396330</v>
      </c>
    </row>
    <row r="79" spans="1:82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  <c r="CD79">
        <f t="shared" ca="1" si="1"/>
        <v>416101</v>
      </c>
    </row>
    <row r="80" spans="1:82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  <c r="CD80">
        <f t="shared" ca="1" si="1"/>
        <v>301690</v>
      </c>
    </row>
    <row r="81" spans="1:82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  <c r="CD81">
        <f t="shared" ca="1" si="1"/>
        <v>130570</v>
      </c>
    </row>
    <row r="82" spans="1:82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  <c r="CD82">
        <f t="shared" ca="1" si="1"/>
        <v>443410</v>
      </c>
    </row>
    <row r="83" spans="1:82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  <c r="CD83">
        <f t="shared" ca="1" si="1"/>
        <v>316010</v>
      </c>
    </row>
    <row r="84" spans="1:82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  <c r="CD84">
        <f t="shared" ca="1" si="1"/>
        <v>549263</v>
      </c>
    </row>
    <row r="85" spans="1:82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  <c r="CD85">
        <f t="shared" ca="1" si="1"/>
        <v>680082</v>
      </c>
    </row>
    <row r="86" spans="1:82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  <c r="CD86">
        <f t="shared" ca="1" si="1"/>
        <v>378171</v>
      </c>
    </row>
    <row r="87" spans="1:82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  <c r="CD87">
        <f t="shared" ca="1" si="1"/>
        <v>382452</v>
      </c>
    </row>
    <row r="88" spans="1:82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  <c r="CD88">
        <f t="shared" ca="1" si="1"/>
        <v>714356</v>
      </c>
    </row>
    <row r="89" spans="1:82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  <c r="CD89">
        <f t="shared" ca="1" si="1"/>
        <v>225203</v>
      </c>
    </row>
    <row r="90" spans="1:82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  <c r="CD90">
        <f t="shared" ca="1" si="1"/>
        <v>338741</v>
      </c>
    </row>
    <row r="91" spans="1:82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  <c r="CD91">
        <f t="shared" ca="1" si="1"/>
        <v>345293</v>
      </c>
    </row>
    <row r="92" spans="1:82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  <c r="CD92">
        <f t="shared" ca="1" si="1"/>
        <v>212087</v>
      </c>
    </row>
    <row r="93" spans="1:82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  <c r="CD93">
        <f t="shared" ca="1" si="1"/>
        <v>214841</v>
      </c>
    </row>
    <row r="94" spans="1:82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  <c r="CD94">
        <f t="shared" ca="1" si="1"/>
        <v>153950</v>
      </c>
    </row>
    <row r="95" spans="1:82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  <c r="CD95">
        <f t="shared" ca="1" si="1"/>
        <v>103207</v>
      </c>
    </row>
    <row r="96" spans="1:82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  <c r="CD96">
        <f t="shared" ca="1" si="1"/>
        <v>627221</v>
      </c>
    </row>
    <row r="97" spans="1:82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  <c r="CD97">
        <f t="shared" ca="1" si="1"/>
        <v>332207</v>
      </c>
    </row>
    <row r="98" spans="1:82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  <c r="CD98">
        <f t="shared" ca="1" si="1"/>
        <v>387735</v>
      </c>
    </row>
    <row r="99" spans="1:82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  <c r="CD99">
        <f t="shared" ca="1" si="1"/>
        <v>260675</v>
      </c>
    </row>
    <row r="100" spans="1:82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  <c r="CD100">
        <f t="shared" ca="1" si="1"/>
        <v>278690</v>
      </c>
    </row>
    <row r="101" spans="1:82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  <c r="CD101">
        <f t="shared" ca="1" si="1"/>
        <v>388148</v>
      </c>
    </row>
    <row r="102" spans="1:82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  <c r="CD102">
        <f t="shared" ca="1" si="1"/>
        <v>246804</v>
      </c>
    </row>
    <row r="103" spans="1:82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  <c r="CD103">
        <f t="shared" ca="1" si="1"/>
        <v>507870</v>
      </c>
    </row>
    <row r="104" spans="1:82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  <c r="CD104">
        <f t="shared" ca="1" si="1"/>
        <v>451520</v>
      </c>
    </row>
    <row r="105" spans="1:82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  <c r="CD105">
        <f t="shared" ca="1" si="1"/>
        <v>463070</v>
      </c>
    </row>
    <row r="106" spans="1:82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  <c r="CD106">
        <f t="shared" ca="1" si="1"/>
        <v>89115</v>
      </c>
    </row>
    <row r="107" spans="1:82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  <c r="CD107">
        <f t="shared" ca="1" si="1"/>
        <v>586700</v>
      </c>
    </row>
    <row r="108" spans="1:82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  <c r="CD108">
        <f t="shared" ca="1" si="1"/>
        <v>549456</v>
      </c>
    </row>
    <row r="109" spans="1:82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  <c r="CD109">
        <f t="shared" ca="1" si="1"/>
        <v>728512</v>
      </c>
    </row>
    <row r="110" spans="1:82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  <c r="CD110">
        <f t="shared" ca="1" si="1"/>
        <v>596600</v>
      </c>
    </row>
    <row r="111" spans="1:82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  <c r="CD111">
        <f t="shared" ca="1" si="1"/>
        <v>267553</v>
      </c>
    </row>
    <row r="112" spans="1:82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  <c r="CD112">
        <f t="shared" ca="1" si="1"/>
        <v>69740</v>
      </c>
    </row>
    <row r="113" spans="1:82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  <c r="CD113">
        <f t="shared" ca="1" si="1"/>
        <v>97580</v>
      </c>
    </row>
    <row r="114" spans="1:82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  <c r="CD114">
        <f t="shared" ca="1" si="1"/>
        <v>106937</v>
      </c>
    </row>
    <row r="115" spans="1:82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  <c r="CD115">
        <f t="shared" ca="1" si="1"/>
        <v>370865</v>
      </c>
    </row>
    <row r="116" spans="1:82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  <c r="CD116">
        <f t="shared" ca="1" si="1"/>
        <v>115180</v>
      </c>
    </row>
    <row r="117" spans="1:82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  <c r="CD117">
        <f t="shared" ca="1" si="1"/>
        <v>550415</v>
      </c>
    </row>
    <row r="118" spans="1:82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  <c r="CD118">
        <f t="shared" ca="1" si="1"/>
        <v>51562</v>
      </c>
    </row>
    <row r="119" spans="1:82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  <c r="CD119">
        <f t="shared" ca="1" si="1"/>
        <v>62895</v>
      </c>
    </row>
    <row r="120" spans="1:82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  <c r="CD120">
        <f t="shared" ca="1" si="1"/>
        <v>54145</v>
      </c>
    </row>
    <row r="121" spans="1:82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  <c r="CD121">
        <f t="shared" ca="1" si="1"/>
        <v>558542</v>
      </c>
    </row>
    <row r="122" spans="1:82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  <c r="CD122">
        <f t="shared" ca="1" si="1"/>
        <v>253333</v>
      </c>
    </row>
    <row r="123" spans="1:82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  <c r="CD123">
        <f t="shared" ca="1" si="1"/>
        <v>326963</v>
      </c>
    </row>
    <row r="124" spans="1:82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  <c r="CD124">
        <f t="shared" ca="1" si="1"/>
        <v>634318</v>
      </c>
    </row>
    <row r="125" spans="1:82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  <c r="CD125">
        <f t="shared" ca="1" si="1"/>
        <v>499658</v>
      </c>
    </row>
    <row r="126" spans="1:82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  <c r="CD126">
        <f t="shared" ca="1" si="1"/>
        <v>644477</v>
      </c>
    </row>
    <row r="127" spans="1:82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  <c r="CD127">
        <f t="shared" ca="1" si="1"/>
        <v>60797</v>
      </c>
    </row>
    <row r="128" spans="1:82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  <c r="CD128">
        <f t="shared" ca="1" si="1"/>
        <v>539638</v>
      </c>
    </row>
    <row r="129" spans="1:82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  <c r="CD129">
        <f t="shared" ca="1" si="1"/>
        <v>73901</v>
      </c>
    </row>
    <row r="130" spans="1:82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  <c r="CD130">
        <f t="shared" ca="1" si="1"/>
        <v>669739</v>
      </c>
    </row>
    <row r="131" spans="1:82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  <c r="CD131">
        <f t="shared" ref="CD131:CD194" ca="1" si="2">RANDBETWEEN(34900,755000)</f>
        <v>79599</v>
      </c>
    </row>
    <row r="132" spans="1:82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  <c r="CD132">
        <f t="shared" ca="1" si="2"/>
        <v>146203</v>
      </c>
    </row>
    <row r="133" spans="1:82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  <c r="CD133">
        <f t="shared" ca="1" si="2"/>
        <v>734544</v>
      </c>
    </row>
    <row r="134" spans="1:82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  <c r="CD134">
        <f t="shared" ca="1" si="2"/>
        <v>152387</v>
      </c>
    </row>
    <row r="135" spans="1:82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  <c r="CD135">
        <f t="shared" ca="1" si="2"/>
        <v>687434</v>
      </c>
    </row>
    <row r="136" spans="1:82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  <c r="CD136">
        <f t="shared" ca="1" si="2"/>
        <v>172346</v>
      </c>
    </row>
    <row r="137" spans="1:82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  <c r="CD137">
        <f t="shared" ca="1" si="2"/>
        <v>496263</v>
      </c>
    </row>
    <row r="138" spans="1:82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  <c r="CD138">
        <f t="shared" ca="1" si="2"/>
        <v>449947</v>
      </c>
    </row>
    <row r="139" spans="1:82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  <c r="CD139">
        <f t="shared" ca="1" si="2"/>
        <v>479446</v>
      </c>
    </row>
    <row r="140" spans="1:82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  <c r="CD140">
        <f t="shared" ca="1" si="2"/>
        <v>693635</v>
      </c>
    </row>
    <row r="141" spans="1:82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  <c r="CD141">
        <f t="shared" ca="1" si="2"/>
        <v>337390</v>
      </c>
    </row>
    <row r="142" spans="1:82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  <c r="CD142">
        <f t="shared" ca="1" si="2"/>
        <v>301056</v>
      </c>
    </row>
    <row r="143" spans="1:82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  <c r="CD143">
        <f t="shared" ca="1" si="2"/>
        <v>103701</v>
      </c>
    </row>
    <row r="144" spans="1:82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  <c r="CD144">
        <f t="shared" ca="1" si="2"/>
        <v>619447</v>
      </c>
    </row>
    <row r="145" spans="1:82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  <c r="CD145">
        <f t="shared" ca="1" si="2"/>
        <v>238967</v>
      </c>
    </row>
    <row r="146" spans="1:82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  <c r="CD146">
        <f t="shared" ca="1" si="2"/>
        <v>265985</v>
      </c>
    </row>
    <row r="147" spans="1:82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  <c r="CD147">
        <f t="shared" ca="1" si="2"/>
        <v>158696</v>
      </c>
    </row>
    <row r="148" spans="1:82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  <c r="CD148">
        <f t="shared" ca="1" si="2"/>
        <v>650057</v>
      </c>
    </row>
    <row r="149" spans="1:82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  <c r="CD149">
        <f t="shared" ca="1" si="2"/>
        <v>739594</v>
      </c>
    </row>
    <row r="150" spans="1:82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  <c r="CD150">
        <f t="shared" ca="1" si="2"/>
        <v>680210</v>
      </c>
    </row>
    <row r="151" spans="1:82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  <c r="CD151">
        <f t="shared" ca="1" si="2"/>
        <v>649892</v>
      </c>
    </row>
    <row r="152" spans="1:82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  <c r="CD152">
        <f t="shared" ca="1" si="2"/>
        <v>64304</v>
      </c>
    </row>
    <row r="153" spans="1:82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  <c r="CD153">
        <f t="shared" ca="1" si="2"/>
        <v>432291</v>
      </c>
    </row>
    <row r="154" spans="1:82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  <c r="CD154">
        <f t="shared" ca="1" si="2"/>
        <v>160087</v>
      </c>
    </row>
    <row r="155" spans="1:82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  <c r="CD155">
        <f t="shared" ca="1" si="2"/>
        <v>151618</v>
      </c>
    </row>
    <row r="156" spans="1:82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  <c r="CD156">
        <f t="shared" ca="1" si="2"/>
        <v>63247</v>
      </c>
    </row>
    <row r="157" spans="1:82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  <c r="CD157">
        <f t="shared" ca="1" si="2"/>
        <v>355350</v>
      </c>
    </row>
    <row r="158" spans="1:82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  <c r="CD158">
        <f t="shared" ca="1" si="2"/>
        <v>125326</v>
      </c>
    </row>
    <row r="159" spans="1:82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  <c r="CD159">
        <f t="shared" ca="1" si="2"/>
        <v>282873</v>
      </c>
    </row>
    <row r="160" spans="1:82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  <c r="CD160">
        <f t="shared" ca="1" si="2"/>
        <v>688651</v>
      </c>
    </row>
    <row r="161" spans="1:82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  <c r="CD161">
        <f t="shared" ca="1" si="2"/>
        <v>365619</v>
      </c>
    </row>
    <row r="162" spans="1:82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  <c r="CD162">
        <f t="shared" ca="1" si="2"/>
        <v>410004</v>
      </c>
    </row>
    <row r="163" spans="1:82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  <c r="CD163">
        <f t="shared" ca="1" si="2"/>
        <v>321985</v>
      </c>
    </row>
    <row r="164" spans="1:82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  <c r="CD164">
        <f t="shared" ca="1" si="2"/>
        <v>493146</v>
      </c>
    </row>
    <row r="165" spans="1:82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  <c r="CD165">
        <f t="shared" ca="1" si="2"/>
        <v>321269</v>
      </c>
    </row>
    <row r="166" spans="1:82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  <c r="CD166">
        <f t="shared" ca="1" si="2"/>
        <v>130744</v>
      </c>
    </row>
    <row r="167" spans="1:82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  <c r="CD167">
        <f t="shared" ca="1" si="2"/>
        <v>288472</v>
      </c>
    </row>
    <row r="168" spans="1:82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  <c r="CD168">
        <f t="shared" ca="1" si="2"/>
        <v>444756</v>
      </c>
    </row>
    <row r="169" spans="1:82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  <c r="CD169">
        <f t="shared" ca="1" si="2"/>
        <v>631739</v>
      </c>
    </row>
    <row r="170" spans="1:82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  <c r="CD170">
        <f t="shared" ca="1" si="2"/>
        <v>65047</v>
      </c>
    </row>
    <row r="171" spans="1:82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  <c r="CD171">
        <f t="shared" ca="1" si="2"/>
        <v>499034</v>
      </c>
    </row>
    <row r="172" spans="1:82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  <c r="CD172">
        <f t="shared" ca="1" si="2"/>
        <v>331142</v>
      </c>
    </row>
    <row r="173" spans="1:82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  <c r="CD173">
        <f t="shared" ca="1" si="2"/>
        <v>197980</v>
      </c>
    </row>
    <row r="174" spans="1:82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  <c r="CD174">
        <f t="shared" ca="1" si="2"/>
        <v>378453</v>
      </c>
    </row>
    <row r="175" spans="1:82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  <c r="CD175">
        <f t="shared" ca="1" si="2"/>
        <v>692536</v>
      </c>
    </row>
    <row r="176" spans="1:82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  <c r="CD176">
        <f t="shared" ca="1" si="2"/>
        <v>684130</v>
      </c>
    </row>
    <row r="177" spans="1:82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  <c r="CD177">
        <f t="shared" ca="1" si="2"/>
        <v>382911</v>
      </c>
    </row>
    <row r="178" spans="1:82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  <c r="CD178">
        <f t="shared" ca="1" si="2"/>
        <v>67905</v>
      </c>
    </row>
    <row r="179" spans="1:82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  <c r="CD179">
        <f t="shared" ca="1" si="2"/>
        <v>406757</v>
      </c>
    </row>
    <row r="180" spans="1:82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  <c r="CD180">
        <f t="shared" ca="1" si="2"/>
        <v>238325</v>
      </c>
    </row>
    <row r="181" spans="1:82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  <c r="CD181">
        <f t="shared" ca="1" si="2"/>
        <v>278479</v>
      </c>
    </row>
    <row r="182" spans="1:82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  <c r="CD182">
        <f t="shared" ca="1" si="2"/>
        <v>50899</v>
      </c>
    </row>
    <row r="183" spans="1:82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  <c r="CD183">
        <f t="shared" ca="1" si="2"/>
        <v>409609</v>
      </c>
    </row>
    <row r="184" spans="1:82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  <c r="CD184">
        <f t="shared" ca="1" si="2"/>
        <v>568975</v>
      </c>
    </row>
    <row r="185" spans="1:82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  <c r="CD185">
        <f t="shared" ca="1" si="2"/>
        <v>636103</v>
      </c>
    </row>
    <row r="186" spans="1:82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  <c r="CD186">
        <f t="shared" ca="1" si="2"/>
        <v>446073</v>
      </c>
    </row>
    <row r="187" spans="1:82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  <c r="CD187">
        <f t="shared" ca="1" si="2"/>
        <v>350713</v>
      </c>
    </row>
    <row r="188" spans="1:82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  <c r="CD188">
        <f t="shared" ca="1" si="2"/>
        <v>486608</v>
      </c>
    </row>
    <row r="189" spans="1:82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  <c r="CD189">
        <f t="shared" ca="1" si="2"/>
        <v>345534</v>
      </c>
    </row>
    <row r="190" spans="1:82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  <c r="CD190">
        <f t="shared" ca="1" si="2"/>
        <v>183947</v>
      </c>
    </row>
    <row r="191" spans="1:82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  <c r="CD191">
        <f t="shared" ca="1" si="2"/>
        <v>325586</v>
      </c>
    </row>
    <row r="192" spans="1:82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  <c r="CD192">
        <f t="shared" ca="1" si="2"/>
        <v>79294</v>
      </c>
    </row>
    <row r="193" spans="1:82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  <c r="CD193">
        <f t="shared" ca="1" si="2"/>
        <v>327623</v>
      </c>
    </row>
    <row r="194" spans="1:82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  <c r="CD194">
        <f t="shared" ca="1" si="2"/>
        <v>594144</v>
      </c>
    </row>
    <row r="195" spans="1:82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  <c r="CD195">
        <f t="shared" ref="CD195:CD258" ca="1" si="3">RANDBETWEEN(34900,755000)</f>
        <v>408298</v>
      </c>
    </row>
    <row r="196" spans="1:82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  <c r="CD196">
        <f t="shared" ca="1" si="3"/>
        <v>455437</v>
      </c>
    </row>
    <row r="197" spans="1:82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  <c r="CD197">
        <f t="shared" ca="1" si="3"/>
        <v>217393</v>
      </c>
    </row>
    <row r="198" spans="1:82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  <c r="CD198">
        <f t="shared" ca="1" si="3"/>
        <v>100956</v>
      </c>
    </row>
    <row r="199" spans="1:82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  <c r="CD199">
        <f t="shared" ca="1" si="3"/>
        <v>628602</v>
      </c>
    </row>
    <row r="200" spans="1:82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  <c r="CD200">
        <f t="shared" ca="1" si="3"/>
        <v>504810</v>
      </c>
    </row>
    <row r="201" spans="1:82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  <c r="CD201">
        <f t="shared" ca="1" si="3"/>
        <v>605989</v>
      </c>
    </row>
    <row r="202" spans="1:82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  <c r="CD202">
        <f t="shared" ca="1" si="3"/>
        <v>626606</v>
      </c>
    </row>
    <row r="203" spans="1:82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  <c r="CD203">
        <f t="shared" ca="1" si="3"/>
        <v>667609</v>
      </c>
    </row>
    <row r="204" spans="1:82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  <c r="CD204">
        <f t="shared" ca="1" si="3"/>
        <v>496584</v>
      </c>
    </row>
    <row r="205" spans="1:82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  <c r="CD205">
        <f t="shared" ca="1" si="3"/>
        <v>120545</v>
      </c>
    </row>
    <row r="206" spans="1:82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  <c r="CD206">
        <f t="shared" ca="1" si="3"/>
        <v>354529</v>
      </c>
    </row>
    <row r="207" spans="1:82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  <c r="CD207">
        <f t="shared" ca="1" si="3"/>
        <v>91830</v>
      </c>
    </row>
    <row r="208" spans="1:82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  <c r="CD208">
        <f t="shared" ca="1" si="3"/>
        <v>159046</v>
      </c>
    </row>
    <row r="209" spans="1:82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  <c r="CD209">
        <f t="shared" ca="1" si="3"/>
        <v>591011</v>
      </c>
    </row>
    <row r="210" spans="1:82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  <c r="CD210">
        <f t="shared" ca="1" si="3"/>
        <v>144355</v>
      </c>
    </row>
    <row r="211" spans="1:82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  <c r="CD211">
        <f t="shared" ca="1" si="3"/>
        <v>43197</v>
      </c>
    </row>
    <row r="212" spans="1:82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  <c r="CD212">
        <f t="shared" ca="1" si="3"/>
        <v>495924</v>
      </c>
    </row>
    <row r="213" spans="1:82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  <c r="CD213">
        <f t="shared" ca="1" si="3"/>
        <v>369346</v>
      </c>
    </row>
    <row r="214" spans="1:82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  <c r="CD214">
        <f t="shared" ca="1" si="3"/>
        <v>373485</v>
      </c>
    </row>
    <row r="215" spans="1:82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  <c r="CD215">
        <f t="shared" ca="1" si="3"/>
        <v>428308</v>
      </c>
    </row>
    <row r="216" spans="1:82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  <c r="CD216">
        <f t="shared" ca="1" si="3"/>
        <v>548200</v>
      </c>
    </row>
    <row r="217" spans="1:82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  <c r="CD217">
        <f t="shared" ca="1" si="3"/>
        <v>267344</v>
      </c>
    </row>
    <row r="218" spans="1:82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  <c r="CD218">
        <f t="shared" ca="1" si="3"/>
        <v>209206</v>
      </c>
    </row>
    <row r="219" spans="1:82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  <c r="CD219">
        <f t="shared" ca="1" si="3"/>
        <v>125561</v>
      </c>
    </row>
    <row r="220" spans="1:82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  <c r="CD220">
        <f t="shared" ca="1" si="3"/>
        <v>279671</v>
      </c>
    </row>
    <row r="221" spans="1:82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  <c r="CD221">
        <f t="shared" ca="1" si="3"/>
        <v>396071</v>
      </c>
    </row>
    <row r="222" spans="1:82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  <c r="CD222">
        <f t="shared" ca="1" si="3"/>
        <v>120376</v>
      </c>
    </row>
    <row r="223" spans="1:82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  <c r="CD223">
        <f t="shared" ca="1" si="3"/>
        <v>35130</v>
      </c>
    </row>
    <row r="224" spans="1:82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  <c r="CD224">
        <f t="shared" ca="1" si="3"/>
        <v>700627</v>
      </c>
    </row>
    <row r="225" spans="1:82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  <c r="CD225">
        <f t="shared" ca="1" si="3"/>
        <v>496346</v>
      </c>
    </row>
    <row r="226" spans="1:82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  <c r="CD226">
        <f t="shared" ca="1" si="3"/>
        <v>453823</v>
      </c>
    </row>
    <row r="227" spans="1:82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  <c r="CD227">
        <f t="shared" ca="1" si="3"/>
        <v>247705</v>
      </c>
    </row>
    <row r="228" spans="1:82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  <c r="CD228">
        <f t="shared" ca="1" si="3"/>
        <v>107140</v>
      </c>
    </row>
    <row r="229" spans="1:82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  <c r="CD229">
        <f t="shared" ca="1" si="3"/>
        <v>416638</v>
      </c>
    </row>
    <row r="230" spans="1:82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  <c r="CD230">
        <f t="shared" ca="1" si="3"/>
        <v>608869</v>
      </c>
    </row>
    <row r="231" spans="1:82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  <c r="CD231">
        <f t="shared" ca="1" si="3"/>
        <v>199895</v>
      </c>
    </row>
    <row r="232" spans="1:82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  <c r="CD232">
        <f t="shared" ca="1" si="3"/>
        <v>171735</v>
      </c>
    </row>
    <row r="233" spans="1:82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  <c r="CD233">
        <f t="shared" ca="1" si="3"/>
        <v>398470</v>
      </c>
    </row>
    <row r="234" spans="1:82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  <c r="CD234">
        <f t="shared" ca="1" si="3"/>
        <v>715321</v>
      </c>
    </row>
    <row r="235" spans="1:82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  <c r="CD235">
        <f t="shared" ca="1" si="3"/>
        <v>487456</v>
      </c>
    </row>
    <row r="236" spans="1:82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  <c r="CD236">
        <f t="shared" ca="1" si="3"/>
        <v>595244</v>
      </c>
    </row>
    <row r="237" spans="1:82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  <c r="CD237">
        <f t="shared" ca="1" si="3"/>
        <v>469819</v>
      </c>
    </row>
    <row r="238" spans="1:82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  <c r="CD238">
        <f t="shared" ca="1" si="3"/>
        <v>253149</v>
      </c>
    </row>
    <row r="239" spans="1:82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  <c r="CD239">
        <f t="shared" ca="1" si="3"/>
        <v>286202</v>
      </c>
    </row>
    <row r="240" spans="1:82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  <c r="CD240">
        <f t="shared" ca="1" si="3"/>
        <v>284511</v>
      </c>
    </row>
    <row r="241" spans="1:82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  <c r="CD241">
        <f t="shared" ca="1" si="3"/>
        <v>92904</v>
      </c>
    </row>
    <row r="242" spans="1:82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  <c r="CD242">
        <f t="shared" ca="1" si="3"/>
        <v>672168</v>
      </c>
    </row>
    <row r="243" spans="1:82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  <c r="CD243">
        <f t="shared" ca="1" si="3"/>
        <v>52460</v>
      </c>
    </row>
    <row r="244" spans="1:82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  <c r="CD244">
        <f t="shared" ca="1" si="3"/>
        <v>87175</v>
      </c>
    </row>
    <row r="245" spans="1:82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  <c r="CD245">
        <f t="shared" ca="1" si="3"/>
        <v>583851</v>
      </c>
    </row>
    <row r="246" spans="1:82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  <c r="CD246">
        <f t="shared" ca="1" si="3"/>
        <v>330711</v>
      </c>
    </row>
    <row r="247" spans="1:82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  <c r="CD247">
        <f t="shared" ca="1" si="3"/>
        <v>194877</v>
      </c>
    </row>
    <row r="248" spans="1:82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  <c r="CD248">
        <f t="shared" ca="1" si="3"/>
        <v>637015</v>
      </c>
    </row>
    <row r="249" spans="1:82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  <c r="CD249">
        <f t="shared" ca="1" si="3"/>
        <v>213853</v>
      </c>
    </row>
    <row r="250" spans="1:82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  <c r="CD250">
        <f t="shared" ca="1" si="3"/>
        <v>550227</v>
      </c>
    </row>
    <row r="251" spans="1:82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  <c r="CD251">
        <f t="shared" ca="1" si="3"/>
        <v>238131</v>
      </c>
    </row>
    <row r="252" spans="1:82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  <c r="CD252">
        <f t="shared" ca="1" si="3"/>
        <v>61710</v>
      </c>
    </row>
    <row r="253" spans="1:82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  <c r="CD253">
        <f t="shared" ca="1" si="3"/>
        <v>641945</v>
      </c>
    </row>
    <row r="254" spans="1:82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  <c r="CD254">
        <f t="shared" ca="1" si="3"/>
        <v>242744</v>
      </c>
    </row>
    <row r="255" spans="1:82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  <c r="CD255">
        <f t="shared" ca="1" si="3"/>
        <v>159191</v>
      </c>
    </row>
    <row r="256" spans="1:82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  <c r="CD256">
        <f t="shared" ca="1" si="3"/>
        <v>406980</v>
      </c>
    </row>
    <row r="257" spans="1:82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  <c r="CD257">
        <f t="shared" ca="1" si="3"/>
        <v>373275</v>
      </c>
    </row>
    <row r="258" spans="1:82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  <c r="CD258">
        <f t="shared" ca="1" si="3"/>
        <v>401883</v>
      </c>
    </row>
    <row r="259" spans="1:82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  <c r="CD259">
        <f t="shared" ref="CD259:CD322" ca="1" si="4">RANDBETWEEN(34900,755000)</f>
        <v>101100</v>
      </c>
    </row>
    <row r="260" spans="1:82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  <c r="CD260">
        <f t="shared" ca="1" si="4"/>
        <v>190520</v>
      </c>
    </row>
    <row r="261" spans="1:82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  <c r="CD261">
        <f t="shared" ca="1" si="4"/>
        <v>295906</v>
      </c>
    </row>
    <row r="262" spans="1:82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  <c r="CD262">
        <f t="shared" ca="1" si="4"/>
        <v>298144</v>
      </c>
    </row>
    <row r="263" spans="1:82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  <c r="CD263">
        <f t="shared" ca="1" si="4"/>
        <v>360440</v>
      </c>
    </row>
    <row r="264" spans="1:82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  <c r="CD264">
        <f t="shared" ca="1" si="4"/>
        <v>327807</v>
      </c>
    </row>
    <row r="265" spans="1:82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  <c r="CD265">
        <f t="shared" ca="1" si="4"/>
        <v>483002</v>
      </c>
    </row>
    <row r="266" spans="1:82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  <c r="CD266">
        <f t="shared" ca="1" si="4"/>
        <v>158270</v>
      </c>
    </row>
    <row r="267" spans="1:82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  <c r="CD267">
        <f t="shared" ca="1" si="4"/>
        <v>507614</v>
      </c>
    </row>
    <row r="268" spans="1:82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  <c r="CD268">
        <f t="shared" ca="1" si="4"/>
        <v>462477</v>
      </c>
    </row>
    <row r="269" spans="1:82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  <c r="CD269">
        <f t="shared" ca="1" si="4"/>
        <v>686806</v>
      </c>
    </row>
    <row r="270" spans="1:82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  <c r="CD270">
        <f t="shared" ca="1" si="4"/>
        <v>180355</v>
      </c>
    </row>
    <row r="271" spans="1:82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  <c r="CD271">
        <f t="shared" ca="1" si="4"/>
        <v>406862</v>
      </c>
    </row>
    <row r="272" spans="1:82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  <c r="CD272">
        <f t="shared" ca="1" si="4"/>
        <v>121931</v>
      </c>
    </row>
    <row r="273" spans="1:82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  <c r="CD273">
        <f t="shared" ca="1" si="4"/>
        <v>233270</v>
      </c>
    </row>
    <row r="274" spans="1:82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  <c r="CD274">
        <f t="shared" ca="1" si="4"/>
        <v>280560</v>
      </c>
    </row>
    <row r="275" spans="1:82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  <c r="CD275">
        <f t="shared" ca="1" si="4"/>
        <v>492672</v>
      </c>
    </row>
    <row r="276" spans="1:82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  <c r="CD276">
        <f t="shared" ca="1" si="4"/>
        <v>588239</v>
      </c>
    </row>
    <row r="277" spans="1:82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  <c r="CD277">
        <f t="shared" ca="1" si="4"/>
        <v>152936</v>
      </c>
    </row>
    <row r="278" spans="1:82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  <c r="CD278">
        <f t="shared" ca="1" si="4"/>
        <v>695261</v>
      </c>
    </row>
    <row r="279" spans="1:82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  <c r="CD279">
        <f t="shared" ca="1" si="4"/>
        <v>694748</v>
      </c>
    </row>
    <row r="280" spans="1:82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  <c r="CD280">
        <f t="shared" ca="1" si="4"/>
        <v>203352</v>
      </c>
    </row>
    <row r="281" spans="1:82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  <c r="CD281">
        <f t="shared" ca="1" si="4"/>
        <v>390582</v>
      </c>
    </row>
    <row r="282" spans="1:82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  <c r="CD282">
        <f t="shared" ca="1" si="4"/>
        <v>600317</v>
      </c>
    </row>
    <row r="283" spans="1:82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  <c r="CD283">
        <f t="shared" ca="1" si="4"/>
        <v>462484</v>
      </c>
    </row>
    <row r="284" spans="1:82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  <c r="CD284">
        <f t="shared" ca="1" si="4"/>
        <v>236295</v>
      </c>
    </row>
    <row r="285" spans="1:82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  <c r="CD285">
        <f t="shared" ca="1" si="4"/>
        <v>233809</v>
      </c>
    </row>
    <row r="286" spans="1:82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  <c r="CD286">
        <f t="shared" ca="1" si="4"/>
        <v>358569</v>
      </c>
    </row>
    <row r="287" spans="1:82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  <c r="CD287">
        <f t="shared" ca="1" si="4"/>
        <v>751245</v>
      </c>
    </row>
    <row r="288" spans="1:82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  <c r="CD288">
        <f t="shared" ca="1" si="4"/>
        <v>307186</v>
      </c>
    </row>
    <row r="289" spans="1:82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  <c r="CD289">
        <f t="shared" ca="1" si="4"/>
        <v>394620</v>
      </c>
    </row>
    <row r="290" spans="1:82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  <c r="CD290">
        <f t="shared" ca="1" si="4"/>
        <v>474402</v>
      </c>
    </row>
    <row r="291" spans="1:82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  <c r="CD291">
        <f t="shared" ca="1" si="4"/>
        <v>298198</v>
      </c>
    </row>
    <row r="292" spans="1:82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  <c r="CD292">
        <f t="shared" ca="1" si="4"/>
        <v>740892</v>
      </c>
    </row>
    <row r="293" spans="1:82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  <c r="CD293">
        <f t="shared" ca="1" si="4"/>
        <v>351305</v>
      </c>
    </row>
    <row r="294" spans="1:82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  <c r="CD294">
        <f t="shared" ca="1" si="4"/>
        <v>657551</v>
      </c>
    </row>
    <row r="295" spans="1:82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  <c r="CD295">
        <f t="shared" ca="1" si="4"/>
        <v>232584</v>
      </c>
    </row>
    <row r="296" spans="1:82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  <c r="CD296">
        <f t="shared" ca="1" si="4"/>
        <v>41058</v>
      </c>
    </row>
    <row r="297" spans="1:82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  <c r="CD297">
        <f t="shared" ca="1" si="4"/>
        <v>477435</v>
      </c>
    </row>
    <row r="298" spans="1:82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  <c r="CD298">
        <f t="shared" ca="1" si="4"/>
        <v>254680</v>
      </c>
    </row>
    <row r="299" spans="1:82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  <c r="CD299">
        <f t="shared" ca="1" si="4"/>
        <v>327453</v>
      </c>
    </row>
    <row r="300" spans="1:82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  <c r="CD300">
        <f t="shared" ca="1" si="4"/>
        <v>465761</v>
      </c>
    </row>
    <row r="301" spans="1:82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  <c r="CD301">
        <f t="shared" ca="1" si="4"/>
        <v>332238</v>
      </c>
    </row>
    <row r="302" spans="1:82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  <c r="CD302">
        <f t="shared" ca="1" si="4"/>
        <v>285957</v>
      </c>
    </row>
    <row r="303" spans="1:82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  <c r="CD303">
        <f t="shared" ca="1" si="4"/>
        <v>51574</v>
      </c>
    </row>
    <row r="304" spans="1:82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  <c r="CD304">
        <f t="shared" ca="1" si="4"/>
        <v>46793</v>
      </c>
    </row>
    <row r="305" spans="1:82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  <c r="CD305">
        <f t="shared" ca="1" si="4"/>
        <v>667205</v>
      </c>
    </row>
    <row r="306" spans="1:82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  <c r="CD306">
        <f t="shared" ca="1" si="4"/>
        <v>212621</v>
      </c>
    </row>
    <row r="307" spans="1:82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  <c r="CD307">
        <f t="shared" ca="1" si="4"/>
        <v>172826</v>
      </c>
    </row>
    <row r="308" spans="1:82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  <c r="CD308">
        <f t="shared" ca="1" si="4"/>
        <v>280122</v>
      </c>
    </row>
    <row r="309" spans="1:82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  <c r="CD309">
        <f t="shared" ca="1" si="4"/>
        <v>469761</v>
      </c>
    </row>
    <row r="310" spans="1:82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  <c r="CD310">
        <f t="shared" ca="1" si="4"/>
        <v>634089</v>
      </c>
    </row>
    <row r="311" spans="1:82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  <c r="CD311">
        <f t="shared" ca="1" si="4"/>
        <v>155857</v>
      </c>
    </row>
    <row r="312" spans="1:82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  <c r="CD312">
        <f t="shared" ca="1" si="4"/>
        <v>344833</v>
      </c>
    </row>
    <row r="313" spans="1:82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  <c r="CD313">
        <f t="shared" ca="1" si="4"/>
        <v>250897</v>
      </c>
    </row>
    <row r="314" spans="1:82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  <c r="CD314">
        <f t="shared" ca="1" si="4"/>
        <v>468296</v>
      </c>
    </row>
    <row r="315" spans="1:82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  <c r="CD315">
        <f t="shared" ca="1" si="4"/>
        <v>739109</v>
      </c>
    </row>
    <row r="316" spans="1:82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  <c r="CD316">
        <f t="shared" ca="1" si="4"/>
        <v>540249</v>
      </c>
    </row>
    <row r="317" spans="1:82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  <c r="CD317">
        <f t="shared" ca="1" si="4"/>
        <v>424895</v>
      </c>
    </row>
    <row r="318" spans="1:82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  <c r="CD318">
        <f t="shared" ca="1" si="4"/>
        <v>148523</v>
      </c>
    </row>
    <row r="319" spans="1:82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  <c r="CD319">
        <f t="shared" ca="1" si="4"/>
        <v>146343</v>
      </c>
    </row>
    <row r="320" spans="1:82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  <c r="CD320">
        <f t="shared" ca="1" si="4"/>
        <v>569586</v>
      </c>
    </row>
    <row r="321" spans="1:82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  <c r="CD321">
        <f t="shared" ca="1" si="4"/>
        <v>681524</v>
      </c>
    </row>
    <row r="322" spans="1:82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  <c r="CD322">
        <f t="shared" ca="1" si="4"/>
        <v>751178</v>
      </c>
    </row>
    <row r="323" spans="1:82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  <c r="CD323">
        <f t="shared" ref="CD323:CD386" ca="1" si="5">RANDBETWEEN(34900,755000)</f>
        <v>415570</v>
      </c>
    </row>
    <row r="324" spans="1:82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  <c r="CD324">
        <f t="shared" ca="1" si="5"/>
        <v>76633</v>
      </c>
    </row>
    <row r="325" spans="1:82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  <c r="CD325">
        <f t="shared" ca="1" si="5"/>
        <v>133890</v>
      </c>
    </row>
    <row r="326" spans="1:82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  <c r="CD326">
        <f t="shared" ca="1" si="5"/>
        <v>480607</v>
      </c>
    </row>
    <row r="327" spans="1:82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  <c r="CD327">
        <f t="shared" ca="1" si="5"/>
        <v>404271</v>
      </c>
    </row>
    <row r="328" spans="1:82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  <c r="CD328">
        <f t="shared" ca="1" si="5"/>
        <v>138337</v>
      </c>
    </row>
    <row r="329" spans="1:82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  <c r="CD329">
        <f t="shared" ca="1" si="5"/>
        <v>455153</v>
      </c>
    </row>
    <row r="330" spans="1:82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  <c r="CD330">
        <f t="shared" ca="1" si="5"/>
        <v>579394</v>
      </c>
    </row>
    <row r="331" spans="1:82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  <c r="CD331">
        <f t="shared" ca="1" si="5"/>
        <v>301611</v>
      </c>
    </row>
    <row r="332" spans="1:82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  <c r="CD332">
        <f t="shared" ca="1" si="5"/>
        <v>401289</v>
      </c>
    </row>
    <row r="333" spans="1:82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  <c r="CD333">
        <f t="shared" ca="1" si="5"/>
        <v>740516</v>
      </c>
    </row>
    <row r="334" spans="1:82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  <c r="CD334">
        <f t="shared" ca="1" si="5"/>
        <v>352304</v>
      </c>
    </row>
    <row r="335" spans="1:82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  <c r="CD335">
        <f t="shared" ca="1" si="5"/>
        <v>211397</v>
      </c>
    </row>
    <row r="336" spans="1:82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  <c r="CD336">
        <f t="shared" ca="1" si="5"/>
        <v>494779</v>
      </c>
    </row>
    <row r="337" spans="1:82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  <c r="CD337">
        <f t="shared" ca="1" si="5"/>
        <v>500268</v>
      </c>
    </row>
    <row r="338" spans="1:82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  <c r="CD338">
        <f t="shared" ca="1" si="5"/>
        <v>687423</v>
      </c>
    </row>
    <row r="339" spans="1:82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  <c r="CD339">
        <f t="shared" ca="1" si="5"/>
        <v>147809</v>
      </c>
    </row>
    <row r="340" spans="1:82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  <c r="CD340">
        <f t="shared" ca="1" si="5"/>
        <v>196980</v>
      </c>
    </row>
    <row r="341" spans="1:82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  <c r="CD341">
        <f t="shared" ca="1" si="5"/>
        <v>246305</v>
      </c>
    </row>
    <row r="342" spans="1:82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  <c r="CD342">
        <f t="shared" ca="1" si="5"/>
        <v>328667</v>
      </c>
    </row>
    <row r="343" spans="1:82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  <c r="CD343">
        <f t="shared" ca="1" si="5"/>
        <v>195203</v>
      </c>
    </row>
    <row r="344" spans="1:82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  <c r="CD344">
        <f t="shared" ca="1" si="5"/>
        <v>104105</v>
      </c>
    </row>
    <row r="345" spans="1:82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  <c r="CD345">
        <f t="shared" ca="1" si="5"/>
        <v>739934</v>
      </c>
    </row>
    <row r="346" spans="1:82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  <c r="CD346">
        <f t="shared" ca="1" si="5"/>
        <v>248263</v>
      </c>
    </row>
    <row r="347" spans="1:82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  <c r="CD347">
        <f t="shared" ca="1" si="5"/>
        <v>332005</v>
      </c>
    </row>
    <row r="348" spans="1:82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  <c r="CD348">
        <f t="shared" ca="1" si="5"/>
        <v>486947</v>
      </c>
    </row>
    <row r="349" spans="1:82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  <c r="CD349">
        <f t="shared" ca="1" si="5"/>
        <v>96378</v>
      </c>
    </row>
    <row r="350" spans="1:82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  <c r="CD350">
        <f t="shared" ca="1" si="5"/>
        <v>52978</v>
      </c>
    </row>
    <row r="351" spans="1:82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  <c r="CD351">
        <f t="shared" ca="1" si="5"/>
        <v>391659</v>
      </c>
    </row>
    <row r="352" spans="1:82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  <c r="CD352">
        <f t="shared" ca="1" si="5"/>
        <v>81637</v>
      </c>
    </row>
    <row r="353" spans="1:82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  <c r="CD353">
        <f t="shared" ca="1" si="5"/>
        <v>644426</v>
      </c>
    </row>
    <row r="354" spans="1:82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  <c r="CD354">
        <f t="shared" ca="1" si="5"/>
        <v>124395</v>
      </c>
    </row>
    <row r="355" spans="1:82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  <c r="CD355">
        <f t="shared" ca="1" si="5"/>
        <v>753182</v>
      </c>
    </row>
    <row r="356" spans="1:82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  <c r="CD356">
        <f t="shared" ca="1" si="5"/>
        <v>602217</v>
      </c>
    </row>
    <row r="357" spans="1:82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  <c r="CD357">
        <f t="shared" ca="1" si="5"/>
        <v>420995</v>
      </c>
    </row>
    <row r="358" spans="1:82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  <c r="CD358">
        <f t="shared" ca="1" si="5"/>
        <v>585269</v>
      </c>
    </row>
    <row r="359" spans="1:82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  <c r="CD359">
        <f t="shared" ca="1" si="5"/>
        <v>526566</v>
      </c>
    </row>
    <row r="360" spans="1:82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  <c r="CD360">
        <f t="shared" ca="1" si="5"/>
        <v>518876</v>
      </c>
    </row>
    <row r="361" spans="1:82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  <c r="CD361">
        <f t="shared" ca="1" si="5"/>
        <v>552735</v>
      </c>
    </row>
    <row r="362" spans="1:82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  <c r="CD362">
        <f t="shared" ca="1" si="5"/>
        <v>493222</v>
      </c>
    </row>
    <row r="363" spans="1:82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  <c r="CD363">
        <f t="shared" ca="1" si="5"/>
        <v>416154</v>
      </c>
    </row>
    <row r="364" spans="1:82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  <c r="CD364">
        <f t="shared" ca="1" si="5"/>
        <v>401852</v>
      </c>
    </row>
    <row r="365" spans="1:82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  <c r="CD365">
        <f t="shared" ca="1" si="5"/>
        <v>642358</v>
      </c>
    </row>
    <row r="366" spans="1:82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  <c r="CD366">
        <f t="shared" ca="1" si="5"/>
        <v>247382</v>
      </c>
    </row>
    <row r="367" spans="1:82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  <c r="CD367">
        <f t="shared" ca="1" si="5"/>
        <v>180461</v>
      </c>
    </row>
    <row r="368" spans="1:82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  <c r="CD368">
        <f t="shared" ca="1" si="5"/>
        <v>402715</v>
      </c>
    </row>
    <row r="369" spans="1:82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  <c r="CD369">
        <f t="shared" ca="1" si="5"/>
        <v>318974</v>
      </c>
    </row>
    <row r="370" spans="1:82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  <c r="CD370">
        <f t="shared" ca="1" si="5"/>
        <v>455678</v>
      </c>
    </row>
    <row r="371" spans="1:82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  <c r="CD371">
        <f t="shared" ca="1" si="5"/>
        <v>203307</v>
      </c>
    </row>
    <row r="372" spans="1:82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  <c r="CD372">
        <f t="shared" ca="1" si="5"/>
        <v>745980</v>
      </c>
    </row>
    <row r="373" spans="1:82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  <c r="CD373">
        <f t="shared" ca="1" si="5"/>
        <v>108484</v>
      </c>
    </row>
    <row r="374" spans="1:82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  <c r="CD374">
        <f t="shared" ca="1" si="5"/>
        <v>615209</v>
      </c>
    </row>
    <row r="375" spans="1:82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  <c r="CD375">
        <f t="shared" ca="1" si="5"/>
        <v>78933</v>
      </c>
    </row>
    <row r="376" spans="1:82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  <c r="CD376">
        <f t="shared" ca="1" si="5"/>
        <v>588662</v>
      </c>
    </row>
    <row r="377" spans="1:82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  <c r="CD377">
        <f t="shared" ca="1" si="5"/>
        <v>330145</v>
      </c>
    </row>
    <row r="378" spans="1:82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  <c r="CD378">
        <f t="shared" ca="1" si="5"/>
        <v>300358</v>
      </c>
    </row>
    <row r="379" spans="1:82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  <c r="CD379">
        <f t="shared" ca="1" si="5"/>
        <v>260230</v>
      </c>
    </row>
    <row r="380" spans="1:82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  <c r="CD380">
        <f t="shared" ca="1" si="5"/>
        <v>54701</v>
      </c>
    </row>
    <row r="381" spans="1:82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  <c r="CD381">
        <f t="shared" ca="1" si="5"/>
        <v>699828</v>
      </c>
    </row>
    <row r="382" spans="1:82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  <c r="CD382">
        <f t="shared" ca="1" si="5"/>
        <v>496754</v>
      </c>
    </row>
    <row r="383" spans="1:82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  <c r="CD383">
        <f t="shared" ca="1" si="5"/>
        <v>82886</v>
      </c>
    </row>
    <row r="384" spans="1:82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  <c r="CD384">
        <f t="shared" ca="1" si="5"/>
        <v>254654</v>
      </c>
    </row>
    <row r="385" spans="1:82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  <c r="CD385">
        <f t="shared" ca="1" si="5"/>
        <v>211818</v>
      </c>
    </row>
    <row r="386" spans="1:82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  <c r="CD386">
        <f t="shared" ca="1" si="5"/>
        <v>83287</v>
      </c>
    </row>
    <row r="387" spans="1:82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  <c r="CD387">
        <f t="shared" ref="CD387:CD450" ca="1" si="6">RANDBETWEEN(34900,755000)</f>
        <v>656915</v>
      </c>
    </row>
    <row r="388" spans="1:82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  <c r="CD388">
        <f t="shared" ca="1" si="6"/>
        <v>719502</v>
      </c>
    </row>
    <row r="389" spans="1:82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  <c r="CD389">
        <f t="shared" ca="1" si="6"/>
        <v>269647</v>
      </c>
    </row>
    <row r="390" spans="1:82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  <c r="CD390">
        <f t="shared" ca="1" si="6"/>
        <v>225173</v>
      </c>
    </row>
    <row r="391" spans="1:82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  <c r="CD391">
        <f t="shared" ca="1" si="6"/>
        <v>723553</v>
      </c>
    </row>
    <row r="392" spans="1:82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  <c r="CD392">
        <f t="shared" ca="1" si="6"/>
        <v>550115</v>
      </c>
    </row>
    <row r="393" spans="1:82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  <c r="CD393">
        <f t="shared" ca="1" si="6"/>
        <v>661452</v>
      </c>
    </row>
    <row r="394" spans="1:82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  <c r="CD394">
        <f t="shared" ca="1" si="6"/>
        <v>290123</v>
      </c>
    </row>
    <row r="395" spans="1:82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  <c r="CD395">
        <f t="shared" ca="1" si="6"/>
        <v>621471</v>
      </c>
    </row>
    <row r="396" spans="1:82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  <c r="CD396">
        <f t="shared" ca="1" si="6"/>
        <v>425333</v>
      </c>
    </row>
    <row r="397" spans="1:82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  <c r="CD397">
        <f t="shared" ca="1" si="6"/>
        <v>576806</v>
      </c>
    </row>
    <row r="398" spans="1:82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  <c r="CD398">
        <f t="shared" ca="1" si="6"/>
        <v>486691</v>
      </c>
    </row>
    <row r="399" spans="1:82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  <c r="CD399">
        <f t="shared" ca="1" si="6"/>
        <v>38429</v>
      </c>
    </row>
    <row r="400" spans="1:82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  <c r="CD400">
        <f t="shared" ca="1" si="6"/>
        <v>439785</v>
      </c>
    </row>
    <row r="401" spans="1:82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  <c r="CD401">
        <f t="shared" ca="1" si="6"/>
        <v>131820</v>
      </c>
    </row>
    <row r="402" spans="1:82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  <c r="CD402">
        <f t="shared" ca="1" si="6"/>
        <v>491332</v>
      </c>
    </row>
    <row r="403" spans="1:82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  <c r="CD403">
        <f t="shared" ca="1" si="6"/>
        <v>379383</v>
      </c>
    </row>
    <row r="404" spans="1:82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  <c r="CD404">
        <f t="shared" ca="1" si="6"/>
        <v>466178</v>
      </c>
    </row>
    <row r="405" spans="1:82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  <c r="CD405">
        <f t="shared" ca="1" si="6"/>
        <v>281681</v>
      </c>
    </row>
    <row r="406" spans="1:82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  <c r="CD406">
        <f t="shared" ca="1" si="6"/>
        <v>665429</v>
      </c>
    </row>
    <row r="407" spans="1:82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  <c r="CD407">
        <f t="shared" ca="1" si="6"/>
        <v>348922</v>
      </c>
    </row>
    <row r="408" spans="1:82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  <c r="CD408">
        <f t="shared" ca="1" si="6"/>
        <v>369214</v>
      </c>
    </row>
    <row r="409" spans="1:82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  <c r="CD409">
        <f t="shared" ca="1" si="6"/>
        <v>689226</v>
      </c>
    </row>
    <row r="410" spans="1:82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  <c r="CD410">
        <f t="shared" ca="1" si="6"/>
        <v>480063</v>
      </c>
    </row>
    <row r="411" spans="1:82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  <c r="CD411">
        <f t="shared" ca="1" si="6"/>
        <v>192151</v>
      </c>
    </row>
    <row r="412" spans="1:82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  <c r="CD412">
        <f t="shared" ca="1" si="6"/>
        <v>583643</v>
      </c>
    </row>
    <row r="413" spans="1:82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  <c r="CD413">
        <f t="shared" ca="1" si="6"/>
        <v>261243</v>
      </c>
    </row>
    <row r="414" spans="1:82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  <c r="CD414">
        <f t="shared" ca="1" si="6"/>
        <v>258101</v>
      </c>
    </row>
    <row r="415" spans="1:82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  <c r="CD415">
        <f t="shared" ca="1" si="6"/>
        <v>573387</v>
      </c>
    </row>
    <row r="416" spans="1:82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  <c r="CD416">
        <f t="shared" ca="1" si="6"/>
        <v>469859</v>
      </c>
    </row>
    <row r="417" spans="1:82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  <c r="CD417">
        <f t="shared" ca="1" si="6"/>
        <v>639557</v>
      </c>
    </row>
    <row r="418" spans="1:82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  <c r="CD418">
        <f t="shared" ca="1" si="6"/>
        <v>607700</v>
      </c>
    </row>
    <row r="419" spans="1:82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  <c r="CD419">
        <f t="shared" ca="1" si="6"/>
        <v>605251</v>
      </c>
    </row>
    <row r="420" spans="1:82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  <c r="CD420">
        <f t="shared" ca="1" si="6"/>
        <v>391734</v>
      </c>
    </row>
    <row r="421" spans="1:82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  <c r="CD421">
        <f t="shared" ca="1" si="6"/>
        <v>67196</v>
      </c>
    </row>
    <row r="422" spans="1:82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  <c r="CD422">
        <f t="shared" ca="1" si="6"/>
        <v>684642</v>
      </c>
    </row>
    <row r="423" spans="1:82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  <c r="CD423">
        <f t="shared" ca="1" si="6"/>
        <v>328237</v>
      </c>
    </row>
    <row r="424" spans="1:82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  <c r="CD424">
        <f t="shared" ca="1" si="6"/>
        <v>697496</v>
      </c>
    </row>
    <row r="425" spans="1:82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  <c r="CD425">
        <f t="shared" ca="1" si="6"/>
        <v>445563</v>
      </c>
    </row>
    <row r="426" spans="1:82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  <c r="CD426">
        <f t="shared" ca="1" si="6"/>
        <v>147944</v>
      </c>
    </row>
    <row r="427" spans="1:82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  <c r="CD427">
        <f t="shared" ca="1" si="6"/>
        <v>578532</v>
      </c>
    </row>
    <row r="428" spans="1:82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  <c r="CD428">
        <f t="shared" ca="1" si="6"/>
        <v>256424</v>
      </c>
    </row>
    <row r="429" spans="1:82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  <c r="CD429">
        <f t="shared" ca="1" si="6"/>
        <v>77983</v>
      </c>
    </row>
    <row r="430" spans="1:82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  <c r="CD430">
        <f t="shared" ca="1" si="6"/>
        <v>263615</v>
      </c>
    </row>
    <row r="431" spans="1:82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  <c r="CD431">
        <f t="shared" ca="1" si="6"/>
        <v>373948</v>
      </c>
    </row>
    <row r="432" spans="1:82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  <c r="CD432">
        <f t="shared" ca="1" si="6"/>
        <v>217958</v>
      </c>
    </row>
    <row r="433" spans="1:82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  <c r="CD433">
        <f t="shared" ca="1" si="6"/>
        <v>634082</v>
      </c>
    </row>
    <row r="434" spans="1:82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  <c r="CD434">
        <f t="shared" ca="1" si="6"/>
        <v>354279</v>
      </c>
    </row>
    <row r="435" spans="1:82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  <c r="CD435">
        <f t="shared" ca="1" si="6"/>
        <v>626748</v>
      </c>
    </row>
    <row r="436" spans="1:82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  <c r="CD436">
        <f t="shared" ca="1" si="6"/>
        <v>630312</v>
      </c>
    </row>
    <row r="437" spans="1:82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  <c r="CD437">
        <f t="shared" ca="1" si="6"/>
        <v>186739</v>
      </c>
    </row>
    <row r="438" spans="1:82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  <c r="CD438">
        <f t="shared" ca="1" si="6"/>
        <v>371338</v>
      </c>
    </row>
    <row r="439" spans="1:82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  <c r="CD439">
        <f t="shared" ca="1" si="6"/>
        <v>169726</v>
      </c>
    </row>
    <row r="440" spans="1:82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  <c r="CD440">
        <f t="shared" ca="1" si="6"/>
        <v>310214</v>
      </c>
    </row>
    <row r="441" spans="1:82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  <c r="CD441">
        <f t="shared" ca="1" si="6"/>
        <v>748624</v>
      </c>
    </row>
    <row r="442" spans="1:82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  <c r="CD442">
        <f t="shared" ca="1" si="6"/>
        <v>652300</v>
      </c>
    </row>
    <row r="443" spans="1:82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  <c r="CD443">
        <f t="shared" ca="1" si="6"/>
        <v>666325</v>
      </c>
    </row>
    <row r="444" spans="1:82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  <c r="CD444">
        <f t="shared" ca="1" si="6"/>
        <v>569856</v>
      </c>
    </row>
    <row r="445" spans="1:82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  <c r="CD445">
        <f t="shared" ca="1" si="6"/>
        <v>713675</v>
      </c>
    </row>
    <row r="446" spans="1:82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  <c r="CD446">
        <f t="shared" ca="1" si="6"/>
        <v>482691</v>
      </c>
    </row>
    <row r="447" spans="1:82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  <c r="CD447">
        <f t="shared" ca="1" si="6"/>
        <v>306694</v>
      </c>
    </row>
    <row r="448" spans="1:82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  <c r="CD448">
        <f t="shared" ca="1" si="6"/>
        <v>456252</v>
      </c>
    </row>
    <row r="449" spans="1:82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  <c r="CD449">
        <f t="shared" ca="1" si="6"/>
        <v>393707</v>
      </c>
    </row>
    <row r="450" spans="1:82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  <c r="CD450">
        <f t="shared" ca="1" si="6"/>
        <v>193359</v>
      </c>
    </row>
    <row r="451" spans="1:82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  <c r="CD451">
        <f t="shared" ref="CD451:CD514" ca="1" si="7">RANDBETWEEN(34900,755000)</f>
        <v>234273</v>
      </c>
    </row>
    <row r="452" spans="1:82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  <c r="CD452">
        <f t="shared" ca="1" si="7"/>
        <v>720353</v>
      </c>
    </row>
    <row r="453" spans="1:82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  <c r="CD453">
        <f t="shared" ca="1" si="7"/>
        <v>726877</v>
      </c>
    </row>
    <row r="454" spans="1:82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  <c r="CD454">
        <f t="shared" ca="1" si="7"/>
        <v>243237</v>
      </c>
    </row>
    <row r="455" spans="1:82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  <c r="CD455">
        <f t="shared" ca="1" si="7"/>
        <v>581019</v>
      </c>
    </row>
    <row r="456" spans="1:82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  <c r="CD456">
        <f t="shared" ca="1" si="7"/>
        <v>418822</v>
      </c>
    </row>
    <row r="457" spans="1:82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  <c r="CD457">
        <f t="shared" ca="1" si="7"/>
        <v>653020</v>
      </c>
    </row>
    <row r="458" spans="1:82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  <c r="CD458">
        <f t="shared" ca="1" si="7"/>
        <v>384810</v>
      </c>
    </row>
    <row r="459" spans="1:82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  <c r="CD459">
        <f t="shared" ca="1" si="7"/>
        <v>567224</v>
      </c>
    </row>
    <row r="460" spans="1:82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  <c r="CD460">
        <f t="shared" ca="1" si="7"/>
        <v>579442</v>
      </c>
    </row>
    <row r="461" spans="1:82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  <c r="CD461">
        <f t="shared" ca="1" si="7"/>
        <v>165254</v>
      </c>
    </row>
    <row r="462" spans="1:82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  <c r="CD462">
        <f t="shared" ca="1" si="7"/>
        <v>621480</v>
      </c>
    </row>
    <row r="463" spans="1:82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  <c r="CD463">
        <f t="shared" ca="1" si="7"/>
        <v>499991</v>
      </c>
    </row>
    <row r="464" spans="1:82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  <c r="CD464">
        <f t="shared" ca="1" si="7"/>
        <v>530044</v>
      </c>
    </row>
    <row r="465" spans="1:82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  <c r="CD465">
        <f t="shared" ca="1" si="7"/>
        <v>405044</v>
      </c>
    </row>
    <row r="466" spans="1:82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  <c r="CD466">
        <f t="shared" ca="1" si="7"/>
        <v>436076</v>
      </c>
    </row>
    <row r="467" spans="1:82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  <c r="CD467">
        <f t="shared" ca="1" si="7"/>
        <v>673226</v>
      </c>
    </row>
    <row r="468" spans="1:82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  <c r="CD468">
        <f t="shared" ca="1" si="7"/>
        <v>474212</v>
      </c>
    </row>
    <row r="469" spans="1:82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  <c r="CD469">
        <f t="shared" ca="1" si="7"/>
        <v>283715</v>
      </c>
    </row>
    <row r="470" spans="1:82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  <c r="CD470">
        <f t="shared" ca="1" si="7"/>
        <v>548226</v>
      </c>
    </row>
    <row r="471" spans="1:82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  <c r="CD471">
        <f t="shared" ca="1" si="7"/>
        <v>422805</v>
      </c>
    </row>
    <row r="472" spans="1:82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  <c r="CD472">
        <f t="shared" ca="1" si="7"/>
        <v>521127</v>
      </c>
    </row>
    <row r="473" spans="1:82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  <c r="CD473">
        <f t="shared" ca="1" si="7"/>
        <v>268761</v>
      </c>
    </row>
    <row r="474" spans="1:82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  <c r="CD474">
        <f t="shared" ca="1" si="7"/>
        <v>293887</v>
      </c>
    </row>
    <row r="475" spans="1:82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  <c r="CD475">
        <f t="shared" ca="1" si="7"/>
        <v>69653</v>
      </c>
    </row>
    <row r="476" spans="1:82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  <c r="CD476">
        <f t="shared" ca="1" si="7"/>
        <v>279172</v>
      </c>
    </row>
    <row r="477" spans="1:82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  <c r="CD477">
        <f t="shared" ca="1" si="7"/>
        <v>165458</v>
      </c>
    </row>
    <row r="478" spans="1:82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  <c r="CD478">
        <f t="shared" ca="1" si="7"/>
        <v>732307</v>
      </c>
    </row>
    <row r="479" spans="1:82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  <c r="CD479">
        <f t="shared" ca="1" si="7"/>
        <v>712857</v>
      </c>
    </row>
    <row r="480" spans="1:82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  <c r="CD480">
        <f t="shared" ca="1" si="7"/>
        <v>263186</v>
      </c>
    </row>
    <row r="481" spans="1:82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  <c r="CD481">
        <f t="shared" ca="1" si="7"/>
        <v>506492</v>
      </c>
    </row>
    <row r="482" spans="1:82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  <c r="CD482">
        <f t="shared" ca="1" si="7"/>
        <v>562820</v>
      </c>
    </row>
    <row r="483" spans="1:82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  <c r="CD483">
        <f t="shared" ca="1" si="7"/>
        <v>528356</v>
      </c>
    </row>
    <row r="484" spans="1:82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  <c r="CD484">
        <f t="shared" ca="1" si="7"/>
        <v>167143</v>
      </c>
    </row>
    <row r="485" spans="1:82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  <c r="CD485">
        <f t="shared" ca="1" si="7"/>
        <v>133802</v>
      </c>
    </row>
    <row r="486" spans="1:82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  <c r="CD486">
        <f t="shared" ca="1" si="7"/>
        <v>701460</v>
      </c>
    </row>
    <row r="487" spans="1:82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  <c r="CD487">
        <f t="shared" ca="1" si="7"/>
        <v>373425</v>
      </c>
    </row>
    <row r="488" spans="1:82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  <c r="CD488">
        <f t="shared" ca="1" si="7"/>
        <v>514424</v>
      </c>
    </row>
    <row r="489" spans="1:82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  <c r="CD489">
        <f t="shared" ca="1" si="7"/>
        <v>242921</v>
      </c>
    </row>
    <row r="490" spans="1:82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  <c r="CD490">
        <f t="shared" ca="1" si="7"/>
        <v>163051</v>
      </c>
    </row>
    <row r="491" spans="1:82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  <c r="CD491">
        <f t="shared" ca="1" si="7"/>
        <v>386462</v>
      </c>
    </row>
    <row r="492" spans="1:82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  <c r="CD492">
        <f t="shared" ca="1" si="7"/>
        <v>184292</v>
      </c>
    </row>
    <row r="493" spans="1:82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  <c r="CD493">
        <f t="shared" ca="1" si="7"/>
        <v>487302</v>
      </c>
    </row>
    <row r="494" spans="1:82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  <c r="CD494">
        <f t="shared" ca="1" si="7"/>
        <v>189831</v>
      </c>
    </row>
    <row r="495" spans="1:82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  <c r="CD495">
        <f t="shared" ca="1" si="7"/>
        <v>485215</v>
      </c>
    </row>
    <row r="496" spans="1:82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  <c r="CD496">
        <f t="shared" ca="1" si="7"/>
        <v>728714</v>
      </c>
    </row>
    <row r="497" spans="1:82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  <c r="CD497">
        <f t="shared" ca="1" si="7"/>
        <v>568054</v>
      </c>
    </row>
    <row r="498" spans="1:82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  <c r="CD498">
        <f t="shared" ca="1" si="7"/>
        <v>344230</v>
      </c>
    </row>
    <row r="499" spans="1:82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  <c r="CD499">
        <f t="shared" ca="1" si="7"/>
        <v>381430</v>
      </c>
    </row>
    <row r="500" spans="1:82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  <c r="CD500">
        <f t="shared" ca="1" si="7"/>
        <v>82468</v>
      </c>
    </row>
    <row r="501" spans="1:82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  <c r="CD501">
        <f t="shared" ca="1" si="7"/>
        <v>378237</v>
      </c>
    </row>
    <row r="502" spans="1:82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  <c r="CD502">
        <f t="shared" ca="1" si="7"/>
        <v>275648</v>
      </c>
    </row>
    <row r="503" spans="1:82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  <c r="CD503">
        <f t="shared" ca="1" si="7"/>
        <v>97887</v>
      </c>
    </row>
    <row r="504" spans="1:82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  <c r="CD504">
        <f t="shared" ca="1" si="7"/>
        <v>317765</v>
      </c>
    </row>
    <row r="505" spans="1:82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  <c r="CD505">
        <f t="shared" ca="1" si="7"/>
        <v>622711</v>
      </c>
    </row>
    <row r="506" spans="1:82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  <c r="CD506">
        <f t="shared" ca="1" si="7"/>
        <v>115280</v>
      </c>
    </row>
    <row r="507" spans="1:82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  <c r="CD507">
        <f t="shared" ca="1" si="7"/>
        <v>199376</v>
      </c>
    </row>
    <row r="508" spans="1:82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  <c r="CD508">
        <f t="shared" ca="1" si="7"/>
        <v>435017</v>
      </c>
    </row>
    <row r="509" spans="1:82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  <c r="CD509">
        <f t="shared" ca="1" si="7"/>
        <v>396425</v>
      </c>
    </row>
    <row r="510" spans="1:82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  <c r="CD510">
        <f t="shared" ca="1" si="7"/>
        <v>197391</v>
      </c>
    </row>
    <row r="511" spans="1:82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  <c r="CD511">
        <f t="shared" ca="1" si="7"/>
        <v>123588</v>
      </c>
    </row>
    <row r="512" spans="1:82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  <c r="CD512">
        <f t="shared" ca="1" si="7"/>
        <v>48184</v>
      </c>
    </row>
    <row r="513" spans="1:82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  <c r="CD513">
        <f t="shared" ca="1" si="7"/>
        <v>415046</v>
      </c>
    </row>
    <row r="514" spans="1:82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  <c r="CD514">
        <f t="shared" ca="1" si="7"/>
        <v>166772</v>
      </c>
    </row>
    <row r="515" spans="1:82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  <c r="CD515">
        <f t="shared" ref="CD515:CD578" ca="1" si="8">RANDBETWEEN(34900,755000)</f>
        <v>538612</v>
      </c>
    </row>
    <row r="516" spans="1:82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  <c r="CD516">
        <f t="shared" ca="1" si="8"/>
        <v>171429</v>
      </c>
    </row>
    <row r="517" spans="1:82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  <c r="CD517">
        <f t="shared" ca="1" si="8"/>
        <v>616444</v>
      </c>
    </row>
    <row r="518" spans="1:82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  <c r="CD518">
        <f t="shared" ca="1" si="8"/>
        <v>503660</v>
      </c>
    </row>
    <row r="519" spans="1:82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  <c r="CD519">
        <f t="shared" ca="1" si="8"/>
        <v>193669</v>
      </c>
    </row>
    <row r="520" spans="1:82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  <c r="CD520">
        <f t="shared" ca="1" si="8"/>
        <v>189863</v>
      </c>
    </row>
    <row r="521" spans="1:82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  <c r="CD521">
        <f t="shared" ca="1" si="8"/>
        <v>725422</v>
      </c>
    </row>
    <row r="522" spans="1:82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  <c r="CD522">
        <f t="shared" ca="1" si="8"/>
        <v>718211</v>
      </c>
    </row>
    <row r="523" spans="1:82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  <c r="CD523">
        <f t="shared" ca="1" si="8"/>
        <v>324049</v>
      </c>
    </row>
    <row r="524" spans="1:82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  <c r="CD524">
        <f t="shared" ca="1" si="8"/>
        <v>659134</v>
      </c>
    </row>
    <row r="525" spans="1:82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  <c r="CD525">
        <f t="shared" ca="1" si="8"/>
        <v>140292</v>
      </c>
    </row>
    <row r="526" spans="1:82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  <c r="CD526">
        <f t="shared" ca="1" si="8"/>
        <v>329233</v>
      </c>
    </row>
    <row r="527" spans="1:82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  <c r="CD527">
        <f t="shared" ca="1" si="8"/>
        <v>546361</v>
      </c>
    </row>
    <row r="528" spans="1:82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  <c r="CD528">
        <f t="shared" ca="1" si="8"/>
        <v>139184</v>
      </c>
    </row>
    <row r="529" spans="1:82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  <c r="CD529">
        <f t="shared" ca="1" si="8"/>
        <v>68059</v>
      </c>
    </row>
    <row r="530" spans="1:82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  <c r="CD530">
        <f t="shared" ca="1" si="8"/>
        <v>703274</v>
      </c>
    </row>
    <row r="531" spans="1:82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  <c r="CD531">
        <f t="shared" ca="1" si="8"/>
        <v>592098</v>
      </c>
    </row>
    <row r="532" spans="1:82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  <c r="CD532">
        <f t="shared" ca="1" si="8"/>
        <v>145221</v>
      </c>
    </row>
    <row r="533" spans="1:82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  <c r="CD533">
        <f t="shared" ca="1" si="8"/>
        <v>422826</v>
      </c>
    </row>
    <row r="534" spans="1:82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  <c r="CD534">
        <f t="shared" ca="1" si="8"/>
        <v>362195</v>
      </c>
    </row>
    <row r="535" spans="1:82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  <c r="CD535">
        <f t="shared" ca="1" si="8"/>
        <v>385833</v>
      </c>
    </row>
    <row r="536" spans="1:82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  <c r="CD536">
        <f t="shared" ca="1" si="8"/>
        <v>691266</v>
      </c>
    </row>
    <row r="537" spans="1:82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  <c r="CD537">
        <f t="shared" ca="1" si="8"/>
        <v>352078</v>
      </c>
    </row>
    <row r="538" spans="1:82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  <c r="CD538">
        <f t="shared" ca="1" si="8"/>
        <v>570931</v>
      </c>
    </row>
    <row r="539" spans="1:82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  <c r="CD539">
        <f t="shared" ca="1" si="8"/>
        <v>676417</v>
      </c>
    </row>
    <row r="540" spans="1:82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  <c r="CD540">
        <f t="shared" ca="1" si="8"/>
        <v>232577</v>
      </c>
    </row>
    <row r="541" spans="1:82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  <c r="CD541">
        <f t="shared" ca="1" si="8"/>
        <v>247708</v>
      </c>
    </row>
    <row r="542" spans="1:82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  <c r="CD542">
        <f t="shared" ca="1" si="8"/>
        <v>328888</v>
      </c>
    </row>
    <row r="543" spans="1:82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  <c r="CD543">
        <f t="shared" ca="1" si="8"/>
        <v>116857</v>
      </c>
    </row>
    <row r="544" spans="1:82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  <c r="CD544">
        <f t="shared" ca="1" si="8"/>
        <v>322097</v>
      </c>
    </row>
    <row r="545" spans="1:82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  <c r="CD545">
        <f t="shared" ca="1" si="8"/>
        <v>81085</v>
      </c>
    </row>
    <row r="546" spans="1:82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  <c r="CD546">
        <f t="shared" ca="1" si="8"/>
        <v>236095</v>
      </c>
    </row>
    <row r="547" spans="1:82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  <c r="CD547">
        <f t="shared" ca="1" si="8"/>
        <v>675757</v>
      </c>
    </row>
    <row r="548" spans="1:82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  <c r="CD548">
        <f t="shared" ca="1" si="8"/>
        <v>91721</v>
      </c>
    </row>
    <row r="549" spans="1:82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  <c r="CD549">
        <f t="shared" ca="1" si="8"/>
        <v>510014</v>
      </c>
    </row>
    <row r="550" spans="1:82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  <c r="CD550">
        <f t="shared" ca="1" si="8"/>
        <v>700907</v>
      </c>
    </row>
    <row r="551" spans="1:82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  <c r="CD551">
        <f t="shared" ca="1" si="8"/>
        <v>693374</v>
      </c>
    </row>
    <row r="552" spans="1:82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  <c r="CD552">
        <f t="shared" ca="1" si="8"/>
        <v>168072</v>
      </c>
    </row>
    <row r="553" spans="1:82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  <c r="CD553">
        <f t="shared" ca="1" si="8"/>
        <v>669751</v>
      </c>
    </row>
    <row r="554" spans="1:82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  <c r="CD554">
        <f t="shared" ca="1" si="8"/>
        <v>145864</v>
      </c>
    </row>
    <row r="555" spans="1:82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  <c r="CD555">
        <f t="shared" ca="1" si="8"/>
        <v>197094</v>
      </c>
    </row>
    <row r="556" spans="1:82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  <c r="CD556">
        <f t="shared" ca="1" si="8"/>
        <v>752382</v>
      </c>
    </row>
    <row r="557" spans="1:82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  <c r="CD557">
        <f t="shared" ca="1" si="8"/>
        <v>647429</v>
      </c>
    </row>
    <row r="558" spans="1:82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  <c r="CD558">
        <f t="shared" ca="1" si="8"/>
        <v>352544</v>
      </c>
    </row>
    <row r="559" spans="1:82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  <c r="CD559">
        <f t="shared" ca="1" si="8"/>
        <v>120283</v>
      </c>
    </row>
    <row r="560" spans="1:82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  <c r="CD560">
        <f t="shared" ca="1" si="8"/>
        <v>665201</v>
      </c>
    </row>
    <row r="561" spans="1:82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  <c r="CD561">
        <f t="shared" ca="1" si="8"/>
        <v>385454</v>
      </c>
    </row>
    <row r="562" spans="1:82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  <c r="CD562">
        <f t="shared" ca="1" si="8"/>
        <v>565047</v>
      </c>
    </row>
    <row r="563" spans="1:82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  <c r="CD563">
        <f t="shared" ca="1" si="8"/>
        <v>666798</v>
      </c>
    </row>
    <row r="564" spans="1:82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  <c r="CD564">
        <f t="shared" ca="1" si="8"/>
        <v>84499</v>
      </c>
    </row>
    <row r="565" spans="1:82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  <c r="CD565">
        <f t="shared" ca="1" si="8"/>
        <v>187350</v>
      </c>
    </row>
    <row r="566" spans="1:82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  <c r="CD566">
        <f t="shared" ca="1" si="8"/>
        <v>248835</v>
      </c>
    </row>
    <row r="567" spans="1:82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  <c r="CD567">
        <f t="shared" ca="1" si="8"/>
        <v>369734</v>
      </c>
    </row>
    <row r="568" spans="1:82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  <c r="CD568">
        <f t="shared" ca="1" si="8"/>
        <v>326842</v>
      </c>
    </row>
    <row r="569" spans="1:82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  <c r="CD569">
        <f t="shared" ca="1" si="8"/>
        <v>619551</v>
      </c>
    </row>
    <row r="570" spans="1:82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  <c r="CD570">
        <f t="shared" ca="1" si="8"/>
        <v>315861</v>
      </c>
    </row>
    <row r="571" spans="1:82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  <c r="CD571">
        <f t="shared" ca="1" si="8"/>
        <v>398282</v>
      </c>
    </row>
    <row r="572" spans="1:82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  <c r="CD572">
        <f t="shared" ca="1" si="8"/>
        <v>287945</v>
      </c>
    </row>
    <row r="573" spans="1:82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  <c r="CD573">
        <f t="shared" ca="1" si="8"/>
        <v>171877</v>
      </c>
    </row>
    <row r="574" spans="1:82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  <c r="CD574">
        <f t="shared" ca="1" si="8"/>
        <v>556599</v>
      </c>
    </row>
    <row r="575" spans="1:82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  <c r="CD575">
        <f t="shared" ca="1" si="8"/>
        <v>116596</v>
      </c>
    </row>
    <row r="576" spans="1:82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  <c r="CD576">
        <f t="shared" ca="1" si="8"/>
        <v>449674</v>
      </c>
    </row>
    <row r="577" spans="1:82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  <c r="CD577">
        <f t="shared" ca="1" si="8"/>
        <v>276988</v>
      </c>
    </row>
    <row r="578" spans="1:82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  <c r="CD578">
        <f t="shared" ca="1" si="8"/>
        <v>686799</v>
      </c>
    </row>
    <row r="579" spans="1:82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  <c r="CD579">
        <f t="shared" ref="CD579:CD642" ca="1" si="9">RANDBETWEEN(34900,755000)</f>
        <v>106500</v>
      </c>
    </row>
    <row r="580" spans="1:82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  <c r="CD580">
        <f t="shared" ca="1" si="9"/>
        <v>638140</v>
      </c>
    </row>
    <row r="581" spans="1:82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  <c r="CD581">
        <f t="shared" ca="1" si="9"/>
        <v>166192</v>
      </c>
    </row>
    <row r="582" spans="1:82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  <c r="CD582">
        <f t="shared" ca="1" si="9"/>
        <v>598083</v>
      </c>
    </row>
    <row r="583" spans="1:82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  <c r="CD583">
        <f t="shared" ca="1" si="9"/>
        <v>480020</v>
      </c>
    </row>
    <row r="584" spans="1:82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  <c r="CD584">
        <f t="shared" ca="1" si="9"/>
        <v>651496</v>
      </c>
    </row>
    <row r="585" spans="1:82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  <c r="CD585">
        <f t="shared" ca="1" si="9"/>
        <v>176640</v>
      </c>
    </row>
    <row r="586" spans="1:82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  <c r="CD586">
        <f t="shared" ca="1" si="9"/>
        <v>221671</v>
      </c>
    </row>
    <row r="587" spans="1:82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  <c r="CD587">
        <f t="shared" ca="1" si="9"/>
        <v>295557</v>
      </c>
    </row>
    <row r="588" spans="1:82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  <c r="CD588">
        <f t="shared" ca="1" si="9"/>
        <v>599451</v>
      </c>
    </row>
    <row r="589" spans="1:82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  <c r="CD589">
        <f t="shared" ca="1" si="9"/>
        <v>752254</v>
      </c>
    </row>
    <row r="590" spans="1:82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  <c r="CD590">
        <f t="shared" ca="1" si="9"/>
        <v>471632</v>
      </c>
    </row>
    <row r="591" spans="1:82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  <c r="CD591">
        <f t="shared" ca="1" si="9"/>
        <v>640843</v>
      </c>
    </row>
    <row r="592" spans="1:82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  <c r="CD592">
        <f t="shared" ca="1" si="9"/>
        <v>96782</v>
      </c>
    </row>
    <row r="593" spans="1:82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  <c r="CD593">
        <f t="shared" ca="1" si="9"/>
        <v>379315</v>
      </c>
    </row>
    <row r="594" spans="1:82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  <c r="CD594">
        <f t="shared" ca="1" si="9"/>
        <v>431467</v>
      </c>
    </row>
    <row r="595" spans="1:82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  <c r="CD595">
        <f t="shared" ca="1" si="9"/>
        <v>143502</v>
      </c>
    </row>
    <row r="596" spans="1:82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  <c r="CD596">
        <f t="shared" ca="1" si="9"/>
        <v>70000</v>
      </c>
    </row>
    <row r="597" spans="1:82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  <c r="CD597">
        <f t="shared" ca="1" si="9"/>
        <v>307785</v>
      </c>
    </row>
    <row r="598" spans="1:82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  <c r="CD598">
        <f t="shared" ca="1" si="9"/>
        <v>408188</v>
      </c>
    </row>
    <row r="599" spans="1:82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  <c r="CD599">
        <f t="shared" ca="1" si="9"/>
        <v>617810</v>
      </c>
    </row>
    <row r="600" spans="1:82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  <c r="CD600">
        <f t="shared" ca="1" si="9"/>
        <v>319362</v>
      </c>
    </row>
    <row r="601" spans="1:82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  <c r="CD601">
        <f t="shared" ca="1" si="9"/>
        <v>66489</v>
      </c>
    </row>
    <row r="602" spans="1:82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  <c r="CD602">
        <f t="shared" ca="1" si="9"/>
        <v>410551</v>
      </c>
    </row>
    <row r="603" spans="1:82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  <c r="CD603">
        <f t="shared" ca="1" si="9"/>
        <v>447882</v>
      </c>
    </row>
    <row r="604" spans="1:82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  <c r="CD604">
        <f t="shared" ca="1" si="9"/>
        <v>532681</v>
      </c>
    </row>
    <row r="605" spans="1:82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  <c r="CD605">
        <f t="shared" ca="1" si="9"/>
        <v>157999</v>
      </c>
    </row>
    <row r="606" spans="1:82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  <c r="CD606">
        <f t="shared" ca="1" si="9"/>
        <v>588259</v>
      </c>
    </row>
    <row r="607" spans="1:82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  <c r="CD607">
        <f t="shared" ca="1" si="9"/>
        <v>658195</v>
      </c>
    </row>
    <row r="608" spans="1:82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  <c r="CD608">
        <f t="shared" ca="1" si="9"/>
        <v>754803</v>
      </c>
    </row>
    <row r="609" spans="1:82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  <c r="CD609">
        <f t="shared" ca="1" si="9"/>
        <v>116884</v>
      </c>
    </row>
    <row r="610" spans="1:82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  <c r="CD610">
        <f t="shared" ca="1" si="9"/>
        <v>50475</v>
      </c>
    </row>
    <row r="611" spans="1:82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  <c r="CD611">
        <f t="shared" ca="1" si="9"/>
        <v>515673</v>
      </c>
    </row>
    <row r="612" spans="1:82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  <c r="CD612">
        <f t="shared" ca="1" si="9"/>
        <v>81904</v>
      </c>
    </row>
    <row r="613" spans="1:82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  <c r="CD613">
        <f t="shared" ca="1" si="9"/>
        <v>256735</v>
      </c>
    </row>
    <row r="614" spans="1:82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  <c r="CD614">
        <f t="shared" ca="1" si="9"/>
        <v>123671</v>
      </c>
    </row>
    <row r="615" spans="1:82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  <c r="CD615">
        <f t="shared" ca="1" si="9"/>
        <v>412056</v>
      </c>
    </row>
    <row r="616" spans="1:82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  <c r="CD616">
        <f t="shared" ca="1" si="9"/>
        <v>541014</v>
      </c>
    </row>
    <row r="617" spans="1:82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  <c r="CD617">
        <f t="shared" ca="1" si="9"/>
        <v>396768</v>
      </c>
    </row>
    <row r="618" spans="1:82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  <c r="CD618">
        <f t="shared" ca="1" si="9"/>
        <v>594999</v>
      </c>
    </row>
    <row r="619" spans="1:82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  <c r="CD619">
        <f t="shared" ca="1" si="9"/>
        <v>274786</v>
      </c>
    </row>
    <row r="620" spans="1:82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  <c r="CD620">
        <f t="shared" ca="1" si="9"/>
        <v>698336</v>
      </c>
    </row>
    <row r="621" spans="1:82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  <c r="CD621">
        <f t="shared" ca="1" si="9"/>
        <v>669547</v>
      </c>
    </row>
    <row r="622" spans="1:82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  <c r="CD622">
        <f t="shared" ca="1" si="9"/>
        <v>526554</v>
      </c>
    </row>
    <row r="623" spans="1:82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  <c r="CD623">
        <f t="shared" ca="1" si="9"/>
        <v>459155</v>
      </c>
    </row>
    <row r="624" spans="1:82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  <c r="CD624">
        <f t="shared" ca="1" si="9"/>
        <v>201461</v>
      </c>
    </row>
    <row r="625" spans="1:82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  <c r="CD625">
        <f t="shared" ca="1" si="9"/>
        <v>360045</v>
      </c>
    </row>
    <row r="626" spans="1:82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  <c r="CD626">
        <f t="shared" ca="1" si="9"/>
        <v>210341</v>
      </c>
    </row>
    <row r="627" spans="1:82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  <c r="CD627">
        <f t="shared" ca="1" si="9"/>
        <v>685137</v>
      </c>
    </row>
    <row r="628" spans="1:82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  <c r="CD628">
        <f t="shared" ca="1" si="9"/>
        <v>254028</v>
      </c>
    </row>
    <row r="629" spans="1:82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  <c r="CD629">
        <f t="shared" ca="1" si="9"/>
        <v>461114</v>
      </c>
    </row>
    <row r="630" spans="1:82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  <c r="CD630">
        <f t="shared" ca="1" si="9"/>
        <v>718968</v>
      </c>
    </row>
    <row r="631" spans="1:82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  <c r="CD631">
        <f t="shared" ca="1" si="9"/>
        <v>439549</v>
      </c>
    </row>
    <row r="632" spans="1:82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  <c r="CD632">
        <f t="shared" ca="1" si="9"/>
        <v>616866</v>
      </c>
    </row>
    <row r="633" spans="1:82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  <c r="CD633">
        <f t="shared" ca="1" si="9"/>
        <v>468193</v>
      </c>
    </row>
    <row r="634" spans="1:82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  <c r="CD634">
        <f t="shared" ca="1" si="9"/>
        <v>325036</v>
      </c>
    </row>
    <row r="635" spans="1:82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  <c r="CD635">
        <f t="shared" ca="1" si="9"/>
        <v>700746</v>
      </c>
    </row>
    <row r="636" spans="1:82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  <c r="CD636">
        <f t="shared" ca="1" si="9"/>
        <v>609899</v>
      </c>
    </row>
    <row r="637" spans="1:82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  <c r="CD637">
        <f t="shared" ca="1" si="9"/>
        <v>223630</v>
      </c>
    </row>
    <row r="638" spans="1:82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  <c r="CD638">
        <f t="shared" ca="1" si="9"/>
        <v>515275</v>
      </c>
    </row>
    <row r="639" spans="1:82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  <c r="CD639">
        <f t="shared" ca="1" si="9"/>
        <v>439415</v>
      </c>
    </row>
    <row r="640" spans="1:82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  <c r="CD640">
        <f t="shared" ca="1" si="9"/>
        <v>692906</v>
      </c>
    </row>
    <row r="641" spans="1:82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  <c r="CD641">
        <f t="shared" ca="1" si="9"/>
        <v>466628</v>
      </c>
    </row>
    <row r="642" spans="1:82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  <c r="CD642">
        <f t="shared" ca="1" si="9"/>
        <v>563663</v>
      </c>
    </row>
    <row r="643" spans="1:82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  <c r="CD643">
        <f t="shared" ref="CD643:CD706" ca="1" si="10">RANDBETWEEN(34900,755000)</f>
        <v>513238</v>
      </c>
    </row>
    <row r="644" spans="1:82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  <c r="CD644">
        <f t="shared" ca="1" si="10"/>
        <v>662104</v>
      </c>
    </row>
    <row r="645" spans="1:82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  <c r="CD645">
        <f t="shared" ca="1" si="10"/>
        <v>721198</v>
      </c>
    </row>
    <row r="646" spans="1:82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  <c r="CD646">
        <f t="shared" ca="1" si="10"/>
        <v>717751</v>
      </c>
    </row>
    <row r="647" spans="1:82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  <c r="CD647">
        <f t="shared" ca="1" si="10"/>
        <v>324149</v>
      </c>
    </row>
    <row r="648" spans="1:82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  <c r="CD648">
        <f t="shared" ca="1" si="10"/>
        <v>523572</v>
      </c>
    </row>
    <row r="649" spans="1:82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  <c r="CD649">
        <f t="shared" ca="1" si="10"/>
        <v>502800</v>
      </c>
    </row>
    <row r="650" spans="1:82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  <c r="CD650">
        <f t="shared" ca="1" si="10"/>
        <v>101379</v>
      </c>
    </row>
    <row r="651" spans="1:82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  <c r="CD651">
        <f t="shared" ca="1" si="10"/>
        <v>251259</v>
      </c>
    </row>
    <row r="652" spans="1:82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  <c r="CD652">
        <f t="shared" ca="1" si="10"/>
        <v>241605</v>
      </c>
    </row>
    <row r="653" spans="1:82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  <c r="CD653">
        <f t="shared" ca="1" si="10"/>
        <v>679766</v>
      </c>
    </row>
    <row r="654" spans="1:82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  <c r="CD654">
        <f t="shared" ca="1" si="10"/>
        <v>135318</v>
      </c>
    </row>
    <row r="655" spans="1:82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  <c r="CD655">
        <f t="shared" ca="1" si="10"/>
        <v>47631</v>
      </c>
    </row>
    <row r="656" spans="1:82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  <c r="CD656">
        <f t="shared" ca="1" si="10"/>
        <v>577525</v>
      </c>
    </row>
    <row r="657" spans="1:82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  <c r="CD657">
        <f t="shared" ca="1" si="10"/>
        <v>502523</v>
      </c>
    </row>
    <row r="658" spans="1:82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  <c r="CD658">
        <f t="shared" ca="1" si="10"/>
        <v>64456</v>
      </c>
    </row>
    <row r="659" spans="1:82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  <c r="CD659">
        <f t="shared" ca="1" si="10"/>
        <v>274184</v>
      </c>
    </row>
    <row r="660" spans="1:82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  <c r="CD660">
        <f t="shared" ca="1" si="10"/>
        <v>43894</v>
      </c>
    </row>
    <row r="661" spans="1:82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  <c r="CD661">
        <f t="shared" ca="1" si="10"/>
        <v>268313</v>
      </c>
    </row>
    <row r="662" spans="1:82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  <c r="CD662">
        <f t="shared" ca="1" si="10"/>
        <v>641372</v>
      </c>
    </row>
    <row r="663" spans="1:82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  <c r="CD663">
        <f t="shared" ca="1" si="10"/>
        <v>251242</v>
      </c>
    </row>
    <row r="664" spans="1:82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  <c r="CD664">
        <f t="shared" ca="1" si="10"/>
        <v>540827</v>
      </c>
    </row>
    <row r="665" spans="1:82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  <c r="CD665">
        <f t="shared" ca="1" si="10"/>
        <v>191122</v>
      </c>
    </row>
    <row r="666" spans="1:82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  <c r="CD666">
        <f t="shared" ca="1" si="10"/>
        <v>726415</v>
      </c>
    </row>
    <row r="667" spans="1:82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  <c r="CD667">
        <f t="shared" ca="1" si="10"/>
        <v>159025</v>
      </c>
    </row>
    <row r="668" spans="1:82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  <c r="CD668">
        <f t="shared" ca="1" si="10"/>
        <v>236073</v>
      </c>
    </row>
    <row r="669" spans="1:82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  <c r="CD669">
        <f t="shared" ca="1" si="10"/>
        <v>539505</v>
      </c>
    </row>
    <row r="670" spans="1:82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  <c r="CD670">
        <f t="shared" ca="1" si="10"/>
        <v>183530</v>
      </c>
    </row>
    <row r="671" spans="1:82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  <c r="CD671">
        <f t="shared" ca="1" si="10"/>
        <v>371546</v>
      </c>
    </row>
    <row r="672" spans="1:82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  <c r="CD672">
        <f t="shared" ca="1" si="10"/>
        <v>220421</v>
      </c>
    </row>
    <row r="673" spans="1:82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  <c r="CD673">
        <f t="shared" ca="1" si="10"/>
        <v>184531</v>
      </c>
    </row>
    <row r="674" spans="1:82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  <c r="CD674">
        <f t="shared" ca="1" si="10"/>
        <v>440967</v>
      </c>
    </row>
    <row r="675" spans="1:82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  <c r="CD675">
        <f t="shared" ca="1" si="10"/>
        <v>728681</v>
      </c>
    </row>
    <row r="676" spans="1:82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  <c r="CD676">
        <f t="shared" ca="1" si="10"/>
        <v>588483</v>
      </c>
    </row>
    <row r="677" spans="1:82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  <c r="CD677">
        <f t="shared" ca="1" si="10"/>
        <v>653562</v>
      </c>
    </row>
    <row r="678" spans="1:82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  <c r="CD678">
        <f t="shared" ca="1" si="10"/>
        <v>449583</v>
      </c>
    </row>
    <row r="679" spans="1:82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  <c r="CD679">
        <f t="shared" ca="1" si="10"/>
        <v>229683</v>
      </c>
    </row>
    <row r="680" spans="1:82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  <c r="CD680">
        <f t="shared" ca="1" si="10"/>
        <v>733509</v>
      </c>
    </row>
    <row r="681" spans="1:82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  <c r="CD681">
        <f t="shared" ca="1" si="10"/>
        <v>321645</v>
      </c>
    </row>
    <row r="682" spans="1:82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  <c r="CD682">
        <f t="shared" ca="1" si="10"/>
        <v>649670</v>
      </c>
    </row>
    <row r="683" spans="1:82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  <c r="CD683">
        <f t="shared" ca="1" si="10"/>
        <v>628416</v>
      </c>
    </row>
    <row r="684" spans="1:82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  <c r="CD684">
        <f t="shared" ca="1" si="10"/>
        <v>379729</v>
      </c>
    </row>
    <row r="685" spans="1:82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  <c r="CD685">
        <f t="shared" ca="1" si="10"/>
        <v>426928</v>
      </c>
    </row>
    <row r="686" spans="1:82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  <c r="CD686">
        <f t="shared" ca="1" si="10"/>
        <v>683558</v>
      </c>
    </row>
    <row r="687" spans="1:82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  <c r="CD687">
        <f t="shared" ca="1" si="10"/>
        <v>641697</v>
      </c>
    </row>
    <row r="688" spans="1:82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  <c r="CD688">
        <f t="shared" ca="1" si="10"/>
        <v>379520</v>
      </c>
    </row>
    <row r="689" spans="1:82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  <c r="CD689">
        <f t="shared" ca="1" si="10"/>
        <v>413872</v>
      </c>
    </row>
    <row r="690" spans="1:82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  <c r="CD690">
        <f t="shared" ca="1" si="10"/>
        <v>737973</v>
      </c>
    </row>
    <row r="691" spans="1:82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  <c r="CD691">
        <f t="shared" ca="1" si="10"/>
        <v>357517</v>
      </c>
    </row>
    <row r="692" spans="1:82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  <c r="CD692">
        <f t="shared" ca="1" si="10"/>
        <v>742092</v>
      </c>
    </row>
    <row r="693" spans="1:82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  <c r="CD693">
        <f t="shared" ca="1" si="10"/>
        <v>548246</v>
      </c>
    </row>
    <row r="694" spans="1:82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  <c r="CD694">
        <f t="shared" ca="1" si="10"/>
        <v>70938</v>
      </c>
    </row>
    <row r="695" spans="1:82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  <c r="CD695">
        <f t="shared" ca="1" si="10"/>
        <v>718416</v>
      </c>
    </row>
    <row r="696" spans="1:82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  <c r="CD696">
        <f t="shared" ca="1" si="10"/>
        <v>439300</v>
      </c>
    </row>
    <row r="697" spans="1:82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  <c r="CD697">
        <f t="shared" ca="1" si="10"/>
        <v>395895</v>
      </c>
    </row>
    <row r="698" spans="1:82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  <c r="CD698">
        <f t="shared" ca="1" si="10"/>
        <v>526204</v>
      </c>
    </row>
    <row r="699" spans="1:82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  <c r="CD699">
        <f t="shared" ca="1" si="10"/>
        <v>254276</v>
      </c>
    </row>
    <row r="700" spans="1:82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  <c r="CD700">
        <f t="shared" ca="1" si="10"/>
        <v>716692</v>
      </c>
    </row>
    <row r="701" spans="1:82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  <c r="CD701">
        <f t="shared" ca="1" si="10"/>
        <v>275641</v>
      </c>
    </row>
    <row r="702" spans="1:82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  <c r="CD702">
        <f t="shared" ca="1" si="10"/>
        <v>584773</v>
      </c>
    </row>
    <row r="703" spans="1:82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  <c r="CD703">
        <f t="shared" ca="1" si="10"/>
        <v>105895</v>
      </c>
    </row>
    <row r="704" spans="1:82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  <c r="CD704">
        <f t="shared" ca="1" si="10"/>
        <v>623175</v>
      </c>
    </row>
    <row r="705" spans="1:82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  <c r="CD705">
        <f t="shared" ca="1" si="10"/>
        <v>476321</v>
      </c>
    </row>
    <row r="706" spans="1:82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  <c r="CD706">
        <f t="shared" ca="1" si="10"/>
        <v>208089</v>
      </c>
    </row>
    <row r="707" spans="1:82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  <c r="CD707">
        <f t="shared" ref="CD707:CD770" ca="1" si="11">RANDBETWEEN(34900,755000)</f>
        <v>633688</v>
      </c>
    </row>
    <row r="708" spans="1:82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  <c r="CD708">
        <f t="shared" ca="1" si="11"/>
        <v>37130</v>
      </c>
    </row>
    <row r="709" spans="1:82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  <c r="CD709">
        <f t="shared" ca="1" si="11"/>
        <v>561821</v>
      </c>
    </row>
    <row r="710" spans="1:82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  <c r="CD710">
        <f t="shared" ca="1" si="11"/>
        <v>156409</v>
      </c>
    </row>
    <row r="711" spans="1:82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  <c r="CD711">
        <f t="shared" ca="1" si="11"/>
        <v>323410</v>
      </c>
    </row>
    <row r="712" spans="1:82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  <c r="CD712">
        <f t="shared" ca="1" si="11"/>
        <v>657583</v>
      </c>
    </row>
    <row r="713" spans="1:82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  <c r="CD713">
        <f t="shared" ca="1" si="11"/>
        <v>71557</v>
      </c>
    </row>
    <row r="714" spans="1:82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  <c r="CD714">
        <f t="shared" ca="1" si="11"/>
        <v>253777</v>
      </c>
    </row>
    <row r="715" spans="1:82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  <c r="CD715">
        <f t="shared" ca="1" si="11"/>
        <v>60422</v>
      </c>
    </row>
    <row r="716" spans="1:82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  <c r="CD716">
        <f t="shared" ca="1" si="11"/>
        <v>426967</v>
      </c>
    </row>
    <row r="717" spans="1:82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  <c r="CD717">
        <f t="shared" ca="1" si="11"/>
        <v>401357</v>
      </c>
    </row>
    <row r="718" spans="1:82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  <c r="CD718">
        <f t="shared" ca="1" si="11"/>
        <v>631831</v>
      </c>
    </row>
    <row r="719" spans="1:82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  <c r="CD719">
        <f t="shared" ca="1" si="11"/>
        <v>165717</v>
      </c>
    </row>
    <row r="720" spans="1:82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  <c r="CD720">
        <f t="shared" ca="1" si="11"/>
        <v>416625</v>
      </c>
    </row>
    <row r="721" spans="1:82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  <c r="CD721">
        <f t="shared" ca="1" si="11"/>
        <v>91230</v>
      </c>
    </row>
    <row r="722" spans="1:82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  <c r="CD722">
        <f t="shared" ca="1" si="11"/>
        <v>701196</v>
      </c>
    </row>
    <row r="723" spans="1:82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  <c r="CD723">
        <f t="shared" ca="1" si="11"/>
        <v>384776</v>
      </c>
    </row>
    <row r="724" spans="1:82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  <c r="CD724">
        <f t="shared" ca="1" si="11"/>
        <v>672838</v>
      </c>
    </row>
    <row r="725" spans="1:82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  <c r="CD725">
        <f t="shared" ca="1" si="11"/>
        <v>242199</v>
      </c>
    </row>
    <row r="726" spans="1:82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  <c r="CD726">
        <f t="shared" ca="1" si="11"/>
        <v>484502</v>
      </c>
    </row>
    <row r="727" spans="1:82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  <c r="CD727">
        <f t="shared" ca="1" si="11"/>
        <v>442498</v>
      </c>
    </row>
    <row r="728" spans="1:82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  <c r="CD728">
        <f t="shared" ca="1" si="11"/>
        <v>60747</v>
      </c>
    </row>
    <row r="729" spans="1:82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  <c r="CD729">
        <f t="shared" ca="1" si="11"/>
        <v>512860</v>
      </c>
    </row>
    <row r="730" spans="1:82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  <c r="CD730">
        <f t="shared" ca="1" si="11"/>
        <v>512552</v>
      </c>
    </row>
    <row r="731" spans="1:82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  <c r="CD731">
        <f t="shared" ca="1" si="11"/>
        <v>519749</v>
      </c>
    </row>
    <row r="732" spans="1:82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  <c r="CD732">
        <f t="shared" ca="1" si="11"/>
        <v>553071</v>
      </c>
    </row>
    <row r="733" spans="1:82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  <c r="CD733">
        <f t="shared" ca="1" si="11"/>
        <v>412197</v>
      </c>
    </row>
    <row r="734" spans="1:82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  <c r="CD734">
        <f t="shared" ca="1" si="11"/>
        <v>221211</v>
      </c>
    </row>
    <row r="735" spans="1:82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  <c r="CD735">
        <f t="shared" ca="1" si="11"/>
        <v>256033</v>
      </c>
    </row>
    <row r="736" spans="1:82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  <c r="CD736">
        <f t="shared" ca="1" si="11"/>
        <v>376006</v>
      </c>
    </row>
    <row r="737" spans="1:82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  <c r="CD737">
        <f t="shared" ca="1" si="11"/>
        <v>133792</v>
      </c>
    </row>
    <row r="738" spans="1:82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  <c r="CD738">
        <f t="shared" ca="1" si="11"/>
        <v>187320</v>
      </c>
    </row>
    <row r="739" spans="1:82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  <c r="CD739">
        <f t="shared" ca="1" si="11"/>
        <v>540092</v>
      </c>
    </row>
    <row r="740" spans="1:82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  <c r="CD740">
        <f t="shared" ca="1" si="11"/>
        <v>320445</v>
      </c>
    </row>
    <row r="741" spans="1:82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  <c r="CD741">
        <f t="shared" ca="1" si="11"/>
        <v>165499</v>
      </c>
    </row>
    <row r="742" spans="1:82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  <c r="CD742">
        <f t="shared" ca="1" si="11"/>
        <v>462688</v>
      </c>
    </row>
    <row r="743" spans="1:82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  <c r="CD743">
        <f t="shared" ca="1" si="11"/>
        <v>402412</v>
      </c>
    </row>
    <row r="744" spans="1:82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  <c r="CD744">
        <f t="shared" ca="1" si="11"/>
        <v>528914</v>
      </c>
    </row>
    <row r="745" spans="1:82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  <c r="CD745">
        <f t="shared" ca="1" si="11"/>
        <v>222314</v>
      </c>
    </row>
    <row r="746" spans="1:82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  <c r="CD746">
        <f t="shared" ca="1" si="11"/>
        <v>410450</v>
      </c>
    </row>
    <row r="747" spans="1:82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  <c r="CD747">
        <f t="shared" ca="1" si="11"/>
        <v>49725</v>
      </c>
    </row>
    <row r="748" spans="1:82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  <c r="CD748">
        <f t="shared" ca="1" si="11"/>
        <v>128601</v>
      </c>
    </row>
    <row r="749" spans="1:82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  <c r="CD749">
        <f t="shared" ca="1" si="11"/>
        <v>87101</v>
      </c>
    </row>
    <row r="750" spans="1:82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  <c r="CD750">
        <f t="shared" ca="1" si="11"/>
        <v>266077</v>
      </c>
    </row>
    <row r="751" spans="1:82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  <c r="CD751">
        <f t="shared" ca="1" si="11"/>
        <v>588957</v>
      </c>
    </row>
    <row r="752" spans="1:82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  <c r="CD752">
        <f t="shared" ca="1" si="11"/>
        <v>629375</v>
      </c>
    </row>
    <row r="753" spans="1:82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  <c r="CD753">
        <f t="shared" ca="1" si="11"/>
        <v>328650</v>
      </c>
    </row>
    <row r="754" spans="1:82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  <c r="CD754">
        <f t="shared" ca="1" si="11"/>
        <v>713898</v>
      </c>
    </row>
    <row r="755" spans="1:82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  <c r="CD755">
        <f t="shared" ca="1" si="11"/>
        <v>641603</v>
      </c>
    </row>
    <row r="756" spans="1:82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  <c r="CD756">
        <f t="shared" ca="1" si="11"/>
        <v>89407</v>
      </c>
    </row>
    <row r="757" spans="1:82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  <c r="CD757">
        <f t="shared" ca="1" si="11"/>
        <v>670571</v>
      </c>
    </row>
    <row r="758" spans="1:82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  <c r="CD758">
        <f t="shared" ca="1" si="11"/>
        <v>490637</v>
      </c>
    </row>
    <row r="759" spans="1:82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  <c r="CD759">
        <f t="shared" ca="1" si="11"/>
        <v>390189</v>
      </c>
    </row>
    <row r="760" spans="1:82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  <c r="CD760">
        <f t="shared" ca="1" si="11"/>
        <v>733016</v>
      </c>
    </row>
    <row r="761" spans="1:82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  <c r="CD761">
        <f t="shared" ca="1" si="11"/>
        <v>627526</v>
      </c>
    </row>
    <row r="762" spans="1:82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  <c r="CD762">
        <f t="shared" ca="1" si="11"/>
        <v>473510</v>
      </c>
    </row>
    <row r="763" spans="1:82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  <c r="CD763">
        <f t="shared" ca="1" si="11"/>
        <v>290023</v>
      </c>
    </row>
    <row r="764" spans="1:82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  <c r="CD764">
        <f t="shared" ca="1" si="11"/>
        <v>236339</v>
      </c>
    </row>
    <row r="765" spans="1:82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  <c r="CD765">
        <f t="shared" ca="1" si="11"/>
        <v>56796</v>
      </c>
    </row>
    <row r="766" spans="1:82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  <c r="CD766">
        <f t="shared" ca="1" si="11"/>
        <v>450514</v>
      </c>
    </row>
    <row r="767" spans="1:82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  <c r="CD767">
        <f t="shared" ca="1" si="11"/>
        <v>611577</v>
      </c>
    </row>
    <row r="768" spans="1:82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  <c r="CD768">
        <f t="shared" ca="1" si="11"/>
        <v>341848</v>
      </c>
    </row>
    <row r="769" spans="1:82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  <c r="CD769">
        <f t="shared" ca="1" si="11"/>
        <v>430239</v>
      </c>
    </row>
    <row r="770" spans="1:82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  <c r="CD770">
        <f t="shared" ca="1" si="11"/>
        <v>579916</v>
      </c>
    </row>
    <row r="771" spans="1:82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  <c r="CD771">
        <f t="shared" ref="CD771:CD834" ca="1" si="12">RANDBETWEEN(34900,755000)</f>
        <v>585640</v>
      </c>
    </row>
    <row r="772" spans="1:82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  <c r="CD772">
        <f t="shared" ca="1" si="12"/>
        <v>144101</v>
      </c>
    </row>
    <row r="773" spans="1:82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  <c r="CD773">
        <f t="shared" ca="1" si="12"/>
        <v>574414</v>
      </c>
    </row>
    <row r="774" spans="1:82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  <c r="CD774">
        <f t="shared" ca="1" si="12"/>
        <v>508645</v>
      </c>
    </row>
    <row r="775" spans="1:82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  <c r="CD775">
        <f t="shared" ca="1" si="12"/>
        <v>349006</v>
      </c>
    </row>
    <row r="776" spans="1:82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  <c r="CD776">
        <f t="shared" ca="1" si="12"/>
        <v>121349</v>
      </c>
    </row>
    <row r="777" spans="1:82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  <c r="CD777">
        <f t="shared" ca="1" si="12"/>
        <v>78955</v>
      </c>
    </row>
    <row r="778" spans="1:82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  <c r="CD778">
        <f t="shared" ca="1" si="12"/>
        <v>188826</v>
      </c>
    </row>
    <row r="779" spans="1:82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  <c r="CD779">
        <f t="shared" ca="1" si="12"/>
        <v>409193</v>
      </c>
    </row>
    <row r="780" spans="1:82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  <c r="CD780">
        <f t="shared" ca="1" si="12"/>
        <v>106038</v>
      </c>
    </row>
    <row r="781" spans="1:82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  <c r="CD781">
        <f t="shared" ca="1" si="12"/>
        <v>200725</v>
      </c>
    </row>
    <row r="782" spans="1:82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  <c r="CD782">
        <f t="shared" ca="1" si="12"/>
        <v>55146</v>
      </c>
    </row>
    <row r="783" spans="1:82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  <c r="CD783">
        <f t="shared" ca="1" si="12"/>
        <v>696907</v>
      </c>
    </row>
    <row r="784" spans="1:82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  <c r="CD784">
        <f t="shared" ca="1" si="12"/>
        <v>360193</v>
      </c>
    </row>
    <row r="785" spans="1:82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  <c r="CD785">
        <f t="shared" ca="1" si="12"/>
        <v>537857</v>
      </c>
    </row>
    <row r="786" spans="1:82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  <c r="CD786">
        <f t="shared" ca="1" si="12"/>
        <v>577402</v>
      </c>
    </row>
    <row r="787" spans="1:82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  <c r="CD787">
        <f t="shared" ca="1" si="12"/>
        <v>622527</v>
      </c>
    </row>
    <row r="788" spans="1:82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  <c r="CD788">
        <f t="shared" ca="1" si="12"/>
        <v>603803</v>
      </c>
    </row>
    <row r="789" spans="1:82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  <c r="CD789">
        <f t="shared" ca="1" si="12"/>
        <v>739239</v>
      </c>
    </row>
    <row r="790" spans="1:82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  <c r="CD790">
        <f t="shared" ca="1" si="12"/>
        <v>269947</v>
      </c>
    </row>
    <row r="791" spans="1:82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  <c r="CD791">
        <f t="shared" ca="1" si="12"/>
        <v>88186</v>
      </c>
    </row>
    <row r="792" spans="1:82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  <c r="CD792">
        <f t="shared" ca="1" si="12"/>
        <v>156297</v>
      </c>
    </row>
    <row r="793" spans="1:82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  <c r="CD793">
        <f t="shared" ca="1" si="12"/>
        <v>53447</v>
      </c>
    </row>
    <row r="794" spans="1:82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  <c r="CD794">
        <f t="shared" ca="1" si="12"/>
        <v>610617</v>
      </c>
    </row>
    <row r="795" spans="1:82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  <c r="CD795">
        <f t="shared" ca="1" si="12"/>
        <v>480250</v>
      </c>
    </row>
    <row r="796" spans="1:82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  <c r="CD796">
        <f t="shared" ca="1" si="12"/>
        <v>343801</v>
      </c>
    </row>
    <row r="797" spans="1:82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  <c r="CD797">
        <f t="shared" ca="1" si="12"/>
        <v>695190</v>
      </c>
    </row>
    <row r="798" spans="1:82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  <c r="CD798">
        <f t="shared" ca="1" si="12"/>
        <v>412837</v>
      </c>
    </row>
    <row r="799" spans="1:82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  <c r="CD799">
        <f t="shared" ca="1" si="12"/>
        <v>718717</v>
      </c>
    </row>
    <row r="800" spans="1:82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  <c r="CD800">
        <f t="shared" ca="1" si="12"/>
        <v>177646</v>
      </c>
    </row>
    <row r="801" spans="1:82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  <c r="CD801">
        <f t="shared" ca="1" si="12"/>
        <v>679887</v>
      </c>
    </row>
    <row r="802" spans="1:82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  <c r="CD802">
        <f t="shared" ca="1" si="12"/>
        <v>746491</v>
      </c>
    </row>
    <row r="803" spans="1:82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  <c r="CD803">
        <f t="shared" ca="1" si="12"/>
        <v>94292</v>
      </c>
    </row>
    <row r="804" spans="1:82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  <c r="CD804">
        <f t="shared" ca="1" si="12"/>
        <v>61397</v>
      </c>
    </row>
    <row r="805" spans="1:82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  <c r="CD805">
        <f t="shared" ca="1" si="12"/>
        <v>180832</v>
      </c>
    </row>
    <row r="806" spans="1:82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  <c r="CD806">
        <f t="shared" ca="1" si="12"/>
        <v>614567</v>
      </c>
    </row>
    <row r="807" spans="1:82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  <c r="CD807">
        <f t="shared" ca="1" si="12"/>
        <v>257055</v>
      </c>
    </row>
    <row r="808" spans="1:82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  <c r="CD808">
        <f t="shared" ca="1" si="12"/>
        <v>407362</v>
      </c>
    </row>
    <row r="809" spans="1:82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  <c r="CD809">
        <f t="shared" ca="1" si="12"/>
        <v>173285</v>
      </c>
    </row>
    <row r="810" spans="1:82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  <c r="CD810">
        <f t="shared" ca="1" si="12"/>
        <v>722181</v>
      </c>
    </row>
    <row r="811" spans="1:82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  <c r="CD811">
        <f t="shared" ca="1" si="12"/>
        <v>114861</v>
      </c>
    </row>
    <row r="812" spans="1:82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  <c r="CD812">
        <f t="shared" ca="1" si="12"/>
        <v>533910</v>
      </c>
    </row>
    <row r="813" spans="1:82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  <c r="CD813">
        <f t="shared" ca="1" si="12"/>
        <v>508243</v>
      </c>
    </row>
    <row r="814" spans="1:82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  <c r="CD814">
        <f t="shared" ca="1" si="12"/>
        <v>534754</v>
      </c>
    </row>
    <row r="815" spans="1:82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  <c r="CD815">
        <f t="shared" ca="1" si="12"/>
        <v>543817</v>
      </c>
    </row>
    <row r="816" spans="1:82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  <c r="CD816">
        <f t="shared" ca="1" si="12"/>
        <v>416310</v>
      </c>
    </row>
    <row r="817" spans="1:82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  <c r="CD817">
        <f t="shared" ca="1" si="12"/>
        <v>566336</v>
      </c>
    </row>
    <row r="818" spans="1:82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  <c r="CD818">
        <f t="shared" ca="1" si="12"/>
        <v>673674</v>
      </c>
    </row>
    <row r="819" spans="1:82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  <c r="CD819">
        <f t="shared" ca="1" si="12"/>
        <v>242460</v>
      </c>
    </row>
    <row r="820" spans="1:82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  <c r="CD820">
        <f t="shared" ca="1" si="12"/>
        <v>504914</v>
      </c>
    </row>
    <row r="821" spans="1:82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  <c r="CD821">
        <f t="shared" ca="1" si="12"/>
        <v>209166</v>
      </c>
    </row>
    <row r="822" spans="1:82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  <c r="CD822">
        <f t="shared" ca="1" si="12"/>
        <v>284780</v>
      </c>
    </row>
    <row r="823" spans="1:82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  <c r="CD823">
        <f t="shared" ca="1" si="12"/>
        <v>554201</v>
      </c>
    </row>
    <row r="824" spans="1:82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  <c r="CD824">
        <f t="shared" ca="1" si="12"/>
        <v>168310</v>
      </c>
    </row>
    <row r="825" spans="1:82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  <c r="CD825">
        <f t="shared" ca="1" si="12"/>
        <v>688640</v>
      </c>
    </row>
    <row r="826" spans="1:82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  <c r="CD826">
        <f t="shared" ca="1" si="12"/>
        <v>538430</v>
      </c>
    </row>
    <row r="827" spans="1:82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  <c r="CD827">
        <f t="shared" ca="1" si="12"/>
        <v>281157</v>
      </c>
    </row>
    <row r="828" spans="1:82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  <c r="CD828">
        <f t="shared" ca="1" si="12"/>
        <v>662998</v>
      </c>
    </row>
    <row r="829" spans="1:82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  <c r="CD829">
        <f t="shared" ca="1" si="12"/>
        <v>391906</v>
      </c>
    </row>
    <row r="830" spans="1:82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  <c r="CD830">
        <f t="shared" ca="1" si="12"/>
        <v>636973</v>
      </c>
    </row>
    <row r="831" spans="1:82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  <c r="CD831">
        <f t="shared" ca="1" si="12"/>
        <v>564741</v>
      </c>
    </row>
    <row r="832" spans="1:82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  <c r="CD832">
        <f t="shared" ca="1" si="12"/>
        <v>200617</v>
      </c>
    </row>
    <row r="833" spans="1:82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  <c r="CD833">
        <f t="shared" ca="1" si="12"/>
        <v>363372</v>
      </c>
    </row>
    <row r="834" spans="1:82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  <c r="CD834">
        <f t="shared" ca="1" si="12"/>
        <v>447254</v>
      </c>
    </row>
    <row r="835" spans="1:82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  <c r="CD835">
        <f t="shared" ref="CD835:CD898" ca="1" si="13">RANDBETWEEN(34900,755000)</f>
        <v>706178</v>
      </c>
    </row>
    <row r="836" spans="1:82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  <c r="CD836">
        <f t="shared" ca="1" si="13"/>
        <v>133562</v>
      </c>
    </row>
    <row r="837" spans="1:82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  <c r="CD837">
        <f t="shared" ca="1" si="13"/>
        <v>356702</v>
      </c>
    </row>
    <row r="838" spans="1:82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  <c r="CD838">
        <f t="shared" ca="1" si="13"/>
        <v>117183</v>
      </c>
    </row>
    <row r="839" spans="1:82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  <c r="CD839">
        <f t="shared" ca="1" si="13"/>
        <v>661599</v>
      </c>
    </row>
    <row r="840" spans="1:82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  <c r="CD840">
        <f t="shared" ca="1" si="13"/>
        <v>454400</v>
      </c>
    </row>
    <row r="841" spans="1:82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  <c r="CD841">
        <f t="shared" ca="1" si="13"/>
        <v>156172</v>
      </c>
    </row>
    <row r="842" spans="1:82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  <c r="CD842">
        <f t="shared" ca="1" si="13"/>
        <v>319534</v>
      </c>
    </row>
    <row r="843" spans="1:82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  <c r="CD843">
        <f t="shared" ca="1" si="13"/>
        <v>469348</v>
      </c>
    </row>
    <row r="844" spans="1:82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  <c r="CD844">
        <f t="shared" ca="1" si="13"/>
        <v>570498</v>
      </c>
    </row>
    <row r="845" spans="1:82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  <c r="CD845">
        <f t="shared" ca="1" si="13"/>
        <v>353837</v>
      </c>
    </row>
    <row r="846" spans="1:82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  <c r="CD846">
        <f t="shared" ca="1" si="13"/>
        <v>202437</v>
      </c>
    </row>
    <row r="847" spans="1:82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  <c r="CD847">
        <f t="shared" ca="1" si="13"/>
        <v>184983</v>
      </c>
    </row>
    <row r="848" spans="1:82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  <c r="CD848">
        <f t="shared" ca="1" si="13"/>
        <v>290929</v>
      </c>
    </row>
    <row r="849" spans="1:82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  <c r="CD849">
        <f t="shared" ca="1" si="13"/>
        <v>648229</v>
      </c>
    </row>
    <row r="850" spans="1:82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  <c r="CD850">
        <f t="shared" ca="1" si="13"/>
        <v>57547</v>
      </c>
    </row>
    <row r="851" spans="1:82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  <c r="CD851">
        <f t="shared" ca="1" si="13"/>
        <v>103258</v>
      </c>
    </row>
    <row r="852" spans="1:82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  <c r="CD852">
        <f t="shared" ca="1" si="13"/>
        <v>214132</v>
      </c>
    </row>
    <row r="853" spans="1:82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  <c r="CD853">
        <f t="shared" ca="1" si="13"/>
        <v>471501</v>
      </c>
    </row>
    <row r="854" spans="1:82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  <c r="CD854">
        <f t="shared" ca="1" si="13"/>
        <v>88564</v>
      </c>
    </row>
    <row r="855" spans="1:82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  <c r="CD855">
        <f t="shared" ca="1" si="13"/>
        <v>357437</v>
      </c>
    </row>
    <row r="856" spans="1:82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  <c r="CD856">
        <f t="shared" ca="1" si="13"/>
        <v>88975</v>
      </c>
    </row>
    <row r="857" spans="1:82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  <c r="CD857">
        <f t="shared" ca="1" si="13"/>
        <v>156764</v>
      </c>
    </row>
    <row r="858" spans="1:82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  <c r="CD858">
        <f t="shared" ca="1" si="13"/>
        <v>89140</v>
      </c>
    </row>
    <row r="859" spans="1:82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  <c r="CD859">
        <f t="shared" ca="1" si="13"/>
        <v>692757</v>
      </c>
    </row>
    <row r="860" spans="1:82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  <c r="CD860">
        <f t="shared" ca="1" si="13"/>
        <v>306431</v>
      </c>
    </row>
    <row r="861" spans="1:82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  <c r="CD861">
        <f t="shared" ca="1" si="13"/>
        <v>691154</v>
      </c>
    </row>
    <row r="862" spans="1:82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  <c r="CD862">
        <f t="shared" ca="1" si="13"/>
        <v>156611</v>
      </c>
    </row>
    <row r="863" spans="1:82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  <c r="CD863">
        <f t="shared" ca="1" si="13"/>
        <v>383138</v>
      </c>
    </row>
    <row r="864" spans="1:82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  <c r="CD864">
        <f t="shared" ca="1" si="13"/>
        <v>414264</v>
      </c>
    </row>
    <row r="865" spans="1:82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  <c r="CD865">
        <f t="shared" ca="1" si="13"/>
        <v>751878</v>
      </c>
    </row>
    <row r="866" spans="1:82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  <c r="CD866">
        <f t="shared" ca="1" si="13"/>
        <v>155780</v>
      </c>
    </row>
    <row r="867" spans="1:82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  <c r="CD867">
        <f t="shared" ca="1" si="13"/>
        <v>75348</v>
      </c>
    </row>
    <row r="868" spans="1:82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  <c r="CD868">
        <f t="shared" ca="1" si="13"/>
        <v>258454</v>
      </c>
    </row>
    <row r="869" spans="1:82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  <c r="CD869">
        <f t="shared" ca="1" si="13"/>
        <v>659350</v>
      </c>
    </row>
    <row r="870" spans="1:82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  <c r="CD870">
        <f t="shared" ca="1" si="13"/>
        <v>399914</v>
      </c>
    </row>
    <row r="871" spans="1:82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  <c r="CD871">
        <f t="shared" ca="1" si="13"/>
        <v>122436</v>
      </c>
    </row>
    <row r="872" spans="1:82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  <c r="CD872">
        <f t="shared" ca="1" si="13"/>
        <v>395571</v>
      </c>
    </row>
    <row r="873" spans="1:82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  <c r="CD873">
        <f t="shared" ca="1" si="13"/>
        <v>690871</v>
      </c>
    </row>
    <row r="874" spans="1:82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  <c r="CD874">
        <f t="shared" ca="1" si="13"/>
        <v>334574</v>
      </c>
    </row>
    <row r="875" spans="1:82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  <c r="CD875">
        <f t="shared" ca="1" si="13"/>
        <v>726097</v>
      </c>
    </row>
    <row r="876" spans="1:82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  <c r="CD876">
        <f t="shared" ca="1" si="13"/>
        <v>410084</v>
      </c>
    </row>
    <row r="877" spans="1:82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  <c r="CD877">
        <f t="shared" ca="1" si="13"/>
        <v>392846</v>
      </c>
    </row>
    <row r="878" spans="1:82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  <c r="CD878">
        <f t="shared" ca="1" si="13"/>
        <v>587556</v>
      </c>
    </row>
    <row r="879" spans="1:82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  <c r="CD879">
        <f t="shared" ca="1" si="13"/>
        <v>439474</v>
      </c>
    </row>
    <row r="880" spans="1:82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  <c r="CD880">
        <f t="shared" ca="1" si="13"/>
        <v>337062</v>
      </c>
    </row>
    <row r="881" spans="1:82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  <c r="CD881">
        <f t="shared" ca="1" si="13"/>
        <v>163350</v>
      </c>
    </row>
    <row r="882" spans="1:82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  <c r="CD882">
        <f t="shared" ca="1" si="13"/>
        <v>156528</v>
      </c>
    </row>
    <row r="883" spans="1:82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  <c r="CD883">
        <f t="shared" ca="1" si="13"/>
        <v>599480</v>
      </c>
    </row>
    <row r="884" spans="1:82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  <c r="CD884">
        <f t="shared" ca="1" si="13"/>
        <v>423966</v>
      </c>
    </row>
    <row r="885" spans="1:82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  <c r="CD885">
        <f t="shared" ca="1" si="13"/>
        <v>711522</v>
      </c>
    </row>
    <row r="886" spans="1:82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  <c r="CD886">
        <f t="shared" ca="1" si="13"/>
        <v>79689</v>
      </c>
    </row>
    <row r="887" spans="1:82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  <c r="CD887">
        <f t="shared" ca="1" si="13"/>
        <v>242695</v>
      </c>
    </row>
    <row r="888" spans="1:82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  <c r="CD888">
        <f t="shared" ca="1" si="13"/>
        <v>67030</v>
      </c>
    </row>
    <row r="889" spans="1:82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  <c r="CD889">
        <f t="shared" ca="1" si="13"/>
        <v>603639</v>
      </c>
    </row>
    <row r="890" spans="1:82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  <c r="CD890">
        <f t="shared" ca="1" si="13"/>
        <v>300216</v>
      </c>
    </row>
    <row r="891" spans="1:82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  <c r="CD891">
        <f t="shared" ca="1" si="13"/>
        <v>722038</v>
      </c>
    </row>
    <row r="892" spans="1:82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  <c r="CD892">
        <f t="shared" ca="1" si="13"/>
        <v>692967</v>
      </c>
    </row>
    <row r="893" spans="1:82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  <c r="CD893">
        <f t="shared" ca="1" si="13"/>
        <v>498334</v>
      </c>
    </row>
    <row r="894" spans="1:82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  <c r="CD894">
        <f t="shared" ca="1" si="13"/>
        <v>402648</v>
      </c>
    </row>
    <row r="895" spans="1:82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  <c r="CD895">
        <f t="shared" ca="1" si="13"/>
        <v>290644</v>
      </c>
    </row>
    <row r="896" spans="1:82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  <c r="CD896">
        <f t="shared" ca="1" si="13"/>
        <v>230743</v>
      </c>
    </row>
    <row r="897" spans="1:82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  <c r="CD897">
        <f t="shared" ca="1" si="13"/>
        <v>212236</v>
      </c>
    </row>
    <row r="898" spans="1:82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  <c r="CD898">
        <f t="shared" ca="1" si="13"/>
        <v>476418</v>
      </c>
    </row>
    <row r="899" spans="1:82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  <c r="CD899">
        <f t="shared" ref="CD899:CD962" ca="1" si="14">RANDBETWEEN(34900,755000)</f>
        <v>200904</v>
      </c>
    </row>
    <row r="900" spans="1:82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  <c r="CD900">
        <f t="shared" ca="1" si="14"/>
        <v>293483</v>
      </c>
    </row>
    <row r="901" spans="1:82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  <c r="CD901">
        <f t="shared" ca="1" si="14"/>
        <v>115523</v>
      </c>
    </row>
    <row r="902" spans="1:82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  <c r="CD902">
        <f t="shared" ca="1" si="14"/>
        <v>695434</v>
      </c>
    </row>
    <row r="903" spans="1:82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  <c r="CD903">
        <f t="shared" ca="1" si="14"/>
        <v>486152</v>
      </c>
    </row>
    <row r="904" spans="1:82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  <c r="CD904">
        <f t="shared" ca="1" si="14"/>
        <v>56840</v>
      </c>
    </row>
    <row r="905" spans="1:82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  <c r="CD905">
        <f t="shared" ca="1" si="14"/>
        <v>588028</v>
      </c>
    </row>
    <row r="906" spans="1:82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  <c r="CD906">
        <f t="shared" ca="1" si="14"/>
        <v>428971</v>
      </c>
    </row>
    <row r="907" spans="1:82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  <c r="CD907">
        <f t="shared" ca="1" si="14"/>
        <v>388905</v>
      </c>
    </row>
    <row r="908" spans="1:82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  <c r="CD908">
        <f t="shared" ca="1" si="14"/>
        <v>729732</v>
      </c>
    </row>
    <row r="909" spans="1:82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  <c r="CD909">
        <f t="shared" ca="1" si="14"/>
        <v>690516</v>
      </c>
    </row>
    <row r="910" spans="1:82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  <c r="CD910">
        <f t="shared" ca="1" si="14"/>
        <v>102739</v>
      </c>
    </row>
    <row r="911" spans="1:82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  <c r="CD911">
        <f t="shared" ca="1" si="14"/>
        <v>493118</v>
      </c>
    </row>
    <row r="912" spans="1:82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  <c r="CD912">
        <f t="shared" ca="1" si="14"/>
        <v>167835</v>
      </c>
    </row>
    <row r="913" spans="1:82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  <c r="CD913">
        <f t="shared" ca="1" si="14"/>
        <v>48455</v>
      </c>
    </row>
    <row r="914" spans="1:82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  <c r="CD914">
        <f t="shared" ca="1" si="14"/>
        <v>207838</v>
      </c>
    </row>
    <row r="915" spans="1:82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  <c r="CD915">
        <f t="shared" ca="1" si="14"/>
        <v>693218</v>
      </c>
    </row>
    <row r="916" spans="1:82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  <c r="CD916">
        <f t="shared" ca="1" si="14"/>
        <v>234299</v>
      </c>
    </row>
    <row r="917" spans="1:82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  <c r="CD917">
        <f t="shared" ca="1" si="14"/>
        <v>471252</v>
      </c>
    </row>
    <row r="918" spans="1:82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  <c r="CD918">
        <f t="shared" ca="1" si="14"/>
        <v>208973</v>
      </c>
    </row>
    <row r="919" spans="1:82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  <c r="CD919">
        <f t="shared" ca="1" si="14"/>
        <v>726034</v>
      </c>
    </row>
    <row r="920" spans="1:82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  <c r="CD920">
        <f t="shared" ca="1" si="14"/>
        <v>194775</v>
      </c>
    </row>
    <row r="921" spans="1:82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  <c r="CD921">
        <f t="shared" ca="1" si="14"/>
        <v>510203</v>
      </c>
    </row>
    <row r="922" spans="1:82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  <c r="CD922">
        <f t="shared" ca="1" si="14"/>
        <v>721201</v>
      </c>
    </row>
    <row r="923" spans="1:82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  <c r="CD923">
        <f t="shared" ca="1" si="14"/>
        <v>37593</v>
      </c>
    </row>
    <row r="924" spans="1:82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  <c r="CD924">
        <f t="shared" ca="1" si="14"/>
        <v>93392</v>
      </c>
    </row>
    <row r="925" spans="1:82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  <c r="CD925">
        <f t="shared" ca="1" si="14"/>
        <v>656018</v>
      </c>
    </row>
    <row r="926" spans="1:82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  <c r="CD926">
        <f t="shared" ca="1" si="14"/>
        <v>138119</v>
      </c>
    </row>
    <row r="927" spans="1:82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  <c r="CD927">
        <f t="shared" ca="1" si="14"/>
        <v>331061</v>
      </c>
    </row>
    <row r="928" spans="1:82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  <c r="CD928">
        <f t="shared" ca="1" si="14"/>
        <v>119900</v>
      </c>
    </row>
    <row r="929" spans="1:82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  <c r="CD929">
        <f t="shared" ca="1" si="14"/>
        <v>86381</v>
      </c>
    </row>
    <row r="930" spans="1:82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  <c r="CD930">
        <f t="shared" ca="1" si="14"/>
        <v>740606</v>
      </c>
    </row>
    <row r="931" spans="1:82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  <c r="CD931">
        <f t="shared" ca="1" si="14"/>
        <v>89871</v>
      </c>
    </row>
    <row r="932" spans="1:82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  <c r="CD932">
        <f t="shared" ca="1" si="14"/>
        <v>43051</v>
      </c>
    </row>
    <row r="933" spans="1:82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  <c r="CD933">
        <f t="shared" ca="1" si="14"/>
        <v>267621</v>
      </c>
    </row>
    <row r="934" spans="1:82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  <c r="CD934">
        <f t="shared" ca="1" si="14"/>
        <v>412084</v>
      </c>
    </row>
    <row r="935" spans="1:82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  <c r="CD935">
        <f t="shared" ca="1" si="14"/>
        <v>487031</v>
      </c>
    </row>
    <row r="936" spans="1:82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  <c r="CD936">
        <f t="shared" ca="1" si="14"/>
        <v>480149</v>
      </c>
    </row>
    <row r="937" spans="1:82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  <c r="CD937">
        <f t="shared" ca="1" si="14"/>
        <v>749881</v>
      </c>
    </row>
    <row r="938" spans="1:82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  <c r="CD938">
        <f t="shared" ca="1" si="14"/>
        <v>162259</v>
      </c>
    </row>
    <row r="939" spans="1:82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  <c r="CD939">
        <f t="shared" ca="1" si="14"/>
        <v>360584</v>
      </c>
    </row>
    <row r="940" spans="1:82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  <c r="CD940">
        <f t="shared" ca="1" si="14"/>
        <v>727349</v>
      </c>
    </row>
    <row r="941" spans="1:82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  <c r="CD941">
        <f t="shared" ca="1" si="14"/>
        <v>606195</v>
      </c>
    </row>
    <row r="942" spans="1:82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  <c r="CD942">
        <f t="shared" ca="1" si="14"/>
        <v>76381</v>
      </c>
    </row>
    <row r="943" spans="1:82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  <c r="CD943">
        <f t="shared" ca="1" si="14"/>
        <v>171563</v>
      </c>
    </row>
    <row r="944" spans="1:82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  <c r="CD944">
        <f t="shared" ca="1" si="14"/>
        <v>328233</v>
      </c>
    </row>
    <row r="945" spans="1:82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  <c r="CD945">
        <f t="shared" ca="1" si="14"/>
        <v>90822</v>
      </c>
    </row>
    <row r="946" spans="1:82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  <c r="CD946">
        <f t="shared" ca="1" si="14"/>
        <v>526601</v>
      </c>
    </row>
    <row r="947" spans="1:82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  <c r="CD947">
        <f t="shared" ca="1" si="14"/>
        <v>731602</v>
      </c>
    </row>
    <row r="948" spans="1:82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  <c r="CD948">
        <f t="shared" ca="1" si="14"/>
        <v>347335</v>
      </c>
    </row>
    <row r="949" spans="1:82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  <c r="CD949">
        <f t="shared" ca="1" si="14"/>
        <v>419402</v>
      </c>
    </row>
    <row r="950" spans="1:82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  <c r="CD950">
        <f t="shared" ca="1" si="14"/>
        <v>463096</v>
      </c>
    </row>
    <row r="951" spans="1:82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  <c r="CD951">
        <f t="shared" ca="1" si="14"/>
        <v>355691</v>
      </c>
    </row>
    <row r="952" spans="1:82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  <c r="CD952">
        <f t="shared" ca="1" si="14"/>
        <v>219125</v>
      </c>
    </row>
    <row r="953" spans="1:82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  <c r="CD953">
        <f t="shared" ca="1" si="14"/>
        <v>368159</v>
      </c>
    </row>
    <row r="954" spans="1:82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  <c r="CD954">
        <f t="shared" ca="1" si="14"/>
        <v>81914</v>
      </c>
    </row>
    <row r="955" spans="1:82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  <c r="CD955">
        <f t="shared" ca="1" si="14"/>
        <v>353284</v>
      </c>
    </row>
    <row r="956" spans="1:82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  <c r="CD956">
        <f t="shared" ca="1" si="14"/>
        <v>371930</v>
      </c>
    </row>
    <row r="957" spans="1:82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  <c r="CD957">
        <f t="shared" ca="1" si="14"/>
        <v>704434</v>
      </c>
    </row>
    <row r="958" spans="1:82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  <c r="CD958">
        <f t="shared" ca="1" si="14"/>
        <v>717565</v>
      </c>
    </row>
    <row r="959" spans="1:82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  <c r="CD959">
        <f t="shared" ca="1" si="14"/>
        <v>521976</v>
      </c>
    </row>
    <row r="960" spans="1:82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  <c r="CD960">
        <f t="shared" ca="1" si="14"/>
        <v>398145</v>
      </c>
    </row>
    <row r="961" spans="1:82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  <c r="CD961">
        <f t="shared" ca="1" si="14"/>
        <v>49130</v>
      </c>
    </row>
    <row r="962" spans="1:82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  <c r="CD962">
        <f t="shared" ca="1" si="14"/>
        <v>739600</v>
      </c>
    </row>
    <row r="963" spans="1:82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  <c r="CD963">
        <f t="shared" ref="CD963:CD1026" ca="1" si="15">RANDBETWEEN(34900,755000)</f>
        <v>686728</v>
      </c>
    </row>
    <row r="964" spans="1:82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  <c r="CD964">
        <f t="shared" ca="1" si="15"/>
        <v>455815</v>
      </c>
    </row>
    <row r="965" spans="1:82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  <c r="CD965">
        <f t="shared" ca="1" si="15"/>
        <v>285237</v>
      </c>
    </row>
    <row r="966" spans="1:82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  <c r="CD966">
        <f t="shared" ca="1" si="15"/>
        <v>43417</v>
      </c>
    </row>
    <row r="967" spans="1:82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  <c r="CD967">
        <f t="shared" ca="1" si="15"/>
        <v>384211</v>
      </c>
    </row>
    <row r="968" spans="1:82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  <c r="CD968">
        <f t="shared" ca="1" si="15"/>
        <v>280025</v>
      </c>
    </row>
    <row r="969" spans="1:82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  <c r="CD969">
        <f t="shared" ca="1" si="15"/>
        <v>186183</v>
      </c>
    </row>
    <row r="970" spans="1:82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  <c r="CD970">
        <f t="shared" ca="1" si="15"/>
        <v>508745</v>
      </c>
    </row>
    <row r="971" spans="1:82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  <c r="CD971">
        <f t="shared" ca="1" si="15"/>
        <v>439097</v>
      </c>
    </row>
    <row r="972" spans="1:82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  <c r="CD972">
        <f t="shared" ca="1" si="15"/>
        <v>131335</v>
      </c>
    </row>
    <row r="973" spans="1:82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  <c r="CD973">
        <f t="shared" ca="1" si="15"/>
        <v>550138</v>
      </c>
    </row>
    <row r="974" spans="1:82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  <c r="CD974">
        <f t="shared" ca="1" si="15"/>
        <v>72710</v>
      </c>
    </row>
    <row r="975" spans="1:82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  <c r="CD975">
        <f t="shared" ca="1" si="15"/>
        <v>142175</v>
      </c>
    </row>
    <row r="976" spans="1:82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  <c r="CD976">
        <f t="shared" ca="1" si="15"/>
        <v>429337</v>
      </c>
    </row>
    <row r="977" spans="1:82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  <c r="CD977">
        <f t="shared" ca="1" si="15"/>
        <v>401878</v>
      </c>
    </row>
    <row r="978" spans="1:82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  <c r="CD978">
        <f t="shared" ca="1" si="15"/>
        <v>675555</v>
      </c>
    </row>
    <row r="979" spans="1:82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  <c r="CD979">
        <f t="shared" ca="1" si="15"/>
        <v>728865</v>
      </c>
    </row>
    <row r="980" spans="1:82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  <c r="CD980">
        <f t="shared" ca="1" si="15"/>
        <v>714707</v>
      </c>
    </row>
    <row r="981" spans="1:82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  <c r="CD981">
        <f t="shared" ca="1" si="15"/>
        <v>540758</v>
      </c>
    </row>
    <row r="982" spans="1:82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  <c r="CD982">
        <f t="shared" ca="1" si="15"/>
        <v>572468</v>
      </c>
    </row>
    <row r="983" spans="1:82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  <c r="CD983">
        <f t="shared" ca="1" si="15"/>
        <v>407754</v>
      </c>
    </row>
    <row r="984" spans="1:82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  <c r="CD984">
        <f t="shared" ca="1" si="15"/>
        <v>520124</v>
      </c>
    </row>
    <row r="985" spans="1:82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  <c r="CD985">
        <f t="shared" ca="1" si="15"/>
        <v>496689</v>
      </c>
    </row>
    <row r="986" spans="1:82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  <c r="CD986">
        <f t="shared" ca="1" si="15"/>
        <v>618396</v>
      </c>
    </row>
    <row r="987" spans="1:82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  <c r="CD987">
        <f t="shared" ca="1" si="15"/>
        <v>428214</v>
      </c>
    </row>
    <row r="988" spans="1:82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  <c r="CD988">
        <f t="shared" ca="1" si="15"/>
        <v>557442</v>
      </c>
    </row>
    <row r="989" spans="1:82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  <c r="CD989">
        <f t="shared" ca="1" si="15"/>
        <v>300883</v>
      </c>
    </row>
    <row r="990" spans="1:82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  <c r="CD990">
        <f t="shared" ca="1" si="15"/>
        <v>477088</v>
      </c>
    </row>
    <row r="991" spans="1:82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  <c r="CD991">
        <f t="shared" ca="1" si="15"/>
        <v>46707</v>
      </c>
    </row>
    <row r="992" spans="1:82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  <c r="CD992">
        <f t="shared" ca="1" si="15"/>
        <v>623274</v>
      </c>
    </row>
    <row r="993" spans="1:82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  <c r="CD993">
        <f t="shared" ca="1" si="15"/>
        <v>430534</v>
      </c>
    </row>
    <row r="994" spans="1:82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  <c r="CD994">
        <f t="shared" ca="1" si="15"/>
        <v>704482</v>
      </c>
    </row>
    <row r="995" spans="1:82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  <c r="CD995">
        <f t="shared" ca="1" si="15"/>
        <v>320224</v>
      </c>
    </row>
    <row r="996" spans="1:82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  <c r="CD996">
        <f t="shared" ca="1" si="15"/>
        <v>322152</v>
      </c>
    </row>
    <row r="997" spans="1:82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  <c r="CD997">
        <f t="shared" ca="1" si="15"/>
        <v>616186</v>
      </c>
    </row>
    <row r="998" spans="1:82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  <c r="CD998">
        <f t="shared" ca="1" si="15"/>
        <v>495075</v>
      </c>
    </row>
    <row r="999" spans="1:82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  <c r="CD999">
        <f t="shared" ca="1" si="15"/>
        <v>668940</v>
      </c>
    </row>
    <row r="1000" spans="1:82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  <c r="CD1000">
        <f t="shared" ca="1" si="15"/>
        <v>130111</v>
      </c>
    </row>
    <row r="1001" spans="1:82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  <c r="CD1001">
        <f t="shared" ca="1" si="15"/>
        <v>331495</v>
      </c>
    </row>
    <row r="1002" spans="1:82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  <c r="CD1002">
        <f t="shared" ca="1" si="15"/>
        <v>678805</v>
      </c>
    </row>
    <row r="1003" spans="1:82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  <c r="CD1003">
        <f t="shared" ca="1" si="15"/>
        <v>323146</v>
      </c>
    </row>
    <row r="1004" spans="1:82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  <c r="CD1004">
        <f t="shared" ca="1" si="15"/>
        <v>226637</v>
      </c>
    </row>
    <row r="1005" spans="1:82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  <c r="CD1005">
        <f t="shared" ca="1" si="15"/>
        <v>87006</v>
      </c>
    </row>
    <row r="1006" spans="1:82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  <c r="CD1006">
        <f t="shared" ca="1" si="15"/>
        <v>115723</v>
      </c>
    </row>
    <row r="1007" spans="1:82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  <c r="CD1007">
        <f t="shared" ca="1" si="15"/>
        <v>343992</v>
      </c>
    </row>
    <row r="1008" spans="1:82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  <c r="CD1008">
        <f t="shared" ca="1" si="15"/>
        <v>35603</v>
      </c>
    </row>
    <row r="1009" spans="1:82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  <c r="CD1009">
        <f t="shared" ca="1" si="15"/>
        <v>647275</v>
      </c>
    </row>
    <row r="1010" spans="1:82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  <c r="CD1010">
        <f t="shared" ca="1" si="15"/>
        <v>132818</v>
      </c>
    </row>
    <row r="1011" spans="1:82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  <c r="CD1011">
        <f t="shared" ca="1" si="15"/>
        <v>690706</v>
      </c>
    </row>
    <row r="1012" spans="1:82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  <c r="CD1012">
        <f t="shared" ca="1" si="15"/>
        <v>575075</v>
      </c>
    </row>
    <row r="1013" spans="1:82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  <c r="CD1013">
        <f t="shared" ca="1" si="15"/>
        <v>131697</v>
      </c>
    </row>
    <row r="1014" spans="1:82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  <c r="CD1014">
        <f t="shared" ca="1" si="15"/>
        <v>432215</v>
      </c>
    </row>
    <row r="1015" spans="1:82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  <c r="CD1015">
        <f t="shared" ca="1" si="15"/>
        <v>692553</v>
      </c>
    </row>
    <row r="1016" spans="1:82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  <c r="CD1016">
        <f t="shared" ca="1" si="15"/>
        <v>581738</v>
      </c>
    </row>
    <row r="1017" spans="1:82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  <c r="CD1017">
        <f t="shared" ca="1" si="15"/>
        <v>632374</v>
      </c>
    </row>
    <row r="1018" spans="1:82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  <c r="CD1018">
        <f t="shared" ca="1" si="15"/>
        <v>505414</v>
      </c>
    </row>
    <row r="1019" spans="1:82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  <c r="CD1019">
        <f t="shared" ca="1" si="15"/>
        <v>650272</v>
      </c>
    </row>
    <row r="1020" spans="1:82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  <c r="CD1020">
        <f t="shared" ca="1" si="15"/>
        <v>148125</v>
      </c>
    </row>
    <row r="1021" spans="1:82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  <c r="CD1021">
        <f t="shared" ca="1" si="15"/>
        <v>630169</v>
      </c>
    </row>
    <row r="1022" spans="1:82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  <c r="CD1022">
        <f t="shared" ca="1" si="15"/>
        <v>99861</v>
      </c>
    </row>
    <row r="1023" spans="1:82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  <c r="CD1023">
        <f t="shared" ca="1" si="15"/>
        <v>455409</v>
      </c>
    </row>
    <row r="1024" spans="1:82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  <c r="CD1024">
        <f t="shared" ca="1" si="15"/>
        <v>566004</v>
      </c>
    </row>
    <row r="1025" spans="1:82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  <c r="CD1025">
        <f t="shared" ca="1" si="15"/>
        <v>320954</v>
      </c>
    </row>
    <row r="1026" spans="1:82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  <c r="CD1026">
        <f t="shared" ca="1" si="15"/>
        <v>578187</v>
      </c>
    </row>
    <row r="1027" spans="1:82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  <c r="CD1027">
        <f t="shared" ref="CD1027:CD1090" ca="1" si="16">RANDBETWEEN(34900,755000)</f>
        <v>201969</v>
      </c>
    </row>
    <row r="1028" spans="1:82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  <c r="CD1028">
        <f t="shared" ca="1" si="16"/>
        <v>203660</v>
      </c>
    </row>
    <row r="1029" spans="1:82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  <c r="CD1029">
        <f t="shared" ca="1" si="16"/>
        <v>684531</v>
      </c>
    </row>
    <row r="1030" spans="1:82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  <c r="CD1030">
        <f t="shared" ca="1" si="16"/>
        <v>625766</v>
      </c>
    </row>
    <row r="1031" spans="1:82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  <c r="CD1031">
        <f t="shared" ca="1" si="16"/>
        <v>528207</v>
      </c>
    </row>
    <row r="1032" spans="1:82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  <c r="CD1032">
        <f t="shared" ca="1" si="16"/>
        <v>86813</v>
      </c>
    </row>
    <row r="1033" spans="1:82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  <c r="CD1033">
        <f t="shared" ca="1" si="16"/>
        <v>466881</v>
      </c>
    </row>
    <row r="1034" spans="1:82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  <c r="CD1034">
        <f t="shared" ca="1" si="16"/>
        <v>208903</v>
      </c>
    </row>
    <row r="1035" spans="1:82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  <c r="CD1035">
        <f t="shared" ca="1" si="16"/>
        <v>231403</v>
      </c>
    </row>
    <row r="1036" spans="1:82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  <c r="CD1036">
        <f t="shared" ca="1" si="16"/>
        <v>129356</v>
      </c>
    </row>
    <row r="1037" spans="1:82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  <c r="CD1037">
        <f t="shared" ca="1" si="16"/>
        <v>330987</v>
      </c>
    </row>
    <row r="1038" spans="1:82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  <c r="CD1038">
        <f t="shared" ca="1" si="16"/>
        <v>409937</v>
      </c>
    </row>
    <row r="1039" spans="1:82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  <c r="CD1039">
        <f t="shared" ca="1" si="16"/>
        <v>330999</v>
      </c>
    </row>
    <row r="1040" spans="1:82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  <c r="CD1040">
        <f t="shared" ca="1" si="16"/>
        <v>388397</v>
      </c>
    </row>
    <row r="1041" spans="1:82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  <c r="CD1041">
        <f t="shared" ca="1" si="16"/>
        <v>671606</v>
      </c>
    </row>
    <row r="1042" spans="1:82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  <c r="CD1042">
        <f t="shared" ca="1" si="16"/>
        <v>534293</v>
      </c>
    </row>
    <row r="1043" spans="1:82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  <c r="CD1043">
        <f t="shared" ca="1" si="16"/>
        <v>325648</v>
      </c>
    </row>
    <row r="1044" spans="1:82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  <c r="CD1044">
        <f t="shared" ca="1" si="16"/>
        <v>350537</v>
      </c>
    </row>
    <row r="1045" spans="1:82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  <c r="CD1045">
        <f t="shared" ca="1" si="16"/>
        <v>489865</v>
      </c>
    </row>
    <row r="1046" spans="1:82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  <c r="CD1046">
        <f t="shared" ca="1" si="16"/>
        <v>266794</v>
      </c>
    </row>
    <row r="1047" spans="1:82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  <c r="CD1047">
        <f t="shared" ca="1" si="16"/>
        <v>455206</v>
      </c>
    </row>
    <row r="1048" spans="1:82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  <c r="CD1048">
        <f t="shared" ca="1" si="16"/>
        <v>381638</v>
      </c>
    </row>
    <row r="1049" spans="1:82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  <c r="CD1049">
        <f t="shared" ca="1" si="16"/>
        <v>577998</v>
      </c>
    </row>
    <row r="1050" spans="1:82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  <c r="CD1050">
        <f t="shared" ca="1" si="16"/>
        <v>440188</v>
      </c>
    </row>
    <row r="1051" spans="1:82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  <c r="CD1051">
        <f t="shared" ca="1" si="16"/>
        <v>301615</v>
      </c>
    </row>
    <row r="1052" spans="1:82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  <c r="CD1052">
        <f t="shared" ca="1" si="16"/>
        <v>62203</v>
      </c>
    </row>
    <row r="1053" spans="1:82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  <c r="CD1053">
        <f t="shared" ca="1" si="16"/>
        <v>617958</v>
      </c>
    </row>
    <row r="1054" spans="1:82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  <c r="CD1054">
        <f t="shared" ca="1" si="16"/>
        <v>161960</v>
      </c>
    </row>
    <row r="1055" spans="1:82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  <c r="CD1055">
        <f t="shared" ca="1" si="16"/>
        <v>401131</v>
      </c>
    </row>
    <row r="1056" spans="1:82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  <c r="CD1056">
        <f t="shared" ca="1" si="16"/>
        <v>595121</v>
      </c>
    </row>
    <row r="1057" spans="1:82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  <c r="CD1057">
        <f t="shared" ca="1" si="16"/>
        <v>337960</v>
      </c>
    </row>
    <row r="1058" spans="1:82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  <c r="CD1058">
        <f t="shared" ca="1" si="16"/>
        <v>184397</v>
      </c>
    </row>
    <row r="1059" spans="1:82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  <c r="CD1059">
        <f t="shared" ca="1" si="16"/>
        <v>738331</v>
      </c>
    </row>
    <row r="1060" spans="1:82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  <c r="CD1060">
        <f t="shared" ca="1" si="16"/>
        <v>735552</v>
      </c>
    </row>
    <row r="1061" spans="1:82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  <c r="CD1061">
        <f t="shared" ca="1" si="16"/>
        <v>347136</v>
      </c>
    </row>
    <row r="1062" spans="1:82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  <c r="CD1062">
        <f t="shared" ca="1" si="16"/>
        <v>617239</v>
      </c>
    </row>
    <row r="1063" spans="1:82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  <c r="CD1063">
        <f t="shared" ca="1" si="16"/>
        <v>351531</v>
      </c>
    </row>
    <row r="1064" spans="1:82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  <c r="CD1064">
        <f t="shared" ca="1" si="16"/>
        <v>261535</v>
      </c>
    </row>
    <row r="1065" spans="1:82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  <c r="CD1065">
        <f t="shared" ca="1" si="16"/>
        <v>223569</v>
      </c>
    </row>
    <row r="1066" spans="1:82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  <c r="CD1066">
        <f t="shared" ca="1" si="16"/>
        <v>151298</v>
      </c>
    </row>
    <row r="1067" spans="1:82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  <c r="CD1067">
        <f t="shared" ca="1" si="16"/>
        <v>44739</v>
      </c>
    </row>
    <row r="1068" spans="1:82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  <c r="CD1068">
        <f t="shared" ca="1" si="16"/>
        <v>311799</v>
      </c>
    </row>
    <row r="1069" spans="1:82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  <c r="CD1069">
        <f t="shared" ca="1" si="16"/>
        <v>714853</v>
      </c>
    </row>
    <row r="1070" spans="1:82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  <c r="CD1070">
        <f t="shared" ca="1" si="16"/>
        <v>192256</v>
      </c>
    </row>
    <row r="1071" spans="1:82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  <c r="CD1071">
        <f t="shared" ca="1" si="16"/>
        <v>751368</v>
      </c>
    </row>
    <row r="1072" spans="1:82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  <c r="CD1072">
        <f t="shared" ca="1" si="16"/>
        <v>459386</v>
      </c>
    </row>
    <row r="1073" spans="1:82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  <c r="CD1073">
        <f t="shared" ca="1" si="16"/>
        <v>673521</v>
      </c>
    </row>
    <row r="1074" spans="1:82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  <c r="CD1074">
        <f t="shared" ca="1" si="16"/>
        <v>605882</v>
      </c>
    </row>
    <row r="1075" spans="1:82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  <c r="CD1075">
        <f t="shared" ca="1" si="16"/>
        <v>184883</v>
      </c>
    </row>
    <row r="1076" spans="1:82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  <c r="CD1076">
        <f t="shared" ca="1" si="16"/>
        <v>738462</v>
      </c>
    </row>
    <row r="1077" spans="1:82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  <c r="CD1077">
        <f t="shared" ca="1" si="16"/>
        <v>717149</v>
      </c>
    </row>
    <row r="1078" spans="1:82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  <c r="CD1078">
        <f t="shared" ca="1" si="16"/>
        <v>624506</v>
      </c>
    </row>
    <row r="1079" spans="1:82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  <c r="CD1079">
        <f t="shared" ca="1" si="16"/>
        <v>434859</v>
      </c>
    </row>
    <row r="1080" spans="1:82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  <c r="CD1080">
        <f t="shared" ca="1" si="16"/>
        <v>73633</v>
      </c>
    </row>
    <row r="1081" spans="1:82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  <c r="CD1081">
        <f t="shared" ca="1" si="16"/>
        <v>604156</v>
      </c>
    </row>
    <row r="1082" spans="1:82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  <c r="CD1082">
        <f t="shared" ca="1" si="16"/>
        <v>450432</v>
      </c>
    </row>
    <row r="1083" spans="1:82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  <c r="CD1083">
        <f t="shared" ca="1" si="16"/>
        <v>240461</v>
      </c>
    </row>
    <row r="1084" spans="1:82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  <c r="CD1084">
        <f t="shared" ca="1" si="16"/>
        <v>451112</v>
      </c>
    </row>
    <row r="1085" spans="1:82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  <c r="CD1085">
        <f t="shared" ca="1" si="16"/>
        <v>583743</v>
      </c>
    </row>
    <row r="1086" spans="1:82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  <c r="CD1086">
        <f t="shared" ca="1" si="16"/>
        <v>295978</v>
      </c>
    </row>
    <row r="1087" spans="1:82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  <c r="CD1087">
        <f t="shared" ca="1" si="16"/>
        <v>541831</v>
      </c>
    </row>
    <row r="1088" spans="1:82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  <c r="CD1088">
        <f t="shared" ca="1" si="16"/>
        <v>533616</v>
      </c>
    </row>
    <row r="1089" spans="1:82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  <c r="CD1089">
        <f t="shared" ca="1" si="16"/>
        <v>538732</v>
      </c>
    </row>
    <row r="1090" spans="1:82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  <c r="CD1090">
        <f t="shared" ca="1" si="16"/>
        <v>44560</v>
      </c>
    </row>
    <row r="1091" spans="1:82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  <c r="CD1091">
        <f t="shared" ref="CD1091:CD1154" ca="1" si="17">RANDBETWEEN(34900,755000)</f>
        <v>703033</v>
      </c>
    </row>
    <row r="1092" spans="1:82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  <c r="CD1092">
        <f t="shared" ca="1" si="17"/>
        <v>597583</v>
      </c>
    </row>
    <row r="1093" spans="1:82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  <c r="CD1093">
        <f t="shared" ca="1" si="17"/>
        <v>625286</v>
      </c>
    </row>
    <row r="1094" spans="1:82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  <c r="CD1094">
        <f t="shared" ca="1" si="17"/>
        <v>312164</v>
      </c>
    </row>
    <row r="1095" spans="1:82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  <c r="CD1095">
        <f t="shared" ca="1" si="17"/>
        <v>249901</v>
      </c>
    </row>
    <row r="1096" spans="1:82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  <c r="CD1096">
        <f t="shared" ca="1" si="17"/>
        <v>368983</v>
      </c>
    </row>
    <row r="1097" spans="1:82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  <c r="CD1097">
        <f t="shared" ca="1" si="17"/>
        <v>416720</v>
      </c>
    </row>
    <row r="1098" spans="1:82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  <c r="CD1098">
        <f t="shared" ca="1" si="17"/>
        <v>130700</v>
      </c>
    </row>
    <row r="1099" spans="1:82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  <c r="CD1099">
        <f t="shared" ca="1" si="17"/>
        <v>699554</v>
      </c>
    </row>
    <row r="1100" spans="1:82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  <c r="CD1100">
        <f t="shared" ca="1" si="17"/>
        <v>255422</v>
      </c>
    </row>
    <row r="1101" spans="1:82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  <c r="CD1101">
        <f t="shared" ca="1" si="17"/>
        <v>418730</v>
      </c>
    </row>
    <row r="1102" spans="1:82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  <c r="CD1102">
        <f t="shared" ca="1" si="17"/>
        <v>553687</v>
      </c>
    </row>
    <row r="1103" spans="1:82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  <c r="CD1103">
        <f t="shared" ca="1" si="17"/>
        <v>609279</v>
      </c>
    </row>
    <row r="1104" spans="1:82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  <c r="CD1104">
        <f t="shared" ca="1" si="17"/>
        <v>145520</v>
      </c>
    </row>
    <row r="1105" spans="1:82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  <c r="CD1105">
        <f t="shared" ca="1" si="17"/>
        <v>620378</v>
      </c>
    </row>
    <row r="1106" spans="1:82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  <c r="CD1106">
        <f t="shared" ca="1" si="17"/>
        <v>389470</v>
      </c>
    </row>
    <row r="1107" spans="1:82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  <c r="CD1107">
        <f t="shared" ca="1" si="17"/>
        <v>462334</v>
      </c>
    </row>
    <row r="1108" spans="1:82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  <c r="CD1108">
        <f t="shared" ca="1" si="17"/>
        <v>208893</v>
      </c>
    </row>
    <row r="1109" spans="1:82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  <c r="CD1109">
        <f t="shared" ca="1" si="17"/>
        <v>668114</v>
      </c>
    </row>
    <row r="1110" spans="1:82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  <c r="CD1110">
        <f t="shared" ca="1" si="17"/>
        <v>644613</v>
      </c>
    </row>
    <row r="1111" spans="1:82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  <c r="CD1111">
        <f t="shared" ca="1" si="17"/>
        <v>200697</v>
      </c>
    </row>
    <row r="1112" spans="1:82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  <c r="CD1112">
        <f t="shared" ca="1" si="17"/>
        <v>270564</v>
      </c>
    </row>
    <row r="1113" spans="1:82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  <c r="CD1113">
        <f t="shared" ca="1" si="17"/>
        <v>397628</v>
      </c>
    </row>
    <row r="1114" spans="1:82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  <c r="CD1114">
        <f t="shared" ca="1" si="17"/>
        <v>358595</v>
      </c>
    </row>
    <row r="1115" spans="1:82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  <c r="CD1115">
        <f t="shared" ca="1" si="17"/>
        <v>98820</v>
      </c>
    </row>
    <row r="1116" spans="1:82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  <c r="CD1116">
        <f t="shared" ca="1" si="17"/>
        <v>543790</v>
      </c>
    </row>
    <row r="1117" spans="1:82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  <c r="CD1117">
        <f t="shared" ca="1" si="17"/>
        <v>719157</v>
      </c>
    </row>
    <row r="1118" spans="1:82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  <c r="CD1118">
        <f t="shared" ca="1" si="17"/>
        <v>111702</v>
      </c>
    </row>
    <row r="1119" spans="1:82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  <c r="CD1119">
        <f t="shared" ca="1" si="17"/>
        <v>75603</v>
      </c>
    </row>
    <row r="1120" spans="1:82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  <c r="CD1120">
        <f t="shared" ca="1" si="17"/>
        <v>370196</v>
      </c>
    </row>
    <row r="1121" spans="1:82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  <c r="CD1121">
        <f t="shared" ca="1" si="17"/>
        <v>682316</v>
      </c>
    </row>
    <row r="1122" spans="1:82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  <c r="CD1122">
        <f t="shared" ca="1" si="17"/>
        <v>71418</v>
      </c>
    </row>
    <row r="1123" spans="1:82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  <c r="CD1123">
        <f t="shared" ca="1" si="17"/>
        <v>472546</v>
      </c>
    </row>
    <row r="1124" spans="1:82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  <c r="CD1124">
        <f t="shared" ca="1" si="17"/>
        <v>626697</v>
      </c>
    </row>
    <row r="1125" spans="1:82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  <c r="CD1125">
        <f t="shared" ca="1" si="17"/>
        <v>420412</v>
      </c>
    </row>
    <row r="1126" spans="1:82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  <c r="CD1126">
        <f t="shared" ca="1" si="17"/>
        <v>366769</v>
      </c>
    </row>
    <row r="1127" spans="1:82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  <c r="CD1127">
        <f t="shared" ca="1" si="17"/>
        <v>358896</v>
      </c>
    </row>
    <row r="1128" spans="1:82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  <c r="CD1128">
        <f t="shared" ca="1" si="17"/>
        <v>109463</v>
      </c>
    </row>
    <row r="1129" spans="1:82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  <c r="CD1129">
        <f t="shared" ca="1" si="17"/>
        <v>161609</v>
      </c>
    </row>
    <row r="1130" spans="1:82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  <c r="CD1130">
        <f t="shared" ca="1" si="17"/>
        <v>215008</v>
      </c>
    </row>
    <row r="1131" spans="1:82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  <c r="CD1131">
        <f t="shared" ca="1" si="17"/>
        <v>111982</v>
      </c>
    </row>
    <row r="1132" spans="1:82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  <c r="CD1132">
        <f t="shared" ca="1" si="17"/>
        <v>301606</v>
      </c>
    </row>
    <row r="1133" spans="1:82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  <c r="CD1133">
        <f t="shared" ca="1" si="17"/>
        <v>753046</v>
      </c>
    </row>
    <row r="1134" spans="1:82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  <c r="CD1134">
        <f t="shared" ca="1" si="17"/>
        <v>695087</v>
      </c>
    </row>
    <row r="1135" spans="1:82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  <c r="CD1135">
        <f t="shared" ca="1" si="17"/>
        <v>245721</v>
      </c>
    </row>
    <row r="1136" spans="1:82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  <c r="CD1136">
        <f t="shared" ca="1" si="17"/>
        <v>156452</v>
      </c>
    </row>
    <row r="1137" spans="1:82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  <c r="CD1137">
        <f t="shared" ca="1" si="17"/>
        <v>68542</v>
      </c>
    </row>
    <row r="1138" spans="1:82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  <c r="CD1138">
        <f t="shared" ca="1" si="17"/>
        <v>707445</v>
      </c>
    </row>
    <row r="1139" spans="1:82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  <c r="CD1139">
        <f t="shared" ca="1" si="17"/>
        <v>165805</v>
      </c>
    </row>
    <row r="1140" spans="1:82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  <c r="CD1140">
        <f t="shared" ca="1" si="17"/>
        <v>456897</v>
      </c>
    </row>
    <row r="1141" spans="1:82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  <c r="CD1141">
        <f t="shared" ca="1" si="17"/>
        <v>339253</v>
      </c>
    </row>
    <row r="1142" spans="1:82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  <c r="CD1142">
        <f t="shared" ca="1" si="17"/>
        <v>453769</v>
      </c>
    </row>
    <row r="1143" spans="1:82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  <c r="CD1143">
        <f t="shared" ca="1" si="17"/>
        <v>119083</v>
      </c>
    </row>
    <row r="1144" spans="1:82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  <c r="CD1144">
        <f t="shared" ca="1" si="17"/>
        <v>693085</v>
      </c>
    </row>
    <row r="1145" spans="1:82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  <c r="CD1145">
        <f t="shared" ca="1" si="17"/>
        <v>627365</v>
      </c>
    </row>
    <row r="1146" spans="1:82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  <c r="CD1146">
        <f t="shared" ca="1" si="17"/>
        <v>595974</v>
      </c>
    </row>
    <row r="1147" spans="1:82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  <c r="CD1147">
        <f t="shared" ca="1" si="17"/>
        <v>155889</v>
      </c>
    </row>
    <row r="1148" spans="1:82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  <c r="CD1148">
        <f t="shared" ca="1" si="17"/>
        <v>367836</v>
      </c>
    </row>
    <row r="1149" spans="1:82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  <c r="CD1149">
        <f t="shared" ca="1" si="17"/>
        <v>699975</v>
      </c>
    </row>
    <row r="1150" spans="1:82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  <c r="CD1150">
        <f t="shared" ca="1" si="17"/>
        <v>427245</v>
      </c>
    </row>
    <row r="1151" spans="1:82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  <c r="CD1151">
        <f t="shared" ca="1" si="17"/>
        <v>410751</v>
      </c>
    </row>
    <row r="1152" spans="1:82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  <c r="CD1152">
        <f t="shared" ca="1" si="17"/>
        <v>473150</v>
      </c>
    </row>
    <row r="1153" spans="1:82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  <c r="CD1153">
        <f t="shared" ca="1" si="17"/>
        <v>110763</v>
      </c>
    </row>
    <row r="1154" spans="1:82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  <c r="CD1154">
        <f t="shared" ca="1" si="17"/>
        <v>573318</v>
      </c>
    </row>
    <row r="1155" spans="1:82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  <c r="CD1155">
        <f t="shared" ref="CD1155:CD1218" ca="1" si="18">RANDBETWEEN(34900,755000)</f>
        <v>132669</v>
      </c>
    </row>
    <row r="1156" spans="1:82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  <c r="CD1156">
        <f t="shared" ca="1" si="18"/>
        <v>165786</v>
      </c>
    </row>
    <row r="1157" spans="1:82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  <c r="CD1157">
        <f t="shared" ca="1" si="18"/>
        <v>161835</v>
      </c>
    </row>
    <row r="1158" spans="1:82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  <c r="CD1158">
        <f t="shared" ca="1" si="18"/>
        <v>351409</v>
      </c>
    </row>
    <row r="1159" spans="1:82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  <c r="CD1159">
        <f t="shared" ca="1" si="18"/>
        <v>689864</v>
      </c>
    </row>
    <row r="1160" spans="1:82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  <c r="CD1160">
        <f t="shared" ca="1" si="18"/>
        <v>428862</v>
      </c>
    </row>
    <row r="1161" spans="1:82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  <c r="CD1161">
        <f t="shared" ca="1" si="18"/>
        <v>505491</v>
      </c>
    </row>
    <row r="1162" spans="1:82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  <c r="CD1162">
        <f t="shared" ca="1" si="18"/>
        <v>542703</v>
      </c>
    </row>
    <row r="1163" spans="1:82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  <c r="CD1163">
        <f t="shared" ca="1" si="18"/>
        <v>672703</v>
      </c>
    </row>
    <row r="1164" spans="1:82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  <c r="CD1164">
        <f t="shared" ca="1" si="18"/>
        <v>741740</v>
      </c>
    </row>
    <row r="1165" spans="1:82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  <c r="CD1165">
        <f t="shared" ca="1" si="18"/>
        <v>682012</v>
      </c>
    </row>
    <row r="1166" spans="1:82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  <c r="CD1166">
        <f t="shared" ca="1" si="18"/>
        <v>704941</v>
      </c>
    </row>
    <row r="1167" spans="1:82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  <c r="CD1167">
        <f t="shared" ca="1" si="18"/>
        <v>101932</v>
      </c>
    </row>
    <row r="1168" spans="1:82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  <c r="CD1168">
        <f t="shared" ca="1" si="18"/>
        <v>715848</v>
      </c>
    </row>
    <row r="1169" spans="1:82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  <c r="CD1169">
        <f t="shared" ca="1" si="18"/>
        <v>700749</v>
      </c>
    </row>
    <row r="1170" spans="1:82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  <c r="CD1170">
        <f t="shared" ca="1" si="18"/>
        <v>479661</v>
      </c>
    </row>
    <row r="1171" spans="1:82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  <c r="CD1171">
        <f t="shared" ca="1" si="18"/>
        <v>752757</v>
      </c>
    </row>
    <row r="1172" spans="1:82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  <c r="CD1172">
        <f t="shared" ca="1" si="18"/>
        <v>566645</v>
      </c>
    </row>
    <row r="1173" spans="1:82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  <c r="CD1173">
        <f t="shared" ca="1" si="18"/>
        <v>568126</v>
      </c>
    </row>
    <row r="1174" spans="1:82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  <c r="CD1174">
        <f t="shared" ca="1" si="18"/>
        <v>439905</v>
      </c>
    </row>
    <row r="1175" spans="1:82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  <c r="CD1175">
        <f t="shared" ca="1" si="18"/>
        <v>245919</v>
      </c>
    </row>
    <row r="1176" spans="1:82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  <c r="CD1176">
        <f t="shared" ca="1" si="18"/>
        <v>639102</v>
      </c>
    </row>
    <row r="1177" spans="1:82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  <c r="CD1177">
        <f t="shared" ca="1" si="18"/>
        <v>414572</v>
      </c>
    </row>
    <row r="1178" spans="1:82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  <c r="CD1178">
        <f t="shared" ca="1" si="18"/>
        <v>301277</v>
      </c>
    </row>
    <row r="1179" spans="1:82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  <c r="CD1179">
        <f t="shared" ca="1" si="18"/>
        <v>430140</v>
      </c>
    </row>
    <row r="1180" spans="1:82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  <c r="CD1180">
        <f t="shared" ca="1" si="18"/>
        <v>158797</v>
      </c>
    </row>
    <row r="1181" spans="1:82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  <c r="CD1181">
        <f t="shared" ca="1" si="18"/>
        <v>76933</v>
      </c>
    </row>
    <row r="1182" spans="1:82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  <c r="CD1182">
        <f t="shared" ca="1" si="18"/>
        <v>85035</v>
      </c>
    </row>
    <row r="1183" spans="1:82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  <c r="CD1183">
        <f t="shared" ca="1" si="18"/>
        <v>506496</v>
      </c>
    </row>
    <row r="1184" spans="1:82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  <c r="CD1184">
        <f t="shared" ca="1" si="18"/>
        <v>375058</v>
      </c>
    </row>
    <row r="1185" spans="1:82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  <c r="CD1185">
        <f t="shared" ca="1" si="18"/>
        <v>632372</v>
      </c>
    </row>
    <row r="1186" spans="1:82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  <c r="CD1186">
        <f t="shared" ca="1" si="18"/>
        <v>625591</v>
      </c>
    </row>
    <row r="1187" spans="1:82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  <c r="CD1187">
        <f t="shared" ca="1" si="18"/>
        <v>63278</v>
      </c>
    </row>
    <row r="1188" spans="1:82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  <c r="CD1188">
        <f t="shared" ca="1" si="18"/>
        <v>319734</v>
      </c>
    </row>
    <row r="1189" spans="1:82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  <c r="CD1189">
        <f t="shared" ca="1" si="18"/>
        <v>44936</v>
      </c>
    </row>
    <row r="1190" spans="1:82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  <c r="CD1190">
        <f t="shared" ca="1" si="18"/>
        <v>719064</v>
      </c>
    </row>
    <row r="1191" spans="1:82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  <c r="CD1191">
        <f t="shared" ca="1" si="18"/>
        <v>549726</v>
      </c>
    </row>
    <row r="1192" spans="1:82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  <c r="CD1192">
        <f t="shared" ca="1" si="18"/>
        <v>130979</v>
      </c>
    </row>
    <row r="1193" spans="1:82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  <c r="CD1193">
        <f t="shared" ca="1" si="18"/>
        <v>311560</v>
      </c>
    </row>
    <row r="1194" spans="1:82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  <c r="CD1194">
        <f t="shared" ca="1" si="18"/>
        <v>146560</v>
      </c>
    </row>
    <row r="1195" spans="1:82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  <c r="CD1195">
        <f t="shared" ca="1" si="18"/>
        <v>325603</v>
      </c>
    </row>
    <row r="1196" spans="1:82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  <c r="CD1196">
        <f t="shared" ca="1" si="18"/>
        <v>387087</v>
      </c>
    </row>
    <row r="1197" spans="1:82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  <c r="CD1197">
        <f t="shared" ca="1" si="18"/>
        <v>545182</v>
      </c>
    </row>
    <row r="1198" spans="1:82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  <c r="CD1198">
        <f t="shared" ca="1" si="18"/>
        <v>343685</v>
      </c>
    </row>
    <row r="1199" spans="1:82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  <c r="CD1199">
        <f t="shared" ca="1" si="18"/>
        <v>442999</v>
      </c>
    </row>
    <row r="1200" spans="1:82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  <c r="CD1200">
        <f t="shared" ca="1" si="18"/>
        <v>40953</v>
      </c>
    </row>
    <row r="1201" spans="1:82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  <c r="CD1201">
        <f t="shared" ca="1" si="18"/>
        <v>492878</v>
      </c>
    </row>
    <row r="1202" spans="1:82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  <c r="CD1202">
        <f t="shared" ca="1" si="18"/>
        <v>406944</v>
      </c>
    </row>
    <row r="1203" spans="1:82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  <c r="CD1203">
        <f t="shared" ca="1" si="18"/>
        <v>352740</v>
      </c>
    </row>
    <row r="1204" spans="1:82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  <c r="CD1204">
        <f t="shared" ca="1" si="18"/>
        <v>577698</v>
      </c>
    </row>
    <row r="1205" spans="1:82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  <c r="CD1205">
        <f t="shared" ca="1" si="18"/>
        <v>62672</v>
      </c>
    </row>
    <row r="1206" spans="1:82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  <c r="CD1206">
        <f t="shared" ca="1" si="18"/>
        <v>188543</v>
      </c>
    </row>
    <row r="1207" spans="1:82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  <c r="CD1207">
        <f t="shared" ca="1" si="18"/>
        <v>303745</v>
      </c>
    </row>
    <row r="1208" spans="1:82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  <c r="CD1208">
        <f t="shared" ca="1" si="18"/>
        <v>278698</v>
      </c>
    </row>
    <row r="1209" spans="1:82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  <c r="CD1209">
        <f t="shared" ca="1" si="18"/>
        <v>50499</v>
      </c>
    </row>
    <row r="1210" spans="1:82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  <c r="CD1210">
        <f t="shared" ca="1" si="18"/>
        <v>702970</v>
      </c>
    </row>
    <row r="1211" spans="1:82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  <c r="CD1211">
        <f t="shared" ca="1" si="18"/>
        <v>45441</v>
      </c>
    </row>
    <row r="1212" spans="1:82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  <c r="CD1212">
        <f t="shared" ca="1" si="18"/>
        <v>118245</v>
      </c>
    </row>
    <row r="1213" spans="1:82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  <c r="CD1213">
        <f t="shared" ca="1" si="18"/>
        <v>312858</v>
      </c>
    </row>
    <row r="1214" spans="1:82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  <c r="CD1214">
        <f t="shared" ca="1" si="18"/>
        <v>433632</v>
      </c>
    </row>
    <row r="1215" spans="1:82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  <c r="CD1215">
        <f t="shared" ca="1" si="18"/>
        <v>257198</v>
      </c>
    </row>
    <row r="1216" spans="1:82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  <c r="CD1216">
        <f t="shared" ca="1" si="18"/>
        <v>162039</v>
      </c>
    </row>
    <row r="1217" spans="1:82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  <c r="CD1217">
        <f t="shared" ca="1" si="18"/>
        <v>78704</v>
      </c>
    </row>
    <row r="1218" spans="1:82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  <c r="CD1218">
        <f t="shared" ca="1" si="18"/>
        <v>282362</v>
      </c>
    </row>
    <row r="1219" spans="1:82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  <c r="CD1219">
        <f t="shared" ref="CD1219:CD1282" ca="1" si="19">RANDBETWEEN(34900,755000)</f>
        <v>569729</v>
      </c>
    </row>
    <row r="1220" spans="1:82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  <c r="CD1220">
        <f t="shared" ca="1" si="19"/>
        <v>700858</v>
      </c>
    </row>
    <row r="1221" spans="1:82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  <c r="CD1221">
        <f t="shared" ca="1" si="19"/>
        <v>262002</v>
      </c>
    </row>
    <row r="1222" spans="1:82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  <c r="CD1222">
        <f t="shared" ca="1" si="19"/>
        <v>217559</v>
      </c>
    </row>
    <row r="1223" spans="1:82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  <c r="CD1223">
        <f t="shared" ca="1" si="19"/>
        <v>44796</v>
      </c>
    </row>
    <row r="1224" spans="1:82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  <c r="CD1224">
        <f t="shared" ca="1" si="19"/>
        <v>337139</v>
      </c>
    </row>
    <row r="1225" spans="1:82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  <c r="CD1225">
        <f t="shared" ca="1" si="19"/>
        <v>533180</v>
      </c>
    </row>
    <row r="1226" spans="1:82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  <c r="CD1226">
        <f t="shared" ca="1" si="19"/>
        <v>152298</v>
      </c>
    </row>
    <row r="1227" spans="1:82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  <c r="CD1227">
        <f t="shared" ca="1" si="19"/>
        <v>346437</v>
      </c>
    </row>
    <row r="1228" spans="1:82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  <c r="CD1228">
        <f t="shared" ca="1" si="19"/>
        <v>589649</v>
      </c>
    </row>
    <row r="1229" spans="1:82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  <c r="CD1229">
        <f t="shared" ca="1" si="19"/>
        <v>269438</v>
      </c>
    </row>
    <row r="1230" spans="1:82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  <c r="CD1230">
        <f t="shared" ca="1" si="19"/>
        <v>208648</v>
      </c>
    </row>
    <row r="1231" spans="1:82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  <c r="CD1231">
        <f t="shared" ca="1" si="19"/>
        <v>543571</v>
      </c>
    </row>
    <row r="1232" spans="1:82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  <c r="CD1232">
        <f t="shared" ca="1" si="19"/>
        <v>547847</v>
      </c>
    </row>
    <row r="1233" spans="1:82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  <c r="CD1233">
        <f t="shared" ca="1" si="19"/>
        <v>458200</v>
      </c>
    </row>
    <row r="1234" spans="1:82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  <c r="CD1234">
        <f t="shared" ca="1" si="19"/>
        <v>731983</v>
      </c>
    </row>
    <row r="1235" spans="1:82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  <c r="CD1235">
        <f t="shared" ca="1" si="19"/>
        <v>367020</v>
      </c>
    </row>
    <row r="1236" spans="1:82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  <c r="CD1236">
        <f t="shared" ca="1" si="19"/>
        <v>56634</v>
      </c>
    </row>
    <row r="1237" spans="1:82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  <c r="CD1237">
        <f t="shared" ca="1" si="19"/>
        <v>674028</v>
      </c>
    </row>
    <row r="1238" spans="1:82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  <c r="CD1238">
        <f t="shared" ca="1" si="19"/>
        <v>255577</v>
      </c>
    </row>
    <row r="1239" spans="1:82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  <c r="CD1239">
        <f t="shared" ca="1" si="19"/>
        <v>285013</v>
      </c>
    </row>
    <row r="1240" spans="1:82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  <c r="CD1240">
        <f t="shared" ca="1" si="19"/>
        <v>743463</v>
      </c>
    </row>
    <row r="1241" spans="1:82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  <c r="CD1241">
        <f t="shared" ca="1" si="19"/>
        <v>482489</v>
      </c>
    </row>
    <row r="1242" spans="1:82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  <c r="CD1242">
        <f t="shared" ca="1" si="19"/>
        <v>203601</v>
      </c>
    </row>
    <row r="1243" spans="1:82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  <c r="CD1243">
        <f t="shared" ca="1" si="19"/>
        <v>528010</v>
      </c>
    </row>
    <row r="1244" spans="1:82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  <c r="CD1244">
        <f t="shared" ca="1" si="19"/>
        <v>385139</v>
      </c>
    </row>
    <row r="1245" spans="1:82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  <c r="CD1245">
        <f t="shared" ca="1" si="19"/>
        <v>702806</v>
      </c>
    </row>
    <row r="1246" spans="1:82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  <c r="CD1246">
        <f t="shared" ca="1" si="19"/>
        <v>37954</v>
      </c>
    </row>
    <row r="1247" spans="1:82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  <c r="CD1247">
        <f t="shared" ca="1" si="19"/>
        <v>652692</v>
      </c>
    </row>
    <row r="1248" spans="1:82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  <c r="CD1248">
        <f t="shared" ca="1" si="19"/>
        <v>185013</v>
      </c>
    </row>
    <row r="1249" spans="1:82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  <c r="CD1249">
        <f t="shared" ca="1" si="19"/>
        <v>587182</v>
      </c>
    </row>
    <row r="1250" spans="1:82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  <c r="CD1250">
        <f t="shared" ca="1" si="19"/>
        <v>577667</v>
      </c>
    </row>
    <row r="1251" spans="1:82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  <c r="CD1251">
        <f t="shared" ca="1" si="19"/>
        <v>560073</v>
      </c>
    </row>
    <row r="1252" spans="1:82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  <c r="CD1252">
        <f t="shared" ca="1" si="19"/>
        <v>531452</v>
      </c>
    </row>
    <row r="1253" spans="1:82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  <c r="CD1253">
        <f t="shared" ca="1" si="19"/>
        <v>641579</v>
      </c>
    </row>
    <row r="1254" spans="1:82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  <c r="CD1254">
        <f t="shared" ca="1" si="19"/>
        <v>470706</v>
      </c>
    </row>
    <row r="1255" spans="1:82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  <c r="CD1255">
        <f t="shared" ca="1" si="19"/>
        <v>200771</v>
      </c>
    </row>
    <row r="1256" spans="1:82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  <c r="CD1256">
        <f t="shared" ca="1" si="19"/>
        <v>297047</v>
      </c>
    </row>
    <row r="1257" spans="1:82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  <c r="CD1257">
        <f t="shared" ca="1" si="19"/>
        <v>616497</v>
      </c>
    </row>
    <row r="1258" spans="1:82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  <c r="CD1258">
        <f t="shared" ca="1" si="19"/>
        <v>422476</v>
      </c>
    </row>
    <row r="1259" spans="1:82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  <c r="CD1259">
        <f t="shared" ca="1" si="19"/>
        <v>650840</v>
      </c>
    </row>
    <row r="1260" spans="1:82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  <c r="CD1260">
        <f t="shared" ca="1" si="19"/>
        <v>627953</v>
      </c>
    </row>
    <row r="1261" spans="1:82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  <c r="CD1261">
        <f t="shared" ca="1" si="19"/>
        <v>646776</v>
      </c>
    </row>
    <row r="1262" spans="1:82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  <c r="CD1262">
        <f t="shared" ca="1" si="19"/>
        <v>179513</v>
      </c>
    </row>
    <row r="1263" spans="1:82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  <c r="CD1263">
        <f t="shared" ca="1" si="19"/>
        <v>88197</v>
      </c>
    </row>
    <row r="1264" spans="1:82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  <c r="CD1264">
        <f t="shared" ca="1" si="19"/>
        <v>657697</v>
      </c>
    </row>
    <row r="1265" spans="1:82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  <c r="CD1265">
        <f t="shared" ca="1" si="19"/>
        <v>350027</v>
      </c>
    </row>
    <row r="1266" spans="1:82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  <c r="CD1266">
        <f t="shared" ca="1" si="19"/>
        <v>643005</v>
      </c>
    </row>
    <row r="1267" spans="1:82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  <c r="CD1267">
        <f t="shared" ca="1" si="19"/>
        <v>459483</v>
      </c>
    </row>
    <row r="1268" spans="1:82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  <c r="CD1268">
        <f t="shared" ca="1" si="19"/>
        <v>223836</v>
      </c>
    </row>
    <row r="1269" spans="1:82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  <c r="CD1269">
        <f t="shared" ca="1" si="19"/>
        <v>111219</v>
      </c>
    </row>
    <row r="1270" spans="1:82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  <c r="CD1270">
        <f t="shared" ca="1" si="19"/>
        <v>718040</v>
      </c>
    </row>
    <row r="1271" spans="1:82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  <c r="CD1271">
        <f t="shared" ca="1" si="19"/>
        <v>354207</v>
      </c>
    </row>
    <row r="1272" spans="1:82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  <c r="CD1272">
        <f t="shared" ca="1" si="19"/>
        <v>662961</v>
      </c>
    </row>
    <row r="1273" spans="1:82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  <c r="CD1273">
        <f t="shared" ca="1" si="19"/>
        <v>651154</v>
      </c>
    </row>
    <row r="1274" spans="1:82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  <c r="CD1274">
        <f t="shared" ca="1" si="19"/>
        <v>145181</v>
      </c>
    </row>
    <row r="1275" spans="1:82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  <c r="CD1275">
        <f t="shared" ca="1" si="19"/>
        <v>611573</v>
      </c>
    </row>
    <row r="1276" spans="1:82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  <c r="CD1276">
        <f t="shared" ca="1" si="19"/>
        <v>659342</v>
      </c>
    </row>
    <row r="1277" spans="1:82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  <c r="CD1277">
        <f t="shared" ca="1" si="19"/>
        <v>602703</v>
      </c>
    </row>
    <row r="1278" spans="1:82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  <c r="CD1278">
        <f t="shared" ca="1" si="19"/>
        <v>172846</v>
      </c>
    </row>
    <row r="1279" spans="1:82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  <c r="CD1279">
        <f t="shared" ca="1" si="19"/>
        <v>145690</v>
      </c>
    </row>
    <row r="1280" spans="1:82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  <c r="CD1280">
        <f t="shared" ca="1" si="19"/>
        <v>602144</v>
      </c>
    </row>
    <row r="1281" spans="1:82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  <c r="CD1281">
        <f t="shared" ca="1" si="19"/>
        <v>379340</v>
      </c>
    </row>
    <row r="1282" spans="1:82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  <c r="CD1282">
        <f t="shared" ca="1" si="19"/>
        <v>671503</v>
      </c>
    </row>
    <row r="1283" spans="1:82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  <c r="CD1283">
        <f t="shared" ref="CD1283:CD1346" ca="1" si="20">RANDBETWEEN(34900,755000)</f>
        <v>532889</v>
      </c>
    </row>
    <row r="1284" spans="1:82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  <c r="CD1284">
        <f t="shared" ca="1" si="20"/>
        <v>692579</v>
      </c>
    </row>
    <row r="1285" spans="1:82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  <c r="CD1285">
        <f t="shared" ca="1" si="20"/>
        <v>345013</v>
      </c>
    </row>
    <row r="1286" spans="1:82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  <c r="CD1286">
        <f t="shared" ca="1" si="20"/>
        <v>63566</v>
      </c>
    </row>
    <row r="1287" spans="1:82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  <c r="CD1287">
        <f t="shared" ca="1" si="20"/>
        <v>492641</v>
      </c>
    </row>
    <row r="1288" spans="1:82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  <c r="CD1288">
        <f t="shared" ca="1" si="20"/>
        <v>725021</v>
      </c>
    </row>
    <row r="1289" spans="1:82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  <c r="CD1289">
        <f t="shared" ca="1" si="20"/>
        <v>241023</v>
      </c>
    </row>
    <row r="1290" spans="1:82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  <c r="CD1290">
        <f t="shared" ca="1" si="20"/>
        <v>660367</v>
      </c>
    </row>
    <row r="1291" spans="1:82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  <c r="CD1291">
        <f t="shared" ca="1" si="20"/>
        <v>228903</v>
      </c>
    </row>
    <row r="1292" spans="1:82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  <c r="CD1292">
        <f t="shared" ca="1" si="20"/>
        <v>463407</v>
      </c>
    </row>
    <row r="1293" spans="1:82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  <c r="CD1293">
        <f t="shared" ca="1" si="20"/>
        <v>569720</v>
      </c>
    </row>
    <row r="1294" spans="1:82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  <c r="CD1294">
        <f t="shared" ca="1" si="20"/>
        <v>361004</v>
      </c>
    </row>
    <row r="1295" spans="1:82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  <c r="CD1295">
        <f t="shared" ca="1" si="20"/>
        <v>307060</v>
      </c>
    </row>
    <row r="1296" spans="1:82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  <c r="CD1296">
        <f t="shared" ca="1" si="20"/>
        <v>162256</v>
      </c>
    </row>
    <row r="1297" spans="1:82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  <c r="CD1297">
        <f t="shared" ca="1" si="20"/>
        <v>247799</v>
      </c>
    </row>
    <row r="1298" spans="1:82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  <c r="CD1298">
        <f t="shared" ca="1" si="20"/>
        <v>397694</v>
      </c>
    </row>
    <row r="1299" spans="1:82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  <c r="CD1299">
        <f t="shared" ca="1" si="20"/>
        <v>741887</v>
      </c>
    </row>
    <row r="1300" spans="1:82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  <c r="CD1300">
        <f t="shared" ca="1" si="20"/>
        <v>668663</v>
      </c>
    </row>
    <row r="1301" spans="1:82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  <c r="CD1301">
        <f t="shared" ca="1" si="20"/>
        <v>522540</v>
      </c>
    </row>
    <row r="1302" spans="1:82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  <c r="CD1302">
        <f t="shared" ca="1" si="20"/>
        <v>614858</v>
      </c>
    </row>
    <row r="1303" spans="1:82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  <c r="CD1303">
        <f t="shared" ca="1" si="20"/>
        <v>407930</v>
      </c>
    </row>
    <row r="1304" spans="1:82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  <c r="CD1304">
        <f t="shared" ca="1" si="20"/>
        <v>36579</v>
      </c>
    </row>
    <row r="1305" spans="1:82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  <c r="CD1305">
        <f t="shared" ca="1" si="20"/>
        <v>468741</v>
      </c>
    </row>
    <row r="1306" spans="1:82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  <c r="CD1306">
        <f t="shared" ca="1" si="20"/>
        <v>101447</v>
      </c>
    </row>
    <row r="1307" spans="1:82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  <c r="CD1307">
        <f t="shared" ca="1" si="20"/>
        <v>645935</v>
      </c>
    </row>
    <row r="1308" spans="1:82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  <c r="CD1308">
        <f t="shared" ca="1" si="20"/>
        <v>530051</v>
      </c>
    </row>
    <row r="1309" spans="1:82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  <c r="CD1309">
        <f t="shared" ca="1" si="20"/>
        <v>386456</v>
      </c>
    </row>
    <row r="1310" spans="1:82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  <c r="CD1310">
        <f t="shared" ca="1" si="20"/>
        <v>158228</v>
      </c>
    </row>
    <row r="1311" spans="1:82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  <c r="CD1311">
        <f t="shared" ca="1" si="20"/>
        <v>311516</v>
      </c>
    </row>
    <row r="1312" spans="1:82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  <c r="CD1312">
        <f t="shared" ca="1" si="20"/>
        <v>333592</v>
      </c>
    </row>
    <row r="1313" spans="1:82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  <c r="CD1313">
        <f t="shared" ca="1" si="20"/>
        <v>284582</v>
      </c>
    </row>
    <row r="1314" spans="1:82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  <c r="CD1314">
        <f t="shared" ca="1" si="20"/>
        <v>376677</v>
      </c>
    </row>
    <row r="1315" spans="1:82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  <c r="CD1315">
        <f t="shared" ca="1" si="20"/>
        <v>452503</v>
      </c>
    </row>
    <row r="1316" spans="1:82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  <c r="CD1316">
        <f t="shared" ca="1" si="20"/>
        <v>353727</v>
      </c>
    </row>
    <row r="1317" spans="1:82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  <c r="CD1317">
        <f t="shared" ca="1" si="20"/>
        <v>687779</v>
      </c>
    </row>
    <row r="1318" spans="1:82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  <c r="CD1318">
        <f t="shared" ca="1" si="20"/>
        <v>123188</v>
      </c>
    </row>
    <row r="1319" spans="1:82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  <c r="CD1319">
        <f t="shared" ca="1" si="20"/>
        <v>581273</v>
      </c>
    </row>
    <row r="1320" spans="1:82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  <c r="CD1320">
        <f t="shared" ca="1" si="20"/>
        <v>724289</v>
      </c>
    </row>
    <row r="1321" spans="1:82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  <c r="CD1321">
        <f t="shared" ca="1" si="20"/>
        <v>721832</v>
      </c>
    </row>
    <row r="1322" spans="1:82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  <c r="CD1322">
        <f t="shared" ca="1" si="20"/>
        <v>545246</v>
      </c>
    </row>
    <row r="1323" spans="1:82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  <c r="CD1323">
        <f t="shared" ca="1" si="20"/>
        <v>401276</v>
      </c>
    </row>
    <row r="1324" spans="1:82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  <c r="CD1324">
        <f t="shared" ca="1" si="20"/>
        <v>326910</v>
      </c>
    </row>
    <row r="1325" spans="1:82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  <c r="CD1325">
        <f t="shared" ca="1" si="20"/>
        <v>637537</v>
      </c>
    </row>
    <row r="1326" spans="1:82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  <c r="CD1326">
        <f t="shared" ca="1" si="20"/>
        <v>86067</v>
      </c>
    </row>
    <row r="1327" spans="1:82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  <c r="CD1327">
        <f t="shared" ca="1" si="20"/>
        <v>568186</v>
      </c>
    </row>
    <row r="1328" spans="1:82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  <c r="CD1328">
        <f t="shared" ca="1" si="20"/>
        <v>330770</v>
      </c>
    </row>
    <row r="1329" spans="1:82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  <c r="CD1329">
        <f t="shared" ca="1" si="20"/>
        <v>487034</v>
      </c>
    </row>
    <row r="1330" spans="1:82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  <c r="CD1330">
        <f t="shared" ca="1" si="20"/>
        <v>491134</v>
      </c>
    </row>
    <row r="1331" spans="1:82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  <c r="CD1331">
        <f t="shared" ca="1" si="20"/>
        <v>344829</v>
      </c>
    </row>
    <row r="1332" spans="1:82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  <c r="CD1332">
        <f t="shared" ca="1" si="20"/>
        <v>627097</v>
      </c>
    </row>
    <row r="1333" spans="1:82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  <c r="CD1333">
        <f t="shared" ca="1" si="20"/>
        <v>71682</v>
      </c>
    </row>
    <row r="1334" spans="1:82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  <c r="CD1334">
        <f t="shared" ca="1" si="20"/>
        <v>725906</v>
      </c>
    </row>
    <row r="1335" spans="1:82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  <c r="CD1335">
        <f t="shared" ca="1" si="20"/>
        <v>316259</v>
      </c>
    </row>
    <row r="1336" spans="1:82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  <c r="CD1336">
        <f t="shared" ca="1" si="20"/>
        <v>49079</v>
      </c>
    </row>
    <row r="1337" spans="1:82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  <c r="CD1337">
        <f t="shared" ca="1" si="20"/>
        <v>442930</v>
      </c>
    </row>
    <row r="1338" spans="1:82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  <c r="CD1338">
        <f t="shared" ca="1" si="20"/>
        <v>603095</v>
      </c>
    </row>
    <row r="1339" spans="1:82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  <c r="CD1339">
        <f t="shared" ca="1" si="20"/>
        <v>176381</v>
      </c>
    </row>
    <row r="1340" spans="1:82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  <c r="CD1340">
        <f t="shared" ca="1" si="20"/>
        <v>43200</v>
      </c>
    </row>
    <row r="1341" spans="1:82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  <c r="CD1341">
        <f t="shared" ca="1" si="20"/>
        <v>229326</v>
      </c>
    </row>
    <row r="1342" spans="1:82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  <c r="CD1342">
        <f t="shared" ca="1" si="20"/>
        <v>597074</v>
      </c>
    </row>
    <row r="1343" spans="1:82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  <c r="CD1343">
        <f t="shared" ca="1" si="20"/>
        <v>261116</v>
      </c>
    </row>
    <row r="1344" spans="1:82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  <c r="CD1344">
        <f t="shared" ca="1" si="20"/>
        <v>61992</v>
      </c>
    </row>
    <row r="1345" spans="1:82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  <c r="CD1345">
        <f t="shared" ca="1" si="20"/>
        <v>736790</v>
      </c>
    </row>
    <row r="1346" spans="1:82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  <c r="CD1346">
        <f t="shared" ca="1" si="20"/>
        <v>361230</v>
      </c>
    </row>
    <row r="1347" spans="1:82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  <c r="CD1347">
        <f t="shared" ref="CD1347:CD1410" ca="1" si="21">RANDBETWEEN(34900,755000)</f>
        <v>244401</v>
      </c>
    </row>
    <row r="1348" spans="1:82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  <c r="CD1348">
        <f t="shared" ca="1" si="21"/>
        <v>681516</v>
      </c>
    </row>
    <row r="1349" spans="1:82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  <c r="CD1349">
        <f t="shared" ca="1" si="21"/>
        <v>602669</v>
      </c>
    </row>
    <row r="1350" spans="1:82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  <c r="CD1350">
        <f t="shared" ca="1" si="21"/>
        <v>571517</v>
      </c>
    </row>
    <row r="1351" spans="1:82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  <c r="CD1351">
        <f t="shared" ca="1" si="21"/>
        <v>365464</v>
      </c>
    </row>
    <row r="1352" spans="1:82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  <c r="CD1352">
        <f t="shared" ca="1" si="21"/>
        <v>240791</v>
      </c>
    </row>
    <row r="1353" spans="1:82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  <c r="CD1353">
        <f t="shared" ca="1" si="21"/>
        <v>337780</v>
      </c>
    </row>
    <row r="1354" spans="1:82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  <c r="CD1354">
        <f t="shared" ca="1" si="21"/>
        <v>432269</v>
      </c>
    </row>
    <row r="1355" spans="1:82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  <c r="CD1355">
        <f t="shared" ca="1" si="21"/>
        <v>465500</v>
      </c>
    </row>
    <row r="1356" spans="1:82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  <c r="CD1356">
        <f t="shared" ca="1" si="21"/>
        <v>421361</v>
      </c>
    </row>
    <row r="1357" spans="1:82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  <c r="CD1357">
        <f t="shared" ca="1" si="21"/>
        <v>731914</v>
      </c>
    </row>
    <row r="1358" spans="1:82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  <c r="CD1358">
        <f t="shared" ca="1" si="21"/>
        <v>353697</v>
      </c>
    </row>
    <row r="1359" spans="1:82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  <c r="CD1359">
        <f t="shared" ca="1" si="21"/>
        <v>89881</v>
      </c>
    </row>
    <row r="1360" spans="1:82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  <c r="CD1360">
        <f t="shared" ca="1" si="21"/>
        <v>514310</v>
      </c>
    </row>
    <row r="1361" spans="1:82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  <c r="CD1361">
        <f t="shared" ca="1" si="21"/>
        <v>615438</v>
      </c>
    </row>
    <row r="1362" spans="1:82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  <c r="CD1362">
        <f t="shared" ca="1" si="21"/>
        <v>668013</v>
      </c>
    </row>
    <row r="1363" spans="1:82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  <c r="CD1363">
        <f t="shared" ca="1" si="21"/>
        <v>473540</v>
      </c>
    </row>
    <row r="1364" spans="1:82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  <c r="CD1364">
        <f t="shared" ca="1" si="21"/>
        <v>167756</v>
      </c>
    </row>
    <row r="1365" spans="1:82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  <c r="CD1365">
        <f t="shared" ca="1" si="21"/>
        <v>125630</v>
      </c>
    </row>
    <row r="1366" spans="1:82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  <c r="CD1366">
        <f t="shared" ca="1" si="21"/>
        <v>175003</v>
      </c>
    </row>
    <row r="1367" spans="1:82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  <c r="CD1367">
        <f t="shared" ca="1" si="21"/>
        <v>580201</v>
      </c>
    </row>
    <row r="1368" spans="1:82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  <c r="CD1368">
        <f t="shared" ca="1" si="21"/>
        <v>175000</v>
      </c>
    </row>
    <row r="1369" spans="1:82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  <c r="CD1369">
        <f t="shared" ca="1" si="21"/>
        <v>595688</v>
      </c>
    </row>
    <row r="1370" spans="1:82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  <c r="CD1370">
        <f t="shared" ca="1" si="21"/>
        <v>716699</v>
      </c>
    </row>
    <row r="1371" spans="1:82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  <c r="CD1371">
        <f t="shared" ca="1" si="21"/>
        <v>535411</v>
      </c>
    </row>
    <row r="1372" spans="1:82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  <c r="CD1372">
        <f t="shared" ca="1" si="21"/>
        <v>158916</v>
      </c>
    </row>
    <row r="1373" spans="1:82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  <c r="CD1373">
        <f t="shared" ca="1" si="21"/>
        <v>67222</v>
      </c>
    </row>
    <row r="1374" spans="1:82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  <c r="CD1374">
        <f t="shared" ca="1" si="21"/>
        <v>239710</v>
      </c>
    </row>
    <row r="1375" spans="1:82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  <c r="CD1375">
        <f t="shared" ca="1" si="21"/>
        <v>38244</v>
      </c>
    </row>
    <row r="1376" spans="1:82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  <c r="CD1376">
        <f t="shared" ca="1" si="21"/>
        <v>53703</v>
      </c>
    </row>
    <row r="1377" spans="1:82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  <c r="CD1377">
        <f t="shared" ca="1" si="21"/>
        <v>70508</v>
      </c>
    </row>
    <row r="1378" spans="1:82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  <c r="CD1378">
        <f t="shared" ca="1" si="21"/>
        <v>247787</v>
      </c>
    </row>
    <row r="1379" spans="1:82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  <c r="CD1379">
        <f t="shared" ca="1" si="21"/>
        <v>566792</v>
      </c>
    </row>
    <row r="1380" spans="1:82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  <c r="CD1380">
        <f t="shared" ca="1" si="21"/>
        <v>705831</v>
      </c>
    </row>
    <row r="1381" spans="1:82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  <c r="CD1381">
        <f t="shared" ca="1" si="21"/>
        <v>706332</v>
      </c>
    </row>
    <row r="1382" spans="1:82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  <c r="CD1382">
        <f t="shared" ca="1" si="21"/>
        <v>699022</v>
      </c>
    </row>
    <row r="1383" spans="1:82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  <c r="CD1383">
        <f t="shared" ca="1" si="21"/>
        <v>306547</v>
      </c>
    </row>
    <row r="1384" spans="1:82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  <c r="CD1384">
        <f t="shared" ca="1" si="21"/>
        <v>363350</v>
      </c>
    </row>
    <row r="1385" spans="1:82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  <c r="CD1385">
        <f t="shared" ca="1" si="21"/>
        <v>103948</v>
      </c>
    </row>
    <row r="1386" spans="1:82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  <c r="CD1386">
        <f t="shared" ca="1" si="21"/>
        <v>587014</v>
      </c>
    </row>
    <row r="1387" spans="1:82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  <c r="CD1387">
        <f t="shared" ca="1" si="21"/>
        <v>168897</v>
      </c>
    </row>
    <row r="1388" spans="1:82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  <c r="CD1388">
        <f t="shared" ca="1" si="21"/>
        <v>620594</v>
      </c>
    </row>
    <row r="1389" spans="1:82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  <c r="CD1389">
        <f t="shared" ca="1" si="21"/>
        <v>504465</v>
      </c>
    </row>
    <row r="1390" spans="1:82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  <c r="CD1390">
        <f t="shared" ca="1" si="21"/>
        <v>751322</v>
      </c>
    </row>
    <row r="1391" spans="1:82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  <c r="CD1391">
        <f t="shared" ca="1" si="21"/>
        <v>706007</v>
      </c>
    </row>
    <row r="1392" spans="1:82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  <c r="CD1392">
        <f t="shared" ca="1" si="21"/>
        <v>408176</v>
      </c>
    </row>
    <row r="1393" spans="1:82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  <c r="CD1393">
        <f t="shared" ca="1" si="21"/>
        <v>516655</v>
      </c>
    </row>
    <row r="1394" spans="1:82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  <c r="CD1394">
        <f t="shared" ca="1" si="21"/>
        <v>473989</v>
      </c>
    </row>
    <row r="1395" spans="1:82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  <c r="CD1395">
        <f t="shared" ca="1" si="21"/>
        <v>700792</v>
      </c>
    </row>
    <row r="1396" spans="1:82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  <c r="CD1396">
        <f t="shared" ca="1" si="21"/>
        <v>556097</v>
      </c>
    </row>
    <row r="1397" spans="1:82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  <c r="CD1397">
        <f t="shared" ca="1" si="21"/>
        <v>99648</v>
      </c>
    </row>
    <row r="1398" spans="1:82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  <c r="CD1398">
        <f t="shared" ca="1" si="21"/>
        <v>291097</v>
      </c>
    </row>
    <row r="1399" spans="1:82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  <c r="CD1399">
        <f t="shared" ca="1" si="21"/>
        <v>306682</v>
      </c>
    </row>
    <row r="1400" spans="1:82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  <c r="CD1400">
        <f t="shared" ca="1" si="21"/>
        <v>430530</v>
      </c>
    </row>
    <row r="1401" spans="1:82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  <c r="CD1401">
        <f t="shared" ca="1" si="21"/>
        <v>385353</v>
      </c>
    </row>
    <row r="1402" spans="1:82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  <c r="CD1402">
        <f t="shared" ca="1" si="21"/>
        <v>229942</v>
      </c>
    </row>
    <row r="1403" spans="1:82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  <c r="CD1403">
        <f t="shared" ca="1" si="21"/>
        <v>153385</v>
      </c>
    </row>
    <row r="1404" spans="1:82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  <c r="CD1404">
        <f t="shared" ca="1" si="21"/>
        <v>283357</v>
      </c>
    </row>
    <row r="1405" spans="1:82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  <c r="CD1405">
        <f t="shared" ca="1" si="21"/>
        <v>455941</v>
      </c>
    </row>
    <row r="1406" spans="1:82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  <c r="CD1406">
        <f t="shared" ca="1" si="21"/>
        <v>501788</v>
      </c>
    </row>
    <row r="1407" spans="1:82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  <c r="CD1407">
        <f t="shared" ca="1" si="21"/>
        <v>97472</v>
      </c>
    </row>
    <row r="1408" spans="1:82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  <c r="CD1408">
        <f t="shared" ca="1" si="21"/>
        <v>277247</v>
      </c>
    </row>
    <row r="1409" spans="1:82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  <c r="CD1409">
        <f t="shared" ca="1" si="21"/>
        <v>500198</v>
      </c>
    </row>
    <row r="1410" spans="1:82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  <c r="CD1410">
        <f t="shared" ca="1" si="21"/>
        <v>186573</v>
      </c>
    </row>
    <row r="1411" spans="1:82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  <c r="CD1411">
        <f t="shared" ref="CD1411:CD1461" ca="1" si="22">RANDBETWEEN(34900,755000)</f>
        <v>514452</v>
      </c>
    </row>
    <row r="1412" spans="1:82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  <c r="CD1412">
        <f t="shared" ca="1" si="22"/>
        <v>509531</v>
      </c>
    </row>
    <row r="1413" spans="1:82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  <c r="CD1413">
        <f t="shared" ca="1" si="22"/>
        <v>360515</v>
      </c>
    </row>
    <row r="1414" spans="1:82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  <c r="CD1414">
        <f t="shared" ca="1" si="22"/>
        <v>516974</v>
      </c>
    </row>
    <row r="1415" spans="1:82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  <c r="CD1415">
        <f t="shared" ca="1" si="22"/>
        <v>610061</v>
      </c>
    </row>
    <row r="1416" spans="1:82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  <c r="CD1416">
        <f t="shared" ca="1" si="22"/>
        <v>166370</v>
      </c>
    </row>
    <row r="1417" spans="1:82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  <c r="CD1417">
        <f t="shared" ca="1" si="22"/>
        <v>155394</v>
      </c>
    </row>
    <row r="1418" spans="1:82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  <c r="CD1418">
        <f t="shared" ca="1" si="22"/>
        <v>717072</v>
      </c>
    </row>
    <row r="1419" spans="1:82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  <c r="CD1419">
        <f t="shared" ca="1" si="22"/>
        <v>685388</v>
      </c>
    </row>
    <row r="1420" spans="1:82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  <c r="CD1420">
        <f t="shared" ca="1" si="22"/>
        <v>188108</v>
      </c>
    </row>
    <row r="1421" spans="1:82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  <c r="CD1421">
        <f t="shared" ca="1" si="22"/>
        <v>651521</v>
      </c>
    </row>
    <row r="1422" spans="1:82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  <c r="CD1422">
        <f t="shared" ca="1" si="22"/>
        <v>140529</v>
      </c>
    </row>
    <row r="1423" spans="1:82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  <c r="CD1423">
        <f t="shared" ca="1" si="22"/>
        <v>455437</v>
      </c>
    </row>
    <row r="1424" spans="1:82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  <c r="CD1424">
        <f t="shared" ca="1" si="22"/>
        <v>167379</v>
      </c>
    </row>
    <row r="1425" spans="1:82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  <c r="CD1425">
        <f t="shared" ca="1" si="22"/>
        <v>437283</v>
      </c>
    </row>
    <row r="1426" spans="1:82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  <c r="CD1426">
        <f t="shared" ca="1" si="22"/>
        <v>652222</v>
      </c>
    </row>
    <row r="1427" spans="1:82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  <c r="CD1427">
        <f t="shared" ca="1" si="22"/>
        <v>520596</v>
      </c>
    </row>
    <row r="1428" spans="1:82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  <c r="CD1428">
        <f t="shared" ca="1" si="22"/>
        <v>45058</v>
      </c>
    </row>
    <row r="1429" spans="1:82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  <c r="CD1429">
        <f t="shared" ca="1" si="22"/>
        <v>343269</v>
      </c>
    </row>
    <row r="1430" spans="1:82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  <c r="CD1430">
        <f t="shared" ca="1" si="22"/>
        <v>138275</v>
      </c>
    </row>
    <row r="1431" spans="1:82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  <c r="CD1431">
        <f t="shared" ca="1" si="22"/>
        <v>185919</v>
      </c>
    </row>
    <row r="1432" spans="1:82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  <c r="CD1432">
        <f t="shared" ca="1" si="22"/>
        <v>580765</v>
      </c>
    </row>
    <row r="1433" spans="1:82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  <c r="CD1433">
        <f t="shared" ca="1" si="22"/>
        <v>671864</v>
      </c>
    </row>
    <row r="1434" spans="1:82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  <c r="CD1434">
        <f t="shared" ca="1" si="22"/>
        <v>609336</v>
      </c>
    </row>
    <row r="1435" spans="1:82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  <c r="CD1435">
        <f t="shared" ca="1" si="22"/>
        <v>80613</v>
      </c>
    </row>
    <row r="1436" spans="1:82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  <c r="CD1436">
        <f t="shared" ca="1" si="22"/>
        <v>65770</v>
      </c>
    </row>
    <row r="1437" spans="1:82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  <c r="CD1437">
        <f t="shared" ca="1" si="22"/>
        <v>545813</v>
      </c>
    </row>
    <row r="1438" spans="1:82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  <c r="CD1438">
        <f t="shared" ca="1" si="22"/>
        <v>376032</v>
      </c>
    </row>
    <row r="1439" spans="1:82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  <c r="CD1439">
        <f t="shared" ca="1" si="22"/>
        <v>534379</v>
      </c>
    </row>
    <row r="1440" spans="1:82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  <c r="CD1440">
        <f t="shared" ca="1" si="22"/>
        <v>243617</v>
      </c>
    </row>
    <row r="1441" spans="1:82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  <c r="CD1441">
        <f t="shared" ca="1" si="22"/>
        <v>721015</v>
      </c>
    </row>
    <row r="1442" spans="1:82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  <c r="CD1442">
        <f t="shared" ca="1" si="22"/>
        <v>663458</v>
      </c>
    </row>
    <row r="1443" spans="1:82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  <c r="CD1443">
        <f t="shared" ca="1" si="22"/>
        <v>474244</v>
      </c>
    </row>
    <row r="1444" spans="1:82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  <c r="CD1444">
        <f t="shared" ca="1" si="22"/>
        <v>196870</v>
      </c>
    </row>
    <row r="1445" spans="1:82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  <c r="CD1445">
        <f t="shared" ca="1" si="22"/>
        <v>162570</v>
      </c>
    </row>
    <row r="1446" spans="1:82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  <c r="CD1446">
        <f t="shared" ca="1" si="22"/>
        <v>584577</v>
      </c>
    </row>
    <row r="1447" spans="1:82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  <c r="CD1447">
        <f t="shared" ca="1" si="22"/>
        <v>530435</v>
      </c>
    </row>
    <row r="1448" spans="1:82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  <c r="CD1448">
        <f t="shared" ca="1" si="22"/>
        <v>492654</v>
      </c>
    </row>
    <row r="1449" spans="1:82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  <c r="CD1449">
        <f t="shared" ca="1" si="22"/>
        <v>605441</v>
      </c>
    </row>
    <row r="1450" spans="1:82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  <c r="CD1450">
        <f t="shared" ca="1" si="22"/>
        <v>645204</v>
      </c>
    </row>
    <row r="1451" spans="1:82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  <c r="CD1451">
        <f t="shared" ca="1" si="22"/>
        <v>152491</v>
      </c>
    </row>
    <row r="1452" spans="1:82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  <c r="CD1452">
        <f t="shared" ca="1" si="22"/>
        <v>227393</v>
      </c>
    </row>
    <row r="1453" spans="1:82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  <c r="CD1453">
        <f t="shared" ca="1" si="22"/>
        <v>378991</v>
      </c>
    </row>
    <row r="1454" spans="1:82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  <c r="CD1454">
        <f t="shared" ca="1" si="22"/>
        <v>431270</v>
      </c>
    </row>
    <row r="1455" spans="1:82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  <c r="CD1455">
        <f t="shared" ca="1" si="22"/>
        <v>466493</v>
      </c>
    </row>
    <row r="1456" spans="1:82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  <c r="CD1456">
        <f t="shared" ca="1" si="22"/>
        <v>565656</v>
      </c>
    </row>
    <row r="1457" spans="1:82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  <c r="CD1457">
        <f t="shared" ca="1" si="22"/>
        <v>316672</v>
      </c>
    </row>
    <row r="1458" spans="1:82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  <c r="CD1458">
        <f t="shared" ca="1" si="22"/>
        <v>106245</v>
      </c>
    </row>
    <row r="1459" spans="1:82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  <c r="CD1459">
        <f t="shared" ca="1" si="22"/>
        <v>198766</v>
      </c>
    </row>
    <row r="1460" spans="1:82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  <c r="CD1460">
        <f t="shared" ca="1" si="22"/>
        <v>504072</v>
      </c>
    </row>
    <row r="1461" spans="1:82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  <c r="CD1461">
        <f t="shared" ca="1" si="22"/>
        <v>117672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5D3FF-4AE8-8947-BB73-480FEE459274}">
  <sheetPr>
    <tabColor theme="4" tint="0.79998168889431442"/>
  </sheetPr>
  <dimension ref="A1:P32"/>
  <sheetViews>
    <sheetView workbookViewId="0">
      <selection activeCell="B3" sqref="B3"/>
    </sheetView>
  </sheetViews>
  <sheetFormatPr baseColWidth="10" defaultRowHeight="16" x14ac:dyDescent="0.2"/>
  <cols>
    <col min="1" max="1" width="10.83203125" style="146"/>
    <col min="2" max="3" width="12.83203125" style="146" customWidth="1"/>
    <col min="4" max="4" width="19.6640625" style="146" customWidth="1"/>
    <col min="5" max="6" width="10.83203125" style="146"/>
    <col min="7" max="7" width="14.6640625" style="146" customWidth="1"/>
    <col min="8" max="8" width="24" style="146" customWidth="1"/>
    <col min="9" max="9" width="10.83203125" style="146"/>
    <col min="10" max="10" width="19" style="146" customWidth="1"/>
    <col min="11" max="11" width="16.33203125" style="146" customWidth="1"/>
    <col min="12" max="12" width="25.1640625" style="146" customWidth="1"/>
    <col min="13" max="15" width="10.83203125" style="146"/>
    <col min="16" max="16" width="19.5" style="146" customWidth="1"/>
    <col min="17" max="16384" width="10.83203125" style="146"/>
  </cols>
  <sheetData>
    <row r="1" spans="1:16" s="246" customFormat="1" ht="17" thickBot="1" x14ac:dyDescent="0.25">
      <c r="A1" s="245"/>
    </row>
    <row r="2" spans="1:16" s="249" customFormat="1" ht="26" x14ac:dyDescent="0.35">
      <c r="A2" s="247"/>
      <c r="B2" s="248" t="s">
        <v>406</v>
      </c>
      <c r="J2" s="290" t="s">
        <v>408</v>
      </c>
      <c r="K2" s="292">
        <v>180921.19589041095</v>
      </c>
    </row>
    <row r="3" spans="1:16" s="249" customFormat="1" ht="22" thickBot="1" x14ac:dyDescent="0.3">
      <c r="A3" s="247"/>
      <c r="B3" s="250" t="s">
        <v>407</v>
      </c>
      <c r="J3" s="291"/>
      <c r="K3" s="293"/>
    </row>
    <row r="4" spans="1:16" s="252" customFormat="1" ht="17" thickBot="1" x14ac:dyDescent="0.25">
      <c r="A4" s="251"/>
    </row>
    <row r="5" spans="1:16" ht="17" thickBot="1" x14ac:dyDescent="0.25"/>
    <row r="6" spans="1:16" x14ac:dyDescent="0.2">
      <c r="B6" s="294" t="s">
        <v>294</v>
      </c>
      <c r="C6" s="295"/>
      <c r="D6" s="296"/>
      <c r="F6" s="301" t="s">
        <v>12</v>
      </c>
      <c r="G6" s="302"/>
      <c r="H6" s="303"/>
      <c r="J6" s="294" t="s">
        <v>424</v>
      </c>
      <c r="K6" s="295"/>
      <c r="L6" s="296"/>
      <c r="N6" s="294" t="s">
        <v>326</v>
      </c>
      <c r="O6" s="295"/>
      <c r="P6" s="296"/>
    </row>
    <row r="7" spans="1:16" ht="17" thickBot="1" x14ac:dyDescent="0.25">
      <c r="B7" s="225" t="s">
        <v>392</v>
      </c>
      <c r="C7" s="226" t="s">
        <v>393</v>
      </c>
      <c r="D7" s="227" t="s">
        <v>291</v>
      </c>
      <c r="F7" s="228" t="s">
        <v>401</v>
      </c>
      <c r="G7" s="226" t="s">
        <v>12</v>
      </c>
      <c r="H7" s="227" t="s">
        <v>285</v>
      </c>
      <c r="J7" s="225" t="s">
        <v>392</v>
      </c>
      <c r="K7" s="226" t="s">
        <v>402</v>
      </c>
      <c r="L7" s="227" t="s">
        <v>291</v>
      </c>
      <c r="N7" s="225" t="s">
        <v>392</v>
      </c>
      <c r="O7" s="226" t="s">
        <v>326</v>
      </c>
      <c r="P7" s="227" t="s">
        <v>291</v>
      </c>
    </row>
    <row r="8" spans="1:16" ht="17" thickTop="1" x14ac:dyDescent="0.2">
      <c r="B8" s="229">
        <v>1</v>
      </c>
      <c r="C8" s="230" t="s">
        <v>159</v>
      </c>
      <c r="D8" s="189">
        <v>272291.75199999998</v>
      </c>
      <c r="F8" s="149">
        <v>1</v>
      </c>
      <c r="G8" s="230" t="s">
        <v>129</v>
      </c>
      <c r="H8" s="189">
        <v>335295.31707317074</v>
      </c>
      <c r="J8" s="229">
        <v>1</v>
      </c>
      <c r="K8" s="230">
        <v>10</v>
      </c>
      <c r="L8" s="189">
        <v>438588.38888888888</v>
      </c>
      <c r="N8" s="229">
        <v>1</v>
      </c>
      <c r="O8" s="230" t="s">
        <v>417</v>
      </c>
      <c r="P8" s="189">
        <v>195683.20634920636</v>
      </c>
    </row>
    <row r="9" spans="1:16" x14ac:dyDescent="0.2">
      <c r="B9" s="229">
        <v>2</v>
      </c>
      <c r="C9" s="230" t="s">
        <v>111</v>
      </c>
      <c r="D9" s="189">
        <v>175202.21953255427</v>
      </c>
      <c r="F9" s="149">
        <v>2</v>
      </c>
      <c r="G9" s="230" t="s">
        <v>154</v>
      </c>
      <c r="H9" s="189">
        <v>316270.62337662338</v>
      </c>
      <c r="J9" s="229">
        <v>2</v>
      </c>
      <c r="K9" s="230">
        <v>9</v>
      </c>
      <c r="L9" s="189">
        <v>367513.02325581393</v>
      </c>
      <c r="N9" s="229">
        <v>2</v>
      </c>
      <c r="O9" s="230" t="s">
        <v>419</v>
      </c>
      <c r="P9" s="189">
        <v>192210.91139240508</v>
      </c>
    </row>
    <row r="10" spans="1:16" x14ac:dyDescent="0.2">
      <c r="B10" s="229">
        <v>3</v>
      </c>
      <c r="C10" s="230" t="s">
        <v>210</v>
      </c>
      <c r="D10" s="189">
        <v>167377.41666666666</v>
      </c>
      <c r="F10" s="149">
        <v>3</v>
      </c>
      <c r="G10" s="230" t="s">
        <v>200</v>
      </c>
      <c r="H10" s="189">
        <v>310499</v>
      </c>
      <c r="J10" s="229">
        <v>3</v>
      </c>
      <c r="K10" s="230">
        <v>8</v>
      </c>
      <c r="L10" s="189">
        <v>274735.53571428574</v>
      </c>
      <c r="N10" s="229">
        <v>3</v>
      </c>
      <c r="O10" s="230" t="s">
        <v>420</v>
      </c>
      <c r="P10" s="189">
        <v>186518.96610169491</v>
      </c>
    </row>
    <row r="11" spans="1:16" x14ac:dyDescent="0.2">
      <c r="B11" s="229">
        <v>4</v>
      </c>
      <c r="C11" s="230" t="s">
        <v>128</v>
      </c>
      <c r="D11" s="189">
        <v>146526.62376237623</v>
      </c>
      <c r="F11" s="149">
        <v>4</v>
      </c>
      <c r="G11" s="230" t="s">
        <v>189</v>
      </c>
      <c r="H11" s="189">
        <v>242247.44736842104</v>
      </c>
      <c r="J11" s="229">
        <v>4</v>
      </c>
      <c r="K11" s="230">
        <v>7</v>
      </c>
      <c r="L11" s="189">
        <v>207716.42319749217</v>
      </c>
      <c r="N11" s="229">
        <v>4</v>
      </c>
      <c r="O11" s="230" t="s">
        <v>415</v>
      </c>
      <c r="P11" s="189">
        <v>186331.19230769231</v>
      </c>
    </row>
    <row r="12" spans="1:16" ht="17" thickBot="1" x14ac:dyDescent="0.25">
      <c r="B12" s="231">
        <v>5</v>
      </c>
      <c r="C12" s="232" t="s">
        <v>188</v>
      </c>
      <c r="D12" s="233">
        <v>104125</v>
      </c>
      <c r="F12" s="149">
        <v>5</v>
      </c>
      <c r="G12" s="230" t="s">
        <v>113</v>
      </c>
      <c r="H12" s="189">
        <v>238772.72727272726</v>
      </c>
      <c r="J12" s="229">
        <v>5</v>
      </c>
      <c r="K12" s="230">
        <v>6</v>
      </c>
      <c r="L12" s="189">
        <v>161603.0347593583</v>
      </c>
      <c r="N12" s="229">
        <v>5</v>
      </c>
      <c r="O12" s="230" t="s">
        <v>416</v>
      </c>
      <c r="P12" s="189">
        <v>184651.82786885247</v>
      </c>
    </row>
    <row r="13" spans="1:16" x14ac:dyDescent="0.2">
      <c r="F13" s="149">
        <v>6</v>
      </c>
      <c r="G13" s="230" t="s">
        <v>136</v>
      </c>
      <c r="H13" s="189">
        <v>225379.83720930232</v>
      </c>
      <c r="J13" s="229">
        <v>6</v>
      </c>
      <c r="K13" s="230">
        <v>5</v>
      </c>
      <c r="L13" s="189">
        <v>133523.34760705288</v>
      </c>
      <c r="N13" s="229">
        <v>6</v>
      </c>
      <c r="O13" s="230" t="s">
        <v>409</v>
      </c>
      <c r="P13" s="189">
        <v>183256.25862068965</v>
      </c>
    </row>
    <row r="14" spans="1:16" x14ac:dyDescent="0.2">
      <c r="F14" s="149">
        <v>7</v>
      </c>
      <c r="G14" s="230" t="s">
        <v>205</v>
      </c>
      <c r="H14" s="189">
        <v>212565.42857142858</v>
      </c>
      <c r="J14" s="229">
        <v>7</v>
      </c>
      <c r="K14" s="230">
        <v>4</v>
      </c>
      <c r="L14" s="189">
        <v>108420.6551724138</v>
      </c>
      <c r="N14" s="229">
        <v>7</v>
      </c>
      <c r="O14" s="230" t="s">
        <v>411</v>
      </c>
      <c r="P14" s="189">
        <v>183253.9245283019</v>
      </c>
    </row>
    <row r="15" spans="1:16" ht="17" thickBot="1" x14ac:dyDescent="0.25">
      <c r="F15" s="149">
        <v>8</v>
      </c>
      <c r="G15" s="230" t="s">
        <v>123</v>
      </c>
      <c r="H15" s="189">
        <v>210624.72549019608</v>
      </c>
      <c r="J15" s="229">
        <v>8</v>
      </c>
      <c r="K15" s="230">
        <v>3</v>
      </c>
      <c r="L15" s="189">
        <v>87473.75</v>
      </c>
      <c r="N15" s="229">
        <v>8</v>
      </c>
      <c r="O15" s="230" t="s">
        <v>418</v>
      </c>
      <c r="P15" s="189">
        <v>179563.97752808989</v>
      </c>
    </row>
    <row r="16" spans="1:16" x14ac:dyDescent="0.2">
      <c r="B16" s="294" t="s">
        <v>396</v>
      </c>
      <c r="C16" s="295"/>
      <c r="D16" s="296"/>
      <c r="F16" s="149">
        <v>9</v>
      </c>
      <c r="G16" s="230" t="s">
        <v>89</v>
      </c>
      <c r="H16" s="189">
        <v>197965.77333333335</v>
      </c>
      <c r="J16" s="229">
        <v>9</v>
      </c>
      <c r="K16" s="230">
        <v>2</v>
      </c>
      <c r="L16" s="189">
        <v>51770.333333333336</v>
      </c>
      <c r="N16" s="229">
        <v>9</v>
      </c>
      <c r="O16" s="230" t="s">
        <v>410</v>
      </c>
      <c r="P16" s="189">
        <v>177882</v>
      </c>
    </row>
    <row r="17" spans="2:16" ht="17" thickBot="1" x14ac:dyDescent="0.25">
      <c r="B17" s="225" t="s">
        <v>392</v>
      </c>
      <c r="C17" s="226" t="s">
        <v>396</v>
      </c>
      <c r="D17" s="227" t="s">
        <v>291</v>
      </c>
      <c r="F17" s="149">
        <v>10</v>
      </c>
      <c r="G17" s="230" t="s">
        <v>227</v>
      </c>
      <c r="H17" s="189">
        <v>194870.88235294117</v>
      </c>
      <c r="J17" s="231">
        <v>10</v>
      </c>
      <c r="K17" s="232">
        <v>1</v>
      </c>
      <c r="L17" s="233">
        <v>50150</v>
      </c>
      <c r="N17" s="229">
        <v>10</v>
      </c>
      <c r="O17" s="230" t="s">
        <v>414</v>
      </c>
      <c r="P17" s="189">
        <v>177395.7351778656</v>
      </c>
    </row>
    <row r="18" spans="2:16" ht="17" thickTop="1" x14ac:dyDescent="0.2">
      <c r="B18" s="215">
        <v>1</v>
      </c>
      <c r="C18" s="230" t="s">
        <v>394</v>
      </c>
      <c r="D18" s="189">
        <v>309636.12154696131</v>
      </c>
      <c r="F18" s="149">
        <v>11</v>
      </c>
      <c r="G18" s="230" t="s">
        <v>193</v>
      </c>
      <c r="H18" s="189">
        <v>192854.50632911394</v>
      </c>
      <c r="N18" s="229">
        <v>11</v>
      </c>
      <c r="O18" s="230" t="s">
        <v>413</v>
      </c>
      <c r="P18" s="189">
        <v>172307.26960784313</v>
      </c>
    </row>
    <row r="19" spans="2:16" ht="17" thickBot="1" x14ac:dyDescent="0.25">
      <c r="B19" s="215">
        <v>2</v>
      </c>
      <c r="C19" s="230" t="s">
        <v>395</v>
      </c>
      <c r="D19" s="189">
        <v>192655.8</v>
      </c>
      <c r="F19" s="149">
        <v>12</v>
      </c>
      <c r="G19" s="230" t="s">
        <v>138</v>
      </c>
      <c r="H19" s="189">
        <v>189050.0684931507</v>
      </c>
      <c r="N19" s="231">
        <v>12</v>
      </c>
      <c r="O19" s="232" t="s">
        <v>412</v>
      </c>
      <c r="P19" s="233">
        <v>171503.26241134753</v>
      </c>
    </row>
    <row r="20" spans="2:16" ht="17" thickBot="1" x14ac:dyDescent="0.25">
      <c r="B20" s="215">
        <v>3</v>
      </c>
      <c r="C20" s="230" t="s">
        <v>397</v>
      </c>
      <c r="D20" s="189">
        <v>183851.66383495147</v>
      </c>
      <c r="F20" s="149">
        <v>13</v>
      </c>
      <c r="G20" s="230" t="s">
        <v>170</v>
      </c>
      <c r="H20" s="189">
        <v>186555.79661016949</v>
      </c>
    </row>
    <row r="21" spans="2:16" x14ac:dyDescent="0.2">
      <c r="B21" s="215">
        <v>4</v>
      </c>
      <c r="C21" s="230" t="s">
        <v>398</v>
      </c>
      <c r="D21" s="189">
        <v>128116.68834688347</v>
      </c>
      <c r="F21" s="149">
        <v>14</v>
      </c>
      <c r="G21" s="230" t="s">
        <v>131</v>
      </c>
      <c r="H21" s="189">
        <v>156270.12244897959</v>
      </c>
      <c r="J21" s="294" t="s">
        <v>425</v>
      </c>
      <c r="K21" s="295"/>
      <c r="L21" s="296"/>
      <c r="N21" s="297" t="s">
        <v>423</v>
      </c>
      <c r="O21" s="298"/>
      <c r="P21" s="299"/>
    </row>
    <row r="22" spans="2:16" ht="17" thickBot="1" x14ac:dyDescent="0.25">
      <c r="B22" s="218">
        <v>5</v>
      </c>
      <c r="C22" s="232" t="s">
        <v>399</v>
      </c>
      <c r="D22" s="233">
        <v>103317.28395061729</v>
      </c>
      <c r="F22" s="149">
        <v>15</v>
      </c>
      <c r="G22" s="230" t="s">
        <v>162</v>
      </c>
      <c r="H22" s="189">
        <v>145847.07999999999</v>
      </c>
      <c r="J22" s="225" t="s">
        <v>392</v>
      </c>
      <c r="K22" s="226" t="s">
        <v>404</v>
      </c>
      <c r="L22" s="227" t="s">
        <v>291</v>
      </c>
      <c r="N22" s="234" t="s">
        <v>392</v>
      </c>
      <c r="O22" s="235" t="s">
        <v>422</v>
      </c>
      <c r="P22" s="236" t="s">
        <v>291</v>
      </c>
    </row>
    <row r="23" spans="2:16" x14ac:dyDescent="0.2">
      <c r="F23" s="149">
        <v>16</v>
      </c>
      <c r="G23" s="230" t="s">
        <v>216</v>
      </c>
      <c r="H23" s="189">
        <v>142694.44444444444</v>
      </c>
      <c r="J23" s="229">
        <v>1</v>
      </c>
      <c r="K23" s="230">
        <v>9</v>
      </c>
      <c r="L23" s="189">
        <v>216004.54545454544</v>
      </c>
      <c r="N23" s="237">
        <v>1</v>
      </c>
      <c r="O23" s="238">
        <v>2010</v>
      </c>
      <c r="P23" s="239">
        <v>336963.5</v>
      </c>
    </row>
    <row r="24" spans="2:16" x14ac:dyDescent="0.2">
      <c r="F24" s="149">
        <v>17</v>
      </c>
      <c r="G24" s="230" t="s">
        <v>232</v>
      </c>
      <c r="H24" s="189">
        <v>142591.35999999999</v>
      </c>
      <c r="J24" s="229">
        <v>2</v>
      </c>
      <c r="K24" s="230">
        <v>8</v>
      </c>
      <c r="L24" s="189">
        <v>155651.73611111112</v>
      </c>
      <c r="N24" s="237">
        <v>2</v>
      </c>
      <c r="O24" s="238">
        <v>2009</v>
      </c>
      <c r="P24" s="239">
        <v>284085.39</v>
      </c>
    </row>
    <row r="25" spans="2:16" ht="17" thickBot="1" x14ac:dyDescent="0.25">
      <c r="F25" s="149">
        <v>18</v>
      </c>
      <c r="G25" s="230" t="s">
        <v>247</v>
      </c>
      <c r="H25" s="189">
        <v>137500</v>
      </c>
      <c r="J25" s="229">
        <v>3</v>
      </c>
      <c r="K25" s="230">
        <v>7</v>
      </c>
      <c r="L25" s="189">
        <v>158145.48780487804</v>
      </c>
      <c r="N25" s="237">
        <v>3</v>
      </c>
      <c r="O25" s="238">
        <v>2008</v>
      </c>
      <c r="P25" s="239">
        <v>269709.09999999998</v>
      </c>
    </row>
    <row r="26" spans="2:16" x14ac:dyDescent="0.2">
      <c r="B26" s="297" t="s">
        <v>426</v>
      </c>
      <c r="C26" s="298"/>
      <c r="D26" s="300"/>
      <c r="F26" s="149">
        <v>19</v>
      </c>
      <c r="G26" s="230" t="s">
        <v>151</v>
      </c>
      <c r="H26" s="189">
        <v>136793.13513513515</v>
      </c>
      <c r="J26" s="229">
        <v>4</v>
      </c>
      <c r="K26" s="230">
        <v>6</v>
      </c>
      <c r="L26" s="189">
        <v>153961.59126984127</v>
      </c>
      <c r="N26" s="237">
        <v>4</v>
      </c>
      <c r="O26" s="238">
        <v>2006</v>
      </c>
      <c r="P26" s="239">
        <v>229471.13</v>
      </c>
    </row>
    <row r="27" spans="2:16" ht="17" thickBot="1" x14ac:dyDescent="0.25">
      <c r="B27" s="234" t="s">
        <v>392</v>
      </c>
      <c r="C27" s="235" t="s">
        <v>287</v>
      </c>
      <c r="D27" s="236" t="s">
        <v>291</v>
      </c>
      <c r="F27" s="149">
        <v>20</v>
      </c>
      <c r="G27" s="230" t="s">
        <v>143</v>
      </c>
      <c r="H27" s="189">
        <v>128225.30088495575</v>
      </c>
      <c r="J27" s="229">
        <v>5</v>
      </c>
      <c r="K27" s="230">
        <v>5</v>
      </c>
      <c r="L27" s="189">
        <v>203146.91473812424</v>
      </c>
      <c r="N27" s="237">
        <v>5</v>
      </c>
      <c r="O27" s="238">
        <v>2007</v>
      </c>
      <c r="P27" s="239">
        <v>224807.25</v>
      </c>
    </row>
    <row r="28" spans="2:16" ht="17" thickTop="1" x14ac:dyDescent="0.2">
      <c r="B28" s="240">
        <v>1</v>
      </c>
      <c r="C28" s="133">
        <v>3</v>
      </c>
      <c r="D28" s="189">
        <v>252000</v>
      </c>
      <c r="F28" s="149">
        <v>21</v>
      </c>
      <c r="G28" s="230" t="s">
        <v>185</v>
      </c>
      <c r="H28" s="189">
        <v>128219.7</v>
      </c>
      <c r="J28" s="229">
        <v>6</v>
      </c>
      <c r="K28" s="230">
        <v>4</v>
      </c>
      <c r="L28" s="189">
        <v>120438.43859649122</v>
      </c>
      <c r="N28" s="237">
        <v>6</v>
      </c>
      <c r="O28" s="238">
        <v>2002</v>
      </c>
      <c r="P28" s="239">
        <v>215085.42</v>
      </c>
    </row>
    <row r="29" spans="2:16" x14ac:dyDescent="0.2">
      <c r="B29" s="240">
        <v>2</v>
      </c>
      <c r="C29" s="133">
        <v>2</v>
      </c>
      <c r="D29" s="189">
        <v>240588.53913043477</v>
      </c>
      <c r="F29" s="149">
        <v>22</v>
      </c>
      <c r="G29" s="230" t="s">
        <v>148</v>
      </c>
      <c r="H29" s="189">
        <v>124834.05172413793</v>
      </c>
      <c r="J29" s="229">
        <v>7</v>
      </c>
      <c r="K29" s="230">
        <v>3</v>
      </c>
      <c r="L29" s="189">
        <v>101929.4</v>
      </c>
      <c r="N29" s="237">
        <v>7</v>
      </c>
      <c r="O29" s="238">
        <v>2005</v>
      </c>
      <c r="P29" s="239">
        <v>210542.93</v>
      </c>
    </row>
    <row r="30" spans="2:16" x14ac:dyDescent="0.2">
      <c r="B30" s="240">
        <v>3</v>
      </c>
      <c r="C30" s="133">
        <v>1</v>
      </c>
      <c r="D30" s="189">
        <v>211843.90923076923</v>
      </c>
      <c r="F30" s="149">
        <v>23</v>
      </c>
      <c r="G30" s="230" t="s">
        <v>228</v>
      </c>
      <c r="H30" s="189">
        <v>104493.75</v>
      </c>
      <c r="J30" s="229">
        <v>8</v>
      </c>
      <c r="K30" s="230">
        <v>2</v>
      </c>
      <c r="L30" s="189">
        <v>141986.4</v>
      </c>
      <c r="N30" s="237">
        <v>8</v>
      </c>
      <c r="O30" s="238">
        <v>2004</v>
      </c>
      <c r="P30" s="239">
        <v>195123.23</v>
      </c>
    </row>
    <row r="31" spans="2:16" ht="17" thickBot="1" x14ac:dyDescent="0.25">
      <c r="B31" s="241">
        <v>4</v>
      </c>
      <c r="C31" s="242">
        <v>0</v>
      </c>
      <c r="D31" s="233">
        <v>141331.48260869566</v>
      </c>
      <c r="F31" s="149">
        <v>24</v>
      </c>
      <c r="G31" s="230" t="s">
        <v>176</v>
      </c>
      <c r="H31" s="189">
        <v>100123.78378378379</v>
      </c>
      <c r="J31" s="229">
        <v>9</v>
      </c>
      <c r="K31" s="230">
        <v>1</v>
      </c>
      <c r="L31" s="189">
        <v>61000</v>
      </c>
      <c r="N31" s="237">
        <v>9</v>
      </c>
      <c r="O31" s="238">
        <v>2003</v>
      </c>
      <c r="P31" s="239">
        <v>194896.86</v>
      </c>
    </row>
    <row r="32" spans="2:16" ht="17" thickBot="1" x14ac:dyDescent="0.25">
      <c r="F32" s="159">
        <v>25</v>
      </c>
      <c r="G32" s="232" t="s">
        <v>178</v>
      </c>
      <c r="H32" s="233">
        <v>98576.470588235301</v>
      </c>
      <c r="J32" s="231">
        <v>10</v>
      </c>
      <c r="K32" s="232">
        <v>10</v>
      </c>
      <c r="L32" s="233">
        <v>0</v>
      </c>
      <c r="N32" s="243">
        <v>10</v>
      </c>
      <c r="O32" s="242">
        <v>2001</v>
      </c>
      <c r="P32" s="244">
        <v>190666.67</v>
      </c>
    </row>
  </sheetData>
  <mergeCells count="10">
    <mergeCell ref="B26:D26"/>
    <mergeCell ref="F6:H6"/>
    <mergeCell ref="J6:L6"/>
    <mergeCell ref="J21:L21"/>
    <mergeCell ref="J2:J3"/>
    <mergeCell ref="K2:K3"/>
    <mergeCell ref="N6:P6"/>
    <mergeCell ref="N21:P21"/>
    <mergeCell ref="B6:D6"/>
    <mergeCell ref="B16:D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B7726-D5C2-8F46-B392-B324DAE1AD31}">
  <dimension ref="B2:Q47"/>
  <sheetViews>
    <sheetView workbookViewId="0">
      <selection activeCell="F2" sqref="F2"/>
    </sheetView>
  </sheetViews>
  <sheetFormatPr baseColWidth="10" defaultRowHeight="16" x14ac:dyDescent="0.2"/>
  <cols>
    <col min="1" max="1" width="10.83203125" style="146"/>
    <col min="2" max="2" width="21.33203125" style="146" customWidth="1"/>
    <col min="3" max="3" width="22.83203125" style="146" customWidth="1"/>
    <col min="4" max="4" width="9.33203125" style="146" customWidth="1"/>
    <col min="5" max="5" width="31" style="146" customWidth="1"/>
    <col min="6" max="6" width="29.33203125" style="146" customWidth="1"/>
    <col min="7" max="7" width="27.1640625" style="146" customWidth="1"/>
    <col min="8" max="8" width="4.5" style="146" customWidth="1"/>
    <col min="9" max="9" width="27.1640625" style="146" customWidth="1"/>
    <col min="10" max="10" width="19.83203125" style="146" customWidth="1"/>
    <col min="11" max="11" width="16.5" style="146" customWidth="1"/>
    <col min="12" max="16384" width="10.83203125" style="146"/>
  </cols>
  <sheetData>
    <row r="2" spans="2:17" ht="31" x14ac:dyDescent="0.35">
      <c r="F2" s="341" t="s">
        <v>362</v>
      </c>
    </row>
    <row r="4" spans="2:17" ht="17" thickBot="1" x14ac:dyDescent="0.25">
      <c r="E4" s="146" t="s">
        <v>383</v>
      </c>
      <c r="G4" s="147" t="s">
        <v>390</v>
      </c>
      <c r="H4" s="147"/>
      <c r="I4" s="147"/>
      <c r="J4" s="147"/>
      <c r="K4" s="147"/>
      <c r="L4" s="147"/>
      <c r="M4" s="147"/>
      <c r="N4" s="147"/>
      <c r="O4" s="147"/>
      <c r="P4" s="147"/>
      <c r="Q4" s="147"/>
    </row>
    <row r="5" spans="2:17" ht="17" thickBot="1" x14ac:dyDescent="0.25">
      <c r="B5" s="304" t="s">
        <v>389</v>
      </c>
      <c r="C5" s="305"/>
      <c r="E5" s="178"/>
      <c r="F5" s="179" t="s">
        <v>384</v>
      </c>
      <c r="G5" s="180" t="s">
        <v>385</v>
      </c>
      <c r="H5" s="148"/>
      <c r="I5" s="184"/>
      <c r="J5" s="185" t="s">
        <v>330</v>
      </c>
      <c r="K5" s="186" t="s">
        <v>386</v>
      </c>
      <c r="L5" s="148"/>
      <c r="M5" s="148"/>
      <c r="N5" s="148"/>
      <c r="O5" s="148"/>
      <c r="P5" s="147"/>
      <c r="Q5" s="147"/>
    </row>
    <row r="6" spans="2:17" x14ac:dyDescent="0.2">
      <c r="B6" s="149" t="s">
        <v>365</v>
      </c>
      <c r="C6" s="150">
        <v>10516.828082191782</v>
      </c>
      <c r="E6" s="149" t="s">
        <v>259</v>
      </c>
      <c r="F6" s="151">
        <v>154030.47311827957</v>
      </c>
      <c r="G6" s="150">
        <v>217048.86035313</v>
      </c>
      <c r="H6" s="151"/>
      <c r="I6" s="152" t="s">
        <v>259</v>
      </c>
      <c r="J6" s="153">
        <f>F6</f>
        <v>154030.47311827957</v>
      </c>
      <c r="K6" s="154">
        <f>G6</f>
        <v>217048.86035313</v>
      </c>
      <c r="L6" s="151"/>
      <c r="M6" s="151"/>
      <c r="N6" s="151"/>
      <c r="O6" s="151"/>
      <c r="P6" s="147"/>
      <c r="Q6" s="147"/>
    </row>
    <row r="7" spans="2:17" x14ac:dyDescent="0.2">
      <c r="B7" s="149" t="s">
        <v>366</v>
      </c>
      <c r="C7" s="150">
        <v>1300</v>
      </c>
      <c r="E7" s="149" t="s">
        <v>301</v>
      </c>
      <c r="F7" s="151">
        <v>2948464885.620388</v>
      </c>
      <c r="G7" s="150">
        <v>8560460026.3711443</v>
      </c>
      <c r="H7" s="151"/>
      <c r="I7" s="152" t="s">
        <v>301</v>
      </c>
      <c r="J7" s="153">
        <f>F7</f>
        <v>2948464885.620388</v>
      </c>
      <c r="K7" s="154">
        <f>G7</f>
        <v>8560460026.3711443</v>
      </c>
      <c r="L7" s="151"/>
      <c r="M7" s="151"/>
      <c r="N7" s="151"/>
      <c r="O7" s="151"/>
      <c r="P7" s="147"/>
      <c r="Q7" s="147"/>
    </row>
    <row r="8" spans="2:17" x14ac:dyDescent="0.2">
      <c r="B8" s="149" t="s">
        <v>367</v>
      </c>
      <c r="C8" s="150">
        <v>215245</v>
      </c>
      <c r="E8" s="149" t="s">
        <v>302</v>
      </c>
      <c r="F8" s="151">
        <v>837</v>
      </c>
      <c r="G8" s="150">
        <v>623</v>
      </c>
      <c r="H8" s="151"/>
      <c r="I8" s="152" t="s">
        <v>302</v>
      </c>
      <c r="J8" s="153">
        <v>1345</v>
      </c>
      <c r="K8" s="154">
        <v>1345</v>
      </c>
      <c r="L8" s="151"/>
      <c r="M8" s="151"/>
      <c r="N8" s="151"/>
      <c r="O8" s="151"/>
      <c r="P8" s="147"/>
      <c r="Q8" s="147"/>
    </row>
    <row r="9" spans="2:17" x14ac:dyDescent="0.2">
      <c r="B9" s="149" t="s">
        <v>368</v>
      </c>
      <c r="C9" s="155">
        <v>180921.19589041095</v>
      </c>
      <c r="E9" s="149" t="s">
        <v>303</v>
      </c>
      <c r="F9" s="151"/>
      <c r="G9" s="156"/>
      <c r="H9" s="151"/>
      <c r="I9" s="152" t="s">
        <v>375</v>
      </c>
      <c r="J9" s="157">
        <f>SQRT(J7)/SQRT(J8)</f>
        <v>1480.5969070630767</v>
      </c>
      <c r="K9" s="158">
        <f>SQRT(K7)/SQRT(K8)</f>
        <v>2522.8266477702614</v>
      </c>
      <c r="L9" s="151"/>
      <c r="M9" s="151"/>
      <c r="N9" s="151"/>
      <c r="O9" s="151"/>
      <c r="P9" s="147"/>
      <c r="Q9" s="147"/>
    </row>
    <row r="10" spans="2:17" ht="17" thickBot="1" x14ac:dyDescent="0.25">
      <c r="B10" s="159" t="s">
        <v>369</v>
      </c>
      <c r="C10" s="160">
        <v>1460</v>
      </c>
      <c r="E10" s="149" t="s">
        <v>304</v>
      </c>
      <c r="F10" s="151">
        <v>0</v>
      </c>
      <c r="G10" s="156"/>
      <c r="H10" s="151"/>
      <c r="I10" s="152" t="s">
        <v>357</v>
      </c>
      <c r="J10" s="157">
        <f>$J$9*$F$15</f>
        <v>8.5691193161066304E-52</v>
      </c>
      <c r="K10" s="158">
        <f>K$9*$F$15</f>
        <v>1.4601139888559617E-51</v>
      </c>
      <c r="L10" s="151"/>
      <c r="M10" s="151"/>
      <c r="N10" s="151"/>
      <c r="O10" s="151"/>
      <c r="P10" s="147"/>
      <c r="Q10" s="147"/>
    </row>
    <row r="11" spans="2:17" ht="17" thickBot="1" x14ac:dyDescent="0.25">
      <c r="E11" s="149" t="s">
        <v>305</v>
      </c>
      <c r="F11" s="151">
        <v>1458</v>
      </c>
      <c r="G11" s="156"/>
      <c r="H11" s="151"/>
      <c r="I11" s="161" t="s">
        <v>356</v>
      </c>
      <c r="J11" s="162">
        <f>$J$9*$F$15</f>
        <v>8.5691193161066304E-52</v>
      </c>
      <c r="K11" s="163">
        <f>K$9*$F$15</f>
        <v>1.4601139888559617E-51</v>
      </c>
      <c r="L11" s="151"/>
      <c r="M11" s="151"/>
      <c r="N11" s="151"/>
      <c r="O11" s="151"/>
      <c r="P11" s="147"/>
      <c r="Q11" s="147"/>
    </row>
    <row r="12" spans="2:17" ht="17" thickBot="1" x14ac:dyDescent="0.25">
      <c r="E12" s="149" t="s">
        <v>306</v>
      </c>
      <c r="F12" s="151">
        <v>-16.293746119006016</v>
      </c>
      <c r="G12" s="156"/>
      <c r="H12" s="151"/>
      <c r="I12" s="151"/>
      <c r="J12" s="151"/>
      <c r="K12" s="151"/>
      <c r="L12" s="151"/>
      <c r="M12" s="151"/>
      <c r="N12" s="151"/>
      <c r="O12" s="151"/>
      <c r="P12" s="147"/>
      <c r="Q12" s="147"/>
    </row>
    <row r="13" spans="2:17" x14ac:dyDescent="0.2">
      <c r="E13" s="149" t="s">
        <v>307</v>
      </c>
      <c r="F13" s="151">
        <v>2.8938056250247073E-55</v>
      </c>
      <c r="G13" s="156"/>
      <c r="H13" s="151"/>
      <c r="I13" s="181" t="s">
        <v>272</v>
      </c>
      <c r="J13" s="182" t="s">
        <v>330</v>
      </c>
      <c r="K13" s="183" t="s">
        <v>386</v>
      </c>
      <c r="L13" s="151"/>
      <c r="M13" s="151"/>
      <c r="N13" s="151"/>
      <c r="O13" s="151"/>
      <c r="P13" s="147"/>
      <c r="Q13" s="147"/>
    </row>
    <row r="14" spans="2:17" x14ac:dyDescent="0.2">
      <c r="E14" s="164" t="s">
        <v>308</v>
      </c>
      <c r="F14" s="165">
        <v>1.645899404514058</v>
      </c>
      <c r="G14" s="156"/>
      <c r="H14" s="151"/>
      <c r="I14" s="149"/>
      <c r="J14" s="147"/>
      <c r="K14" s="156"/>
      <c r="L14" s="151"/>
      <c r="M14" s="151"/>
      <c r="N14" s="151"/>
      <c r="O14" s="151"/>
      <c r="P14" s="147"/>
      <c r="Q14" s="147"/>
    </row>
    <row r="15" spans="2:17" ht="17" thickBot="1" x14ac:dyDescent="0.25">
      <c r="E15" s="166" t="s">
        <v>309</v>
      </c>
      <c r="F15" s="167">
        <v>5.7876112500494145E-55</v>
      </c>
      <c r="G15" s="160"/>
      <c r="H15" s="151"/>
      <c r="I15" s="149" t="s">
        <v>259</v>
      </c>
      <c r="J15" s="151">
        <v>154030.47311827957</v>
      </c>
      <c r="K15" s="150">
        <v>217048.86035313</v>
      </c>
      <c r="L15" s="151"/>
      <c r="M15" s="151"/>
      <c r="N15" s="151"/>
      <c r="O15" s="151"/>
      <c r="P15" s="147"/>
      <c r="Q15" s="147"/>
    </row>
    <row r="16" spans="2:17" x14ac:dyDescent="0.2">
      <c r="E16" s="168"/>
      <c r="F16" s="165"/>
      <c r="G16" s="147"/>
      <c r="H16" s="151"/>
      <c r="I16" s="149" t="s">
        <v>260</v>
      </c>
      <c r="J16" s="151">
        <v>1876.8745740753429</v>
      </c>
      <c r="K16" s="150">
        <v>3706.8458697875999</v>
      </c>
      <c r="L16" s="151"/>
      <c r="M16" s="151"/>
      <c r="N16" s="151"/>
      <c r="O16" s="151"/>
      <c r="P16" s="147"/>
      <c r="Q16" s="147"/>
    </row>
    <row r="17" spans="2:17" ht="17" thickBot="1" x14ac:dyDescent="0.25">
      <c r="G17" s="147"/>
      <c r="H17" s="151"/>
      <c r="I17" s="149" t="s">
        <v>261</v>
      </c>
      <c r="J17" s="151">
        <v>143750</v>
      </c>
      <c r="K17" s="150">
        <v>194500</v>
      </c>
      <c r="L17" s="151"/>
      <c r="M17" s="151"/>
      <c r="N17" s="151"/>
      <c r="O17" s="151"/>
      <c r="P17" s="147"/>
      <c r="Q17" s="147"/>
    </row>
    <row r="18" spans="2:17" ht="17" thickBot="1" x14ac:dyDescent="0.25">
      <c r="E18" s="111"/>
      <c r="F18" s="112" t="s">
        <v>376</v>
      </c>
      <c r="G18" s="113" t="s">
        <v>377</v>
      </c>
      <c r="H18" s="151"/>
      <c r="I18" s="149" t="s">
        <v>262</v>
      </c>
      <c r="J18" s="151">
        <v>140000</v>
      </c>
      <c r="K18" s="150">
        <v>190000</v>
      </c>
      <c r="L18" s="151"/>
      <c r="M18" s="151"/>
      <c r="N18" s="151"/>
      <c r="O18" s="151"/>
      <c r="P18" s="147"/>
      <c r="Q18" s="147"/>
    </row>
    <row r="19" spans="2:17" x14ac:dyDescent="0.2">
      <c r="E19" s="149" t="s">
        <v>352</v>
      </c>
      <c r="F19" s="146">
        <f>F8+G8</f>
        <v>1460</v>
      </c>
      <c r="G19" s="156">
        <f>F19</f>
        <v>1460</v>
      </c>
      <c r="H19" s="151"/>
      <c r="I19" s="149" t="s">
        <v>263</v>
      </c>
      <c r="J19" s="151">
        <v>54299.768743710025</v>
      </c>
      <c r="K19" s="150">
        <v>92522.754100659717</v>
      </c>
      <c r="L19" s="151"/>
      <c r="M19" s="151"/>
      <c r="N19" s="151"/>
      <c r="O19" s="151"/>
      <c r="P19" s="147"/>
      <c r="Q19" s="147"/>
    </row>
    <row r="20" spans="2:17" x14ac:dyDescent="0.2">
      <c r="E20" s="149" t="s">
        <v>353</v>
      </c>
      <c r="F20" s="146">
        <f>F6-G6</f>
        <v>-63018.387234850437</v>
      </c>
      <c r="G20" s="156">
        <f>ROUND(F20,3)</f>
        <v>-63018.387000000002</v>
      </c>
      <c r="H20" s="147"/>
      <c r="I20" s="149" t="s">
        <v>264</v>
      </c>
      <c r="J20" s="151">
        <v>2948464885.620388</v>
      </c>
      <c r="K20" s="150">
        <v>8560460026.3711443</v>
      </c>
      <c r="L20" s="147"/>
      <c r="M20" s="147"/>
      <c r="N20" s="147"/>
      <c r="O20" s="147"/>
      <c r="P20" s="147"/>
      <c r="Q20" s="147"/>
    </row>
    <row r="21" spans="2:17" x14ac:dyDescent="0.2">
      <c r="E21" s="149" t="s">
        <v>354</v>
      </c>
      <c r="F21" s="146">
        <f>SQRT((F7/F8)+(G7/G8))</f>
        <v>4154.9205129787852</v>
      </c>
      <c r="G21" s="156">
        <f t="shared" ref="G21:G25" si="0">ROUND(F21,3)</f>
        <v>4154.9210000000003</v>
      </c>
      <c r="H21" s="147"/>
      <c r="I21" s="164" t="s">
        <v>265</v>
      </c>
      <c r="J21" s="165">
        <v>2.6495029962290233</v>
      </c>
      <c r="K21" s="169">
        <v>4.8613110474343788</v>
      </c>
      <c r="L21" s="147"/>
      <c r="M21" s="147"/>
      <c r="N21" s="147"/>
      <c r="O21" s="147"/>
      <c r="P21" s="147"/>
      <c r="Q21" s="147"/>
    </row>
    <row r="22" spans="2:17" x14ac:dyDescent="0.2">
      <c r="E22" s="149"/>
      <c r="G22" s="156">
        <f t="shared" si="0"/>
        <v>0</v>
      </c>
      <c r="H22" s="147"/>
      <c r="I22" s="164" t="s">
        <v>266</v>
      </c>
      <c r="J22" s="165">
        <v>1.1953123507381176</v>
      </c>
      <c r="K22" s="169">
        <v>1.6789693329985698</v>
      </c>
      <c r="L22" s="147"/>
      <c r="M22" s="147"/>
      <c r="N22" s="147"/>
      <c r="O22" s="147"/>
      <c r="P22" s="147"/>
      <c r="Q22" s="147"/>
    </row>
    <row r="23" spans="2:17" ht="35" thickBot="1" x14ac:dyDescent="0.25">
      <c r="E23" s="170" t="s">
        <v>378</v>
      </c>
      <c r="F23" s="146">
        <f>F20*F15</f>
        <v>-3.6472592692039081E-50</v>
      </c>
      <c r="G23" s="156">
        <f t="shared" si="0"/>
        <v>0</v>
      </c>
      <c r="H23" s="147"/>
      <c r="I23" s="149" t="s">
        <v>267</v>
      </c>
      <c r="J23" s="151">
        <v>389970</v>
      </c>
      <c r="K23" s="150">
        <v>694000</v>
      </c>
      <c r="L23" s="147"/>
      <c r="M23" s="147"/>
      <c r="N23" s="147"/>
      <c r="O23" s="147"/>
      <c r="P23" s="147"/>
      <c r="Q23" s="147"/>
    </row>
    <row r="24" spans="2:17" ht="16" customHeight="1" x14ac:dyDescent="0.2">
      <c r="B24" s="306" t="s">
        <v>429</v>
      </c>
      <c r="C24" s="307"/>
      <c r="E24" s="149" t="s">
        <v>379</v>
      </c>
      <c r="F24" s="146">
        <f>F20-F23</f>
        <v>-63018.387234850437</v>
      </c>
      <c r="G24" s="156">
        <f t="shared" si="0"/>
        <v>-63018.387000000002</v>
      </c>
      <c r="H24" s="147"/>
      <c r="I24" s="149" t="s">
        <v>268</v>
      </c>
      <c r="J24" s="151">
        <v>34900</v>
      </c>
      <c r="K24" s="150">
        <v>61000</v>
      </c>
      <c r="L24" s="147"/>
      <c r="M24" s="147"/>
      <c r="N24" s="147"/>
      <c r="O24" s="147"/>
      <c r="P24" s="147"/>
      <c r="Q24" s="147"/>
    </row>
    <row r="25" spans="2:17" x14ac:dyDescent="0.2">
      <c r="B25" s="308"/>
      <c r="C25" s="309"/>
      <c r="E25" s="149" t="s">
        <v>380</v>
      </c>
      <c r="F25" s="146">
        <f>F20+F23</f>
        <v>-63018.387234850437</v>
      </c>
      <c r="G25" s="156">
        <f t="shared" si="0"/>
        <v>-63018.387000000002</v>
      </c>
      <c r="H25" s="147"/>
      <c r="I25" s="149" t="s">
        <v>269</v>
      </c>
      <c r="J25" s="151">
        <v>424870</v>
      </c>
      <c r="K25" s="150">
        <v>755000</v>
      </c>
      <c r="L25" s="147"/>
      <c r="M25" s="147"/>
      <c r="N25" s="147"/>
      <c r="O25" s="147"/>
      <c r="P25" s="147"/>
      <c r="Q25" s="147"/>
    </row>
    <row r="26" spans="2:17" ht="17" thickBot="1" x14ac:dyDescent="0.25">
      <c r="B26" s="310"/>
      <c r="C26" s="311"/>
      <c r="E26" s="164" t="s">
        <v>381</v>
      </c>
      <c r="F26" s="171">
        <f>SQRT((F8+G8)/2)</f>
        <v>27.018512172212592</v>
      </c>
      <c r="G26" s="172">
        <f>ROUND(F26,3)</f>
        <v>27.018999999999998</v>
      </c>
      <c r="H26" s="147"/>
      <c r="I26" s="149" t="s">
        <v>270</v>
      </c>
      <c r="J26" s="151">
        <v>128923506</v>
      </c>
      <c r="K26" s="150">
        <v>135221440</v>
      </c>
      <c r="L26" s="147"/>
      <c r="M26" s="147"/>
      <c r="N26" s="147"/>
      <c r="O26" s="147"/>
      <c r="P26" s="147"/>
      <c r="Q26" s="147"/>
    </row>
    <row r="27" spans="2:17" ht="17" thickBot="1" x14ac:dyDescent="0.25">
      <c r="B27" s="312"/>
      <c r="C27" s="312"/>
      <c r="E27" s="166" t="s">
        <v>382</v>
      </c>
      <c r="F27" s="173">
        <f>F20/F26</f>
        <v>-2332.4151542164564</v>
      </c>
      <c r="G27" s="174">
        <f>ROUND(F27,3)</f>
        <v>-2332.415</v>
      </c>
      <c r="H27" s="147"/>
      <c r="I27" s="159" t="s">
        <v>271</v>
      </c>
      <c r="J27" s="175">
        <v>837</v>
      </c>
      <c r="K27" s="176">
        <v>623</v>
      </c>
      <c r="L27" s="147"/>
      <c r="M27" s="147"/>
      <c r="N27" s="147"/>
      <c r="O27" s="147"/>
      <c r="P27" s="147"/>
      <c r="Q27" s="147"/>
    </row>
    <row r="28" spans="2:17" x14ac:dyDescent="0.2">
      <c r="B28" s="312"/>
      <c r="C28" s="312"/>
      <c r="G28" s="147"/>
      <c r="H28" s="147"/>
      <c r="I28" s="147"/>
      <c r="J28" s="147"/>
      <c r="K28" s="147"/>
      <c r="L28" s="147"/>
      <c r="M28" s="147"/>
      <c r="N28" s="147"/>
      <c r="O28" s="147"/>
      <c r="P28" s="147"/>
      <c r="Q28" s="147"/>
    </row>
    <row r="29" spans="2:17" x14ac:dyDescent="0.2">
      <c r="B29" s="312"/>
      <c r="C29" s="312"/>
      <c r="E29" s="147"/>
    </row>
    <row r="30" spans="2:17" x14ac:dyDescent="0.2">
      <c r="B30" s="147"/>
      <c r="C30" s="147"/>
      <c r="D30" s="147"/>
      <c r="E30" s="147"/>
    </row>
    <row r="31" spans="2:17" x14ac:dyDescent="0.2">
      <c r="B31" s="147"/>
      <c r="C31" s="147"/>
      <c r="D31" s="147"/>
      <c r="E31" s="147" t="s">
        <v>453</v>
      </c>
    </row>
    <row r="32" spans="2:17" x14ac:dyDescent="0.2">
      <c r="B32" s="177"/>
      <c r="C32" s="177"/>
      <c r="D32" s="147"/>
      <c r="E32" s="147"/>
    </row>
    <row r="33" spans="2:5" x14ac:dyDescent="0.2">
      <c r="B33" s="151"/>
      <c r="C33" s="151"/>
      <c r="D33" s="177"/>
      <c r="E33" s="147"/>
    </row>
    <row r="34" spans="2:5" x14ac:dyDescent="0.2">
      <c r="B34" s="151"/>
      <c r="C34" s="151"/>
      <c r="D34" s="151"/>
      <c r="E34" s="147"/>
    </row>
    <row r="35" spans="2:5" x14ac:dyDescent="0.2">
      <c r="B35" s="151"/>
      <c r="C35" s="151"/>
      <c r="D35" s="151"/>
      <c r="E35" s="147"/>
    </row>
    <row r="36" spans="2:5" x14ac:dyDescent="0.2">
      <c r="B36" s="151"/>
      <c r="C36" s="151"/>
      <c r="D36" s="151"/>
      <c r="E36" s="147"/>
    </row>
    <row r="37" spans="2:5" x14ac:dyDescent="0.2">
      <c r="B37" s="151"/>
      <c r="C37" s="151"/>
      <c r="D37" s="151"/>
      <c r="E37" s="147"/>
    </row>
    <row r="38" spans="2:5" x14ac:dyDescent="0.2">
      <c r="B38" s="151"/>
      <c r="C38" s="151"/>
      <c r="D38" s="151"/>
      <c r="E38" s="147"/>
    </row>
    <row r="39" spans="2:5" x14ac:dyDescent="0.2">
      <c r="B39" s="151"/>
      <c r="C39" s="151"/>
      <c r="D39" s="151"/>
      <c r="E39" s="147"/>
    </row>
    <row r="40" spans="2:5" x14ac:dyDescent="0.2">
      <c r="B40" s="151"/>
      <c r="C40" s="151"/>
      <c r="D40" s="151"/>
      <c r="E40" s="147"/>
    </row>
    <row r="41" spans="2:5" x14ac:dyDescent="0.2">
      <c r="B41" s="151"/>
      <c r="C41" s="151"/>
      <c r="D41" s="151"/>
      <c r="E41" s="147"/>
    </row>
    <row r="42" spans="2:5" x14ac:dyDescent="0.2">
      <c r="B42" s="151"/>
      <c r="C42" s="151"/>
      <c r="D42" s="151"/>
      <c r="E42" s="147"/>
    </row>
    <row r="43" spans="2:5" x14ac:dyDescent="0.2">
      <c r="B43" s="151"/>
      <c r="C43" s="151"/>
      <c r="D43" s="151"/>
      <c r="E43" s="147"/>
    </row>
    <row r="44" spans="2:5" x14ac:dyDescent="0.2">
      <c r="B44" s="147"/>
      <c r="C44" s="147"/>
      <c r="D44" s="151"/>
      <c r="E44" s="147"/>
    </row>
    <row r="45" spans="2:5" x14ac:dyDescent="0.2">
      <c r="B45" s="147"/>
      <c r="C45" s="147"/>
      <c r="D45" s="147"/>
      <c r="E45" s="147"/>
    </row>
    <row r="46" spans="2:5" x14ac:dyDescent="0.2">
      <c r="B46" s="147"/>
      <c r="C46" s="147"/>
      <c r="D46" s="147"/>
      <c r="E46" s="147"/>
    </row>
    <row r="47" spans="2:5" x14ac:dyDescent="0.2">
      <c r="D47" s="147"/>
    </row>
  </sheetData>
  <mergeCells count="3">
    <mergeCell ref="B5:C5"/>
    <mergeCell ref="B24:C26"/>
    <mergeCell ref="B27:C2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9CE93-50A7-1C41-B737-38BFB4F3F68D}">
  <dimension ref="B2:K29"/>
  <sheetViews>
    <sheetView workbookViewId="0">
      <selection activeCell="A15" sqref="A15"/>
    </sheetView>
  </sheetViews>
  <sheetFormatPr baseColWidth="10" defaultRowHeight="16" x14ac:dyDescent="0.2"/>
  <cols>
    <col min="1" max="1" width="10.83203125" style="146"/>
    <col min="2" max="2" width="17.6640625" style="146" customWidth="1"/>
    <col min="3" max="3" width="17" style="146" customWidth="1"/>
    <col min="4" max="4" width="10.83203125" style="146"/>
    <col min="5" max="5" width="23.6640625" style="146" customWidth="1"/>
    <col min="6" max="6" width="20.6640625" style="146" customWidth="1"/>
    <col min="7" max="7" width="21.33203125" style="146" customWidth="1"/>
    <col min="8" max="8" width="4.83203125" style="146" customWidth="1"/>
    <col min="9" max="9" width="24.1640625" style="146" customWidth="1"/>
    <col min="10" max="10" width="24.6640625" style="146" customWidth="1"/>
    <col min="11" max="11" width="21.6640625" style="146" customWidth="1"/>
    <col min="12" max="16384" width="10.83203125" style="146"/>
  </cols>
  <sheetData>
    <row r="2" spans="2:11" ht="31" x14ac:dyDescent="0.35">
      <c r="F2" s="340" t="s">
        <v>525</v>
      </c>
    </row>
    <row r="4" spans="2:11" x14ac:dyDescent="0.2">
      <c r="E4" s="146" t="s">
        <v>300</v>
      </c>
    </row>
    <row r="5" spans="2:11" ht="17" thickBot="1" x14ac:dyDescent="0.25"/>
    <row r="6" spans="2:11" ht="17" thickBot="1" x14ac:dyDescent="0.25">
      <c r="B6" s="313" t="s">
        <v>447</v>
      </c>
      <c r="C6" s="314"/>
      <c r="E6" s="193"/>
      <c r="F6" s="179" t="s">
        <v>430</v>
      </c>
      <c r="G6" s="180" t="s">
        <v>431</v>
      </c>
      <c r="I6" s="184"/>
      <c r="J6" s="185" t="s">
        <v>430</v>
      </c>
      <c r="K6" s="186" t="s">
        <v>431</v>
      </c>
    </row>
    <row r="7" spans="2:11" x14ac:dyDescent="0.2">
      <c r="B7" s="149" t="s">
        <v>448</v>
      </c>
      <c r="C7" s="155">
        <v>222179.62580000001</v>
      </c>
      <c r="E7" s="188" t="s">
        <v>259</v>
      </c>
      <c r="F7" s="151">
        <v>202882.8</v>
      </c>
      <c r="G7" s="150">
        <v>242513.05785123966</v>
      </c>
      <c r="I7" s="152" t="s">
        <v>259</v>
      </c>
      <c r="J7" s="153">
        <f t="shared" ref="J7:K9" si="0">F7</f>
        <v>202882.8</v>
      </c>
      <c r="K7" s="154">
        <f t="shared" si="0"/>
        <v>242513.05785123966</v>
      </c>
    </row>
    <row r="8" spans="2:11" x14ac:dyDescent="0.2">
      <c r="B8" s="149" t="s">
        <v>449</v>
      </c>
      <c r="C8" s="189">
        <v>52000</v>
      </c>
      <c r="E8" s="188" t="s">
        <v>301</v>
      </c>
      <c r="F8" s="151">
        <v>4626815650.4755936</v>
      </c>
      <c r="G8" s="150">
        <v>9946102690.2124043</v>
      </c>
      <c r="I8" s="152" t="s">
        <v>301</v>
      </c>
      <c r="J8" s="153">
        <f t="shared" si="0"/>
        <v>4626815650.4755936</v>
      </c>
      <c r="K8" s="154">
        <f t="shared" si="0"/>
        <v>9946102690.2124043</v>
      </c>
    </row>
    <row r="9" spans="2:11" x14ac:dyDescent="0.2">
      <c r="B9" s="149" t="s">
        <v>450</v>
      </c>
      <c r="C9" s="189">
        <v>611657</v>
      </c>
      <c r="E9" s="188" t="s">
        <v>302</v>
      </c>
      <c r="F9" s="151">
        <v>255</v>
      </c>
      <c r="G9" s="150">
        <v>242</v>
      </c>
      <c r="I9" s="152" t="s">
        <v>302</v>
      </c>
      <c r="J9" s="153">
        <f t="shared" si="0"/>
        <v>255</v>
      </c>
      <c r="K9" s="154">
        <f t="shared" si="0"/>
        <v>242</v>
      </c>
    </row>
    <row r="10" spans="2:11" ht="17" thickBot="1" x14ac:dyDescent="0.25">
      <c r="B10" s="159" t="s">
        <v>369</v>
      </c>
      <c r="C10" s="160">
        <f>255+242</f>
        <v>497</v>
      </c>
      <c r="E10" s="188" t="s">
        <v>303</v>
      </c>
      <c r="F10" s="151">
        <v>0</v>
      </c>
      <c r="G10" s="150"/>
      <c r="I10" s="152" t="s">
        <v>375</v>
      </c>
      <c r="J10" s="157">
        <f>SQRT(J8)/SQRT(J9)</f>
        <v>4259.6214737819473</v>
      </c>
      <c r="K10" s="158">
        <f>SQRT(K8)/SQRT(K9)</f>
        <v>6410.8968088278953</v>
      </c>
    </row>
    <row r="11" spans="2:11" x14ac:dyDescent="0.2">
      <c r="B11" s="147"/>
      <c r="C11" s="147"/>
      <c r="E11" s="188" t="s">
        <v>304</v>
      </c>
      <c r="F11" s="151">
        <v>423</v>
      </c>
      <c r="G11" s="150"/>
      <c r="I11" s="152" t="s">
        <v>357</v>
      </c>
      <c r="J11" s="157">
        <f>$J$8*$F$14</f>
        <v>7627138425.209362</v>
      </c>
      <c r="K11" s="158">
        <f>K$8*$F$14</f>
        <v>16395790915.464615</v>
      </c>
    </row>
    <row r="12" spans="2:11" ht="17" thickBot="1" x14ac:dyDescent="0.25">
      <c r="E12" s="188" t="s">
        <v>305</v>
      </c>
      <c r="F12" s="151">
        <v>-5.1487856308833457</v>
      </c>
      <c r="G12" s="150"/>
      <c r="I12" s="161" t="s">
        <v>356</v>
      </c>
      <c r="J12" s="162">
        <f>$J$8*$F$14</f>
        <v>7627138425.209362</v>
      </c>
      <c r="K12" s="163">
        <f>K$8*$F$14</f>
        <v>16395790915.464615</v>
      </c>
    </row>
    <row r="13" spans="2:11" ht="17" thickBot="1" x14ac:dyDescent="0.25">
      <c r="E13" s="188" t="s">
        <v>306</v>
      </c>
      <c r="F13" s="151">
        <v>2.0125950265514275E-7</v>
      </c>
      <c r="G13" s="150"/>
      <c r="I13" s="151"/>
      <c r="J13" s="151"/>
      <c r="K13" s="151"/>
    </row>
    <row r="14" spans="2:11" x14ac:dyDescent="0.2">
      <c r="E14" s="188" t="s">
        <v>307</v>
      </c>
      <c r="F14" s="151">
        <v>1.6484638683249382</v>
      </c>
      <c r="G14" s="150"/>
      <c r="I14" s="181" t="s">
        <v>272</v>
      </c>
      <c r="J14" s="182" t="s">
        <v>430</v>
      </c>
      <c r="K14" s="183" t="s">
        <v>431</v>
      </c>
    </row>
    <row r="15" spans="2:11" x14ac:dyDescent="0.2">
      <c r="E15" s="188" t="s">
        <v>308</v>
      </c>
      <c r="F15" s="151">
        <v>4.025190053102855E-7</v>
      </c>
      <c r="G15" s="150"/>
      <c r="I15" s="149"/>
      <c r="J15" s="147"/>
      <c r="K15" s="156"/>
    </row>
    <row r="16" spans="2:11" ht="17" thickBot="1" x14ac:dyDescent="0.25">
      <c r="E16" s="190" t="s">
        <v>309</v>
      </c>
      <c r="F16" s="175">
        <v>1.96558799898224</v>
      </c>
      <c r="G16" s="176"/>
      <c r="I16" s="149" t="s">
        <v>259</v>
      </c>
      <c r="J16" s="151">
        <v>202882.8</v>
      </c>
      <c r="K16" s="150">
        <v>242513.05785123966</v>
      </c>
    </row>
    <row r="17" spans="2:11" x14ac:dyDescent="0.2">
      <c r="I17" s="149" t="s">
        <v>260</v>
      </c>
      <c r="J17" s="151">
        <v>4259.6214737819473</v>
      </c>
      <c r="K17" s="150">
        <v>6410.8968088278953</v>
      </c>
    </row>
    <row r="18" spans="2:11" ht="17" thickBot="1" x14ac:dyDescent="0.25">
      <c r="I18" s="149" t="s">
        <v>261</v>
      </c>
      <c r="J18" s="151">
        <v>192000</v>
      </c>
      <c r="K18" s="150">
        <v>224250</v>
      </c>
    </row>
    <row r="19" spans="2:11" ht="17" thickBot="1" x14ac:dyDescent="0.25">
      <c r="E19" s="194"/>
      <c r="F19" s="195" t="s">
        <v>376</v>
      </c>
      <c r="G19" s="196" t="s">
        <v>377</v>
      </c>
      <c r="I19" s="149" t="s">
        <v>262</v>
      </c>
      <c r="J19" s="151">
        <v>130000</v>
      </c>
      <c r="K19" s="150">
        <v>147000</v>
      </c>
    </row>
    <row r="20" spans="2:11" x14ac:dyDescent="0.2">
      <c r="E20" s="149" t="s">
        <v>352</v>
      </c>
      <c r="F20" s="146">
        <v>497</v>
      </c>
      <c r="G20" s="156">
        <f>F20</f>
        <v>497</v>
      </c>
      <c r="I20" s="149" t="s">
        <v>263</v>
      </c>
      <c r="J20" s="151">
        <v>68020.70016160958</v>
      </c>
      <c r="K20" s="150">
        <v>99730.149354206849</v>
      </c>
    </row>
    <row r="21" spans="2:11" x14ac:dyDescent="0.2">
      <c r="E21" s="149" t="s">
        <v>353</v>
      </c>
      <c r="F21" s="146">
        <f>F8-G8</f>
        <v>-5319287039.7368107</v>
      </c>
      <c r="G21" s="156">
        <f>ROUND(F21,3)</f>
        <v>-5319287039.7370005</v>
      </c>
      <c r="I21" s="149" t="s">
        <v>264</v>
      </c>
      <c r="J21" s="151">
        <v>4626815650.4755936</v>
      </c>
      <c r="K21" s="150">
        <v>9946102690.2124043</v>
      </c>
    </row>
    <row r="22" spans="2:11" x14ac:dyDescent="0.2">
      <c r="E22" s="149" t="s">
        <v>354</v>
      </c>
      <c r="F22" s="146">
        <f>SQRT((F8/F9) + (G8/G9))</f>
        <v>7697.010653061614</v>
      </c>
      <c r="G22" s="156">
        <f t="shared" ref="G22:G26" si="1">ROUND(F22,3)</f>
        <v>7697.0110000000004</v>
      </c>
      <c r="I22" s="164" t="s">
        <v>265</v>
      </c>
      <c r="J22" s="151">
        <v>2.7148014968968792</v>
      </c>
      <c r="K22" s="150">
        <v>1.0198543078962548</v>
      </c>
    </row>
    <row r="23" spans="2:11" x14ac:dyDescent="0.2">
      <c r="E23" s="149"/>
      <c r="G23" s="156"/>
      <c r="I23" s="164" t="s">
        <v>266</v>
      </c>
      <c r="J23" s="151">
        <v>1.1573056169081981</v>
      </c>
      <c r="K23" s="150">
        <v>0.96447161324290875</v>
      </c>
    </row>
    <row r="24" spans="2:11" ht="51" customHeight="1" thickBot="1" x14ac:dyDescent="0.25">
      <c r="B24" s="191"/>
      <c r="C24" s="191"/>
      <c r="E24" s="170" t="s">
        <v>378</v>
      </c>
      <c r="F24" s="146">
        <f>F21*F16</f>
        <v>-10455526768.448441</v>
      </c>
      <c r="G24" s="156">
        <f t="shared" si="1"/>
        <v>-10455526768.448</v>
      </c>
      <c r="I24" s="149" t="s">
        <v>267</v>
      </c>
      <c r="J24" s="151">
        <v>486000</v>
      </c>
      <c r="K24" s="150">
        <v>547157</v>
      </c>
    </row>
    <row r="25" spans="2:11" ht="90" customHeight="1" x14ac:dyDescent="0.2">
      <c r="B25" s="315" t="s">
        <v>454</v>
      </c>
      <c r="C25" s="316"/>
      <c r="E25" s="149" t="s">
        <v>379</v>
      </c>
      <c r="F25" s="146">
        <f>F21-F24</f>
        <v>5136239728.7116299</v>
      </c>
      <c r="G25" s="156">
        <f t="shared" si="1"/>
        <v>5136239728.7119999</v>
      </c>
      <c r="I25" s="149" t="s">
        <v>268</v>
      </c>
      <c r="J25" s="151">
        <v>52000</v>
      </c>
      <c r="K25" s="150">
        <v>64500</v>
      </c>
    </row>
    <row r="26" spans="2:11" ht="17" thickBot="1" x14ac:dyDescent="0.25">
      <c r="B26" s="317"/>
      <c r="C26" s="318"/>
      <c r="E26" s="149" t="s">
        <v>380</v>
      </c>
      <c r="F26" s="146">
        <f>F21+F24</f>
        <v>-15774813808.185251</v>
      </c>
      <c r="G26" s="156">
        <f t="shared" si="1"/>
        <v>-15774813808.184999</v>
      </c>
      <c r="I26" s="149" t="s">
        <v>269</v>
      </c>
      <c r="J26" s="151">
        <v>538000</v>
      </c>
      <c r="K26" s="150">
        <v>611657</v>
      </c>
    </row>
    <row r="27" spans="2:11" x14ac:dyDescent="0.2">
      <c r="B27" s="192"/>
      <c r="C27" s="192"/>
      <c r="E27" s="164" t="s">
        <v>381</v>
      </c>
      <c r="F27" s="171">
        <f>SQRT(F8)/SQRT(F9)</f>
        <v>4259.6214737819473</v>
      </c>
      <c r="G27" s="172">
        <f>ROUND(F27,3)</f>
        <v>4259.6210000000001</v>
      </c>
      <c r="I27" s="149" t="s">
        <v>270</v>
      </c>
      <c r="J27" s="151">
        <v>51735114</v>
      </c>
      <c r="K27" s="150">
        <v>58688160</v>
      </c>
    </row>
    <row r="28" spans="2:11" ht="17" thickBot="1" x14ac:dyDescent="0.25">
      <c r="B28" s="192"/>
      <c r="C28" s="192"/>
      <c r="E28" s="166" t="s">
        <v>382</v>
      </c>
      <c r="F28" s="173">
        <f>F21/F27</f>
        <v>-1248769.8901128012</v>
      </c>
      <c r="G28" s="174">
        <f>ROUND(F28,3)</f>
        <v>-1248769.8899999999</v>
      </c>
      <c r="I28" s="159" t="s">
        <v>271</v>
      </c>
      <c r="J28" s="175">
        <v>255</v>
      </c>
      <c r="K28" s="176">
        <v>242</v>
      </c>
    </row>
    <row r="29" spans="2:11" x14ac:dyDescent="0.2">
      <c r="B29" s="192"/>
      <c r="C29" s="192"/>
    </row>
  </sheetData>
  <mergeCells count="2">
    <mergeCell ref="B6:C6"/>
    <mergeCell ref="B25:C2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A558F-D88F-CF47-B48C-F0343E7FC593}">
  <dimension ref="B2:K30"/>
  <sheetViews>
    <sheetView workbookViewId="0">
      <selection activeCell="E2" sqref="E2"/>
    </sheetView>
  </sheetViews>
  <sheetFormatPr baseColWidth="10" defaultRowHeight="16" x14ac:dyDescent="0.2"/>
  <cols>
    <col min="1" max="1" width="10.83203125" style="146"/>
    <col min="2" max="2" width="18" style="146" customWidth="1"/>
    <col min="3" max="3" width="20.33203125" style="146" customWidth="1"/>
    <col min="4" max="4" width="10.83203125" style="146"/>
    <col min="5" max="5" width="27.33203125" style="146" customWidth="1"/>
    <col min="6" max="6" width="23.6640625" style="146" customWidth="1"/>
    <col min="7" max="7" width="20.33203125" style="146" customWidth="1"/>
    <col min="8" max="8" width="10.83203125" style="146"/>
    <col min="9" max="9" width="23" style="146" customWidth="1"/>
    <col min="10" max="10" width="23.33203125" style="146" customWidth="1"/>
    <col min="11" max="11" width="25.33203125" style="146" customWidth="1"/>
    <col min="12" max="16384" width="10.83203125" style="146"/>
  </cols>
  <sheetData>
    <row r="2" spans="2:11" ht="31" x14ac:dyDescent="0.35">
      <c r="F2" s="341" t="s">
        <v>464</v>
      </c>
      <c r="H2" s="340"/>
    </row>
    <row r="5" spans="2:11" ht="17" thickBot="1" x14ac:dyDescent="0.25">
      <c r="E5" s="146" t="s">
        <v>300</v>
      </c>
    </row>
    <row r="6" spans="2:11" ht="17" thickBot="1" x14ac:dyDescent="0.25">
      <c r="B6" s="313" t="s">
        <v>404</v>
      </c>
      <c r="C6" s="314"/>
      <c r="E6" s="193"/>
      <c r="F6" s="213" t="s">
        <v>462</v>
      </c>
      <c r="G6" s="180" t="s">
        <v>463</v>
      </c>
      <c r="H6" s="197"/>
      <c r="I6" s="214"/>
      <c r="J6" s="213" t="s">
        <v>462</v>
      </c>
      <c r="K6" s="180" t="s">
        <v>463</v>
      </c>
    </row>
    <row r="7" spans="2:11" x14ac:dyDescent="0.2">
      <c r="B7" s="149" t="s">
        <v>448</v>
      </c>
      <c r="C7" s="155">
        <v>180921.19589041095</v>
      </c>
      <c r="E7" s="188" t="s">
        <v>259</v>
      </c>
      <c r="F7" s="151">
        <v>194684.02090209021</v>
      </c>
      <c r="G7" s="150">
        <v>158216.28130671507</v>
      </c>
      <c r="H7" s="197"/>
      <c r="I7" s="198" t="s">
        <v>259</v>
      </c>
      <c r="J7" s="199">
        <f t="shared" ref="J7:K9" si="0">F7</f>
        <v>194684.02090209021</v>
      </c>
      <c r="K7" s="200">
        <f t="shared" si="0"/>
        <v>158216.28130671507</v>
      </c>
    </row>
    <row r="8" spans="2:11" x14ac:dyDescent="0.2">
      <c r="B8" s="149" t="s">
        <v>449</v>
      </c>
      <c r="C8" s="155">
        <v>34900</v>
      </c>
      <c r="E8" s="188" t="s">
        <v>301</v>
      </c>
      <c r="F8" s="151">
        <v>7460073098.3420763</v>
      </c>
      <c r="G8" s="150">
        <v>3596252113.6134481</v>
      </c>
      <c r="H8" s="197"/>
      <c r="I8" s="198" t="s">
        <v>301</v>
      </c>
      <c r="J8" s="199">
        <f t="shared" si="0"/>
        <v>7460073098.3420763</v>
      </c>
      <c r="K8" s="200">
        <f t="shared" si="0"/>
        <v>3596252113.6134481</v>
      </c>
    </row>
    <row r="9" spans="2:11" x14ac:dyDescent="0.2">
      <c r="B9" s="149" t="s">
        <v>450</v>
      </c>
      <c r="C9" s="155">
        <v>755000</v>
      </c>
      <c r="E9" s="188" t="s">
        <v>302</v>
      </c>
      <c r="F9" s="151">
        <v>909</v>
      </c>
      <c r="G9" s="150">
        <v>551</v>
      </c>
      <c r="H9" s="197"/>
      <c r="I9" s="198" t="s">
        <v>302</v>
      </c>
      <c r="J9" s="199">
        <f t="shared" si="0"/>
        <v>909</v>
      </c>
      <c r="K9" s="200">
        <f t="shared" si="0"/>
        <v>551</v>
      </c>
    </row>
    <row r="10" spans="2:11" ht="17" thickBot="1" x14ac:dyDescent="0.25">
      <c r="B10" s="159" t="s">
        <v>369</v>
      </c>
      <c r="C10" s="176">
        <v>1460</v>
      </c>
      <c r="E10" s="188" t="s">
        <v>303</v>
      </c>
      <c r="F10" s="151">
        <v>0</v>
      </c>
      <c r="G10" s="150"/>
      <c r="H10" s="197"/>
      <c r="I10" s="198" t="s">
        <v>375</v>
      </c>
      <c r="J10" s="201">
        <f>SQRT(J8)/SQRT(J9)</f>
        <v>2864.7689432633333</v>
      </c>
      <c r="K10" s="202">
        <f>SQRT(K8)/SQRT(K9)</f>
        <v>2554.7550461719266</v>
      </c>
    </row>
    <row r="11" spans="2:11" x14ac:dyDescent="0.2">
      <c r="B11" s="147"/>
      <c r="C11" s="147"/>
      <c r="E11" s="188" t="s">
        <v>304</v>
      </c>
      <c r="F11" s="151">
        <v>1432</v>
      </c>
      <c r="G11" s="150"/>
      <c r="H11" s="197"/>
      <c r="I11" s="198" t="s">
        <v>357</v>
      </c>
      <c r="J11" s="201">
        <f>$J$8*$F$14</f>
        <v>12278671611.160852</v>
      </c>
      <c r="K11" s="202">
        <f>K$8*$F$14</f>
        <v>5919137540.8662062</v>
      </c>
    </row>
    <row r="12" spans="2:11" ht="17" thickBot="1" x14ac:dyDescent="0.25">
      <c r="E12" s="188" t="s">
        <v>305</v>
      </c>
      <c r="F12" s="151">
        <v>9.5006498053294628</v>
      </c>
      <c r="G12" s="150"/>
      <c r="H12" s="197"/>
      <c r="I12" s="203" t="s">
        <v>356</v>
      </c>
      <c r="J12" s="204">
        <f>$J$8*$F$14</f>
        <v>12278671611.160852</v>
      </c>
      <c r="K12" s="205">
        <f>K$8*$F$14</f>
        <v>5919137540.8662062</v>
      </c>
    </row>
    <row r="13" spans="2:11" ht="17" thickBot="1" x14ac:dyDescent="0.25">
      <c r="E13" s="188" t="s">
        <v>306</v>
      </c>
      <c r="F13" s="151">
        <v>4.2110512887812786E-21</v>
      </c>
      <c r="G13" s="150"/>
      <c r="H13" s="197"/>
      <c r="I13" s="151"/>
      <c r="J13" s="151"/>
      <c r="K13" s="151"/>
    </row>
    <row r="14" spans="2:11" ht="17" thickBot="1" x14ac:dyDescent="0.25">
      <c r="E14" s="188" t="s">
        <v>307</v>
      </c>
      <c r="F14" s="151">
        <v>1.64591840445768</v>
      </c>
      <c r="G14" s="150"/>
      <c r="H14" s="197"/>
      <c r="I14" s="178" t="s">
        <v>272</v>
      </c>
      <c r="J14" s="213" t="s">
        <v>462</v>
      </c>
      <c r="K14" s="180" t="s">
        <v>463</v>
      </c>
    </row>
    <row r="15" spans="2:11" x14ac:dyDescent="0.2">
      <c r="E15" s="188" t="s">
        <v>308</v>
      </c>
      <c r="F15" s="151">
        <v>8.4221025775625573E-21</v>
      </c>
      <c r="G15" s="150"/>
      <c r="H15" s="197"/>
      <c r="I15" s="188"/>
      <c r="J15" s="151"/>
      <c r="K15" s="150"/>
    </row>
    <row r="16" spans="2:11" ht="17" thickBot="1" x14ac:dyDescent="0.25">
      <c r="E16" s="190" t="s">
        <v>309</v>
      </c>
      <c r="F16" s="175">
        <v>1.961621975808052</v>
      </c>
      <c r="G16" s="176"/>
      <c r="H16" s="197"/>
      <c r="I16" s="188" t="s">
        <v>259</v>
      </c>
      <c r="J16" s="151">
        <v>194684.02090209021</v>
      </c>
      <c r="K16" s="150">
        <v>158216.28130671507</v>
      </c>
    </row>
    <row r="17" spans="2:11" x14ac:dyDescent="0.2">
      <c r="E17" s="197"/>
      <c r="F17" s="197"/>
      <c r="G17" s="197"/>
      <c r="H17" s="197"/>
      <c r="I17" s="188" t="s">
        <v>260</v>
      </c>
      <c r="J17" s="151">
        <v>2864.7689432633333</v>
      </c>
      <c r="K17" s="150">
        <v>2554.7550461719266</v>
      </c>
    </row>
    <row r="18" spans="2:11" ht="17" thickBot="1" x14ac:dyDescent="0.25">
      <c r="E18" s="197"/>
      <c r="F18" s="197"/>
      <c r="G18" s="197"/>
      <c r="H18" s="197"/>
      <c r="I18" s="188" t="s">
        <v>261</v>
      </c>
      <c r="J18" s="151">
        <v>179540</v>
      </c>
      <c r="K18" s="150">
        <v>144500</v>
      </c>
    </row>
    <row r="19" spans="2:11" ht="17" thickBot="1" x14ac:dyDescent="0.25">
      <c r="E19" s="210"/>
      <c r="F19" s="211" t="s">
        <v>376</v>
      </c>
      <c r="G19" s="212" t="s">
        <v>377</v>
      </c>
      <c r="H19" s="197"/>
      <c r="I19" s="188" t="s">
        <v>262</v>
      </c>
      <c r="J19" s="151">
        <v>140000</v>
      </c>
      <c r="K19" s="150">
        <v>140000</v>
      </c>
    </row>
    <row r="20" spans="2:11" x14ac:dyDescent="0.2">
      <c r="E20" s="188" t="s">
        <v>352</v>
      </c>
      <c r="F20" s="197">
        <f>F9+G9</f>
        <v>1460</v>
      </c>
      <c r="G20" s="150">
        <f>F20</f>
        <v>1460</v>
      </c>
      <c r="H20" s="197"/>
      <c r="I20" s="188" t="s">
        <v>263</v>
      </c>
      <c r="J20" s="151">
        <v>86371.714689139277</v>
      </c>
      <c r="K20" s="150">
        <v>59968.759480361507</v>
      </c>
    </row>
    <row r="21" spans="2:11" x14ac:dyDescent="0.2">
      <c r="E21" s="188" t="s">
        <v>353</v>
      </c>
      <c r="F21" s="197">
        <f>F7-G7</f>
        <v>36467.73959537514</v>
      </c>
      <c r="G21" s="150">
        <f>ROUND(F21,3)</f>
        <v>36467.74</v>
      </c>
      <c r="H21" s="197"/>
      <c r="I21" s="188" t="s">
        <v>264</v>
      </c>
      <c r="J21" s="151">
        <v>7460073098.3420763</v>
      </c>
      <c r="K21" s="150">
        <v>3596252113.6134481</v>
      </c>
    </row>
    <row r="22" spans="2:11" x14ac:dyDescent="0.2">
      <c r="E22" s="188" t="s">
        <v>354</v>
      </c>
      <c r="F22" s="197">
        <f>SQRT((F8/F9) + (G8/G9))</f>
        <v>3838.4468791722306</v>
      </c>
      <c r="G22" s="150">
        <f t="shared" ref="G22:G26" si="1">ROUND(F22,3)</f>
        <v>3838.4470000000001</v>
      </c>
      <c r="H22" s="197"/>
      <c r="I22" s="188" t="s">
        <v>265</v>
      </c>
      <c r="J22" s="151">
        <v>4.1704374097465582</v>
      </c>
      <c r="K22" s="150">
        <v>19.94382673694275</v>
      </c>
    </row>
    <row r="23" spans="2:11" x14ac:dyDescent="0.2">
      <c r="E23" s="188"/>
      <c r="F23" s="197"/>
      <c r="G23" s="150"/>
      <c r="H23" s="197"/>
      <c r="I23" s="188" t="s">
        <v>266</v>
      </c>
      <c r="J23" s="151">
        <v>1.5076287367668308</v>
      </c>
      <c r="K23" s="150">
        <v>2.9991544768880298</v>
      </c>
    </row>
    <row r="24" spans="2:11" ht="17" thickBot="1" x14ac:dyDescent="0.25">
      <c r="E24" s="188" t="s">
        <v>378</v>
      </c>
      <c r="F24" s="197">
        <f>F21*F16</f>
        <v>71535.91939833331</v>
      </c>
      <c r="G24" s="150">
        <f t="shared" si="1"/>
        <v>71535.918999999994</v>
      </c>
      <c r="H24" s="197"/>
      <c r="I24" s="188" t="s">
        <v>267</v>
      </c>
      <c r="J24" s="151">
        <v>710100</v>
      </c>
      <c r="K24" s="150">
        <v>717100</v>
      </c>
    </row>
    <row r="25" spans="2:11" ht="16" customHeight="1" x14ac:dyDescent="0.2">
      <c r="B25" s="319" t="s">
        <v>465</v>
      </c>
      <c r="C25" s="320"/>
      <c r="E25" s="188" t="s">
        <v>379</v>
      </c>
      <c r="F25" s="197">
        <f>F21-F24</f>
        <v>-35068.17980295817</v>
      </c>
      <c r="G25" s="150">
        <f t="shared" si="1"/>
        <v>-35068.18</v>
      </c>
      <c r="H25" s="197"/>
      <c r="I25" s="188" t="s">
        <v>268</v>
      </c>
      <c r="J25" s="151">
        <v>34900</v>
      </c>
      <c r="K25" s="150">
        <v>37900</v>
      </c>
    </row>
    <row r="26" spans="2:11" x14ac:dyDescent="0.2">
      <c r="B26" s="321"/>
      <c r="C26" s="322"/>
      <c r="E26" s="188" t="s">
        <v>380</v>
      </c>
      <c r="F26" s="197">
        <f>F21+F24</f>
        <v>108003.65899370845</v>
      </c>
      <c r="G26" s="150">
        <f t="shared" si="1"/>
        <v>108003.659</v>
      </c>
      <c r="H26" s="197"/>
      <c r="I26" s="188" t="s">
        <v>269</v>
      </c>
      <c r="J26" s="151">
        <v>745000</v>
      </c>
      <c r="K26" s="150">
        <v>755000</v>
      </c>
    </row>
    <row r="27" spans="2:11" x14ac:dyDescent="0.2">
      <c r="B27" s="321"/>
      <c r="C27" s="322"/>
      <c r="E27" s="206" t="s">
        <v>381</v>
      </c>
      <c r="F27" s="207">
        <f>SQRT(F8)/SQRT(F9)</f>
        <v>2864.7689432633333</v>
      </c>
      <c r="G27" s="169">
        <f>ROUND(F27,3)</f>
        <v>2864.7689999999998</v>
      </c>
      <c r="H27" s="197"/>
      <c r="I27" s="188" t="s">
        <v>270</v>
      </c>
      <c r="J27" s="151">
        <v>176967775</v>
      </c>
      <c r="K27" s="150">
        <v>87177171</v>
      </c>
    </row>
    <row r="28" spans="2:11" ht="17" customHeight="1" thickBot="1" x14ac:dyDescent="0.25">
      <c r="B28" s="321"/>
      <c r="C28" s="322"/>
      <c r="E28" s="208" t="s">
        <v>382</v>
      </c>
      <c r="F28" s="167">
        <f>F21/F27</f>
        <v>12.729731548204297</v>
      </c>
      <c r="G28" s="209">
        <f>ROUND(F28,3)</f>
        <v>12.73</v>
      </c>
      <c r="H28" s="197"/>
      <c r="I28" s="190" t="s">
        <v>271</v>
      </c>
      <c r="J28" s="175">
        <v>909</v>
      </c>
      <c r="K28" s="176">
        <v>551</v>
      </c>
    </row>
    <row r="29" spans="2:11" x14ac:dyDescent="0.2">
      <c r="B29" s="321"/>
      <c r="C29" s="322"/>
    </row>
    <row r="30" spans="2:11" ht="17" thickBot="1" x14ac:dyDescent="0.25">
      <c r="B30" s="323"/>
      <c r="C30" s="324"/>
    </row>
  </sheetData>
  <mergeCells count="2">
    <mergeCell ref="B6:C6"/>
    <mergeCell ref="B25:C3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DF5AF-E8A6-7549-860F-29952B4E5AE5}">
  <dimension ref="B2:P25"/>
  <sheetViews>
    <sheetView workbookViewId="0">
      <selection activeCell="G27" sqref="G27"/>
    </sheetView>
  </sheetViews>
  <sheetFormatPr baseColWidth="10" defaultRowHeight="16" x14ac:dyDescent="0.2"/>
  <cols>
    <col min="1" max="1" width="10.83203125" style="146"/>
    <col min="2" max="2" width="15.5" style="146" customWidth="1"/>
    <col min="3" max="3" width="26.1640625" style="146" customWidth="1"/>
    <col min="4" max="4" width="30.1640625" style="146" customWidth="1"/>
    <col min="5" max="5" width="23.33203125" style="146" customWidth="1"/>
    <col min="6" max="16384" width="10.83203125" style="146"/>
  </cols>
  <sheetData>
    <row r="2" spans="2:6" ht="31" x14ac:dyDescent="0.35">
      <c r="F2" s="340" t="s">
        <v>507</v>
      </c>
    </row>
    <row r="4" spans="2:6" ht="17" thickBot="1" x14ac:dyDescent="0.25"/>
    <row r="5" spans="2:6" ht="17" thickBot="1" x14ac:dyDescent="0.25">
      <c r="B5" s="221" t="s">
        <v>401</v>
      </c>
      <c r="C5" s="222" t="s">
        <v>466</v>
      </c>
      <c r="D5" s="222" t="s">
        <v>467</v>
      </c>
      <c r="E5" s="223" t="s">
        <v>468</v>
      </c>
    </row>
    <row r="6" spans="2:6" x14ac:dyDescent="0.2">
      <c r="B6" s="215">
        <v>1</v>
      </c>
      <c r="C6" s="216">
        <v>61000</v>
      </c>
      <c r="D6" s="216">
        <v>50150</v>
      </c>
      <c r="E6" s="217">
        <v>180921.2</v>
      </c>
    </row>
    <row r="7" spans="2:6" x14ac:dyDescent="0.2">
      <c r="B7" s="215">
        <v>2</v>
      </c>
      <c r="C7" s="216">
        <v>141986.4</v>
      </c>
      <c r="D7" s="216">
        <v>51770.333333333336</v>
      </c>
      <c r="E7" s="217">
        <v>180921.2</v>
      </c>
    </row>
    <row r="8" spans="2:6" x14ac:dyDescent="0.2">
      <c r="B8" s="215">
        <v>3</v>
      </c>
      <c r="C8" s="216">
        <v>101929.4</v>
      </c>
      <c r="D8" s="216">
        <v>87473.75</v>
      </c>
      <c r="E8" s="217">
        <v>180921.2</v>
      </c>
    </row>
    <row r="9" spans="2:6" x14ac:dyDescent="0.2">
      <c r="B9" s="215">
        <v>4</v>
      </c>
      <c r="C9" s="216">
        <v>120438.43859649122</v>
      </c>
      <c r="D9" s="216">
        <v>108420.6551724138</v>
      </c>
      <c r="E9" s="217">
        <v>180921.2</v>
      </c>
    </row>
    <row r="10" spans="2:6" x14ac:dyDescent="0.2">
      <c r="B10" s="215">
        <v>5</v>
      </c>
      <c r="C10" s="216">
        <v>203146.91473812424</v>
      </c>
      <c r="D10" s="216">
        <v>133523.34760705288</v>
      </c>
      <c r="E10" s="217">
        <v>180921.2</v>
      </c>
    </row>
    <row r="11" spans="2:6" x14ac:dyDescent="0.2">
      <c r="B11" s="215">
        <v>6</v>
      </c>
      <c r="C11" s="216">
        <v>153961.59126984127</v>
      </c>
      <c r="D11" s="216">
        <v>161603.0347593583</v>
      </c>
      <c r="E11" s="217">
        <v>180921.2</v>
      </c>
    </row>
    <row r="12" spans="2:6" x14ac:dyDescent="0.2">
      <c r="B12" s="215">
        <v>7</v>
      </c>
      <c r="C12" s="216">
        <v>158145.48780487804</v>
      </c>
      <c r="D12" s="216">
        <v>207716.42319749217</v>
      </c>
      <c r="E12" s="217">
        <v>180921.2</v>
      </c>
    </row>
    <row r="13" spans="2:6" x14ac:dyDescent="0.2">
      <c r="B13" s="215">
        <v>8</v>
      </c>
      <c r="C13" s="216">
        <v>155651.73611111112</v>
      </c>
      <c r="D13" s="216">
        <v>274735.53571428574</v>
      </c>
      <c r="E13" s="217">
        <v>180921.2</v>
      </c>
    </row>
    <row r="14" spans="2:6" x14ac:dyDescent="0.2">
      <c r="B14" s="215">
        <v>9</v>
      </c>
      <c r="C14" s="216">
        <v>216004.54545454544</v>
      </c>
      <c r="D14" s="216">
        <v>367513.02325581393</v>
      </c>
      <c r="E14" s="217">
        <v>180921.2</v>
      </c>
    </row>
    <row r="15" spans="2:6" ht="17" thickBot="1" x14ac:dyDescent="0.25">
      <c r="B15" s="218">
        <v>10</v>
      </c>
      <c r="C15" s="219">
        <v>0</v>
      </c>
      <c r="D15" s="219">
        <v>438588.38888888888</v>
      </c>
      <c r="E15" s="220">
        <v>180921.2</v>
      </c>
    </row>
    <row r="25" spans="10:16" x14ac:dyDescent="0.2">
      <c r="J25" s="146" t="s">
        <v>470</v>
      </c>
      <c r="P25" s="146" t="s">
        <v>469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5077D-E7A5-E440-B7B7-FBFDFAFCC35D}">
  <dimension ref="A1:R1479"/>
  <sheetViews>
    <sheetView workbookViewId="0">
      <selection activeCell="F26" sqref="F26"/>
    </sheetView>
  </sheetViews>
  <sheetFormatPr baseColWidth="10" defaultRowHeight="16" x14ac:dyDescent="0.2"/>
  <cols>
    <col min="1" max="1" width="18.33203125" bestFit="1" customWidth="1"/>
    <col min="2" max="2" width="17" bestFit="1" customWidth="1"/>
    <col min="3" max="3" width="15" bestFit="1" customWidth="1"/>
    <col min="4" max="4" width="16.83203125" customWidth="1"/>
    <col min="5" max="5" width="18.1640625" customWidth="1"/>
    <col min="6" max="7" width="25.33203125" customWidth="1"/>
    <col min="8" max="8" width="24" customWidth="1"/>
    <col min="14" max="15" width="12.5" bestFit="1" customWidth="1"/>
  </cols>
  <sheetData>
    <row r="1" spans="1:18" x14ac:dyDescent="0.2">
      <c r="A1" s="2" t="s">
        <v>18</v>
      </c>
      <c r="B1" t="s">
        <v>435</v>
      </c>
    </row>
    <row r="2" spans="1:18" ht="17" thickBot="1" x14ac:dyDescent="0.25"/>
    <row r="3" spans="1:18" ht="17" thickBot="1" x14ac:dyDescent="0.25">
      <c r="A3" t="s">
        <v>283</v>
      </c>
      <c r="B3" t="s">
        <v>256</v>
      </c>
      <c r="E3" s="19" t="s">
        <v>295</v>
      </c>
      <c r="F3" s="20" t="s">
        <v>296</v>
      </c>
      <c r="G3" s="20" t="s">
        <v>358</v>
      </c>
      <c r="H3" s="21" t="s">
        <v>289</v>
      </c>
      <c r="J3" t="s">
        <v>300</v>
      </c>
      <c r="N3" s="97" t="s">
        <v>458</v>
      </c>
      <c r="O3" s="97"/>
      <c r="Q3" s="97" t="s">
        <v>459</v>
      </c>
      <c r="R3" s="97"/>
    </row>
    <row r="4" spans="1:18" ht="17" thickBot="1" x14ac:dyDescent="0.25">
      <c r="A4" s="1">
        <v>158216.28130671507</v>
      </c>
      <c r="B4" s="1">
        <v>87177171</v>
      </c>
      <c r="E4" s="11">
        <v>1</v>
      </c>
      <c r="F4" s="12">
        <v>61000</v>
      </c>
      <c r="G4" s="12">
        <v>61000</v>
      </c>
      <c r="H4" s="13">
        <f>G4/(264144946)</f>
        <v>2.3093381464887086E-4</v>
      </c>
      <c r="N4" s="4"/>
      <c r="O4" s="4"/>
      <c r="Q4" s="4"/>
      <c r="R4" s="4"/>
    </row>
    <row r="5" spans="1:18" x14ac:dyDescent="0.2">
      <c r="E5" s="11">
        <v>2</v>
      </c>
      <c r="F5" s="12">
        <v>141986.4</v>
      </c>
      <c r="G5" s="12">
        <v>709932</v>
      </c>
      <c r="H5" s="13">
        <f t="shared" ref="H5:H12" si="0">G5/(264144946)</f>
        <v>2.6876607360869212E-3</v>
      </c>
      <c r="J5" s="49"/>
      <c r="K5" s="49" t="s">
        <v>458</v>
      </c>
      <c r="L5" s="49" t="s">
        <v>459</v>
      </c>
      <c r="N5" s="4" t="s">
        <v>259</v>
      </c>
      <c r="O5" s="4">
        <v>194684.02090209021</v>
      </c>
      <c r="Q5" s="4" t="s">
        <v>259</v>
      </c>
      <c r="R5" s="4">
        <v>158216.28130671507</v>
      </c>
    </row>
    <row r="6" spans="1:18" x14ac:dyDescent="0.2">
      <c r="E6" s="11">
        <v>3</v>
      </c>
      <c r="F6" s="12">
        <v>101929.4</v>
      </c>
      <c r="G6" s="12">
        <v>2548235</v>
      </c>
      <c r="H6" s="13">
        <f t="shared" si="0"/>
        <v>9.6471086749469748E-3</v>
      </c>
      <c r="J6" s="4" t="s">
        <v>259</v>
      </c>
      <c r="K6" s="4">
        <v>194684.02090209021</v>
      </c>
      <c r="L6" s="4">
        <v>158216.28130671507</v>
      </c>
      <c r="N6" s="4" t="s">
        <v>260</v>
      </c>
      <c r="O6" s="4">
        <v>2864.7689432633333</v>
      </c>
      <c r="Q6" s="4" t="s">
        <v>260</v>
      </c>
      <c r="R6" s="4">
        <v>2554.7550461719266</v>
      </c>
    </row>
    <row r="7" spans="1:18" x14ac:dyDescent="0.2">
      <c r="E7" s="11">
        <v>4</v>
      </c>
      <c r="F7" s="12">
        <v>120438.43859649122</v>
      </c>
      <c r="G7" s="12">
        <v>6864991</v>
      </c>
      <c r="H7" s="13">
        <f t="shared" si="0"/>
        <v>2.5989484576396174E-2</v>
      </c>
      <c r="J7" s="4" t="s">
        <v>301</v>
      </c>
      <c r="K7" s="4">
        <v>7460073098.3420763</v>
      </c>
      <c r="L7" s="4">
        <v>3596252113.6134481</v>
      </c>
      <c r="N7" s="4" t="s">
        <v>261</v>
      </c>
      <c r="O7" s="4">
        <v>179540</v>
      </c>
      <c r="Q7" s="4" t="s">
        <v>261</v>
      </c>
      <c r="R7" s="4">
        <v>144500</v>
      </c>
    </row>
    <row r="8" spans="1:18" x14ac:dyDescent="0.2">
      <c r="E8" s="11">
        <v>5</v>
      </c>
      <c r="F8" s="12">
        <v>203146.91473812424</v>
      </c>
      <c r="G8" s="12">
        <v>166783617</v>
      </c>
      <c r="H8" s="13">
        <f t="shared" si="0"/>
        <v>0.63140945729092235</v>
      </c>
      <c r="J8" s="4" t="s">
        <v>302</v>
      </c>
      <c r="K8" s="4">
        <v>909</v>
      </c>
      <c r="L8" s="4">
        <v>551</v>
      </c>
      <c r="N8" s="4" t="s">
        <v>262</v>
      </c>
      <c r="O8" s="4">
        <v>140000</v>
      </c>
      <c r="Q8" s="4" t="s">
        <v>262</v>
      </c>
      <c r="R8" s="4">
        <v>140000</v>
      </c>
    </row>
    <row r="9" spans="1:18" x14ac:dyDescent="0.2">
      <c r="E9" s="11">
        <v>6</v>
      </c>
      <c r="F9" s="12">
        <v>153961.59126984127</v>
      </c>
      <c r="G9" s="12">
        <v>38798321</v>
      </c>
      <c r="H9" s="13">
        <f t="shared" si="0"/>
        <v>0.14688269295903925</v>
      </c>
      <c r="J9" s="4" t="s">
        <v>303</v>
      </c>
      <c r="K9" s="4">
        <v>0</v>
      </c>
      <c r="L9" s="4"/>
      <c r="N9" s="4" t="s">
        <v>263</v>
      </c>
      <c r="O9" s="4">
        <v>86371.714689139277</v>
      </c>
      <c r="Q9" s="4" t="s">
        <v>263</v>
      </c>
      <c r="R9" s="4">
        <v>59968.759480361507</v>
      </c>
    </row>
    <row r="10" spans="1:18" x14ac:dyDescent="0.2">
      <c r="E10" s="11">
        <v>7</v>
      </c>
      <c r="F10" s="12">
        <v>158145.48780487804</v>
      </c>
      <c r="G10" s="12">
        <v>32419825</v>
      </c>
      <c r="H10" s="13">
        <f t="shared" si="0"/>
        <v>0.12273498127047261</v>
      </c>
      <c r="J10" s="4" t="s">
        <v>304</v>
      </c>
      <c r="K10" s="4">
        <v>1432</v>
      </c>
      <c r="L10" s="4"/>
      <c r="N10" s="4" t="s">
        <v>264</v>
      </c>
      <c r="O10" s="4">
        <v>7460073098.3420763</v>
      </c>
      <c r="Q10" s="4" t="s">
        <v>264</v>
      </c>
      <c r="R10" s="4">
        <v>3596252113.6134481</v>
      </c>
    </row>
    <row r="11" spans="1:18" x14ac:dyDescent="0.2">
      <c r="E11" s="11">
        <v>8</v>
      </c>
      <c r="F11" s="12">
        <v>155651.73611111112</v>
      </c>
      <c r="G11" s="12">
        <v>11206925</v>
      </c>
      <c r="H11" s="13">
        <f t="shared" si="0"/>
        <v>4.2427179356291755E-2</v>
      </c>
      <c r="J11" s="4" t="s">
        <v>305</v>
      </c>
      <c r="K11" s="4">
        <v>9.5006498053294628</v>
      </c>
      <c r="L11" s="4"/>
      <c r="N11" s="4" t="s">
        <v>265</v>
      </c>
      <c r="O11" s="4">
        <v>4.1704374097465582</v>
      </c>
      <c r="Q11" s="4" t="s">
        <v>265</v>
      </c>
      <c r="R11" s="4">
        <v>19.94382673694275</v>
      </c>
    </row>
    <row r="12" spans="1:18" ht="17" thickBot="1" x14ac:dyDescent="0.25">
      <c r="E12" s="14">
        <v>9</v>
      </c>
      <c r="F12" s="15">
        <v>216004.54545454544</v>
      </c>
      <c r="G12" s="15">
        <v>4752100</v>
      </c>
      <c r="H12" s="16">
        <f t="shared" si="0"/>
        <v>1.799050132119507E-2</v>
      </c>
      <c r="J12" s="4" t="s">
        <v>306</v>
      </c>
      <c r="K12" s="4">
        <v>4.2110512887812786E-21</v>
      </c>
      <c r="L12" s="4"/>
      <c r="N12" s="4" t="s">
        <v>266</v>
      </c>
      <c r="O12" s="4">
        <v>1.5076287367668308</v>
      </c>
      <c r="Q12" s="4" t="s">
        <v>266</v>
      </c>
      <c r="R12" s="4">
        <v>2.9991544768880298</v>
      </c>
    </row>
    <row r="13" spans="1:18" ht="17" thickBot="1" x14ac:dyDescent="0.25">
      <c r="J13" s="4" t="s">
        <v>307</v>
      </c>
      <c r="K13" s="4">
        <v>1.64591840445768</v>
      </c>
      <c r="L13" s="4"/>
      <c r="N13" s="4" t="s">
        <v>267</v>
      </c>
      <c r="O13" s="4">
        <v>710100</v>
      </c>
      <c r="Q13" s="4" t="s">
        <v>267</v>
      </c>
      <c r="R13" s="4">
        <v>717100</v>
      </c>
    </row>
    <row r="14" spans="1:18" x14ac:dyDescent="0.2">
      <c r="D14" s="103"/>
      <c r="E14" s="142" t="s">
        <v>298</v>
      </c>
      <c r="F14" s="105" t="s">
        <v>460</v>
      </c>
      <c r="G14" t="s">
        <v>259</v>
      </c>
      <c r="H14" s="4">
        <v>180921.19589041095</v>
      </c>
      <c r="J14" s="4" t="s">
        <v>308</v>
      </c>
      <c r="K14" s="4">
        <v>8.4221025775625573E-21</v>
      </c>
      <c r="L14" s="4"/>
      <c r="N14" s="4" t="s">
        <v>268</v>
      </c>
      <c r="O14" s="4">
        <v>34900</v>
      </c>
      <c r="Q14" s="4" t="s">
        <v>268</v>
      </c>
      <c r="R14" s="4">
        <v>37900</v>
      </c>
    </row>
    <row r="15" spans="1:18" ht="17" thickBot="1" x14ac:dyDescent="0.25">
      <c r="D15" s="106" t="s">
        <v>455</v>
      </c>
      <c r="E15" s="102">
        <v>909</v>
      </c>
      <c r="F15" s="143">
        <v>551</v>
      </c>
      <c r="G15" s="3" t="s">
        <v>452</v>
      </c>
      <c r="H15" s="4">
        <v>34900</v>
      </c>
      <c r="J15" s="5" t="s">
        <v>309</v>
      </c>
      <c r="K15" s="5">
        <v>1.961621975808052</v>
      </c>
      <c r="L15" s="5"/>
      <c r="N15" s="4" t="s">
        <v>269</v>
      </c>
      <c r="O15" s="4">
        <v>745000</v>
      </c>
      <c r="Q15" s="4" t="s">
        <v>269</v>
      </c>
      <c r="R15" s="4">
        <v>755000</v>
      </c>
    </row>
    <row r="16" spans="1:18" x14ac:dyDescent="0.2">
      <c r="D16" s="106" t="s">
        <v>456</v>
      </c>
      <c r="E16" s="22">
        <v>194684.02090209021</v>
      </c>
      <c r="F16" s="144">
        <v>158216.28130671507</v>
      </c>
      <c r="G16" s="3" t="s">
        <v>451</v>
      </c>
      <c r="H16" s="4">
        <v>755000</v>
      </c>
      <c r="N16" s="4" t="s">
        <v>270</v>
      </c>
      <c r="O16" s="4">
        <v>176967775</v>
      </c>
      <c r="Q16" s="4" t="s">
        <v>270</v>
      </c>
      <c r="R16" s="4">
        <v>87177171</v>
      </c>
    </row>
    <row r="17" spans="4:18" ht="17" thickBot="1" x14ac:dyDescent="0.25">
      <c r="D17" s="108" t="s">
        <v>457</v>
      </c>
      <c r="E17" s="23">
        <v>176967775</v>
      </c>
      <c r="F17" s="145">
        <v>87177171</v>
      </c>
      <c r="G17" s="3" t="s">
        <v>440</v>
      </c>
      <c r="H17" s="5">
        <v>1460</v>
      </c>
      <c r="N17" s="5" t="s">
        <v>271</v>
      </c>
      <c r="O17" s="5">
        <v>909</v>
      </c>
      <c r="Q17" s="5" t="s">
        <v>271</v>
      </c>
      <c r="R17" s="5">
        <v>551</v>
      </c>
    </row>
    <row r="18" spans="4:18" ht="17" thickBot="1" x14ac:dyDescent="0.25"/>
    <row r="19" spans="4:18" x14ac:dyDescent="0.2">
      <c r="E19" t="s">
        <v>458</v>
      </c>
      <c r="F19" t="s">
        <v>459</v>
      </c>
      <c r="G19" s="3" t="s">
        <v>461</v>
      </c>
      <c r="J19" s="97" t="s">
        <v>461</v>
      </c>
      <c r="K19" s="97"/>
    </row>
    <row r="20" spans="4:18" x14ac:dyDescent="0.2">
      <c r="E20" s="1">
        <v>61000</v>
      </c>
      <c r="F20" s="1">
        <v>200000</v>
      </c>
      <c r="G20" s="1">
        <v>61000</v>
      </c>
      <c r="J20" s="4"/>
      <c r="K20" s="4"/>
      <c r="N20" t="s">
        <v>462</v>
      </c>
      <c r="O20" t="s">
        <v>463</v>
      </c>
    </row>
    <row r="21" spans="4:18" x14ac:dyDescent="0.2">
      <c r="E21" s="1">
        <v>85000</v>
      </c>
      <c r="F21" s="1">
        <v>118000</v>
      </c>
      <c r="G21" s="1">
        <v>85000</v>
      </c>
      <c r="J21" s="4" t="s">
        <v>259</v>
      </c>
      <c r="K21" s="4">
        <v>180921.19589041095</v>
      </c>
      <c r="M21" t="s">
        <v>285</v>
      </c>
      <c r="N21" s="12">
        <v>194684.02090209021</v>
      </c>
      <c r="O21" s="117">
        <v>158216.28130671507</v>
      </c>
    </row>
    <row r="22" spans="4:18" x14ac:dyDescent="0.2">
      <c r="E22" s="1">
        <v>76500</v>
      </c>
      <c r="F22" s="1">
        <v>144000</v>
      </c>
      <c r="G22" s="1">
        <v>76500</v>
      </c>
      <c r="J22" s="4" t="s">
        <v>260</v>
      </c>
      <c r="K22" s="4">
        <v>2079.1053239672437</v>
      </c>
    </row>
    <row r="23" spans="4:18" x14ac:dyDescent="0.2">
      <c r="E23" s="1">
        <v>394432</v>
      </c>
      <c r="F23" s="1">
        <v>139000</v>
      </c>
      <c r="G23" s="1">
        <v>394432</v>
      </c>
      <c r="J23" s="4" t="s">
        <v>261</v>
      </c>
      <c r="K23" s="4">
        <v>163000</v>
      </c>
    </row>
    <row r="24" spans="4:18" x14ac:dyDescent="0.2">
      <c r="E24" s="1">
        <v>67000</v>
      </c>
      <c r="F24" s="1">
        <v>207500</v>
      </c>
      <c r="G24" s="1">
        <v>67000</v>
      </c>
      <c r="J24" s="4" t="s">
        <v>262</v>
      </c>
      <c r="K24" s="4">
        <v>140000</v>
      </c>
    </row>
    <row r="25" spans="4:18" x14ac:dyDescent="0.2">
      <c r="E25" s="1">
        <v>87000</v>
      </c>
      <c r="F25" s="1">
        <v>68500</v>
      </c>
      <c r="G25" s="1">
        <v>87000</v>
      </c>
      <c r="J25" s="4" t="s">
        <v>263</v>
      </c>
      <c r="K25" s="4">
        <v>79442.50288288662</v>
      </c>
    </row>
    <row r="26" spans="4:18" x14ac:dyDescent="0.2">
      <c r="E26" s="1">
        <v>98600</v>
      </c>
      <c r="F26" s="1">
        <v>149350</v>
      </c>
      <c r="G26" s="1">
        <v>98600</v>
      </c>
      <c r="J26" s="4" t="s">
        <v>264</v>
      </c>
      <c r="K26" s="4">
        <v>6311111264.2974482</v>
      </c>
    </row>
    <row r="27" spans="4:18" x14ac:dyDescent="0.2">
      <c r="E27" s="1">
        <v>89500</v>
      </c>
      <c r="F27" s="1">
        <v>153000</v>
      </c>
      <c r="G27" s="1">
        <v>89500</v>
      </c>
      <c r="J27" s="4" t="s">
        <v>265</v>
      </c>
      <c r="K27" s="4">
        <v>6.5362818600645198</v>
      </c>
    </row>
    <row r="28" spans="4:18" x14ac:dyDescent="0.2">
      <c r="E28" s="1">
        <v>85000</v>
      </c>
      <c r="F28" s="1">
        <v>170000</v>
      </c>
      <c r="G28" s="1">
        <v>85000</v>
      </c>
      <c r="J28" s="4" t="s">
        <v>266</v>
      </c>
      <c r="K28" s="4">
        <v>1.8828757597682126</v>
      </c>
    </row>
    <row r="29" spans="4:18" x14ac:dyDescent="0.2">
      <c r="E29" s="1">
        <v>76000</v>
      </c>
      <c r="F29" s="1">
        <v>130250</v>
      </c>
      <c r="G29" s="1">
        <v>76000</v>
      </c>
      <c r="J29" s="4" t="s">
        <v>267</v>
      </c>
      <c r="K29" s="4">
        <v>720100</v>
      </c>
    </row>
    <row r="30" spans="4:18" x14ac:dyDescent="0.2">
      <c r="E30" s="1">
        <v>81000</v>
      </c>
      <c r="F30" s="1">
        <v>141000</v>
      </c>
      <c r="G30" s="1">
        <v>81000</v>
      </c>
      <c r="J30" s="4" t="s">
        <v>268</v>
      </c>
      <c r="K30" s="4">
        <v>34900</v>
      </c>
    </row>
    <row r="31" spans="4:18" x14ac:dyDescent="0.2">
      <c r="E31" s="1">
        <v>60000</v>
      </c>
      <c r="F31" s="1">
        <v>177000</v>
      </c>
      <c r="G31" s="1">
        <v>60000</v>
      </c>
      <c r="J31" s="4" t="s">
        <v>269</v>
      </c>
      <c r="K31" s="4">
        <v>755000</v>
      </c>
    </row>
    <row r="32" spans="4:18" x14ac:dyDescent="0.2">
      <c r="E32" s="1">
        <v>200624</v>
      </c>
      <c r="F32" s="1">
        <v>114500</v>
      </c>
      <c r="G32" s="1">
        <v>200624</v>
      </c>
      <c r="J32" s="4" t="s">
        <v>270</v>
      </c>
      <c r="K32" s="4">
        <v>264144946</v>
      </c>
    </row>
    <row r="33" spans="5:11" ht="17" thickBot="1" x14ac:dyDescent="0.25">
      <c r="E33" s="1">
        <v>39300</v>
      </c>
      <c r="F33" s="1">
        <v>140000</v>
      </c>
      <c r="G33" s="1">
        <v>39300</v>
      </c>
      <c r="J33" s="5" t="s">
        <v>271</v>
      </c>
      <c r="K33" s="5">
        <v>1460</v>
      </c>
    </row>
    <row r="34" spans="5:11" x14ac:dyDescent="0.2">
      <c r="E34" s="1">
        <v>67000</v>
      </c>
      <c r="F34" s="1">
        <v>80000</v>
      </c>
      <c r="G34" s="1">
        <v>67000</v>
      </c>
    </row>
    <row r="35" spans="5:11" x14ac:dyDescent="0.2">
      <c r="E35" s="1">
        <v>60000</v>
      </c>
      <c r="F35" s="1">
        <v>244000</v>
      </c>
      <c r="G35" s="1">
        <v>60000</v>
      </c>
    </row>
    <row r="36" spans="5:11" x14ac:dyDescent="0.2">
      <c r="E36" s="1">
        <v>110000</v>
      </c>
      <c r="F36" s="1">
        <v>129500</v>
      </c>
      <c r="G36" s="1">
        <v>110000</v>
      </c>
    </row>
    <row r="37" spans="5:11" x14ac:dyDescent="0.2">
      <c r="E37" s="1">
        <v>98000</v>
      </c>
      <c r="F37" s="1">
        <v>107400</v>
      </c>
      <c r="G37" s="1">
        <v>98000</v>
      </c>
    </row>
    <row r="38" spans="5:11" x14ac:dyDescent="0.2">
      <c r="E38" s="1">
        <v>35311</v>
      </c>
      <c r="F38" s="1">
        <v>110000</v>
      </c>
      <c r="G38" s="1">
        <v>35311</v>
      </c>
    </row>
    <row r="39" spans="5:11" x14ac:dyDescent="0.2">
      <c r="E39" s="1">
        <v>150000</v>
      </c>
      <c r="F39" s="1">
        <v>193500</v>
      </c>
      <c r="G39" s="1">
        <v>150000</v>
      </c>
    </row>
    <row r="40" spans="5:11" x14ac:dyDescent="0.2">
      <c r="E40" s="1">
        <v>82000</v>
      </c>
      <c r="F40" s="1">
        <v>133900</v>
      </c>
      <c r="G40" s="1">
        <v>82000</v>
      </c>
    </row>
    <row r="41" spans="5:11" x14ac:dyDescent="0.2">
      <c r="E41" s="1">
        <v>163500</v>
      </c>
      <c r="F41" s="1">
        <v>190000</v>
      </c>
      <c r="G41" s="1">
        <v>163500</v>
      </c>
    </row>
    <row r="42" spans="5:11" x14ac:dyDescent="0.2">
      <c r="E42" s="1">
        <v>197000</v>
      </c>
      <c r="F42" s="1">
        <v>226000</v>
      </c>
      <c r="G42" s="1">
        <v>197000</v>
      </c>
    </row>
    <row r="43" spans="5:11" x14ac:dyDescent="0.2">
      <c r="E43" s="1">
        <v>84000</v>
      </c>
      <c r="F43" s="1">
        <v>150750</v>
      </c>
      <c r="G43" s="1">
        <v>84000</v>
      </c>
    </row>
    <row r="44" spans="5:11" x14ac:dyDescent="0.2">
      <c r="E44" s="1">
        <v>91500</v>
      </c>
      <c r="F44" s="1">
        <v>180000</v>
      </c>
      <c r="G44" s="1">
        <v>91500</v>
      </c>
    </row>
    <row r="45" spans="5:11" x14ac:dyDescent="0.2">
      <c r="E45" s="1">
        <v>112000</v>
      </c>
      <c r="F45" s="1">
        <v>174000</v>
      </c>
      <c r="G45" s="1">
        <v>112000</v>
      </c>
    </row>
    <row r="46" spans="5:11" x14ac:dyDescent="0.2">
      <c r="E46" s="1">
        <v>135000</v>
      </c>
      <c r="F46" s="1">
        <v>122000</v>
      </c>
      <c r="G46" s="1">
        <v>135000</v>
      </c>
    </row>
    <row r="47" spans="5:11" x14ac:dyDescent="0.2">
      <c r="E47" s="1">
        <v>80000</v>
      </c>
      <c r="F47" s="1">
        <v>162500</v>
      </c>
      <c r="G47" s="1">
        <v>80000</v>
      </c>
    </row>
    <row r="48" spans="5:11" x14ac:dyDescent="0.2">
      <c r="E48" s="1">
        <v>137900</v>
      </c>
      <c r="F48" s="1">
        <v>103200</v>
      </c>
      <c r="G48" s="1">
        <v>137900</v>
      </c>
    </row>
    <row r="49" spans="5:7" x14ac:dyDescent="0.2">
      <c r="E49" s="1">
        <v>156500</v>
      </c>
      <c r="F49" s="1">
        <v>228000</v>
      </c>
      <c r="G49" s="1">
        <v>156500</v>
      </c>
    </row>
    <row r="50" spans="5:7" x14ac:dyDescent="0.2">
      <c r="E50" s="1">
        <v>58500</v>
      </c>
      <c r="F50" s="1">
        <v>128500</v>
      </c>
      <c r="G50" s="1">
        <v>58500</v>
      </c>
    </row>
    <row r="51" spans="5:7" x14ac:dyDescent="0.2">
      <c r="E51" s="1">
        <v>40000</v>
      </c>
      <c r="F51" s="1">
        <v>100000</v>
      </c>
      <c r="G51" s="1">
        <v>40000</v>
      </c>
    </row>
    <row r="52" spans="5:7" x14ac:dyDescent="0.2">
      <c r="E52" s="1">
        <v>225000</v>
      </c>
      <c r="F52" s="1">
        <v>200100</v>
      </c>
      <c r="G52" s="1">
        <v>225000</v>
      </c>
    </row>
    <row r="53" spans="5:7" x14ac:dyDescent="0.2">
      <c r="E53" s="1">
        <v>169500</v>
      </c>
      <c r="F53" s="1">
        <v>120000</v>
      </c>
      <c r="G53" s="1">
        <v>169500</v>
      </c>
    </row>
    <row r="54" spans="5:7" x14ac:dyDescent="0.2">
      <c r="E54" s="1">
        <v>136900</v>
      </c>
      <c r="F54" s="1">
        <v>148500</v>
      </c>
      <c r="G54" s="1">
        <v>136900</v>
      </c>
    </row>
    <row r="55" spans="5:7" x14ac:dyDescent="0.2">
      <c r="E55" s="1">
        <v>166000</v>
      </c>
      <c r="F55" s="1">
        <v>104000</v>
      </c>
      <c r="G55" s="1">
        <v>166000</v>
      </c>
    </row>
    <row r="56" spans="5:7" x14ac:dyDescent="0.2">
      <c r="E56" s="1">
        <v>115000</v>
      </c>
      <c r="F56" s="1">
        <v>171500</v>
      </c>
      <c r="G56" s="1">
        <v>115000</v>
      </c>
    </row>
    <row r="57" spans="5:7" x14ac:dyDescent="0.2">
      <c r="E57" s="1">
        <v>235000</v>
      </c>
      <c r="F57" s="1">
        <v>112000</v>
      </c>
      <c r="G57" s="1">
        <v>235000</v>
      </c>
    </row>
    <row r="58" spans="5:7" x14ac:dyDescent="0.2">
      <c r="E58" s="1">
        <v>107000</v>
      </c>
      <c r="F58" s="1">
        <v>98000</v>
      </c>
      <c r="G58" s="1">
        <v>107000</v>
      </c>
    </row>
    <row r="59" spans="5:7" x14ac:dyDescent="0.2">
      <c r="E59" s="1">
        <v>113000</v>
      </c>
      <c r="F59" s="1">
        <v>134450</v>
      </c>
      <c r="G59" s="1">
        <v>113000</v>
      </c>
    </row>
    <row r="60" spans="5:7" x14ac:dyDescent="0.2">
      <c r="E60" s="1">
        <v>79000</v>
      </c>
      <c r="F60" s="1">
        <v>179900</v>
      </c>
      <c r="G60" s="1">
        <v>79000</v>
      </c>
    </row>
    <row r="61" spans="5:7" x14ac:dyDescent="0.2">
      <c r="E61" s="1">
        <v>88000</v>
      </c>
      <c r="F61" s="1">
        <v>97000</v>
      </c>
      <c r="G61" s="1">
        <v>88000</v>
      </c>
    </row>
    <row r="62" spans="5:7" x14ac:dyDescent="0.2">
      <c r="E62" s="1">
        <v>131000</v>
      </c>
      <c r="F62" s="1">
        <v>106000</v>
      </c>
      <c r="G62" s="1">
        <v>131000</v>
      </c>
    </row>
    <row r="63" spans="5:7" x14ac:dyDescent="0.2">
      <c r="E63" s="1">
        <v>119000</v>
      </c>
      <c r="F63" s="1">
        <v>148000</v>
      </c>
      <c r="G63" s="1">
        <v>119000</v>
      </c>
    </row>
    <row r="64" spans="5:7" x14ac:dyDescent="0.2">
      <c r="E64" s="1">
        <v>82000</v>
      </c>
      <c r="F64" s="1">
        <v>128200</v>
      </c>
      <c r="G64" s="1">
        <v>82000</v>
      </c>
    </row>
    <row r="65" spans="5:7" x14ac:dyDescent="0.2">
      <c r="E65" s="1">
        <v>87500</v>
      </c>
      <c r="F65" s="1">
        <v>120000</v>
      </c>
      <c r="G65" s="1">
        <v>87500</v>
      </c>
    </row>
    <row r="66" spans="5:7" x14ac:dyDescent="0.2">
      <c r="E66" s="1">
        <v>130000</v>
      </c>
      <c r="F66" s="1">
        <v>145000</v>
      </c>
      <c r="G66" s="1">
        <v>130000</v>
      </c>
    </row>
    <row r="67" spans="5:7" x14ac:dyDescent="0.2">
      <c r="E67" s="1">
        <v>134432</v>
      </c>
      <c r="F67" s="1">
        <v>175500</v>
      </c>
      <c r="G67" s="1">
        <v>134432</v>
      </c>
    </row>
    <row r="68" spans="5:7" x14ac:dyDescent="0.2">
      <c r="E68" s="1">
        <v>150000</v>
      </c>
      <c r="F68" s="1">
        <v>120500</v>
      </c>
      <c r="G68" s="1">
        <v>150000</v>
      </c>
    </row>
    <row r="69" spans="5:7" x14ac:dyDescent="0.2">
      <c r="E69" s="1">
        <v>118000</v>
      </c>
      <c r="F69" s="1">
        <v>139000</v>
      </c>
      <c r="G69" s="1">
        <v>118000</v>
      </c>
    </row>
    <row r="70" spans="5:7" x14ac:dyDescent="0.2">
      <c r="E70" s="1">
        <v>110000</v>
      </c>
      <c r="F70" s="1">
        <v>228500</v>
      </c>
      <c r="G70" s="1">
        <v>110000</v>
      </c>
    </row>
    <row r="71" spans="5:7" x14ac:dyDescent="0.2">
      <c r="E71" s="1">
        <v>160000</v>
      </c>
      <c r="F71" s="1">
        <v>135900</v>
      </c>
      <c r="G71" s="1">
        <v>160000</v>
      </c>
    </row>
    <row r="72" spans="5:7" x14ac:dyDescent="0.2">
      <c r="E72" s="1">
        <v>128000</v>
      </c>
      <c r="F72" s="1">
        <v>142500</v>
      </c>
      <c r="G72" s="1">
        <v>128000</v>
      </c>
    </row>
    <row r="73" spans="5:7" x14ac:dyDescent="0.2">
      <c r="E73" s="1">
        <v>93000</v>
      </c>
      <c r="F73" s="1">
        <v>175000</v>
      </c>
      <c r="G73" s="1">
        <v>93000</v>
      </c>
    </row>
    <row r="74" spans="5:7" x14ac:dyDescent="0.2">
      <c r="E74" s="1">
        <v>93500</v>
      </c>
      <c r="F74" s="1">
        <v>132000</v>
      </c>
      <c r="G74" s="1">
        <v>93500</v>
      </c>
    </row>
    <row r="75" spans="5:7" x14ac:dyDescent="0.2">
      <c r="E75" s="1">
        <v>93000</v>
      </c>
      <c r="F75" s="1">
        <v>87000</v>
      </c>
      <c r="G75" s="1">
        <v>93000</v>
      </c>
    </row>
    <row r="76" spans="5:7" x14ac:dyDescent="0.2">
      <c r="E76" s="1">
        <v>141000</v>
      </c>
      <c r="F76" s="1">
        <v>214500</v>
      </c>
      <c r="G76" s="1">
        <v>141000</v>
      </c>
    </row>
    <row r="77" spans="5:7" x14ac:dyDescent="0.2">
      <c r="E77" s="1">
        <v>170000</v>
      </c>
      <c r="F77" s="1">
        <v>139000</v>
      </c>
      <c r="G77" s="1">
        <v>170000</v>
      </c>
    </row>
    <row r="78" spans="5:7" x14ac:dyDescent="0.2">
      <c r="E78" s="1">
        <v>131500</v>
      </c>
      <c r="F78" s="1">
        <v>228950</v>
      </c>
      <c r="G78" s="1">
        <v>131500</v>
      </c>
    </row>
    <row r="79" spans="5:7" x14ac:dyDescent="0.2">
      <c r="E79" s="1">
        <v>149500</v>
      </c>
      <c r="F79" s="1">
        <v>95000</v>
      </c>
      <c r="G79" s="1">
        <v>149500</v>
      </c>
    </row>
    <row r="80" spans="5:7" x14ac:dyDescent="0.2">
      <c r="E80" s="1">
        <v>143000</v>
      </c>
      <c r="F80" s="1">
        <v>173000</v>
      </c>
      <c r="G80" s="1">
        <v>143000</v>
      </c>
    </row>
    <row r="81" spans="5:7" x14ac:dyDescent="0.2">
      <c r="E81" s="1">
        <v>172000</v>
      </c>
      <c r="F81" s="1">
        <v>156000</v>
      </c>
      <c r="G81" s="1">
        <v>172000</v>
      </c>
    </row>
    <row r="82" spans="5:7" x14ac:dyDescent="0.2">
      <c r="E82" s="1">
        <v>135000</v>
      </c>
      <c r="F82" s="1">
        <v>132000</v>
      </c>
      <c r="G82" s="1">
        <v>135000</v>
      </c>
    </row>
    <row r="83" spans="5:7" x14ac:dyDescent="0.2">
      <c r="E83" s="1">
        <v>91000</v>
      </c>
      <c r="F83" s="1">
        <v>123000</v>
      </c>
      <c r="G83" s="1">
        <v>91000</v>
      </c>
    </row>
    <row r="84" spans="5:7" x14ac:dyDescent="0.2">
      <c r="E84" s="1">
        <v>88000</v>
      </c>
      <c r="F84" s="1">
        <v>127000</v>
      </c>
      <c r="G84" s="1">
        <v>88000</v>
      </c>
    </row>
    <row r="85" spans="5:7" x14ac:dyDescent="0.2">
      <c r="E85" s="1">
        <v>85000</v>
      </c>
      <c r="F85" s="1">
        <v>125000</v>
      </c>
      <c r="G85" s="1">
        <v>85000</v>
      </c>
    </row>
    <row r="86" spans="5:7" x14ac:dyDescent="0.2">
      <c r="E86" s="1">
        <v>80000</v>
      </c>
      <c r="F86" s="1">
        <v>109000</v>
      </c>
      <c r="G86" s="1">
        <v>80000</v>
      </c>
    </row>
    <row r="87" spans="5:7" x14ac:dyDescent="0.2">
      <c r="E87" s="1">
        <v>155000</v>
      </c>
      <c r="F87" s="1">
        <v>129000</v>
      </c>
      <c r="G87" s="1">
        <v>155000</v>
      </c>
    </row>
    <row r="88" spans="5:7" x14ac:dyDescent="0.2">
      <c r="E88" s="1">
        <v>115000</v>
      </c>
      <c r="F88" s="1">
        <v>115000</v>
      </c>
      <c r="G88" s="1">
        <v>115000</v>
      </c>
    </row>
    <row r="89" spans="5:7" x14ac:dyDescent="0.2">
      <c r="E89" s="1">
        <v>81000</v>
      </c>
      <c r="F89" s="1">
        <v>239000</v>
      </c>
      <c r="G89" s="1">
        <v>81000</v>
      </c>
    </row>
    <row r="90" spans="5:7" x14ac:dyDescent="0.2">
      <c r="E90" s="1">
        <v>151400</v>
      </c>
      <c r="F90" s="1">
        <v>126000</v>
      </c>
      <c r="G90" s="1">
        <v>151400</v>
      </c>
    </row>
    <row r="91" spans="5:7" x14ac:dyDescent="0.2">
      <c r="E91" s="1">
        <v>92900</v>
      </c>
      <c r="F91" s="1">
        <v>142000</v>
      </c>
      <c r="G91" s="1">
        <v>92900</v>
      </c>
    </row>
    <row r="92" spans="5:7" x14ac:dyDescent="0.2">
      <c r="E92" s="1">
        <v>117500</v>
      </c>
      <c r="F92" s="1">
        <v>109008</v>
      </c>
      <c r="G92" s="1">
        <v>117500</v>
      </c>
    </row>
    <row r="93" spans="5:7" x14ac:dyDescent="0.2">
      <c r="E93" s="1">
        <v>80000</v>
      </c>
      <c r="F93" s="1">
        <v>212000</v>
      </c>
      <c r="G93" s="1">
        <v>80000</v>
      </c>
    </row>
    <row r="94" spans="5:7" x14ac:dyDescent="0.2">
      <c r="E94" s="1">
        <v>149900</v>
      </c>
      <c r="F94" s="1">
        <v>90350</v>
      </c>
      <c r="G94" s="1">
        <v>149900</v>
      </c>
    </row>
    <row r="95" spans="5:7" x14ac:dyDescent="0.2">
      <c r="E95" s="1">
        <v>108959</v>
      </c>
      <c r="F95" s="1">
        <v>190000</v>
      </c>
      <c r="G95" s="1">
        <v>108959</v>
      </c>
    </row>
    <row r="96" spans="5:7" x14ac:dyDescent="0.2">
      <c r="E96" s="1">
        <v>186700</v>
      </c>
      <c r="F96" s="1">
        <v>119500</v>
      </c>
      <c r="G96" s="1">
        <v>186700</v>
      </c>
    </row>
    <row r="97" spans="5:7" x14ac:dyDescent="0.2">
      <c r="E97" s="1">
        <v>168000</v>
      </c>
      <c r="F97" s="1">
        <v>175500</v>
      </c>
      <c r="G97" s="1">
        <v>168000</v>
      </c>
    </row>
    <row r="98" spans="5:7" x14ac:dyDescent="0.2">
      <c r="E98" s="1">
        <v>107000</v>
      </c>
      <c r="F98" s="1">
        <v>256000</v>
      </c>
      <c r="G98" s="1">
        <v>107000</v>
      </c>
    </row>
    <row r="99" spans="5:7" x14ac:dyDescent="0.2">
      <c r="E99" s="1">
        <v>122000</v>
      </c>
      <c r="F99" s="1">
        <v>190000</v>
      </c>
      <c r="G99" s="1">
        <v>122000</v>
      </c>
    </row>
    <row r="100" spans="5:7" x14ac:dyDescent="0.2">
      <c r="E100" s="1">
        <v>68400</v>
      </c>
      <c r="F100" s="1">
        <v>132500</v>
      </c>
      <c r="G100" s="1">
        <v>68400</v>
      </c>
    </row>
    <row r="101" spans="5:7" x14ac:dyDescent="0.2">
      <c r="E101" s="1">
        <v>107500</v>
      </c>
      <c r="F101" s="1">
        <v>175000</v>
      </c>
      <c r="G101" s="1">
        <v>107500</v>
      </c>
    </row>
    <row r="102" spans="5:7" x14ac:dyDescent="0.2">
      <c r="E102" s="1">
        <v>55000</v>
      </c>
      <c r="F102" s="1">
        <v>115000</v>
      </c>
      <c r="G102" s="1">
        <v>55000</v>
      </c>
    </row>
    <row r="103" spans="5:7" x14ac:dyDescent="0.2">
      <c r="E103" s="1">
        <v>52500</v>
      </c>
      <c r="F103" s="1">
        <v>155000</v>
      </c>
      <c r="G103" s="1">
        <v>52500</v>
      </c>
    </row>
    <row r="104" spans="5:7" x14ac:dyDescent="0.2">
      <c r="E104" s="1">
        <v>108500</v>
      </c>
      <c r="F104" s="1">
        <v>184000</v>
      </c>
      <c r="G104" s="1">
        <v>108500</v>
      </c>
    </row>
    <row r="105" spans="5:7" x14ac:dyDescent="0.2">
      <c r="E105" s="1">
        <v>104900</v>
      </c>
      <c r="F105" s="1">
        <v>124500</v>
      </c>
      <c r="G105" s="1">
        <v>104900</v>
      </c>
    </row>
    <row r="106" spans="5:7" x14ac:dyDescent="0.2">
      <c r="E106" s="1">
        <v>138000</v>
      </c>
      <c r="F106" s="1">
        <v>158000</v>
      </c>
      <c r="G106" s="1">
        <v>138000</v>
      </c>
    </row>
    <row r="107" spans="5:7" x14ac:dyDescent="0.2">
      <c r="E107" s="1">
        <v>105000</v>
      </c>
      <c r="F107" s="1">
        <v>150000</v>
      </c>
      <c r="G107" s="1">
        <v>105000</v>
      </c>
    </row>
    <row r="108" spans="5:7" x14ac:dyDescent="0.2">
      <c r="E108" s="1">
        <v>208500</v>
      </c>
      <c r="F108" s="1">
        <v>140000</v>
      </c>
      <c r="G108" s="1">
        <v>208500</v>
      </c>
    </row>
    <row r="109" spans="5:7" x14ac:dyDescent="0.2">
      <c r="E109" s="1">
        <v>223500</v>
      </c>
      <c r="F109" s="1">
        <v>112500</v>
      </c>
      <c r="G109" s="1">
        <v>223500</v>
      </c>
    </row>
    <row r="110" spans="5:7" x14ac:dyDescent="0.2">
      <c r="E110" s="1">
        <v>140000</v>
      </c>
      <c r="F110" s="1">
        <v>113000</v>
      </c>
      <c r="G110" s="1">
        <v>140000</v>
      </c>
    </row>
    <row r="111" spans="5:7" x14ac:dyDescent="0.2">
      <c r="E111" s="1">
        <v>250000</v>
      </c>
      <c r="F111" s="1">
        <v>108000</v>
      </c>
      <c r="G111" s="1">
        <v>250000</v>
      </c>
    </row>
    <row r="112" spans="5:7" x14ac:dyDescent="0.2">
      <c r="E112" s="1">
        <v>143000</v>
      </c>
      <c r="F112" s="1">
        <v>121500</v>
      </c>
      <c r="G112" s="1">
        <v>143000</v>
      </c>
    </row>
    <row r="113" spans="5:7" x14ac:dyDescent="0.2">
      <c r="E113" s="1">
        <v>307000</v>
      </c>
      <c r="F113" s="1">
        <v>108000</v>
      </c>
      <c r="G113" s="1">
        <v>307000</v>
      </c>
    </row>
    <row r="114" spans="5:7" x14ac:dyDescent="0.2">
      <c r="E114" s="1">
        <v>129900</v>
      </c>
      <c r="F114" s="1">
        <v>120000</v>
      </c>
      <c r="G114" s="1">
        <v>129900</v>
      </c>
    </row>
    <row r="115" spans="5:7" x14ac:dyDescent="0.2">
      <c r="E115" s="1">
        <v>129500</v>
      </c>
      <c r="F115" s="1">
        <v>164500</v>
      </c>
      <c r="G115" s="1">
        <v>129500</v>
      </c>
    </row>
    <row r="116" spans="5:7" x14ac:dyDescent="0.2">
      <c r="E116" s="1">
        <v>345000</v>
      </c>
      <c r="F116" s="1">
        <v>181900</v>
      </c>
      <c r="G116" s="1">
        <v>345000</v>
      </c>
    </row>
    <row r="117" spans="5:7" x14ac:dyDescent="0.2">
      <c r="E117" s="1">
        <v>279500</v>
      </c>
      <c r="F117" s="1">
        <v>137000</v>
      </c>
      <c r="G117" s="1">
        <v>279500</v>
      </c>
    </row>
    <row r="118" spans="5:7" x14ac:dyDescent="0.2">
      <c r="E118" s="1">
        <v>157000</v>
      </c>
      <c r="F118" s="1">
        <v>79500</v>
      </c>
      <c r="G118" s="1">
        <v>157000</v>
      </c>
    </row>
    <row r="119" spans="5:7" x14ac:dyDescent="0.2">
      <c r="E119" s="1">
        <v>90000</v>
      </c>
      <c r="F119" s="1">
        <v>110000</v>
      </c>
      <c r="G119" s="1">
        <v>90000</v>
      </c>
    </row>
    <row r="120" spans="5:7" x14ac:dyDescent="0.2">
      <c r="E120" s="1">
        <v>159000</v>
      </c>
      <c r="F120" s="1">
        <v>217500</v>
      </c>
      <c r="G120" s="1">
        <v>159000</v>
      </c>
    </row>
    <row r="121" spans="5:7" x14ac:dyDescent="0.2">
      <c r="E121" s="1">
        <v>325300</v>
      </c>
      <c r="F121" s="1">
        <v>151000</v>
      </c>
      <c r="G121" s="1">
        <v>325300</v>
      </c>
    </row>
    <row r="122" spans="5:7" x14ac:dyDescent="0.2">
      <c r="E122" s="1">
        <v>230000</v>
      </c>
      <c r="F122" s="1">
        <v>141000</v>
      </c>
      <c r="G122" s="1">
        <v>230000</v>
      </c>
    </row>
    <row r="123" spans="5:7" x14ac:dyDescent="0.2">
      <c r="E123" s="1">
        <v>256300</v>
      </c>
      <c r="F123" s="1">
        <v>205000</v>
      </c>
      <c r="G123" s="1">
        <v>256300</v>
      </c>
    </row>
    <row r="124" spans="5:7" x14ac:dyDescent="0.2">
      <c r="E124" s="1">
        <v>306000</v>
      </c>
      <c r="F124" s="1">
        <v>359100</v>
      </c>
      <c r="G124" s="1">
        <v>306000</v>
      </c>
    </row>
    <row r="125" spans="5:7" x14ac:dyDescent="0.2">
      <c r="E125" s="1">
        <v>179900</v>
      </c>
      <c r="F125" s="1">
        <v>148000</v>
      </c>
      <c r="G125" s="1">
        <v>179900</v>
      </c>
    </row>
    <row r="126" spans="5:7" x14ac:dyDescent="0.2">
      <c r="E126" s="1">
        <v>165500</v>
      </c>
      <c r="F126" s="1">
        <v>75500</v>
      </c>
      <c r="G126" s="1">
        <v>165500</v>
      </c>
    </row>
    <row r="127" spans="5:7" x14ac:dyDescent="0.2">
      <c r="E127" s="1">
        <v>277500</v>
      </c>
      <c r="F127" s="1">
        <v>105500</v>
      </c>
      <c r="G127" s="1">
        <v>277500</v>
      </c>
    </row>
    <row r="128" spans="5:7" x14ac:dyDescent="0.2">
      <c r="E128" s="1">
        <v>309000</v>
      </c>
      <c r="F128" s="1">
        <v>135000</v>
      </c>
      <c r="G128" s="1">
        <v>309000</v>
      </c>
    </row>
    <row r="129" spans="5:7" x14ac:dyDescent="0.2">
      <c r="E129" s="1">
        <v>145000</v>
      </c>
      <c r="F129" s="1">
        <v>160000</v>
      </c>
      <c r="G129" s="1">
        <v>145000</v>
      </c>
    </row>
    <row r="130" spans="5:7" x14ac:dyDescent="0.2">
      <c r="E130" s="1">
        <v>82000</v>
      </c>
      <c r="F130" s="1">
        <v>153000</v>
      </c>
      <c r="G130" s="1">
        <v>82000</v>
      </c>
    </row>
    <row r="131" spans="5:7" x14ac:dyDescent="0.2">
      <c r="E131" s="1">
        <v>160000</v>
      </c>
      <c r="F131" s="1">
        <v>124000</v>
      </c>
      <c r="G131" s="1">
        <v>160000</v>
      </c>
    </row>
    <row r="132" spans="5:7" x14ac:dyDescent="0.2">
      <c r="E132" s="1">
        <v>319900</v>
      </c>
      <c r="F132" s="1">
        <v>84500</v>
      </c>
      <c r="G132" s="1">
        <v>319900</v>
      </c>
    </row>
    <row r="133" spans="5:7" x14ac:dyDescent="0.2">
      <c r="E133" s="1">
        <v>239686</v>
      </c>
      <c r="F133" s="1">
        <v>205950</v>
      </c>
      <c r="G133" s="1">
        <v>239686</v>
      </c>
    </row>
    <row r="134" spans="5:7" x14ac:dyDescent="0.2">
      <c r="E134" s="1">
        <v>249700</v>
      </c>
      <c r="F134" s="1">
        <v>350000</v>
      </c>
      <c r="G134" s="1">
        <v>249700</v>
      </c>
    </row>
    <row r="135" spans="5:7" x14ac:dyDescent="0.2">
      <c r="E135" s="1">
        <v>113000</v>
      </c>
      <c r="F135" s="1">
        <v>149000</v>
      </c>
      <c r="G135" s="1">
        <v>113000</v>
      </c>
    </row>
    <row r="136" spans="5:7" x14ac:dyDescent="0.2">
      <c r="E136" s="1">
        <v>110000</v>
      </c>
      <c r="F136" s="1">
        <v>168000</v>
      </c>
      <c r="G136" s="1">
        <v>110000</v>
      </c>
    </row>
    <row r="137" spans="5:7" x14ac:dyDescent="0.2">
      <c r="E137" s="1">
        <v>385000</v>
      </c>
      <c r="F137" s="1">
        <v>103600</v>
      </c>
      <c r="G137" s="1">
        <v>385000</v>
      </c>
    </row>
    <row r="138" spans="5:7" x14ac:dyDescent="0.2">
      <c r="E138" s="1">
        <v>130000</v>
      </c>
      <c r="F138" s="1">
        <v>165000</v>
      </c>
      <c r="G138" s="1">
        <v>130000</v>
      </c>
    </row>
    <row r="139" spans="5:7" x14ac:dyDescent="0.2">
      <c r="E139" s="1">
        <v>180500</v>
      </c>
      <c r="F139" s="1">
        <v>140000</v>
      </c>
      <c r="G139" s="1">
        <v>180500</v>
      </c>
    </row>
    <row r="140" spans="5:7" x14ac:dyDescent="0.2">
      <c r="E140" s="1">
        <v>172500</v>
      </c>
      <c r="F140" s="1">
        <v>148500</v>
      </c>
      <c r="G140" s="1">
        <v>172500</v>
      </c>
    </row>
    <row r="141" spans="5:7" x14ac:dyDescent="0.2">
      <c r="E141" s="1">
        <v>196500</v>
      </c>
      <c r="F141" s="1">
        <v>227875</v>
      </c>
      <c r="G141" s="1">
        <v>196500</v>
      </c>
    </row>
    <row r="142" spans="5:7" x14ac:dyDescent="0.2">
      <c r="E142" s="1">
        <v>438780</v>
      </c>
      <c r="F142" s="1">
        <v>392000</v>
      </c>
      <c r="G142" s="1">
        <v>438780</v>
      </c>
    </row>
    <row r="143" spans="5:7" x14ac:dyDescent="0.2">
      <c r="E143" s="1">
        <v>158000</v>
      </c>
      <c r="F143" s="1">
        <v>755000</v>
      </c>
      <c r="G143" s="1">
        <v>158000</v>
      </c>
    </row>
    <row r="144" spans="5:7" x14ac:dyDescent="0.2">
      <c r="E144" s="1">
        <v>202500</v>
      </c>
      <c r="F144" s="1">
        <v>108480</v>
      </c>
      <c r="G144" s="1">
        <v>202500</v>
      </c>
    </row>
    <row r="145" spans="5:7" x14ac:dyDescent="0.2">
      <c r="E145" s="1">
        <v>219500</v>
      </c>
      <c r="F145" s="1">
        <v>141500</v>
      </c>
      <c r="G145" s="1">
        <v>219500</v>
      </c>
    </row>
    <row r="146" spans="5:7" x14ac:dyDescent="0.2">
      <c r="E146" s="1">
        <v>317000</v>
      </c>
      <c r="F146" s="1">
        <v>176000</v>
      </c>
      <c r="G146" s="1">
        <v>317000</v>
      </c>
    </row>
    <row r="147" spans="5:7" x14ac:dyDescent="0.2">
      <c r="E147" s="1">
        <v>180000</v>
      </c>
      <c r="F147" s="1">
        <v>52000</v>
      </c>
      <c r="G147" s="1">
        <v>180000</v>
      </c>
    </row>
    <row r="148" spans="5:7" x14ac:dyDescent="0.2">
      <c r="E148" s="1">
        <v>226000</v>
      </c>
      <c r="F148" s="1">
        <v>157000</v>
      </c>
      <c r="G148" s="1">
        <v>226000</v>
      </c>
    </row>
    <row r="149" spans="5:7" x14ac:dyDescent="0.2">
      <c r="E149" s="1">
        <v>185000</v>
      </c>
      <c r="F149" s="1">
        <v>128500</v>
      </c>
      <c r="G149" s="1">
        <v>185000</v>
      </c>
    </row>
    <row r="150" spans="5:7" x14ac:dyDescent="0.2">
      <c r="E150" s="1">
        <v>91000</v>
      </c>
      <c r="F150" s="1">
        <v>135000</v>
      </c>
      <c r="G150" s="1">
        <v>91000</v>
      </c>
    </row>
    <row r="151" spans="5:7" x14ac:dyDescent="0.2">
      <c r="E151" s="1">
        <v>127000</v>
      </c>
      <c r="F151" s="1">
        <v>120500</v>
      </c>
      <c r="G151" s="1">
        <v>127000</v>
      </c>
    </row>
    <row r="152" spans="5:7" x14ac:dyDescent="0.2">
      <c r="E152" s="1">
        <v>136500</v>
      </c>
      <c r="F152" s="1">
        <v>131400</v>
      </c>
      <c r="G152" s="1">
        <v>136500</v>
      </c>
    </row>
    <row r="153" spans="5:7" x14ac:dyDescent="0.2">
      <c r="E153" s="1">
        <v>153500</v>
      </c>
      <c r="F153" s="1">
        <v>175000</v>
      </c>
      <c r="G153" s="1">
        <v>153500</v>
      </c>
    </row>
    <row r="154" spans="5:7" x14ac:dyDescent="0.2">
      <c r="E154" s="1">
        <v>245000</v>
      </c>
      <c r="F154" s="1">
        <v>127500</v>
      </c>
      <c r="G154" s="1">
        <v>245000</v>
      </c>
    </row>
    <row r="155" spans="5:7" x14ac:dyDescent="0.2">
      <c r="E155" s="1">
        <v>126500</v>
      </c>
      <c r="F155" s="1">
        <v>165500</v>
      </c>
      <c r="G155" s="1">
        <v>126500</v>
      </c>
    </row>
    <row r="156" spans="5:7" x14ac:dyDescent="0.2">
      <c r="E156" s="1">
        <v>168500</v>
      </c>
      <c r="F156" s="1">
        <v>128000</v>
      </c>
      <c r="G156" s="1">
        <v>168500</v>
      </c>
    </row>
    <row r="157" spans="5:7" x14ac:dyDescent="0.2">
      <c r="E157" s="1">
        <v>260000</v>
      </c>
      <c r="F157" s="1">
        <v>139000</v>
      </c>
      <c r="G157" s="1">
        <v>260000</v>
      </c>
    </row>
    <row r="158" spans="5:7" x14ac:dyDescent="0.2">
      <c r="E158" s="1">
        <v>174000</v>
      </c>
      <c r="F158" s="1">
        <v>171000</v>
      </c>
      <c r="G158" s="1">
        <v>174000</v>
      </c>
    </row>
    <row r="159" spans="5:7" x14ac:dyDescent="0.2">
      <c r="E159" s="1">
        <v>164500</v>
      </c>
      <c r="F159" s="1">
        <v>223500</v>
      </c>
      <c r="G159" s="1">
        <v>164500</v>
      </c>
    </row>
    <row r="160" spans="5:7" x14ac:dyDescent="0.2">
      <c r="E160" s="1">
        <v>123600</v>
      </c>
      <c r="F160" s="1">
        <v>181000</v>
      </c>
      <c r="G160" s="1">
        <v>123600</v>
      </c>
    </row>
    <row r="161" spans="5:7" x14ac:dyDescent="0.2">
      <c r="E161" s="1">
        <v>109900</v>
      </c>
      <c r="F161" s="1">
        <v>157900</v>
      </c>
      <c r="G161" s="1">
        <v>109900</v>
      </c>
    </row>
    <row r="162" spans="5:7" x14ac:dyDescent="0.2">
      <c r="E162" s="1">
        <v>204750</v>
      </c>
      <c r="F162" s="1">
        <v>137000</v>
      </c>
      <c r="G162" s="1">
        <v>204750</v>
      </c>
    </row>
    <row r="163" spans="5:7" x14ac:dyDescent="0.2">
      <c r="E163" s="1">
        <v>214000</v>
      </c>
      <c r="F163" s="1">
        <v>109500</v>
      </c>
      <c r="G163" s="1">
        <v>214000</v>
      </c>
    </row>
    <row r="164" spans="5:7" x14ac:dyDescent="0.2">
      <c r="E164" s="1">
        <v>94750</v>
      </c>
      <c r="F164" s="1">
        <v>237000</v>
      </c>
      <c r="G164" s="1">
        <v>94750</v>
      </c>
    </row>
    <row r="165" spans="5:7" x14ac:dyDescent="0.2">
      <c r="E165" s="1">
        <v>83000</v>
      </c>
      <c r="F165" s="1">
        <v>167000</v>
      </c>
      <c r="G165" s="1">
        <v>83000</v>
      </c>
    </row>
    <row r="166" spans="5:7" x14ac:dyDescent="0.2">
      <c r="E166" s="1">
        <v>128950</v>
      </c>
      <c r="F166" s="1">
        <v>139950</v>
      </c>
      <c r="G166" s="1">
        <v>128950</v>
      </c>
    </row>
    <row r="167" spans="5:7" x14ac:dyDescent="0.2">
      <c r="E167" s="1">
        <v>178000</v>
      </c>
      <c r="F167" s="1">
        <v>153500</v>
      </c>
      <c r="G167" s="1">
        <v>178000</v>
      </c>
    </row>
    <row r="168" spans="5:7" x14ac:dyDescent="0.2">
      <c r="E168" s="1">
        <v>118964</v>
      </c>
      <c r="F168" s="1">
        <v>144000</v>
      </c>
      <c r="G168" s="1">
        <v>118964</v>
      </c>
    </row>
    <row r="169" spans="5:7" x14ac:dyDescent="0.2">
      <c r="E169" s="1">
        <v>198900</v>
      </c>
      <c r="F169" s="1">
        <v>130500</v>
      </c>
      <c r="G169" s="1">
        <v>198900</v>
      </c>
    </row>
    <row r="170" spans="5:7" x14ac:dyDescent="0.2">
      <c r="E170" s="1">
        <v>250000</v>
      </c>
      <c r="F170" s="1">
        <v>133500</v>
      </c>
      <c r="G170" s="1">
        <v>250000</v>
      </c>
    </row>
    <row r="171" spans="5:7" x14ac:dyDescent="0.2">
      <c r="E171" s="1">
        <v>115000</v>
      </c>
      <c r="F171" s="1">
        <v>158000</v>
      </c>
      <c r="G171" s="1">
        <v>115000</v>
      </c>
    </row>
    <row r="172" spans="5:7" x14ac:dyDescent="0.2">
      <c r="E172" s="1">
        <v>180000</v>
      </c>
      <c r="F172" s="1">
        <v>147000</v>
      </c>
      <c r="G172" s="1">
        <v>180000</v>
      </c>
    </row>
    <row r="173" spans="5:7" x14ac:dyDescent="0.2">
      <c r="E173" s="1">
        <v>383970</v>
      </c>
      <c r="F173" s="1">
        <v>148500</v>
      </c>
      <c r="G173" s="1">
        <v>383970</v>
      </c>
    </row>
    <row r="174" spans="5:7" x14ac:dyDescent="0.2">
      <c r="E174" s="1">
        <v>217000</v>
      </c>
      <c r="F174" s="1">
        <v>169000</v>
      </c>
      <c r="G174" s="1">
        <v>217000</v>
      </c>
    </row>
    <row r="175" spans="5:7" x14ac:dyDescent="0.2">
      <c r="E175" s="1">
        <v>176000</v>
      </c>
      <c r="F175" s="1">
        <v>66500</v>
      </c>
      <c r="G175" s="1">
        <v>176000</v>
      </c>
    </row>
    <row r="176" spans="5:7" x14ac:dyDescent="0.2">
      <c r="E176" s="1">
        <v>139000</v>
      </c>
      <c r="F176" s="1">
        <v>268000</v>
      </c>
      <c r="G176" s="1">
        <v>139000</v>
      </c>
    </row>
    <row r="177" spans="5:7" x14ac:dyDescent="0.2">
      <c r="E177" s="1">
        <v>155000</v>
      </c>
      <c r="F177" s="1">
        <v>106500</v>
      </c>
      <c r="G177" s="1">
        <v>155000</v>
      </c>
    </row>
    <row r="178" spans="5:7" x14ac:dyDescent="0.2">
      <c r="E178" s="1">
        <v>320000</v>
      </c>
      <c r="F178" s="1">
        <v>110000</v>
      </c>
      <c r="G178" s="1">
        <v>320000</v>
      </c>
    </row>
    <row r="179" spans="5:7" x14ac:dyDescent="0.2">
      <c r="E179" s="1">
        <v>163990</v>
      </c>
      <c r="F179" s="1">
        <v>125500</v>
      </c>
      <c r="G179" s="1">
        <v>163990</v>
      </c>
    </row>
    <row r="180" spans="5:7" x14ac:dyDescent="0.2">
      <c r="E180" s="1">
        <v>180000</v>
      </c>
      <c r="F180" s="1">
        <v>145000</v>
      </c>
      <c r="G180" s="1">
        <v>180000</v>
      </c>
    </row>
    <row r="181" spans="5:7" x14ac:dyDescent="0.2">
      <c r="E181" s="1">
        <v>100000</v>
      </c>
      <c r="F181" s="1">
        <v>135000</v>
      </c>
      <c r="G181" s="1">
        <v>100000</v>
      </c>
    </row>
    <row r="182" spans="5:7" x14ac:dyDescent="0.2">
      <c r="E182" s="1">
        <v>153900</v>
      </c>
      <c r="F182" s="1">
        <v>207500</v>
      </c>
      <c r="G182" s="1">
        <v>153900</v>
      </c>
    </row>
    <row r="183" spans="5:7" x14ac:dyDescent="0.2">
      <c r="E183" s="1">
        <v>181000</v>
      </c>
      <c r="F183" s="1">
        <v>175000</v>
      </c>
      <c r="G183" s="1">
        <v>181000</v>
      </c>
    </row>
    <row r="184" spans="5:7" x14ac:dyDescent="0.2">
      <c r="E184" s="1">
        <v>128000</v>
      </c>
      <c r="F184" s="1">
        <v>117500</v>
      </c>
      <c r="G184" s="1">
        <v>128000</v>
      </c>
    </row>
    <row r="185" spans="5:7" x14ac:dyDescent="0.2">
      <c r="E185" s="1">
        <v>155000</v>
      </c>
      <c r="F185" s="1">
        <v>137500</v>
      </c>
      <c r="G185" s="1">
        <v>155000</v>
      </c>
    </row>
    <row r="186" spans="5:7" x14ac:dyDescent="0.2">
      <c r="E186" s="1">
        <v>244000</v>
      </c>
      <c r="F186" s="1">
        <v>124900</v>
      </c>
      <c r="G186" s="1">
        <v>244000</v>
      </c>
    </row>
    <row r="187" spans="5:7" x14ac:dyDescent="0.2">
      <c r="E187" s="1">
        <v>220000</v>
      </c>
      <c r="F187" s="1">
        <v>143000</v>
      </c>
      <c r="G187" s="1">
        <v>220000</v>
      </c>
    </row>
    <row r="188" spans="5:7" x14ac:dyDescent="0.2">
      <c r="E188" s="1">
        <v>143000</v>
      </c>
      <c r="F188" s="1">
        <v>145000</v>
      </c>
      <c r="G188" s="1">
        <v>143000</v>
      </c>
    </row>
    <row r="189" spans="5:7" x14ac:dyDescent="0.2">
      <c r="E189" s="1">
        <v>171000</v>
      </c>
      <c r="F189" s="1">
        <v>124000</v>
      </c>
      <c r="G189" s="1">
        <v>171000</v>
      </c>
    </row>
    <row r="190" spans="5:7" x14ac:dyDescent="0.2">
      <c r="E190" s="1">
        <v>230000</v>
      </c>
      <c r="F190" s="1">
        <v>155000</v>
      </c>
      <c r="G190" s="1">
        <v>230000</v>
      </c>
    </row>
    <row r="191" spans="5:7" x14ac:dyDescent="0.2">
      <c r="E191" s="1">
        <v>231500</v>
      </c>
      <c r="F191" s="1">
        <v>37900</v>
      </c>
      <c r="G191" s="1">
        <v>231500</v>
      </c>
    </row>
    <row r="192" spans="5:7" x14ac:dyDescent="0.2">
      <c r="E192" s="1">
        <v>115000</v>
      </c>
      <c r="F192" s="1">
        <v>139000</v>
      </c>
      <c r="G192" s="1">
        <v>115000</v>
      </c>
    </row>
    <row r="193" spans="5:7" x14ac:dyDescent="0.2">
      <c r="E193" s="1">
        <v>260000</v>
      </c>
      <c r="F193" s="1">
        <v>195000</v>
      </c>
      <c r="G193" s="1">
        <v>260000</v>
      </c>
    </row>
    <row r="194" spans="5:7" x14ac:dyDescent="0.2">
      <c r="E194" s="1">
        <v>204000</v>
      </c>
      <c r="F194" s="1">
        <v>136500</v>
      </c>
      <c r="G194" s="1">
        <v>204000</v>
      </c>
    </row>
    <row r="195" spans="5:7" x14ac:dyDescent="0.2">
      <c r="E195" s="1">
        <v>125000</v>
      </c>
      <c r="F195" s="1">
        <v>185000</v>
      </c>
      <c r="G195" s="1">
        <v>125000</v>
      </c>
    </row>
    <row r="196" spans="5:7" x14ac:dyDescent="0.2">
      <c r="E196" s="1">
        <v>130000</v>
      </c>
      <c r="F196" s="1">
        <v>86000</v>
      </c>
      <c r="G196" s="1">
        <v>130000</v>
      </c>
    </row>
    <row r="197" spans="5:7" x14ac:dyDescent="0.2">
      <c r="E197" s="1">
        <v>222500</v>
      </c>
      <c r="F197" s="1">
        <v>136905</v>
      </c>
      <c r="G197" s="1">
        <v>222500</v>
      </c>
    </row>
    <row r="198" spans="5:7" x14ac:dyDescent="0.2">
      <c r="E198" s="1">
        <v>141000</v>
      </c>
      <c r="F198" s="1">
        <v>227000</v>
      </c>
      <c r="G198" s="1">
        <v>141000</v>
      </c>
    </row>
    <row r="199" spans="5:7" x14ac:dyDescent="0.2">
      <c r="E199" s="1">
        <v>372402</v>
      </c>
      <c r="F199" s="1">
        <v>287000</v>
      </c>
      <c r="G199" s="1">
        <v>372402</v>
      </c>
    </row>
    <row r="200" spans="5:7" x14ac:dyDescent="0.2">
      <c r="E200" s="1">
        <v>190000</v>
      </c>
      <c r="F200" s="1">
        <v>97000</v>
      </c>
      <c r="G200" s="1">
        <v>190000</v>
      </c>
    </row>
    <row r="201" spans="5:7" x14ac:dyDescent="0.2">
      <c r="E201" s="1">
        <v>125000</v>
      </c>
      <c r="F201" s="1">
        <v>165000</v>
      </c>
      <c r="G201" s="1">
        <v>125000</v>
      </c>
    </row>
    <row r="202" spans="5:7" x14ac:dyDescent="0.2">
      <c r="E202" s="1">
        <v>79000</v>
      </c>
      <c r="F202" s="1">
        <v>144500</v>
      </c>
      <c r="G202" s="1">
        <v>79000</v>
      </c>
    </row>
    <row r="203" spans="5:7" x14ac:dyDescent="0.2">
      <c r="E203" s="1">
        <v>269500</v>
      </c>
      <c r="F203" s="1">
        <v>248000</v>
      </c>
      <c r="G203" s="1">
        <v>269500</v>
      </c>
    </row>
    <row r="204" spans="5:7" x14ac:dyDescent="0.2">
      <c r="E204" s="1">
        <v>254900</v>
      </c>
      <c r="F204" s="1">
        <v>110500</v>
      </c>
      <c r="G204" s="1">
        <v>254900</v>
      </c>
    </row>
    <row r="205" spans="5:7" x14ac:dyDescent="0.2">
      <c r="E205" s="1">
        <v>320000</v>
      </c>
      <c r="F205" s="1">
        <v>154000</v>
      </c>
      <c r="G205" s="1">
        <v>320000</v>
      </c>
    </row>
    <row r="206" spans="5:7" x14ac:dyDescent="0.2">
      <c r="E206" s="1">
        <v>412500</v>
      </c>
      <c r="F206" s="1">
        <v>167900</v>
      </c>
      <c r="G206" s="1">
        <v>412500</v>
      </c>
    </row>
    <row r="207" spans="5:7" x14ac:dyDescent="0.2">
      <c r="E207" s="1">
        <v>220000</v>
      </c>
      <c r="F207" s="1">
        <v>154000</v>
      </c>
      <c r="G207" s="1">
        <v>220000</v>
      </c>
    </row>
    <row r="208" spans="5:7" x14ac:dyDescent="0.2">
      <c r="E208" s="1">
        <v>190000</v>
      </c>
      <c r="F208" s="1">
        <v>159500</v>
      </c>
      <c r="G208" s="1">
        <v>190000</v>
      </c>
    </row>
    <row r="209" spans="5:7" x14ac:dyDescent="0.2">
      <c r="E209" s="1">
        <v>325624</v>
      </c>
      <c r="F209" s="1">
        <v>219500</v>
      </c>
      <c r="G209" s="1">
        <v>325624</v>
      </c>
    </row>
    <row r="210" spans="5:7" x14ac:dyDescent="0.2">
      <c r="E210" s="1">
        <v>183500</v>
      </c>
      <c r="F210" s="1">
        <v>160000</v>
      </c>
      <c r="G210" s="1">
        <v>183500</v>
      </c>
    </row>
    <row r="211" spans="5:7" x14ac:dyDescent="0.2">
      <c r="E211" s="1">
        <v>215000</v>
      </c>
      <c r="F211" s="1">
        <v>147000</v>
      </c>
      <c r="G211" s="1">
        <v>215000</v>
      </c>
    </row>
    <row r="212" spans="5:7" x14ac:dyDescent="0.2">
      <c r="E212" s="1">
        <v>163000</v>
      </c>
      <c r="F212" s="1">
        <v>128000</v>
      </c>
      <c r="G212" s="1">
        <v>163000</v>
      </c>
    </row>
    <row r="213" spans="5:7" x14ac:dyDescent="0.2">
      <c r="E213" s="1">
        <v>184000</v>
      </c>
      <c r="F213" s="1">
        <v>159500</v>
      </c>
      <c r="G213" s="1">
        <v>184000</v>
      </c>
    </row>
    <row r="214" spans="5:7" x14ac:dyDescent="0.2">
      <c r="E214" s="1">
        <v>211000</v>
      </c>
      <c r="F214" s="1">
        <v>205000</v>
      </c>
      <c r="G214" s="1">
        <v>211000</v>
      </c>
    </row>
    <row r="215" spans="5:7" x14ac:dyDescent="0.2">
      <c r="E215" s="1">
        <v>172500</v>
      </c>
      <c r="F215" s="1">
        <v>140000</v>
      </c>
      <c r="G215" s="1">
        <v>172500</v>
      </c>
    </row>
    <row r="216" spans="5:7" x14ac:dyDescent="0.2">
      <c r="E216" s="1">
        <v>501837</v>
      </c>
      <c r="F216" s="1">
        <v>149000</v>
      </c>
      <c r="G216" s="1">
        <v>501837</v>
      </c>
    </row>
    <row r="217" spans="5:7" x14ac:dyDescent="0.2">
      <c r="E217" s="1">
        <v>177000</v>
      </c>
      <c r="F217" s="1">
        <v>201800</v>
      </c>
      <c r="G217" s="1">
        <v>177000</v>
      </c>
    </row>
    <row r="218" spans="5:7" x14ac:dyDescent="0.2">
      <c r="E218" s="1">
        <v>200000</v>
      </c>
      <c r="F218" s="1">
        <v>185000</v>
      </c>
      <c r="G218" s="1">
        <v>200000</v>
      </c>
    </row>
    <row r="219" spans="5:7" x14ac:dyDescent="0.2">
      <c r="E219" s="1">
        <v>173000</v>
      </c>
      <c r="F219" s="1">
        <v>171000</v>
      </c>
      <c r="G219" s="1">
        <v>173000</v>
      </c>
    </row>
    <row r="220" spans="5:7" x14ac:dyDescent="0.2">
      <c r="E220" s="1">
        <v>153337</v>
      </c>
      <c r="F220" s="1">
        <v>163000</v>
      </c>
      <c r="G220" s="1">
        <v>153337</v>
      </c>
    </row>
    <row r="221" spans="5:7" x14ac:dyDescent="0.2">
      <c r="E221" s="1">
        <v>286000</v>
      </c>
      <c r="F221" s="1">
        <v>200500</v>
      </c>
      <c r="G221" s="1">
        <v>286000</v>
      </c>
    </row>
    <row r="222" spans="5:7" x14ac:dyDescent="0.2">
      <c r="E222" s="1">
        <v>192000</v>
      </c>
      <c r="F222" s="1">
        <v>154900</v>
      </c>
      <c r="G222" s="1">
        <v>192000</v>
      </c>
    </row>
    <row r="223" spans="5:7" x14ac:dyDescent="0.2">
      <c r="E223" s="1">
        <v>130000</v>
      </c>
      <c r="F223" s="1">
        <v>120000</v>
      </c>
      <c r="G223" s="1">
        <v>130000</v>
      </c>
    </row>
    <row r="224" spans="5:7" x14ac:dyDescent="0.2">
      <c r="E224" s="1">
        <v>311872</v>
      </c>
      <c r="F224" s="1">
        <v>144000</v>
      </c>
      <c r="G224" s="1">
        <v>311872</v>
      </c>
    </row>
    <row r="225" spans="5:7" x14ac:dyDescent="0.2">
      <c r="E225" s="1">
        <v>274900</v>
      </c>
      <c r="F225" s="1">
        <v>153500</v>
      </c>
      <c r="G225" s="1">
        <v>274900</v>
      </c>
    </row>
    <row r="226" spans="5:7" x14ac:dyDescent="0.2">
      <c r="E226" s="1">
        <v>140000</v>
      </c>
      <c r="F226" s="1">
        <v>113000</v>
      </c>
      <c r="G226" s="1">
        <v>140000</v>
      </c>
    </row>
    <row r="227" spans="5:7" x14ac:dyDescent="0.2">
      <c r="E227" s="1">
        <v>149000</v>
      </c>
      <c r="F227" s="1">
        <v>143000</v>
      </c>
      <c r="G227" s="1">
        <v>149000</v>
      </c>
    </row>
    <row r="228" spans="5:7" x14ac:dyDescent="0.2">
      <c r="E228" s="1">
        <v>180500</v>
      </c>
      <c r="F228" s="1">
        <v>132500</v>
      </c>
      <c r="G228" s="1">
        <v>180500</v>
      </c>
    </row>
    <row r="229" spans="5:7" x14ac:dyDescent="0.2">
      <c r="E229" s="1">
        <v>143900</v>
      </c>
      <c r="F229" s="1">
        <v>130000</v>
      </c>
      <c r="G229" s="1">
        <v>143900</v>
      </c>
    </row>
    <row r="230" spans="5:7" x14ac:dyDescent="0.2">
      <c r="E230" s="1">
        <v>141000</v>
      </c>
      <c r="F230" s="1">
        <v>248328</v>
      </c>
      <c r="G230" s="1">
        <v>141000</v>
      </c>
    </row>
    <row r="231" spans="5:7" x14ac:dyDescent="0.2">
      <c r="E231" s="1">
        <v>277000</v>
      </c>
      <c r="F231" s="1">
        <v>170000</v>
      </c>
      <c r="G231" s="1">
        <v>277000</v>
      </c>
    </row>
    <row r="232" spans="5:7" x14ac:dyDescent="0.2">
      <c r="E232" s="1">
        <v>186000</v>
      </c>
      <c r="F232" s="1">
        <v>130000</v>
      </c>
      <c r="G232" s="1">
        <v>186000</v>
      </c>
    </row>
    <row r="233" spans="5:7" x14ac:dyDescent="0.2">
      <c r="E233" s="1">
        <v>252678</v>
      </c>
      <c r="F233" s="1">
        <v>127500</v>
      </c>
      <c r="G233" s="1">
        <v>252678</v>
      </c>
    </row>
    <row r="234" spans="5:7" x14ac:dyDescent="0.2">
      <c r="E234" s="1">
        <v>156000</v>
      </c>
      <c r="F234" s="1">
        <v>128900</v>
      </c>
      <c r="G234" s="1">
        <v>156000</v>
      </c>
    </row>
    <row r="235" spans="5:7" x14ac:dyDescent="0.2">
      <c r="E235" s="1">
        <v>210000</v>
      </c>
      <c r="F235" s="1">
        <v>180500</v>
      </c>
      <c r="G235" s="1">
        <v>210000</v>
      </c>
    </row>
    <row r="236" spans="5:7" x14ac:dyDescent="0.2">
      <c r="E236" s="1">
        <v>167240</v>
      </c>
      <c r="F236" s="1">
        <v>260000</v>
      </c>
      <c r="G236" s="1">
        <v>167240</v>
      </c>
    </row>
    <row r="237" spans="5:7" x14ac:dyDescent="0.2">
      <c r="E237" s="1">
        <v>204900</v>
      </c>
      <c r="F237" s="1">
        <v>137000</v>
      </c>
      <c r="G237" s="1">
        <v>204900</v>
      </c>
    </row>
    <row r="238" spans="5:7" x14ac:dyDescent="0.2">
      <c r="E238" s="1">
        <v>200000</v>
      </c>
      <c r="F238" s="1">
        <v>139000</v>
      </c>
      <c r="G238" s="1">
        <v>200000</v>
      </c>
    </row>
    <row r="239" spans="5:7" x14ac:dyDescent="0.2">
      <c r="E239" s="1">
        <v>386250</v>
      </c>
      <c r="F239" s="1">
        <v>162000</v>
      </c>
      <c r="G239" s="1">
        <v>386250</v>
      </c>
    </row>
    <row r="240" spans="5:7" x14ac:dyDescent="0.2">
      <c r="E240" s="1">
        <v>112000</v>
      </c>
      <c r="F240" s="1">
        <v>132500</v>
      </c>
      <c r="G240" s="1">
        <v>112000</v>
      </c>
    </row>
    <row r="241" spans="5:7" x14ac:dyDescent="0.2">
      <c r="E241" s="1">
        <v>290000</v>
      </c>
      <c r="F241" s="1">
        <v>155000</v>
      </c>
      <c r="G241" s="1">
        <v>290000</v>
      </c>
    </row>
    <row r="242" spans="5:7" x14ac:dyDescent="0.2">
      <c r="E242" s="1">
        <v>125000</v>
      </c>
      <c r="F242" s="1">
        <v>119000</v>
      </c>
      <c r="G242" s="1">
        <v>125000</v>
      </c>
    </row>
    <row r="243" spans="5:7" x14ac:dyDescent="0.2">
      <c r="E243" s="1">
        <v>192500</v>
      </c>
      <c r="F243" s="1">
        <v>72500</v>
      </c>
      <c r="G243" s="1">
        <v>192500</v>
      </c>
    </row>
    <row r="244" spans="5:7" x14ac:dyDescent="0.2">
      <c r="E244" s="1">
        <v>403000</v>
      </c>
      <c r="F244" s="1">
        <v>79000</v>
      </c>
      <c r="G244" s="1">
        <v>403000</v>
      </c>
    </row>
    <row r="245" spans="5:7" x14ac:dyDescent="0.2">
      <c r="E245" s="1">
        <v>94500</v>
      </c>
      <c r="F245" s="1">
        <v>100000</v>
      </c>
      <c r="G245" s="1">
        <v>94500</v>
      </c>
    </row>
    <row r="246" spans="5:7" x14ac:dyDescent="0.2">
      <c r="E246" s="1">
        <v>216500</v>
      </c>
      <c r="F246" s="1">
        <v>125500</v>
      </c>
      <c r="G246" s="1">
        <v>216500</v>
      </c>
    </row>
    <row r="247" spans="5:7" x14ac:dyDescent="0.2">
      <c r="E247" s="1">
        <v>185500</v>
      </c>
      <c r="F247" s="1">
        <v>125000</v>
      </c>
      <c r="G247" s="1">
        <v>185500</v>
      </c>
    </row>
    <row r="248" spans="5:7" x14ac:dyDescent="0.2">
      <c r="E248" s="1">
        <v>318000</v>
      </c>
      <c r="F248" s="1">
        <v>177000</v>
      </c>
      <c r="G248" s="1">
        <v>318000</v>
      </c>
    </row>
    <row r="249" spans="5:7" x14ac:dyDescent="0.2">
      <c r="E249" s="1">
        <v>262500</v>
      </c>
      <c r="F249" s="1">
        <v>171000</v>
      </c>
      <c r="G249" s="1">
        <v>262500</v>
      </c>
    </row>
    <row r="250" spans="5:7" x14ac:dyDescent="0.2">
      <c r="E250" s="1">
        <v>205000</v>
      </c>
      <c r="F250" s="1">
        <v>170000</v>
      </c>
      <c r="G250" s="1">
        <v>205000</v>
      </c>
    </row>
    <row r="251" spans="5:7" x14ac:dyDescent="0.2">
      <c r="E251" s="1">
        <v>241500</v>
      </c>
      <c r="F251" s="1">
        <v>149900</v>
      </c>
      <c r="G251" s="1">
        <v>241500</v>
      </c>
    </row>
    <row r="252" spans="5:7" x14ac:dyDescent="0.2">
      <c r="E252" s="1">
        <v>140000</v>
      </c>
      <c r="F252" s="1">
        <v>189000</v>
      </c>
      <c r="G252" s="1">
        <v>140000</v>
      </c>
    </row>
    <row r="253" spans="5:7" x14ac:dyDescent="0.2">
      <c r="E253" s="1">
        <v>180000</v>
      </c>
      <c r="F253" s="1">
        <v>127000</v>
      </c>
      <c r="G253" s="1">
        <v>180000</v>
      </c>
    </row>
    <row r="254" spans="5:7" x14ac:dyDescent="0.2">
      <c r="E254" s="1">
        <v>235000</v>
      </c>
      <c r="F254" s="1">
        <v>105000</v>
      </c>
      <c r="G254" s="1">
        <v>235000</v>
      </c>
    </row>
    <row r="255" spans="5:7" x14ac:dyDescent="0.2">
      <c r="E255" s="1">
        <v>173000</v>
      </c>
      <c r="F255" s="1">
        <v>165500</v>
      </c>
      <c r="G255" s="1">
        <v>173000</v>
      </c>
    </row>
    <row r="256" spans="5:7" x14ac:dyDescent="0.2">
      <c r="E256" s="1">
        <v>230000</v>
      </c>
      <c r="F256" s="1">
        <v>274300</v>
      </c>
      <c r="G256" s="1">
        <v>230000</v>
      </c>
    </row>
    <row r="257" spans="5:7" x14ac:dyDescent="0.2">
      <c r="E257" s="1">
        <v>207500</v>
      </c>
      <c r="F257" s="1">
        <v>131000</v>
      </c>
      <c r="G257" s="1">
        <v>207500</v>
      </c>
    </row>
    <row r="258" spans="5:7" x14ac:dyDescent="0.2">
      <c r="E258" s="1">
        <v>220000</v>
      </c>
      <c r="F258" s="1">
        <v>137450</v>
      </c>
      <c r="G258" s="1">
        <v>220000</v>
      </c>
    </row>
    <row r="259" spans="5:7" x14ac:dyDescent="0.2">
      <c r="E259" s="1">
        <v>231500</v>
      </c>
      <c r="F259" s="1">
        <v>215000</v>
      </c>
      <c r="G259" s="1">
        <v>231500</v>
      </c>
    </row>
    <row r="260" spans="5:7" x14ac:dyDescent="0.2">
      <c r="E260" s="1">
        <v>97000</v>
      </c>
      <c r="F260" s="1">
        <v>122500</v>
      </c>
      <c r="G260" s="1">
        <v>97000</v>
      </c>
    </row>
    <row r="261" spans="5:7" x14ac:dyDescent="0.2">
      <c r="E261" s="1">
        <v>176000</v>
      </c>
      <c r="F261" s="1">
        <v>179900</v>
      </c>
      <c r="G261" s="1">
        <v>176000</v>
      </c>
    </row>
    <row r="262" spans="5:7" x14ac:dyDescent="0.2">
      <c r="E262" s="1">
        <v>276000</v>
      </c>
      <c r="F262" s="1">
        <v>142000</v>
      </c>
      <c r="G262" s="1">
        <v>276000</v>
      </c>
    </row>
    <row r="263" spans="5:7" x14ac:dyDescent="0.2">
      <c r="E263" s="1">
        <v>73000</v>
      </c>
      <c r="F263" s="1">
        <v>140000</v>
      </c>
      <c r="G263" s="1">
        <v>73000</v>
      </c>
    </row>
    <row r="264" spans="5:7" x14ac:dyDescent="0.2">
      <c r="E264" s="1">
        <v>185000</v>
      </c>
      <c r="F264" s="1">
        <v>143750</v>
      </c>
      <c r="G264" s="1">
        <v>185000</v>
      </c>
    </row>
    <row r="265" spans="5:7" x14ac:dyDescent="0.2">
      <c r="E265" s="1">
        <v>266000</v>
      </c>
      <c r="F265" s="1">
        <v>64500</v>
      </c>
      <c r="G265" s="1">
        <v>266000</v>
      </c>
    </row>
    <row r="266" spans="5:7" x14ac:dyDescent="0.2">
      <c r="E266" s="1">
        <v>201000</v>
      </c>
      <c r="F266" s="1">
        <v>120500</v>
      </c>
      <c r="G266" s="1">
        <v>201000</v>
      </c>
    </row>
    <row r="267" spans="5:7" x14ac:dyDescent="0.2">
      <c r="E267" s="1">
        <v>141000</v>
      </c>
      <c r="F267" s="1">
        <v>197000</v>
      </c>
      <c r="G267" s="1">
        <v>141000</v>
      </c>
    </row>
    <row r="268" spans="5:7" x14ac:dyDescent="0.2">
      <c r="E268" s="1">
        <v>415298</v>
      </c>
      <c r="F268" s="1">
        <v>121000</v>
      </c>
      <c r="G268" s="1">
        <v>415298</v>
      </c>
    </row>
    <row r="269" spans="5:7" x14ac:dyDescent="0.2">
      <c r="E269" s="1">
        <v>192000</v>
      </c>
      <c r="F269" s="1">
        <v>210000</v>
      </c>
      <c r="G269" s="1">
        <v>192000</v>
      </c>
    </row>
    <row r="270" spans="5:7" x14ac:dyDescent="0.2">
      <c r="E270" s="1">
        <v>185000</v>
      </c>
      <c r="F270" s="1">
        <v>142125</v>
      </c>
      <c r="G270" s="1">
        <v>185000</v>
      </c>
    </row>
    <row r="271" spans="5:7" x14ac:dyDescent="0.2">
      <c r="E271" s="1">
        <v>207500</v>
      </c>
      <c r="F271" s="1">
        <v>147500</v>
      </c>
      <c r="G271" s="1">
        <v>207500</v>
      </c>
    </row>
    <row r="272" spans="5:7" x14ac:dyDescent="0.2">
      <c r="E272" s="1">
        <v>244600</v>
      </c>
      <c r="F272" s="1">
        <v>149000</v>
      </c>
      <c r="G272" s="1">
        <v>244600</v>
      </c>
    </row>
    <row r="273" spans="5:7" x14ac:dyDescent="0.2">
      <c r="E273" s="1">
        <v>179200</v>
      </c>
      <c r="F273" s="1">
        <v>139400</v>
      </c>
      <c r="G273" s="1">
        <v>179200</v>
      </c>
    </row>
    <row r="274" spans="5:7" x14ac:dyDescent="0.2">
      <c r="E274" s="1">
        <v>164700</v>
      </c>
      <c r="F274" s="1">
        <v>129900</v>
      </c>
      <c r="G274" s="1">
        <v>164700</v>
      </c>
    </row>
    <row r="275" spans="5:7" x14ac:dyDescent="0.2">
      <c r="E275" s="1">
        <v>122000</v>
      </c>
      <c r="F275" s="1">
        <v>134800</v>
      </c>
      <c r="G275" s="1">
        <v>122000</v>
      </c>
    </row>
    <row r="276" spans="5:7" x14ac:dyDescent="0.2">
      <c r="E276" s="1">
        <v>233230</v>
      </c>
      <c r="F276" s="1">
        <v>109000</v>
      </c>
      <c r="G276" s="1">
        <v>233230</v>
      </c>
    </row>
    <row r="277" spans="5:7" x14ac:dyDescent="0.2">
      <c r="E277" s="1">
        <v>167000</v>
      </c>
      <c r="F277" s="1">
        <v>144000</v>
      </c>
      <c r="G277" s="1">
        <v>167000</v>
      </c>
    </row>
    <row r="278" spans="5:7" x14ac:dyDescent="0.2">
      <c r="E278" s="1">
        <v>152000</v>
      </c>
      <c r="F278" s="1">
        <v>127000</v>
      </c>
      <c r="G278" s="1">
        <v>152000</v>
      </c>
    </row>
    <row r="279" spans="5:7" x14ac:dyDescent="0.2">
      <c r="E279" s="1">
        <v>239000</v>
      </c>
      <c r="F279" s="1">
        <v>124900</v>
      </c>
      <c r="G279" s="1">
        <v>239000</v>
      </c>
    </row>
    <row r="280" spans="5:7" x14ac:dyDescent="0.2">
      <c r="E280" s="1">
        <v>157000</v>
      </c>
      <c r="F280" s="1">
        <v>101000</v>
      </c>
      <c r="G280" s="1">
        <v>157000</v>
      </c>
    </row>
    <row r="281" spans="5:7" x14ac:dyDescent="0.2">
      <c r="E281" s="1">
        <v>267000</v>
      </c>
      <c r="F281" s="1">
        <v>144900</v>
      </c>
      <c r="G281" s="1">
        <v>267000</v>
      </c>
    </row>
    <row r="282" spans="5:7" x14ac:dyDescent="0.2">
      <c r="E282" s="1">
        <v>205000</v>
      </c>
      <c r="F282" s="1">
        <v>135750</v>
      </c>
      <c r="G282" s="1">
        <v>205000</v>
      </c>
    </row>
    <row r="283" spans="5:7" x14ac:dyDescent="0.2">
      <c r="E283" s="1">
        <v>305900</v>
      </c>
      <c r="F283" s="1">
        <v>163500</v>
      </c>
      <c r="G283" s="1">
        <v>305900</v>
      </c>
    </row>
    <row r="284" spans="5:7" x14ac:dyDescent="0.2">
      <c r="E284" s="1">
        <v>225000</v>
      </c>
      <c r="F284" s="1">
        <v>205000</v>
      </c>
      <c r="G284" s="1">
        <v>225000</v>
      </c>
    </row>
    <row r="285" spans="5:7" x14ac:dyDescent="0.2">
      <c r="E285" s="1">
        <v>82500</v>
      </c>
      <c r="F285" s="1">
        <v>100000</v>
      </c>
      <c r="G285" s="1">
        <v>82500</v>
      </c>
    </row>
    <row r="286" spans="5:7" x14ac:dyDescent="0.2">
      <c r="E286" s="1">
        <v>360000</v>
      </c>
      <c r="F286" s="1">
        <v>115000</v>
      </c>
      <c r="G286" s="1">
        <v>360000</v>
      </c>
    </row>
    <row r="287" spans="5:7" x14ac:dyDescent="0.2">
      <c r="E287" s="1">
        <v>165600</v>
      </c>
      <c r="F287" s="1">
        <v>136000</v>
      </c>
      <c r="G287" s="1">
        <v>165600</v>
      </c>
    </row>
    <row r="288" spans="5:7" x14ac:dyDescent="0.2">
      <c r="E288" s="1">
        <v>375000</v>
      </c>
      <c r="F288" s="1">
        <v>87000</v>
      </c>
      <c r="G288" s="1">
        <v>375000</v>
      </c>
    </row>
    <row r="289" spans="5:7" x14ac:dyDescent="0.2">
      <c r="E289" s="1">
        <v>188500</v>
      </c>
      <c r="F289" s="1">
        <v>150000</v>
      </c>
      <c r="G289" s="1">
        <v>188500</v>
      </c>
    </row>
    <row r="290" spans="5:7" x14ac:dyDescent="0.2">
      <c r="E290" s="1">
        <v>270000</v>
      </c>
      <c r="F290" s="1">
        <v>105000</v>
      </c>
      <c r="G290" s="1">
        <v>270000</v>
      </c>
    </row>
    <row r="291" spans="5:7" x14ac:dyDescent="0.2">
      <c r="E291" s="1">
        <v>260000</v>
      </c>
      <c r="F291" s="1">
        <v>235000</v>
      </c>
      <c r="G291" s="1">
        <v>260000</v>
      </c>
    </row>
    <row r="292" spans="5:7" x14ac:dyDescent="0.2">
      <c r="E292" s="1">
        <v>187500</v>
      </c>
      <c r="F292" s="1">
        <v>109500</v>
      </c>
      <c r="G292" s="1">
        <v>187500</v>
      </c>
    </row>
    <row r="293" spans="5:7" x14ac:dyDescent="0.2">
      <c r="E293" s="1">
        <v>342643</v>
      </c>
      <c r="F293" s="1">
        <v>152000</v>
      </c>
      <c r="G293" s="1">
        <v>342643</v>
      </c>
    </row>
    <row r="294" spans="5:7" x14ac:dyDescent="0.2">
      <c r="E294" s="1">
        <v>354000</v>
      </c>
      <c r="F294" s="1">
        <v>127500</v>
      </c>
      <c r="G294" s="1">
        <v>354000</v>
      </c>
    </row>
    <row r="295" spans="5:7" x14ac:dyDescent="0.2">
      <c r="E295" s="1">
        <v>301000</v>
      </c>
      <c r="F295" s="1">
        <v>239000</v>
      </c>
      <c r="G295" s="1">
        <v>301000</v>
      </c>
    </row>
    <row r="296" spans="5:7" x14ac:dyDescent="0.2">
      <c r="E296" s="1">
        <v>324000</v>
      </c>
      <c r="F296" s="1">
        <v>243000</v>
      </c>
      <c r="G296" s="1">
        <v>324000</v>
      </c>
    </row>
    <row r="297" spans="5:7" x14ac:dyDescent="0.2">
      <c r="E297" s="1">
        <v>145250</v>
      </c>
      <c r="F297" s="1">
        <v>135000</v>
      </c>
      <c r="G297" s="1">
        <v>145250</v>
      </c>
    </row>
    <row r="298" spans="5:7" x14ac:dyDescent="0.2">
      <c r="E298" s="1">
        <v>78000</v>
      </c>
      <c r="F298" s="1">
        <v>127000</v>
      </c>
      <c r="G298" s="1">
        <v>78000</v>
      </c>
    </row>
    <row r="299" spans="5:7" x14ac:dyDescent="0.2">
      <c r="E299" s="1">
        <v>284000</v>
      </c>
      <c r="F299" s="1">
        <v>110000</v>
      </c>
      <c r="G299" s="1">
        <v>284000</v>
      </c>
    </row>
    <row r="300" spans="5:7" x14ac:dyDescent="0.2">
      <c r="E300" s="1">
        <v>207000</v>
      </c>
      <c r="F300" s="1">
        <v>145000</v>
      </c>
      <c r="G300" s="1">
        <v>207000</v>
      </c>
    </row>
    <row r="301" spans="5:7" x14ac:dyDescent="0.2">
      <c r="E301" s="1">
        <v>192000</v>
      </c>
      <c r="F301" s="1">
        <v>161750</v>
      </c>
      <c r="G301" s="1">
        <v>192000</v>
      </c>
    </row>
    <row r="302" spans="5:7" x14ac:dyDescent="0.2">
      <c r="E302" s="1">
        <v>377426</v>
      </c>
      <c r="F302" s="1">
        <v>194500</v>
      </c>
      <c r="G302" s="1">
        <v>377426</v>
      </c>
    </row>
    <row r="303" spans="5:7" x14ac:dyDescent="0.2">
      <c r="E303" s="1">
        <v>214000</v>
      </c>
      <c r="F303" s="1">
        <v>277000</v>
      </c>
      <c r="G303" s="1">
        <v>214000</v>
      </c>
    </row>
    <row r="304" spans="5:7" x14ac:dyDescent="0.2">
      <c r="E304" s="1">
        <v>202900</v>
      </c>
      <c r="F304" s="1">
        <v>158000</v>
      </c>
      <c r="G304" s="1">
        <v>202900</v>
      </c>
    </row>
    <row r="305" spans="5:7" x14ac:dyDescent="0.2">
      <c r="E305" s="1">
        <v>266000</v>
      </c>
      <c r="F305" s="1">
        <v>151000</v>
      </c>
      <c r="G305" s="1">
        <v>266000</v>
      </c>
    </row>
    <row r="306" spans="5:7" x14ac:dyDescent="0.2">
      <c r="E306" s="1">
        <v>140200</v>
      </c>
      <c r="F306" s="1">
        <v>130000</v>
      </c>
      <c r="G306" s="1">
        <v>140200</v>
      </c>
    </row>
    <row r="307" spans="5:7" x14ac:dyDescent="0.2">
      <c r="E307" s="1">
        <v>157500</v>
      </c>
      <c r="F307" s="1">
        <v>148000</v>
      </c>
      <c r="G307" s="1">
        <v>157500</v>
      </c>
    </row>
    <row r="308" spans="5:7" x14ac:dyDescent="0.2">
      <c r="E308" s="1">
        <v>154000</v>
      </c>
      <c r="F308" s="1">
        <v>241500</v>
      </c>
      <c r="G308" s="1">
        <v>154000</v>
      </c>
    </row>
    <row r="309" spans="5:7" x14ac:dyDescent="0.2">
      <c r="E309" s="1">
        <v>437154</v>
      </c>
      <c r="F309" s="1">
        <v>290000</v>
      </c>
      <c r="G309" s="1">
        <v>437154</v>
      </c>
    </row>
    <row r="310" spans="5:7" x14ac:dyDescent="0.2">
      <c r="E310" s="1">
        <v>318061</v>
      </c>
      <c r="F310" s="1">
        <v>124500</v>
      </c>
      <c r="G310" s="1">
        <v>318061</v>
      </c>
    </row>
    <row r="311" spans="5:7" x14ac:dyDescent="0.2">
      <c r="E311" s="1">
        <v>190000</v>
      </c>
      <c r="F311" s="1">
        <v>205000</v>
      </c>
      <c r="G311" s="1">
        <v>190000</v>
      </c>
    </row>
    <row r="312" spans="5:7" x14ac:dyDescent="0.2">
      <c r="E312" s="1">
        <v>140000</v>
      </c>
      <c r="F312" s="1">
        <v>159000</v>
      </c>
      <c r="G312" s="1">
        <v>140000</v>
      </c>
    </row>
    <row r="313" spans="5:7" x14ac:dyDescent="0.2">
      <c r="E313" s="1">
        <v>177500</v>
      </c>
      <c r="F313" s="1">
        <v>153575</v>
      </c>
      <c r="G313" s="1">
        <v>177500</v>
      </c>
    </row>
    <row r="314" spans="5:7" x14ac:dyDescent="0.2">
      <c r="E314" s="1">
        <v>134000</v>
      </c>
      <c r="F314" s="1">
        <v>235000</v>
      </c>
      <c r="G314" s="1">
        <v>134000</v>
      </c>
    </row>
    <row r="315" spans="5:7" x14ac:dyDescent="0.2">
      <c r="E315" s="1">
        <v>280000</v>
      </c>
      <c r="F315" s="1">
        <v>149900</v>
      </c>
      <c r="G315" s="1">
        <v>280000</v>
      </c>
    </row>
    <row r="316" spans="5:7" x14ac:dyDescent="0.2">
      <c r="E316" s="1">
        <v>145000</v>
      </c>
      <c r="F316" s="1">
        <v>89500</v>
      </c>
      <c r="G316" s="1">
        <v>145000</v>
      </c>
    </row>
    <row r="317" spans="5:7" x14ac:dyDescent="0.2">
      <c r="E317" s="1">
        <v>198500</v>
      </c>
      <c r="F317" s="1">
        <v>119900</v>
      </c>
      <c r="G317" s="1">
        <v>198500</v>
      </c>
    </row>
    <row r="318" spans="5:7" x14ac:dyDescent="0.2">
      <c r="E318" s="1">
        <v>190000</v>
      </c>
      <c r="F318" s="1">
        <v>178000</v>
      </c>
      <c r="G318" s="1">
        <v>190000</v>
      </c>
    </row>
    <row r="319" spans="5:7" x14ac:dyDescent="0.2">
      <c r="E319" s="1">
        <v>159000</v>
      </c>
      <c r="F319" s="1">
        <v>260000</v>
      </c>
      <c r="G319" s="1">
        <v>159000</v>
      </c>
    </row>
    <row r="320" spans="5:7" x14ac:dyDescent="0.2">
      <c r="E320" s="1">
        <v>165000</v>
      </c>
      <c r="F320" s="1">
        <v>242000</v>
      </c>
      <c r="G320" s="1">
        <v>165000</v>
      </c>
    </row>
    <row r="321" spans="5:7" x14ac:dyDescent="0.2">
      <c r="E321" s="1">
        <v>172400</v>
      </c>
      <c r="F321" s="1">
        <v>202500</v>
      </c>
      <c r="G321" s="1">
        <v>172400</v>
      </c>
    </row>
    <row r="322" spans="5:7" x14ac:dyDescent="0.2">
      <c r="E322" s="1">
        <v>125000</v>
      </c>
      <c r="F322" s="1">
        <v>155000</v>
      </c>
      <c r="G322" s="1">
        <v>125000</v>
      </c>
    </row>
    <row r="323" spans="5:7" x14ac:dyDescent="0.2">
      <c r="E323" s="1">
        <v>219500</v>
      </c>
      <c r="F323" s="1">
        <v>147000</v>
      </c>
      <c r="G323" s="1">
        <v>219500</v>
      </c>
    </row>
    <row r="324" spans="5:7" x14ac:dyDescent="0.2">
      <c r="E324" s="1">
        <v>148000</v>
      </c>
      <c r="F324" s="1">
        <v>162000</v>
      </c>
      <c r="G324" s="1">
        <v>148000</v>
      </c>
    </row>
    <row r="325" spans="5:7" x14ac:dyDescent="0.2">
      <c r="E325" s="1">
        <v>340000</v>
      </c>
      <c r="F325" s="1">
        <v>106500</v>
      </c>
      <c r="G325" s="1">
        <v>340000</v>
      </c>
    </row>
    <row r="326" spans="5:7" x14ac:dyDescent="0.2">
      <c r="E326" s="1">
        <v>179000</v>
      </c>
      <c r="F326" s="1">
        <v>177000</v>
      </c>
      <c r="G326" s="1">
        <v>179000</v>
      </c>
    </row>
    <row r="327" spans="5:7" x14ac:dyDescent="0.2">
      <c r="E327" s="1">
        <v>187750</v>
      </c>
      <c r="F327" s="1">
        <v>149500</v>
      </c>
      <c r="G327" s="1">
        <v>187750</v>
      </c>
    </row>
    <row r="328" spans="5:7" x14ac:dyDescent="0.2">
      <c r="E328" s="1">
        <v>213500</v>
      </c>
      <c r="F328" s="1">
        <v>215000</v>
      </c>
      <c r="G328" s="1">
        <v>213500</v>
      </c>
    </row>
    <row r="329" spans="5:7" x14ac:dyDescent="0.2">
      <c r="E329" s="1">
        <v>240000</v>
      </c>
      <c r="F329" s="1">
        <v>79900</v>
      </c>
      <c r="G329" s="1">
        <v>240000</v>
      </c>
    </row>
    <row r="330" spans="5:7" x14ac:dyDescent="0.2">
      <c r="E330" s="1">
        <v>192000</v>
      </c>
      <c r="F330" s="1">
        <v>81000</v>
      </c>
      <c r="G330" s="1">
        <v>192000</v>
      </c>
    </row>
    <row r="331" spans="5:7" x14ac:dyDescent="0.2">
      <c r="E331" s="1">
        <v>191000</v>
      </c>
      <c r="F331" s="1">
        <v>119000</v>
      </c>
      <c r="G331" s="1">
        <v>191000</v>
      </c>
    </row>
    <row r="332" spans="5:7" x14ac:dyDescent="0.2">
      <c r="E332" s="1">
        <v>426000</v>
      </c>
      <c r="F332" s="1">
        <v>162900</v>
      </c>
      <c r="G332" s="1">
        <v>426000</v>
      </c>
    </row>
    <row r="333" spans="5:7" x14ac:dyDescent="0.2">
      <c r="E333" s="1">
        <v>215000</v>
      </c>
      <c r="F333" s="1">
        <v>120000</v>
      </c>
      <c r="G333" s="1">
        <v>215000</v>
      </c>
    </row>
    <row r="334" spans="5:7" x14ac:dyDescent="0.2">
      <c r="E334" s="1">
        <v>100000</v>
      </c>
      <c r="F334" s="1">
        <v>161000</v>
      </c>
      <c r="G334" s="1">
        <v>100000</v>
      </c>
    </row>
    <row r="335" spans="5:7" x14ac:dyDescent="0.2">
      <c r="E335" s="1">
        <v>123000</v>
      </c>
      <c r="F335" s="1">
        <v>188700</v>
      </c>
      <c r="G335" s="1">
        <v>123000</v>
      </c>
    </row>
    <row r="336" spans="5:7" x14ac:dyDescent="0.2">
      <c r="E336" s="1">
        <v>169500</v>
      </c>
      <c r="F336" s="1">
        <v>146500</v>
      </c>
      <c r="G336" s="1">
        <v>169500</v>
      </c>
    </row>
    <row r="337" spans="5:7" x14ac:dyDescent="0.2">
      <c r="E337" s="1">
        <v>241000</v>
      </c>
      <c r="F337" s="1">
        <v>89471</v>
      </c>
      <c r="G337" s="1">
        <v>241000</v>
      </c>
    </row>
    <row r="338" spans="5:7" x14ac:dyDescent="0.2">
      <c r="E338" s="1">
        <v>245500</v>
      </c>
      <c r="F338" s="1">
        <v>132500</v>
      </c>
      <c r="G338" s="1">
        <v>245500</v>
      </c>
    </row>
    <row r="339" spans="5:7" x14ac:dyDescent="0.2">
      <c r="E339" s="1">
        <v>164990</v>
      </c>
      <c r="F339" s="1">
        <v>147000</v>
      </c>
      <c r="G339" s="1">
        <v>164990</v>
      </c>
    </row>
    <row r="340" spans="5:7" x14ac:dyDescent="0.2">
      <c r="E340" s="1">
        <v>258000</v>
      </c>
      <c r="F340" s="1">
        <v>156000</v>
      </c>
      <c r="G340" s="1">
        <v>258000</v>
      </c>
    </row>
    <row r="341" spans="5:7" x14ac:dyDescent="0.2">
      <c r="E341" s="1">
        <v>168000</v>
      </c>
      <c r="F341" s="1">
        <v>133000</v>
      </c>
      <c r="G341" s="1">
        <v>168000</v>
      </c>
    </row>
    <row r="342" spans="5:7" x14ac:dyDescent="0.2">
      <c r="E342" s="1">
        <v>115000</v>
      </c>
      <c r="F342" s="1">
        <v>130000</v>
      </c>
      <c r="G342" s="1">
        <v>115000</v>
      </c>
    </row>
    <row r="343" spans="5:7" x14ac:dyDescent="0.2">
      <c r="E343" s="1">
        <v>280000</v>
      </c>
      <c r="F343" s="1">
        <v>120000</v>
      </c>
      <c r="G343" s="1">
        <v>280000</v>
      </c>
    </row>
    <row r="344" spans="5:7" x14ac:dyDescent="0.2">
      <c r="E344" s="1">
        <v>339750</v>
      </c>
      <c r="F344" s="1">
        <v>140000</v>
      </c>
      <c r="G344" s="1">
        <v>339750</v>
      </c>
    </row>
    <row r="345" spans="5:7" x14ac:dyDescent="0.2">
      <c r="E345" s="1">
        <v>145000</v>
      </c>
      <c r="F345" s="1">
        <v>164900</v>
      </c>
      <c r="G345" s="1">
        <v>145000</v>
      </c>
    </row>
    <row r="346" spans="5:7" x14ac:dyDescent="0.2">
      <c r="E346" s="1">
        <v>222000</v>
      </c>
      <c r="F346" s="1">
        <v>106250</v>
      </c>
      <c r="G346" s="1">
        <v>222000</v>
      </c>
    </row>
    <row r="347" spans="5:7" x14ac:dyDescent="0.2">
      <c r="E347" s="1">
        <v>228000</v>
      </c>
      <c r="F347" s="1">
        <v>159000</v>
      </c>
      <c r="G347" s="1">
        <v>228000</v>
      </c>
    </row>
    <row r="348" spans="5:7" x14ac:dyDescent="0.2">
      <c r="E348" s="1">
        <v>181134</v>
      </c>
      <c r="F348" s="1">
        <v>132000</v>
      </c>
      <c r="G348" s="1">
        <v>181134</v>
      </c>
    </row>
    <row r="349" spans="5:7" x14ac:dyDescent="0.2">
      <c r="E349" s="1">
        <v>206300</v>
      </c>
      <c r="F349" s="1">
        <v>86000</v>
      </c>
      <c r="G349" s="1">
        <v>206300</v>
      </c>
    </row>
    <row r="350" spans="5:7" x14ac:dyDescent="0.2">
      <c r="E350" s="1">
        <v>113000</v>
      </c>
      <c r="F350" s="1">
        <v>107500</v>
      </c>
      <c r="G350" s="1">
        <v>113000</v>
      </c>
    </row>
    <row r="351" spans="5:7" x14ac:dyDescent="0.2">
      <c r="E351" s="1">
        <v>315000</v>
      </c>
      <c r="F351" s="1">
        <v>107500</v>
      </c>
      <c r="G351" s="1">
        <v>315000</v>
      </c>
    </row>
    <row r="352" spans="5:7" x14ac:dyDescent="0.2">
      <c r="E352" s="1">
        <v>139000</v>
      </c>
      <c r="F352" s="1">
        <v>210000</v>
      </c>
      <c r="G352" s="1">
        <v>139000</v>
      </c>
    </row>
    <row r="353" spans="5:7" x14ac:dyDescent="0.2">
      <c r="E353" s="1">
        <v>275000</v>
      </c>
      <c r="F353" s="1">
        <v>129500</v>
      </c>
      <c r="G353" s="1">
        <v>275000</v>
      </c>
    </row>
    <row r="354" spans="5:7" x14ac:dyDescent="0.2">
      <c r="E354" s="1">
        <v>195400</v>
      </c>
      <c r="F354" s="1">
        <v>125000</v>
      </c>
      <c r="G354" s="1">
        <v>195400</v>
      </c>
    </row>
    <row r="355" spans="5:7" x14ac:dyDescent="0.2">
      <c r="E355" s="1">
        <v>175000</v>
      </c>
      <c r="F355" s="1">
        <v>185000</v>
      </c>
      <c r="G355" s="1">
        <v>175000</v>
      </c>
    </row>
    <row r="356" spans="5:7" x14ac:dyDescent="0.2">
      <c r="E356" s="1">
        <v>85400</v>
      </c>
      <c r="F356" s="1">
        <v>139000</v>
      </c>
      <c r="G356" s="1">
        <v>85400</v>
      </c>
    </row>
    <row r="357" spans="5:7" x14ac:dyDescent="0.2">
      <c r="E357" s="1">
        <v>122500</v>
      </c>
      <c r="F357" s="1">
        <v>145000</v>
      </c>
      <c r="G357" s="1">
        <v>122500</v>
      </c>
    </row>
    <row r="358" spans="5:7" x14ac:dyDescent="0.2">
      <c r="E358" s="1">
        <v>181000</v>
      </c>
      <c r="F358" s="1">
        <v>133000</v>
      </c>
      <c r="G358" s="1">
        <v>181000</v>
      </c>
    </row>
    <row r="359" spans="5:7" x14ac:dyDescent="0.2">
      <c r="E359" s="1">
        <v>555000</v>
      </c>
      <c r="F359" s="1">
        <v>130000</v>
      </c>
      <c r="G359" s="1">
        <v>555000</v>
      </c>
    </row>
    <row r="360" spans="5:7" x14ac:dyDescent="0.2">
      <c r="E360" s="1">
        <v>172500</v>
      </c>
      <c r="F360" s="1">
        <v>114504</v>
      </c>
      <c r="G360" s="1">
        <v>172500</v>
      </c>
    </row>
    <row r="361" spans="5:7" x14ac:dyDescent="0.2">
      <c r="E361" s="1">
        <v>210000</v>
      </c>
      <c r="F361" s="1">
        <v>137500</v>
      </c>
      <c r="G361" s="1">
        <v>210000</v>
      </c>
    </row>
    <row r="362" spans="5:7" x14ac:dyDescent="0.2">
      <c r="E362" s="1">
        <v>127500</v>
      </c>
      <c r="F362" s="1">
        <v>240000</v>
      </c>
      <c r="G362" s="1">
        <v>127500</v>
      </c>
    </row>
    <row r="363" spans="5:7" x14ac:dyDescent="0.2">
      <c r="E363" s="1">
        <v>199900</v>
      </c>
      <c r="F363" s="1">
        <v>139400</v>
      </c>
      <c r="G363" s="1">
        <v>199900</v>
      </c>
    </row>
    <row r="364" spans="5:7" x14ac:dyDescent="0.2">
      <c r="E364" s="1">
        <v>280000</v>
      </c>
      <c r="F364" s="1">
        <v>200000</v>
      </c>
      <c r="G364" s="1">
        <v>280000</v>
      </c>
    </row>
    <row r="365" spans="5:7" x14ac:dyDescent="0.2">
      <c r="E365" s="1">
        <v>204000</v>
      </c>
      <c r="F365" s="1">
        <v>85000</v>
      </c>
      <c r="G365" s="1">
        <v>204000</v>
      </c>
    </row>
    <row r="366" spans="5:7" x14ac:dyDescent="0.2">
      <c r="E366" s="1">
        <v>210000</v>
      </c>
      <c r="F366" s="1">
        <v>345000</v>
      </c>
      <c r="G366" s="1">
        <v>210000</v>
      </c>
    </row>
    <row r="367" spans="5:7" x14ac:dyDescent="0.2">
      <c r="E367" s="1">
        <v>188000</v>
      </c>
      <c r="F367" s="1">
        <v>135000</v>
      </c>
      <c r="G367" s="1">
        <v>188000</v>
      </c>
    </row>
    <row r="368" spans="5:7" x14ac:dyDescent="0.2">
      <c r="E368" s="1">
        <v>98000</v>
      </c>
      <c r="F368" s="1">
        <v>145500</v>
      </c>
      <c r="G368" s="1">
        <v>98000</v>
      </c>
    </row>
    <row r="369" spans="5:7" x14ac:dyDescent="0.2">
      <c r="E369" s="1">
        <v>263435</v>
      </c>
      <c r="F369" s="1">
        <v>167000</v>
      </c>
      <c r="G369" s="1">
        <v>263435</v>
      </c>
    </row>
    <row r="370" spans="5:7" x14ac:dyDescent="0.2">
      <c r="E370" s="1">
        <v>62383</v>
      </c>
      <c r="F370" s="1">
        <v>197900</v>
      </c>
      <c r="G370" s="1">
        <v>62383</v>
      </c>
    </row>
    <row r="371" spans="5:7" x14ac:dyDescent="0.2">
      <c r="E371" s="1">
        <v>124000</v>
      </c>
      <c r="F371" s="1">
        <v>402000</v>
      </c>
      <c r="G371" s="1">
        <v>124000</v>
      </c>
    </row>
    <row r="372" spans="5:7" x14ac:dyDescent="0.2">
      <c r="E372" s="1">
        <v>178740</v>
      </c>
      <c r="F372" s="1">
        <v>257500</v>
      </c>
      <c r="G372" s="1">
        <v>178740</v>
      </c>
    </row>
    <row r="373" spans="5:7" x14ac:dyDescent="0.2">
      <c r="E373" s="1">
        <v>167000</v>
      </c>
      <c r="F373" s="1">
        <v>89000</v>
      </c>
      <c r="G373" s="1">
        <v>167000</v>
      </c>
    </row>
    <row r="374" spans="5:7" x14ac:dyDescent="0.2">
      <c r="E374" s="1">
        <v>250000</v>
      </c>
      <c r="F374" s="1">
        <v>123500</v>
      </c>
      <c r="G374" s="1">
        <v>250000</v>
      </c>
    </row>
    <row r="375" spans="5:7" x14ac:dyDescent="0.2">
      <c r="E375" s="1">
        <v>187000</v>
      </c>
      <c r="F375" s="1">
        <v>109900</v>
      </c>
      <c r="G375" s="1">
        <v>187000</v>
      </c>
    </row>
    <row r="376" spans="5:7" x14ac:dyDescent="0.2">
      <c r="E376" s="1">
        <v>212000</v>
      </c>
      <c r="F376" s="1">
        <v>102776</v>
      </c>
      <c r="G376" s="1">
        <v>212000</v>
      </c>
    </row>
    <row r="377" spans="5:7" x14ac:dyDescent="0.2">
      <c r="E377" s="1">
        <v>148000</v>
      </c>
      <c r="F377" s="1">
        <v>124500</v>
      </c>
      <c r="G377" s="1">
        <v>148000</v>
      </c>
    </row>
    <row r="378" spans="5:7" x14ac:dyDescent="0.2">
      <c r="E378" s="1">
        <v>440000</v>
      </c>
      <c r="F378" s="1">
        <v>163000</v>
      </c>
      <c r="G378" s="1">
        <v>440000</v>
      </c>
    </row>
    <row r="379" spans="5:7" x14ac:dyDescent="0.2">
      <c r="E379" s="1">
        <v>251000</v>
      </c>
      <c r="F379" s="1">
        <v>132000</v>
      </c>
      <c r="G379" s="1">
        <v>251000</v>
      </c>
    </row>
    <row r="380" spans="5:7" x14ac:dyDescent="0.2">
      <c r="E380" s="1">
        <v>208900</v>
      </c>
      <c r="F380" s="1">
        <v>265979</v>
      </c>
      <c r="G380" s="1">
        <v>208900</v>
      </c>
    </row>
    <row r="381" spans="5:7" x14ac:dyDescent="0.2">
      <c r="E381" s="1">
        <v>380000</v>
      </c>
      <c r="F381" s="1">
        <v>96500</v>
      </c>
      <c r="G381" s="1">
        <v>380000</v>
      </c>
    </row>
    <row r="382" spans="5:7" x14ac:dyDescent="0.2">
      <c r="E382" s="1">
        <v>297000</v>
      </c>
      <c r="F382" s="1">
        <v>160000</v>
      </c>
      <c r="G382" s="1">
        <v>297000</v>
      </c>
    </row>
    <row r="383" spans="5:7" x14ac:dyDescent="0.2">
      <c r="E383" s="1">
        <v>326000</v>
      </c>
      <c r="F383" s="1">
        <v>107900</v>
      </c>
      <c r="G383" s="1">
        <v>326000</v>
      </c>
    </row>
    <row r="384" spans="5:7" x14ac:dyDescent="0.2">
      <c r="E384" s="1">
        <v>374000</v>
      </c>
      <c r="F384" s="1">
        <v>175000</v>
      </c>
      <c r="G384" s="1">
        <v>374000</v>
      </c>
    </row>
    <row r="385" spans="5:7" x14ac:dyDescent="0.2">
      <c r="E385" s="1">
        <v>164000</v>
      </c>
      <c r="F385" s="1">
        <v>109900</v>
      </c>
      <c r="G385" s="1">
        <v>164000</v>
      </c>
    </row>
    <row r="386" spans="5:7" x14ac:dyDescent="0.2">
      <c r="E386" s="1">
        <v>172785</v>
      </c>
      <c r="F386" s="1">
        <v>116000</v>
      </c>
      <c r="G386" s="1">
        <v>172785</v>
      </c>
    </row>
    <row r="387" spans="5:7" x14ac:dyDescent="0.2">
      <c r="E387" s="1">
        <v>34900</v>
      </c>
      <c r="F387" s="1">
        <v>155000</v>
      </c>
      <c r="G387" s="1">
        <v>34900</v>
      </c>
    </row>
    <row r="388" spans="5:7" x14ac:dyDescent="0.2">
      <c r="E388" s="1">
        <v>430000</v>
      </c>
      <c r="F388" s="1">
        <v>139500</v>
      </c>
      <c r="G388" s="1">
        <v>430000</v>
      </c>
    </row>
    <row r="389" spans="5:7" x14ac:dyDescent="0.2">
      <c r="E389" s="1">
        <v>113000</v>
      </c>
      <c r="F389" s="1">
        <v>128000</v>
      </c>
      <c r="G389" s="1">
        <v>113000</v>
      </c>
    </row>
    <row r="390" spans="5:7" x14ac:dyDescent="0.2">
      <c r="E390" s="1">
        <v>226700</v>
      </c>
      <c r="F390" s="1">
        <v>174900</v>
      </c>
      <c r="G390" s="1">
        <v>226700</v>
      </c>
    </row>
    <row r="391" spans="5:7" x14ac:dyDescent="0.2">
      <c r="E391" s="1">
        <v>147000</v>
      </c>
      <c r="F391" s="1">
        <v>187000</v>
      </c>
      <c r="G391" s="1">
        <v>147000</v>
      </c>
    </row>
    <row r="392" spans="5:7" x14ac:dyDescent="0.2">
      <c r="E392" s="1">
        <v>124500</v>
      </c>
      <c r="F392" s="1">
        <v>250000</v>
      </c>
      <c r="G392" s="1">
        <v>124500</v>
      </c>
    </row>
    <row r="393" spans="5:7" x14ac:dyDescent="0.2">
      <c r="E393" s="1">
        <v>215000</v>
      </c>
      <c r="F393" s="1">
        <v>116000</v>
      </c>
      <c r="G393" s="1">
        <v>215000</v>
      </c>
    </row>
    <row r="394" spans="5:7" x14ac:dyDescent="0.2">
      <c r="E394" s="1">
        <v>208300</v>
      </c>
      <c r="F394" s="1">
        <v>133000</v>
      </c>
      <c r="G394" s="1">
        <v>208300</v>
      </c>
    </row>
    <row r="395" spans="5:7" x14ac:dyDescent="0.2">
      <c r="E395" s="1">
        <v>202665</v>
      </c>
      <c r="F395" s="1">
        <v>148000</v>
      </c>
      <c r="G395" s="1">
        <v>202665</v>
      </c>
    </row>
    <row r="396" spans="5:7" x14ac:dyDescent="0.2">
      <c r="E396" s="1">
        <v>129900</v>
      </c>
      <c r="F396" s="1">
        <v>135500</v>
      </c>
      <c r="G396" s="1">
        <v>129900</v>
      </c>
    </row>
    <row r="397" spans="5:7" x14ac:dyDescent="0.2">
      <c r="E397" s="1">
        <v>134000</v>
      </c>
      <c r="F397" s="1">
        <v>122900</v>
      </c>
      <c r="G397" s="1">
        <v>134000</v>
      </c>
    </row>
    <row r="398" spans="5:7" x14ac:dyDescent="0.2">
      <c r="E398" s="1">
        <v>96500</v>
      </c>
      <c r="F398" s="1">
        <v>135000</v>
      </c>
      <c r="G398" s="1">
        <v>96500</v>
      </c>
    </row>
    <row r="399" spans="5:7" x14ac:dyDescent="0.2">
      <c r="E399" s="1">
        <v>402861</v>
      </c>
      <c r="F399" s="1">
        <v>153000</v>
      </c>
      <c r="G399" s="1">
        <v>402861</v>
      </c>
    </row>
    <row r="400" spans="5:7" x14ac:dyDescent="0.2">
      <c r="E400" s="1">
        <v>265000</v>
      </c>
      <c r="F400" s="1">
        <v>250000</v>
      </c>
      <c r="G400" s="1">
        <v>265000</v>
      </c>
    </row>
    <row r="401" spans="5:7" x14ac:dyDescent="0.2">
      <c r="E401" s="1">
        <v>211000</v>
      </c>
      <c r="F401" s="1">
        <v>143500</v>
      </c>
      <c r="G401" s="1">
        <v>211000</v>
      </c>
    </row>
    <row r="402" spans="5:7" x14ac:dyDescent="0.2">
      <c r="E402" s="1">
        <v>184750</v>
      </c>
      <c r="F402" s="1">
        <v>88000</v>
      </c>
      <c r="G402" s="1">
        <v>184750</v>
      </c>
    </row>
    <row r="403" spans="5:7" x14ac:dyDescent="0.2">
      <c r="E403" s="1">
        <v>315750</v>
      </c>
      <c r="F403" s="1">
        <v>145900</v>
      </c>
      <c r="G403" s="1">
        <v>315750</v>
      </c>
    </row>
    <row r="404" spans="5:7" x14ac:dyDescent="0.2">
      <c r="E404" s="1">
        <v>176000</v>
      </c>
      <c r="F404" s="1">
        <v>242000</v>
      </c>
      <c r="G404" s="1">
        <v>176000</v>
      </c>
    </row>
    <row r="405" spans="5:7" x14ac:dyDescent="0.2">
      <c r="E405" s="1">
        <v>446261</v>
      </c>
      <c r="F405" s="1">
        <v>244400</v>
      </c>
      <c r="G405" s="1">
        <v>446261</v>
      </c>
    </row>
    <row r="406" spans="5:7" x14ac:dyDescent="0.2">
      <c r="E406" s="1">
        <v>175000</v>
      </c>
      <c r="F406" s="1">
        <v>197500</v>
      </c>
      <c r="G406" s="1">
        <v>175000</v>
      </c>
    </row>
    <row r="407" spans="5:7" x14ac:dyDescent="0.2">
      <c r="E407" s="1">
        <v>178000</v>
      </c>
      <c r="F407" s="1">
        <v>116500</v>
      </c>
      <c r="G407" s="1">
        <v>178000</v>
      </c>
    </row>
    <row r="408" spans="5:7" x14ac:dyDescent="0.2">
      <c r="E408" s="1">
        <v>188000</v>
      </c>
      <c r="F408" s="1">
        <v>272000</v>
      </c>
      <c r="G408" s="1">
        <v>188000</v>
      </c>
    </row>
    <row r="409" spans="5:7" x14ac:dyDescent="0.2">
      <c r="E409" s="1">
        <v>111250</v>
      </c>
      <c r="F409" s="1">
        <v>160000</v>
      </c>
      <c r="G409" s="1">
        <v>111250</v>
      </c>
    </row>
    <row r="410" spans="5:7" x14ac:dyDescent="0.2">
      <c r="E410" s="1">
        <v>158000</v>
      </c>
      <c r="F410" s="1">
        <v>135000</v>
      </c>
      <c r="G410" s="1">
        <v>158000</v>
      </c>
    </row>
    <row r="411" spans="5:7" x14ac:dyDescent="0.2">
      <c r="E411" s="1">
        <v>272000</v>
      </c>
      <c r="F411" s="1">
        <v>85500</v>
      </c>
      <c r="G411" s="1">
        <v>272000</v>
      </c>
    </row>
    <row r="412" spans="5:7" x14ac:dyDescent="0.2">
      <c r="E412" s="1">
        <v>315000</v>
      </c>
      <c r="F412" s="1">
        <v>121600</v>
      </c>
      <c r="G412" s="1">
        <v>315000</v>
      </c>
    </row>
    <row r="413" spans="5:7" x14ac:dyDescent="0.2">
      <c r="E413" s="1">
        <v>248000</v>
      </c>
      <c r="F413" s="1">
        <v>165000</v>
      </c>
      <c r="G413" s="1">
        <v>248000</v>
      </c>
    </row>
    <row r="414" spans="5:7" x14ac:dyDescent="0.2">
      <c r="E414" s="1">
        <v>213250</v>
      </c>
      <c r="F414" s="1">
        <v>118000</v>
      </c>
      <c r="G414" s="1">
        <v>213250</v>
      </c>
    </row>
    <row r="415" spans="5:7" x14ac:dyDescent="0.2">
      <c r="E415" s="1">
        <v>133000</v>
      </c>
      <c r="F415" s="1">
        <v>310000</v>
      </c>
      <c r="G415" s="1">
        <v>133000</v>
      </c>
    </row>
    <row r="416" spans="5:7" x14ac:dyDescent="0.2">
      <c r="E416" s="1">
        <v>179665</v>
      </c>
      <c r="F416" s="1">
        <v>119750</v>
      </c>
      <c r="G416" s="1">
        <v>179665</v>
      </c>
    </row>
    <row r="417" spans="5:7" x14ac:dyDescent="0.2">
      <c r="E417" s="1">
        <v>229000</v>
      </c>
      <c r="F417" s="1">
        <v>84900</v>
      </c>
      <c r="G417" s="1">
        <v>229000</v>
      </c>
    </row>
    <row r="418" spans="5:7" x14ac:dyDescent="0.2">
      <c r="E418" s="1">
        <v>263000</v>
      </c>
      <c r="F418" s="1">
        <v>220000</v>
      </c>
      <c r="G418" s="1">
        <v>263000</v>
      </c>
    </row>
    <row r="419" spans="5:7" x14ac:dyDescent="0.2">
      <c r="E419" s="1">
        <v>255500</v>
      </c>
      <c r="F419" s="1">
        <v>178000</v>
      </c>
      <c r="G419" s="1">
        <v>255500</v>
      </c>
    </row>
    <row r="420" spans="5:7" x14ac:dyDescent="0.2">
      <c r="E420" s="1">
        <v>108000</v>
      </c>
      <c r="F420" s="1">
        <v>135000</v>
      </c>
      <c r="G420" s="1">
        <v>108000</v>
      </c>
    </row>
    <row r="421" spans="5:7" x14ac:dyDescent="0.2">
      <c r="E421" s="1">
        <v>284000</v>
      </c>
      <c r="F421" s="1">
        <v>145000</v>
      </c>
      <c r="G421" s="1">
        <v>284000</v>
      </c>
    </row>
    <row r="422" spans="5:7" x14ac:dyDescent="0.2">
      <c r="E422" s="1">
        <v>141000</v>
      </c>
      <c r="F422" s="1">
        <v>129000</v>
      </c>
      <c r="G422" s="1">
        <v>141000</v>
      </c>
    </row>
    <row r="423" spans="5:7" x14ac:dyDescent="0.2">
      <c r="E423" s="1">
        <v>175000</v>
      </c>
      <c r="F423" s="1">
        <v>127000</v>
      </c>
      <c r="G423" s="1">
        <v>175000</v>
      </c>
    </row>
    <row r="424" spans="5:7" x14ac:dyDescent="0.2">
      <c r="E424" s="1">
        <v>234000</v>
      </c>
      <c r="F424" s="1">
        <v>135000</v>
      </c>
      <c r="G424" s="1">
        <v>234000</v>
      </c>
    </row>
    <row r="425" spans="5:7" x14ac:dyDescent="0.2">
      <c r="E425" s="1">
        <v>170000</v>
      </c>
      <c r="F425" s="1">
        <v>129900</v>
      </c>
      <c r="G425" s="1">
        <v>170000</v>
      </c>
    </row>
    <row r="426" spans="5:7" x14ac:dyDescent="0.2">
      <c r="E426" s="1">
        <v>268000</v>
      </c>
      <c r="F426" s="1">
        <v>134500</v>
      </c>
      <c r="G426" s="1">
        <v>268000</v>
      </c>
    </row>
    <row r="427" spans="5:7" x14ac:dyDescent="0.2">
      <c r="E427" s="1">
        <v>325000</v>
      </c>
      <c r="F427" s="1">
        <v>117000</v>
      </c>
      <c r="G427" s="1">
        <v>325000</v>
      </c>
    </row>
    <row r="428" spans="5:7" x14ac:dyDescent="0.2">
      <c r="E428" s="1">
        <v>214000</v>
      </c>
      <c r="F428" s="1">
        <v>130000</v>
      </c>
      <c r="G428" s="1">
        <v>214000</v>
      </c>
    </row>
    <row r="429" spans="5:7" x14ac:dyDescent="0.2">
      <c r="E429" s="1">
        <v>135960</v>
      </c>
      <c r="F429" s="1">
        <v>139000</v>
      </c>
      <c r="G429" s="1">
        <v>135960</v>
      </c>
    </row>
    <row r="430" spans="5:7" x14ac:dyDescent="0.2">
      <c r="E430" s="1">
        <v>142600</v>
      </c>
      <c r="F430" s="1">
        <v>197500</v>
      </c>
      <c r="G430" s="1">
        <v>142600</v>
      </c>
    </row>
    <row r="431" spans="5:7" x14ac:dyDescent="0.2">
      <c r="E431" s="1">
        <v>224500</v>
      </c>
      <c r="F431" s="1">
        <v>174500</v>
      </c>
      <c r="G431" s="1">
        <v>224500</v>
      </c>
    </row>
    <row r="432" spans="5:7" x14ac:dyDescent="0.2">
      <c r="E432" s="1">
        <v>170000</v>
      </c>
      <c r="F432" s="1">
        <v>116900</v>
      </c>
      <c r="G432" s="1">
        <v>170000</v>
      </c>
    </row>
    <row r="433" spans="5:7" x14ac:dyDescent="0.2">
      <c r="E433" s="1">
        <v>118500</v>
      </c>
      <c r="F433" s="1">
        <v>230000</v>
      </c>
      <c r="G433" s="1">
        <v>118500</v>
      </c>
    </row>
    <row r="434" spans="5:7" x14ac:dyDescent="0.2">
      <c r="E434" s="1">
        <v>146000</v>
      </c>
      <c r="F434" s="1">
        <v>224000</v>
      </c>
      <c r="G434" s="1">
        <v>146000</v>
      </c>
    </row>
    <row r="435" spans="5:7" x14ac:dyDescent="0.2">
      <c r="E435" s="1">
        <v>131500</v>
      </c>
      <c r="F435" s="1">
        <v>194000</v>
      </c>
      <c r="G435" s="1">
        <v>131500</v>
      </c>
    </row>
    <row r="436" spans="5:7" x14ac:dyDescent="0.2">
      <c r="E436" s="1">
        <v>253293</v>
      </c>
      <c r="F436" s="1">
        <v>235000</v>
      </c>
      <c r="G436" s="1">
        <v>253293</v>
      </c>
    </row>
    <row r="437" spans="5:7" x14ac:dyDescent="0.2">
      <c r="E437" s="1">
        <v>118500</v>
      </c>
      <c r="F437" s="1">
        <v>104900</v>
      </c>
      <c r="G437" s="1">
        <v>118500</v>
      </c>
    </row>
    <row r="438" spans="5:7" x14ac:dyDescent="0.2">
      <c r="E438" s="1">
        <v>369900</v>
      </c>
      <c r="F438" s="1">
        <v>158000</v>
      </c>
      <c r="G438" s="1">
        <v>369900</v>
      </c>
    </row>
    <row r="439" spans="5:7" x14ac:dyDescent="0.2">
      <c r="E439" s="1">
        <v>185900</v>
      </c>
      <c r="F439" s="1">
        <v>271900</v>
      </c>
      <c r="G439" s="1">
        <v>185900</v>
      </c>
    </row>
    <row r="440" spans="5:7" x14ac:dyDescent="0.2">
      <c r="E440" s="1">
        <v>451950</v>
      </c>
      <c r="F440" s="1">
        <v>140000</v>
      </c>
      <c r="G440" s="1">
        <v>451950</v>
      </c>
    </row>
    <row r="441" spans="5:7" x14ac:dyDescent="0.2">
      <c r="E441" s="1">
        <v>140000</v>
      </c>
      <c r="F441" s="1">
        <v>164000</v>
      </c>
      <c r="G441" s="1">
        <v>140000</v>
      </c>
    </row>
    <row r="442" spans="5:7" x14ac:dyDescent="0.2">
      <c r="E442" s="1">
        <v>319000</v>
      </c>
      <c r="F442" s="1">
        <v>230000</v>
      </c>
      <c r="G442" s="1">
        <v>319000</v>
      </c>
    </row>
    <row r="443" spans="5:7" x14ac:dyDescent="0.2">
      <c r="E443" s="1">
        <v>194201</v>
      </c>
      <c r="F443" s="1">
        <v>178000</v>
      </c>
      <c r="G443" s="1">
        <v>194201</v>
      </c>
    </row>
    <row r="444" spans="5:7" x14ac:dyDescent="0.2">
      <c r="E444" s="1">
        <v>275000</v>
      </c>
      <c r="F444" s="1">
        <v>119000</v>
      </c>
      <c r="G444" s="1">
        <v>275000</v>
      </c>
    </row>
    <row r="445" spans="5:7" x14ac:dyDescent="0.2">
      <c r="E445" s="1">
        <v>220000</v>
      </c>
      <c r="F445" s="1">
        <v>294000</v>
      </c>
      <c r="G445" s="1">
        <v>220000</v>
      </c>
    </row>
    <row r="446" spans="5:7" x14ac:dyDescent="0.2">
      <c r="E446" s="1">
        <v>151000</v>
      </c>
      <c r="F446" s="1">
        <v>185750</v>
      </c>
      <c r="G446" s="1">
        <v>151000</v>
      </c>
    </row>
    <row r="447" spans="5:7" x14ac:dyDescent="0.2">
      <c r="E447" s="1">
        <v>221000</v>
      </c>
      <c r="F447" s="1">
        <v>177000</v>
      </c>
      <c r="G447" s="1">
        <v>221000</v>
      </c>
    </row>
    <row r="448" spans="5:7" x14ac:dyDescent="0.2">
      <c r="E448" s="1">
        <v>152000</v>
      </c>
      <c r="F448" s="1">
        <v>150500</v>
      </c>
      <c r="G448" s="1">
        <v>152000</v>
      </c>
    </row>
    <row r="449" spans="5:7" x14ac:dyDescent="0.2">
      <c r="E449" s="1">
        <v>118500</v>
      </c>
      <c r="F449" s="1">
        <v>169000</v>
      </c>
      <c r="G449" s="1">
        <v>118500</v>
      </c>
    </row>
    <row r="450" spans="5:7" x14ac:dyDescent="0.2">
      <c r="E450" s="1">
        <v>313000</v>
      </c>
      <c r="F450" s="1">
        <v>180500</v>
      </c>
      <c r="G450" s="1">
        <v>313000</v>
      </c>
    </row>
    <row r="451" spans="5:7" x14ac:dyDescent="0.2">
      <c r="E451" s="1">
        <v>261500</v>
      </c>
      <c r="F451" s="1">
        <v>119500</v>
      </c>
      <c r="G451" s="1">
        <v>261500</v>
      </c>
    </row>
    <row r="452" spans="5:7" x14ac:dyDescent="0.2">
      <c r="E452" s="1">
        <v>147000</v>
      </c>
      <c r="F452" s="1">
        <v>115000</v>
      </c>
      <c r="G452" s="1">
        <v>147000</v>
      </c>
    </row>
    <row r="453" spans="5:7" x14ac:dyDescent="0.2">
      <c r="E453" s="1">
        <v>183200</v>
      </c>
      <c r="F453" s="1">
        <v>154000</v>
      </c>
      <c r="G453" s="1">
        <v>183200</v>
      </c>
    </row>
    <row r="454" spans="5:7" x14ac:dyDescent="0.2">
      <c r="E454" s="1">
        <v>314813</v>
      </c>
      <c r="F454" s="1">
        <v>177500</v>
      </c>
      <c r="G454" s="1">
        <v>314813</v>
      </c>
    </row>
    <row r="455" spans="5:7" x14ac:dyDescent="0.2">
      <c r="E455" s="1">
        <v>305000</v>
      </c>
      <c r="F455" s="1">
        <v>147000</v>
      </c>
      <c r="G455" s="1">
        <v>305000</v>
      </c>
    </row>
    <row r="456" spans="5:7" x14ac:dyDescent="0.2">
      <c r="E456" s="1">
        <v>168500</v>
      </c>
      <c r="F456" s="1">
        <v>82500</v>
      </c>
      <c r="G456" s="1">
        <v>168500</v>
      </c>
    </row>
    <row r="457" spans="5:7" x14ac:dyDescent="0.2">
      <c r="E457" s="1">
        <v>165150</v>
      </c>
      <c r="F457" s="1">
        <v>256000</v>
      </c>
      <c r="G457" s="1">
        <v>165150</v>
      </c>
    </row>
    <row r="458" spans="5:7" x14ac:dyDescent="0.2">
      <c r="E458" s="1">
        <v>139900</v>
      </c>
      <c r="F458" s="1">
        <v>128500</v>
      </c>
      <c r="G458" s="1">
        <v>139900</v>
      </c>
    </row>
    <row r="459" spans="5:7" x14ac:dyDescent="0.2">
      <c r="E459" s="1">
        <v>135000</v>
      </c>
      <c r="F459" s="1">
        <v>262500</v>
      </c>
      <c r="G459" s="1">
        <v>135000</v>
      </c>
    </row>
    <row r="460" spans="5:7" x14ac:dyDescent="0.2">
      <c r="E460" s="1">
        <v>168500</v>
      </c>
      <c r="F460" s="1">
        <v>237500</v>
      </c>
      <c r="G460" s="1">
        <v>168500</v>
      </c>
    </row>
    <row r="461" spans="5:7" x14ac:dyDescent="0.2">
      <c r="E461" s="1">
        <v>209500</v>
      </c>
      <c r="F461" s="1">
        <v>157000</v>
      </c>
      <c r="G461" s="1">
        <v>209500</v>
      </c>
    </row>
    <row r="462" spans="5:7" x14ac:dyDescent="0.2">
      <c r="E462" s="1">
        <v>82500</v>
      </c>
      <c r="F462" s="1">
        <v>112000</v>
      </c>
      <c r="G462" s="1">
        <v>82500</v>
      </c>
    </row>
    <row r="463" spans="5:7" x14ac:dyDescent="0.2">
      <c r="E463" s="1">
        <v>144000</v>
      </c>
      <c r="F463" s="1">
        <v>136000</v>
      </c>
      <c r="G463" s="1">
        <v>144000</v>
      </c>
    </row>
    <row r="464" spans="5:7" x14ac:dyDescent="0.2">
      <c r="E464" s="1">
        <v>264561</v>
      </c>
      <c r="F464" s="1">
        <v>163000</v>
      </c>
      <c r="G464" s="1">
        <v>264561</v>
      </c>
    </row>
    <row r="465" spans="5:7" x14ac:dyDescent="0.2">
      <c r="E465" s="1">
        <v>274000</v>
      </c>
      <c r="F465" s="1">
        <v>120000</v>
      </c>
      <c r="G465" s="1">
        <v>274000</v>
      </c>
    </row>
    <row r="466" spans="5:7" x14ac:dyDescent="0.2">
      <c r="E466" s="1">
        <v>226000</v>
      </c>
      <c r="F466" s="1">
        <v>133000</v>
      </c>
      <c r="G466" s="1">
        <v>226000</v>
      </c>
    </row>
    <row r="467" spans="5:7" x14ac:dyDescent="0.2">
      <c r="E467" s="1">
        <v>152000</v>
      </c>
      <c r="F467" s="1">
        <v>125500</v>
      </c>
      <c r="G467" s="1">
        <v>152000</v>
      </c>
    </row>
    <row r="468" spans="5:7" x14ac:dyDescent="0.2">
      <c r="E468" s="1">
        <v>370878</v>
      </c>
      <c r="F468" s="1">
        <v>207000</v>
      </c>
      <c r="G468" s="1">
        <v>370878</v>
      </c>
    </row>
    <row r="469" spans="5:7" x14ac:dyDescent="0.2">
      <c r="E469" s="1">
        <v>143250</v>
      </c>
      <c r="F469" s="1">
        <v>274970</v>
      </c>
      <c r="G469" s="1">
        <v>143250</v>
      </c>
    </row>
    <row r="470" spans="5:7" x14ac:dyDescent="0.2">
      <c r="E470" s="1">
        <v>98300</v>
      </c>
      <c r="F470" s="1">
        <v>119000</v>
      </c>
      <c r="G470" s="1">
        <v>98300</v>
      </c>
    </row>
    <row r="471" spans="5:7" x14ac:dyDescent="0.2">
      <c r="E471" s="1">
        <v>155000</v>
      </c>
      <c r="F471" s="1">
        <v>182900</v>
      </c>
      <c r="G471" s="1">
        <v>155000</v>
      </c>
    </row>
    <row r="472" spans="5:7" x14ac:dyDescent="0.2">
      <c r="E472" s="1">
        <v>155000</v>
      </c>
      <c r="F472" s="1">
        <v>149700</v>
      </c>
      <c r="G472" s="1">
        <v>155000</v>
      </c>
    </row>
    <row r="473" spans="5:7" x14ac:dyDescent="0.2">
      <c r="E473" s="1">
        <v>108000</v>
      </c>
      <c r="F473" s="1">
        <v>191000</v>
      </c>
      <c r="G473" s="1">
        <v>108000</v>
      </c>
    </row>
    <row r="474" spans="5:7" x14ac:dyDescent="0.2">
      <c r="E474" s="1">
        <v>191000</v>
      </c>
      <c r="F474" s="1">
        <v>157900</v>
      </c>
      <c r="G474" s="1">
        <v>191000</v>
      </c>
    </row>
    <row r="475" spans="5:7" x14ac:dyDescent="0.2">
      <c r="E475" s="1">
        <v>88000</v>
      </c>
      <c r="F475" s="1">
        <v>112000</v>
      </c>
      <c r="G475" s="1">
        <v>88000</v>
      </c>
    </row>
    <row r="476" spans="5:7" x14ac:dyDescent="0.2">
      <c r="E476" s="1">
        <v>97500</v>
      </c>
      <c r="F476" s="1">
        <v>92000</v>
      </c>
      <c r="G476" s="1">
        <v>97500</v>
      </c>
    </row>
    <row r="477" spans="5:7" x14ac:dyDescent="0.2">
      <c r="E477" s="1">
        <v>137500</v>
      </c>
      <c r="F477" s="1">
        <v>181500</v>
      </c>
      <c r="G477" s="1">
        <v>137500</v>
      </c>
    </row>
    <row r="478" spans="5:7" x14ac:dyDescent="0.2">
      <c r="E478" s="1">
        <v>423000</v>
      </c>
      <c r="F478" s="1">
        <v>132000</v>
      </c>
      <c r="G478" s="1">
        <v>423000</v>
      </c>
    </row>
    <row r="479" spans="5:7" x14ac:dyDescent="0.2">
      <c r="E479" s="1">
        <v>230500</v>
      </c>
      <c r="F479" s="1">
        <v>154000</v>
      </c>
      <c r="G479" s="1">
        <v>230500</v>
      </c>
    </row>
    <row r="480" spans="5:7" x14ac:dyDescent="0.2">
      <c r="E480" s="1">
        <v>129000</v>
      </c>
      <c r="F480" s="1">
        <v>185000</v>
      </c>
      <c r="G480" s="1">
        <v>129000</v>
      </c>
    </row>
    <row r="481" spans="5:7" x14ac:dyDescent="0.2">
      <c r="E481" s="1">
        <v>193500</v>
      </c>
      <c r="F481" s="1">
        <v>259500</v>
      </c>
      <c r="G481" s="1">
        <v>193500</v>
      </c>
    </row>
    <row r="482" spans="5:7" x14ac:dyDescent="0.2">
      <c r="E482" s="1">
        <v>137500</v>
      </c>
      <c r="F482" s="1">
        <v>84500</v>
      </c>
      <c r="G482" s="1">
        <v>137500</v>
      </c>
    </row>
    <row r="483" spans="5:7" x14ac:dyDescent="0.2">
      <c r="E483" s="1">
        <v>173500</v>
      </c>
      <c r="F483" s="1">
        <v>127000</v>
      </c>
      <c r="G483" s="1">
        <v>173500</v>
      </c>
    </row>
    <row r="484" spans="5:7" x14ac:dyDescent="0.2">
      <c r="E484" s="1">
        <v>372500</v>
      </c>
      <c r="F484" s="1">
        <v>315000</v>
      </c>
      <c r="G484" s="1">
        <v>372500</v>
      </c>
    </row>
    <row r="485" spans="5:7" x14ac:dyDescent="0.2">
      <c r="E485" s="1">
        <v>128500</v>
      </c>
      <c r="F485" s="1">
        <v>137000</v>
      </c>
      <c r="G485" s="1">
        <v>128500</v>
      </c>
    </row>
    <row r="486" spans="5:7" x14ac:dyDescent="0.2">
      <c r="E486" s="1">
        <v>143000</v>
      </c>
      <c r="F486" s="1">
        <v>179500</v>
      </c>
      <c r="G486" s="1">
        <v>143000</v>
      </c>
    </row>
    <row r="487" spans="5:7" x14ac:dyDescent="0.2">
      <c r="E487" s="1">
        <v>159434</v>
      </c>
      <c r="F487" s="1">
        <v>158500</v>
      </c>
      <c r="G487" s="1">
        <v>159434</v>
      </c>
    </row>
    <row r="488" spans="5:7" x14ac:dyDescent="0.2">
      <c r="E488" s="1">
        <v>173000</v>
      </c>
      <c r="F488" s="1">
        <v>126175</v>
      </c>
      <c r="G488" s="1">
        <v>173000</v>
      </c>
    </row>
    <row r="489" spans="5:7" x14ac:dyDescent="0.2">
      <c r="E489" s="1">
        <v>285000</v>
      </c>
      <c r="F489" s="1">
        <v>151500</v>
      </c>
      <c r="G489" s="1">
        <v>285000</v>
      </c>
    </row>
    <row r="490" spans="5:7" x14ac:dyDescent="0.2">
      <c r="E490" s="1">
        <v>221000</v>
      </c>
      <c r="F490" s="1">
        <v>105900</v>
      </c>
      <c r="G490" s="1">
        <v>221000</v>
      </c>
    </row>
    <row r="491" spans="5:7" x14ac:dyDescent="0.2">
      <c r="E491" s="1">
        <v>207500</v>
      </c>
      <c r="F491" s="1">
        <v>118000</v>
      </c>
      <c r="G491" s="1">
        <v>207500</v>
      </c>
    </row>
    <row r="492" spans="5:7" x14ac:dyDescent="0.2">
      <c r="E492" s="1">
        <v>148800</v>
      </c>
      <c r="F492" s="1">
        <v>119000</v>
      </c>
      <c r="G492" s="1">
        <v>148800</v>
      </c>
    </row>
    <row r="493" spans="5:7" x14ac:dyDescent="0.2">
      <c r="E493" s="1">
        <v>194700</v>
      </c>
      <c r="F493" s="1">
        <v>108000</v>
      </c>
      <c r="G493" s="1">
        <v>194700</v>
      </c>
    </row>
    <row r="494" spans="5:7" x14ac:dyDescent="0.2">
      <c r="E494" s="1">
        <v>141000</v>
      </c>
      <c r="F494" s="1">
        <v>135000</v>
      </c>
      <c r="G494" s="1">
        <v>141000</v>
      </c>
    </row>
    <row r="495" spans="5:7" x14ac:dyDescent="0.2">
      <c r="E495" s="1">
        <v>335000</v>
      </c>
      <c r="F495" s="1">
        <v>116000</v>
      </c>
      <c r="G495" s="1">
        <v>335000</v>
      </c>
    </row>
    <row r="496" spans="5:7" x14ac:dyDescent="0.2">
      <c r="E496" s="1">
        <v>196000</v>
      </c>
      <c r="F496" s="1">
        <v>110000</v>
      </c>
      <c r="G496" s="1">
        <v>196000</v>
      </c>
    </row>
    <row r="497" spans="5:7" x14ac:dyDescent="0.2">
      <c r="E497" s="1">
        <v>312500</v>
      </c>
      <c r="F497" s="1">
        <v>110000</v>
      </c>
      <c r="G497" s="1">
        <v>312500</v>
      </c>
    </row>
    <row r="498" spans="5:7" x14ac:dyDescent="0.2">
      <c r="E498" s="1">
        <v>140000</v>
      </c>
      <c r="F498" s="1">
        <v>155000</v>
      </c>
      <c r="G498" s="1">
        <v>140000</v>
      </c>
    </row>
    <row r="499" spans="5:7" x14ac:dyDescent="0.2">
      <c r="E499" s="1">
        <v>361919</v>
      </c>
      <c r="F499" s="1">
        <v>86000</v>
      </c>
      <c r="G499" s="1">
        <v>361919</v>
      </c>
    </row>
    <row r="500" spans="5:7" x14ac:dyDescent="0.2">
      <c r="E500" s="1">
        <v>213000</v>
      </c>
      <c r="F500" s="1">
        <v>91300</v>
      </c>
      <c r="G500" s="1">
        <v>213000</v>
      </c>
    </row>
    <row r="501" spans="5:7" x14ac:dyDescent="0.2">
      <c r="E501" s="1">
        <v>55000</v>
      </c>
      <c r="F501" s="1">
        <v>289000</v>
      </c>
      <c r="G501" s="1">
        <v>55000</v>
      </c>
    </row>
    <row r="502" spans="5:7" x14ac:dyDescent="0.2">
      <c r="E502" s="1">
        <v>302000</v>
      </c>
      <c r="F502" s="1">
        <v>128000</v>
      </c>
      <c r="G502" s="1">
        <v>302000</v>
      </c>
    </row>
    <row r="503" spans="5:7" x14ac:dyDescent="0.2">
      <c r="E503" s="1">
        <v>254000</v>
      </c>
      <c r="F503" s="1">
        <v>316600</v>
      </c>
      <c r="G503" s="1">
        <v>254000</v>
      </c>
    </row>
    <row r="504" spans="5:7" x14ac:dyDescent="0.2">
      <c r="E504" s="1">
        <v>179540</v>
      </c>
      <c r="F504" s="1">
        <v>143000</v>
      </c>
      <c r="G504" s="1">
        <v>179540</v>
      </c>
    </row>
    <row r="505" spans="5:7" x14ac:dyDescent="0.2">
      <c r="E505" s="1">
        <v>189000</v>
      </c>
      <c r="F505" s="1">
        <v>138000</v>
      </c>
      <c r="G505" s="1">
        <v>189000</v>
      </c>
    </row>
    <row r="506" spans="5:7" x14ac:dyDescent="0.2">
      <c r="E506" s="1">
        <v>129000</v>
      </c>
      <c r="F506" s="1">
        <v>225000</v>
      </c>
      <c r="G506" s="1">
        <v>129000</v>
      </c>
    </row>
    <row r="507" spans="5:7" x14ac:dyDescent="0.2">
      <c r="E507" s="1">
        <v>165000</v>
      </c>
      <c r="F507" s="1">
        <v>109500</v>
      </c>
      <c r="G507" s="1">
        <v>165000</v>
      </c>
    </row>
    <row r="508" spans="5:7" x14ac:dyDescent="0.2">
      <c r="E508" s="1">
        <v>341000</v>
      </c>
      <c r="F508" s="1">
        <v>138500</v>
      </c>
      <c r="G508" s="1">
        <v>341000</v>
      </c>
    </row>
    <row r="509" spans="5:7" x14ac:dyDescent="0.2">
      <c r="E509" s="1">
        <v>275000</v>
      </c>
      <c r="F509" s="1">
        <v>130500</v>
      </c>
      <c r="G509" s="1">
        <v>275000</v>
      </c>
    </row>
    <row r="510" spans="5:7" x14ac:dyDescent="0.2">
      <c r="E510" s="1">
        <v>143000</v>
      </c>
      <c r="F510" s="1">
        <v>159500</v>
      </c>
      <c r="G510" s="1">
        <v>143000</v>
      </c>
    </row>
    <row r="511" spans="5:7" x14ac:dyDescent="0.2">
      <c r="E511" s="1">
        <v>320000</v>
      </c>
      <c r="F511" s="1">
        <v>142000</v>
      </c>
      <c r="G511" s="1">
        <v>320000</v>
      </c>
    </row>
    <row r="512" spans="5:7" x14ac:dyDescent="0.2">
      <c r="E512" s="1">
        <v>194500</v>
      </c>
      <c r="F512" s="1">
        <v>156000</v>
      </c>
      <c r="G512" s="1">
        <v>194500</v>
      </c>
    </row>
    <row r="513" spans="5:7" x14ac:dyDescent="0.2">
      <c r="E513" s="1">
        <v>110000</v>
      </c>
      <c r="F513" s="1">
        <v>187500</v>
      </c>
      <c r="G513" s="1">
        <v>110000</v>
      </c>
    </row>
    <row r="514" spans="5:7" x14ac:dyDescent="0.2">
      <c r="E514" s="1">
        <v>103000</v>
      </c>
      <c r="F514" s="1">
        <v>140000</v>
      </c>
      <c r="G514" s="1">
        <v>103000</v>
      </c>
    </row>
    <row r="515" spans="5:7" x14ac:dyDescent="0.2">
      <c r="E515" s="1">
        <v>236500</v>
      </c>
      <c r="F515" s="1">
        <v>157500</v>
      </c>
      <c r="G515" s="1">
        <v>236500</v>
      </c>
    </row>
    <row r="516" spans="5:7" x14ac:dyDescent="0.2">
      <c r="E516" s="1">
        <v>187500</v>
      </c>
      <c r="F516" s="1">
        <v>153900</v>
      </c>
      <c r="G516" s="1">
        <v>187500</v>
      </c>
    </row>
    <row r="517" spans="5:7" x14ac:dyDescent="0.2">
      <c r="E517" s="1">
        <v>222500</v>
      </c>
      <c r="F517" s="1">
        <v>240000</v>
      </c>
      <c r="G517" s="1">
        <v>222500</v>
      </c>
    </row>
    <row r="518" spans="5:7" x14ac:dyDescent="0.2">
      <c r="E518" s="1">
        <v>108000</v>
      </c>
      <c r="F518" s="1">
        <v>127000</v>
      </c>
      <c r="G518" s="1">
        <v>108000</v>
      </c>
    </row>
    <row r="519" spans="5:7" x14ac:dyDescent="0.2">
      <c r="E519" s="1">
        <v>239900</v>
      </c>
      <c r="F519" s="1">
        <v>189950</v>
      </c>
      <c r="G519" s="1">
        <v>239900</v>
      </c>
    </row>
    <row r="520" spans="5:7" x14ac:dyDescent="0.2">
      <c r="E520" s="1">
        <v>179000</v>
      </c>
      <c r="F520" s="1">
        <v>136500</v>
      </c>
      <c r="G520" s="1">
        <v>179000</v>
      </c>
    </row>
    <row r="521" spans="5:7" x14ac:dyDescent="0.2">
      <c r="E521" s="1">
        <v>190000</v>
      </c>
      <c r="F521" s="1">
        <v>154500</v>
      </c>
      <c r="G521" s="1">
        <v>190000</v>
      </c>
    </row>
    <row r="522" spans="5:7" x14ac:dyDescent="0.2">
      <c r="E522" s="1">
        <v>179000</v>
      </c>
      <c r="F522" s="1">
        <v>176500</v>
      </c>
      <c r="G522" s="1">
        <v>179000</v>
      </c>
    </row>
    <row r="523" spans="5:7" x14ac:dyDescent="0.2">
      <c r="E523" s="1">
        <v>180000</v>
      </c>
      <c r="F523" s="1">
        <v>129000</v>
      </c>
      <c r="G523" s="1">
        <v>180000</v>
      </c>
    </row>
    <row r="524" spans="5:7" x14ac:dyDescent="0.2">
      <c r="E524" s="1">
        <v>236000</v>
      </c>
      <c r="F524" s="1">
        <v>133900</v>
      </c>
      <c r="G524" s="1">
        <v>236000</v>
      </c>
    </row>
    <row r="525" spans="5:7" x14ac:dyDescent="0.2">
      <c r="E525" s="1">
        <v>260400</v>
      </c>
      <c r="F525" s="1">
        <v>167500</v>
      </c>
      <c r="G525" s="1">
        <v>260400</v>
      </c>
    </row>
    <row r="526" spans="5:7" x14ac:dyDescent="0.2">
      <c r="E526" s="1">
        <v>162000</v>
      </c>
      <c r="F526" s="1">
        <v>117000</v>
      </c>
      <c r="G526" s="1">
        <v>162000</v>
      </c>
    </row>
    <row r="527" spans="5:7" x14ac:dyDescent="0.2">
      <c r="E527" s="1">
        <v>217000</v>
      </c>
      <c r="F527" s="1">
        <v>187000</v>
      </c>
      <c r="G527" s="1">
        <v>217000</v>
      </c>
    </row>
    <row r="528" spans="5:7" x14ac:dyDescent="0.2">
      <c r="E528" s="1">
        <v>275500</v>
      </c>
      <c r="F528" s="1">
        <v>149900</v>
      </c>
      <c r="G528" s="1">
        <v>275500</v>
      </c>
    </row>
    <row r="529" spans="5:7" x14ac:dyDescent="0.2">
      <c r="E529" s="1">
        <v>172500</v>
      </c>
      <c r="F529" s="1">
        <v>160000</v>
      </c>
      <c r="G529" s="1">
        <v>172500</v>
      </c>
    </row>
    <row r="530" spans="5:7" x14ac:dyDescent="0.2">
      <c r="E530" s="1">
        <v>212000</v>
      </c>
      <c r="F530" s="1">
        <v>173000</v>
      </c>
      <c r="G530" s="1">
        <v>212000</v>
      </c>
    </row>
    <row r="531" spans="5:7" x14ac:dyDescent="0.2">
      <c r="E531" s="1">
        <v>158900</v>
      </c>
      <c r="F531" s="1">
        <v>170000</v>
      </c>
      <c r="G531" s="1">
        <v>158900</v>
      </c>
    </row>
    <row r="532" spans="5:7" x14ac:dyDescent="0.2">
      <c r="E532" s="1">
        <v>179400</v>
      </c>
      <c r="F532" s="1">
        <v>146000</v>
      </c>
      <c r="G532" s="1">
        <v>179400</v>
      </c>
    </row>
    <row r="533" spans="5:7" x14ac:dyDescent="0.2">
      <c r="E533" s="1">
        <v>290000</v>
      </c>
      <c r="F533" s="1">
        <v>94000</v>
      </c>
      <c r="G533" s="1">
        <v>290000</v>
      </c>
    </row>
    <row r="534" spans="5:7" x14ac:dyDescent="0.2">
      <c r="E534" s="1">
        <v>100000</v>
      </c>
      <c r="F534" s="1">
        <v>120500</v>
      </c>
      <c r="G534" s="1">
        <v>100000</v>
      </c>
    </row>
    <row r="535" spans="5:7" x14ac:dyDescent="0.2">
      <c r="E535" s="1">
        <v>215200</v>
      </c>
      <c r="F535" s="1">
        <v>218000</v>
      </c>
      <c r="G535" s="1">
        <v>215200</v>
      </c>
    </row>
    <row r="536" spans="5:7" x14ac:dyDescent="0.2">
      <c r="E536" s="1">
        <v>337000</v>
      </c>
      <c r="F536" s="1">
        <v>179900</v>
      </c>
      <c r="G536" s="1">
        <v>337000</v>
      </c>
    </row>
    <row r="537" spans="5:7" x14ac:dyDescent="0.2">
      <c r="E537" s="1">
        <v>270000</v>
      </c>
      <c r="F537" s="1">
        <v>239000</v>
      </c>
      <c r="G537" s="1">
        <v>270000</v>
      </c>
    </row>
    <row r="538" spans="5:7" x14ac:dyDescent="0.2">
      <c r="E538" s="1">
        <v>264132</v>
      </c>
      <c r="F538" s="1">
        <v>115000</v>
      </c>
      <c r="G538" s="1">
        <v>264132</v>
      </c>
    </row>
    <row r="539" spans="5:7" x14ac:dyDescent="0.2">
      <c r="E539" s="1">
        <v>196500</v>
      </c>
      <c r="F539" s="1">
        <v>125000</v>
      </c>
      <c r="G539" s="1">
        <v>196500</v>
      </c>
    </row>
    <row r="540" spans="5:7" x14ac:dyDescent="0.2">
      <c r="E540" s="1">
        <v>216837</v>
      </c>
      <c r="F540" s="1">
        <v>117000</v>
      </c>
      <c r="G540" s="1">
        <v>216837</v>
      </c>
    </row>
    <row r="541" spans="5:7" x14ac:dyDescent="0.2">
      <c r="E541" s="1">
        <v>538000</v>
      </c>
      <c r="F541" s="1">
        <v>145000</v>
      </c>
      <c r="G541" s="1">
        <v>538000</v>
      </c>
    </row>
    <row r="542" spans="5:7" x14ac:dyDescent="0.2">
      <c r="E542" s="1">
        <v>134900</v>
      </c>
      <c r="F542" s="1">
        <v>147000</v>
      </c>
      <c r="G542" s="1">
        <v>134900</v>
      </c>
    </row>
    <row r="543" spans="5:7" x14ac:dyDescent="0.2">
      <c r="E543" s="1">
        <v>102000</v>
      </c>
      <c r="F543" s="1">
        <v>99900</v>
      </c>
      <c r="G543" s="1">
        <v>102000</v>
      </c>
    </row>
    <row r="544" spans="5:7" x14ac:dyDescent="0.2">
      <c r="E544" s="1">
        <v>107000</v>
      </c>
      <c r="F544" s="1">
        <v>151000</v>
      </c>
      <c r="G544" s="1">
        <v>107000</v>
      </c>
    </row>
    <row r="545" spans="5:7" x14ac:dyDescent="0.2">
      <c r="E545" s="1">
        <v>114500</v>
      </c>
      <c r="F545" s="1">
        <v>335000</v>
      </c>
      <c r="G545" s="1">
        <v>114500</v>
      </c>
    </row>
    <row r="546" spans="5:7" x14ac:dyDescent="0.2">
      <c r="E546" s="1">
        <v>395000</v>
      </c>
      <c r="F546" s="1">
        <v>125500</v>
      </c>
      <c r="G546" s="1">
        <v>395000</v>
      </c>
    </row>
    <row r="547" spans="5:7" x14ac:dyDescent="0.2">
      <c r="E547" s="1">
        <v>162000</v>
      </c>
      <c r="F547" s="1">
        <v>137500</v>
      </c>
      <c r="G547" s="1">
        <v>162000</v>
      </c>
    </row>
    <row r="548" spans="5:7" x14ac:dyDescent="0.2">
      <c r="E548" s="1">
        <v>221500</v>
      </c>
      <c r="F548" s="1">
        <v>140000</v>
      </c>
      <c r="G548" s="1">
        <v>221500</v>
      </c>
    </row>
    <row r="549" spans="5:7" x14ac:dyDescent="0.2">
      <c r="E549" s="1">
        <v>142500</v>
      </c>
      <c r="F549" s="1">
        <v>475000</v>
      </c>
      <c r="G549" s="1">
        <v>142500</v>
      </c>
    </row>
    <row r="550" spans="5:7" x14ac:dyDescent="0.2">
      <c r="E550" s="1">
        <v>144000</v>
      </c>
      <c r="F550" s="1">
        <v>184000</v>
      </c>
      <c r="G550" s="1">
        <v>144000</v>
      </c>
    </row>
    <row r="551" spans="5:7" x14ac:dyDescent="0.2">
      <c r="E551" s="1">
        <v>135000</v>
      </c>
      <c r="F551" s="1">
        <v>311500</v>
      </c>
      <c r="G551" s="1">
        <v>135000</v>
      </c>
    </row>
    <row r="552" spans="5:7" x14ac:dyDescent="0.2">
      <c r="E552" s="1">
        <v>176000</v>
      </c>
      <c r="F552" s="1">
        <v>110500</v>
      </c>
      <c r="G552" s="1">
        <v>176000</v>
      </c>
    </row>
    <row r="553" spans="5:7" x14ac:dyDescent="0.2">
      <c r="E553" s="1">
        <v>175900</v>
      </c>
      <c r="F553" s="1">
        <v>295000</v>
      </c>
      <c r="G553" s="1">
        <v>175900</v>
      </c>
    </row>
    <row r="554" spans="5:7" x14ac:dyDescent="0.2">
      <c r="E554" s="1">
        <v>187100</v>
      </c>
      <c r="F554" s="1">
        <v>155000</v>
      </c>
      <c r="G554" s="1">
        <v>187100</v>
      </c>
    </row>
    <row r="555" spans="5:7" x14ac:dyDescent="0.2">
      <c r="E555" s="1">
        <v>161500</v>
      </c>
      <c r="F555" s="1">
        <v>161000</v>
      </c>
      <c r="G555" s="1">
        <v>161500</v>
      </c>
    </row>
    <row r="556" spans="5:7" x14ac:dyDescent="0.2">
      <c r="E556" s="1">
        <v>233000</v>
      </c>
      <c r="F556" s="1">
        <v>234000</v>
      </c>
      <c r="G556" s="1">
        <v>233000</v>
      </c>
    </row>
    <row r="557" spans="5:7" x14ac:dyDescent="0.2">
      <c r="E557" s="1">
        <v>160200</v>
      </c>
      <c r="F557" s="1">
        <v>325000</v>
      </c>
      <c r="G557" s="1">
        <v>160200</v>
      </c>
    </row>
    <row r="558" spans="5:7" x14ac:dyDescent="0.2">
      <c r="E558" s="1">
        <v>146800</v>
      </c>
      <c r="F558" s="1">
        <v>140000</v>
      </c>
      <c r="G558" s="1">
        <v>146800</v>
      </c>
    </row>
    <row r="559" spans="5:7" x14ac:dyDescent="0.2">
      <c r="E559" s="1">
        <v>269790</v>
      </c>
      <c r="F559" s="1">
        <v>222000</v>
      </c>
      <c r="G559" s="1">
        <v>269790</v>
      </c>
    </row>
    <row r="560" spans="5:7" x14ac:dyDescent="0.2">
      <c r="E560" s="1">
        <v>225000</v>
      </c>
      <c r="F560" s="1">
        <v>299800</v>
      </c>
      <c r="G560" s="1">
        <v>225000</v>
      </c>
    </row>
    <row r="561" spans="5:7" x14ac:dyDescent="0.2">
      <c r="E561" s="1">
        <v>194500</v>
      </c>
      <c r="F561" s="1">
        <v>178400</v>
      </c>
      <c r="G561" s="1">
        <v>194500</v>
      </c>
    </row>
    <row r="562" spans="5:7" x14ac:dyDescent="0.2">
      <c r="E562" s="1">
        <v>143500</v>
      </c>
      <c r="F562" s="1">
        <v>168000</v>
      </c>
      <c r="G562" s="1">
        <v>143500</v>
      </c>
    </row>
    <row r="563" spans="5:7" x14ac:dyDescent="0.2">
      <c r="E563" s="1">
        <v>110000</v>
      </c>
      <c r="F563" s="1">
        <v>118000</v>
      </c>
      <c r="G563" s="1">
        <v>110000</v>
      </c>
    </row>
    <row r="564" spans="5:7" x14ac:dyDescent="0.2">
      <c r="E564" s="1">
        <v>485000</v>
      </c>
      <c r="F564" s="1">
        <v>143000</v>
      </c>
      <c r="G564" s="1">
        <v>485000</v>
      </c>
    </row>
    <row r="565" spans="5:7" x14ac:dyDescent="0.2">
      <c r="E565" s="1">
        <v>200000</v>
      </c>
      <c r="F565" s="1">
        <v>145000</v>
      </c>
      <c r="G565" s="1">
        <v>200000</v>
      </c>
    </row>
    <row r="566" spans="5:7" x14ac:dyDescent="0.2">
      <c r="E566" s="1">
        <v>189000</v>
      </c>
      <c r="F566" s="1">
        <v>381000</v>
      </c>
      <c r="G566" s="1">
        <v>189000</v>
      </c>
    </row>
    <row r="567" spans="5:7" x14ac:dyDescent="0.2">
      <c r="E567" s="1">
        <v>582933</v>
      </c>
      <c r="F567" s="1">
        <v>130500</v>
      </c>
      <c r="G567" s="1">
        <v>582933</v>
      </c>
    </row>
    <row r="568" spans="5:7" x14ac:dyDescent="0.2">
      <c r="E568" s="1">
        <v>118000</v>
      </c>
      <c r="F568" s="1">
        <v>134900</v>
      </c>
      <c r="G568" s="1">
        <v>118000</v>
      </c>
    </row>
    <row r="569" spans="5:7" x14ac:dyDescent="0.2">
      <c r="E569" s="1">
        <v>227680</v>
      </c>
      <c r="F569" s="1">
        <v>174000</v>
      </c>
      <c r="G569" s="1">
        <v>227680</v>
      </c>
    </row>
    <row r="570" spans="5:7" x14ac:dyDescent="0.2">
      <c r="E570" s="1">
        <v>135500</v>
      </c>
      <c r="F570" s="1">
        <v>266500</v>
      </c>
      <c r="G570" s="1">
        <v>135500</v>
      </c>
    </row>
    <row r="571" spans="5:7" x14ac:dyDescent="0.2">
      <c r="E571" s="1">
        <v>159950</v>
      </c>
      <c r="G571" s="1">
        <v>159950</v>
      </c>
    </row>
    <row r="572" spans="5:7" x14ac:dyDescent="0.2">
      <c r="E572" s="1">
        <v>106000</v>
      </c>
      <c r="G572" s="1">
        <v>106000</v>
      </c>
    </row>
    <row r="573" spans="5:7" x14ac:dyDescent="0.2">
      <c r="E573" s="1">
        <v>144500</v>
      </c>
      <c r="G573" s="1">
        <v>144500</v>
      </c>
    </row>
    <row r="574" spans="5:7" x14ac:dyDescent="0.2">
      <c r="E574" s="1">
        <v>55993</v>
      </c>
      <c r="G574" s="1">
        <v>55993</v>
      </c>
    </row>
    <row r="575" spans="5:7" x14ac:dyDescent="0.2">
      <c r="E575" s="1">
        <v>224900</v>
      </c>
      <c r="G575" s="1">
        <v>224900</v>
      </c>
    </row>
    <row r="576" spans="5:7" x14ac:dyDescent="0.2">
      <c r="E576" s="1">
        <v>271000</v>
      </c>
      <c r="G576" s="1">
        <v>271000</v>
      </c>
    </row>
    <row r="577" spans="5:7" x14ac:dyDescent="0.2">
      <c r="E577" s="1">
        <v>224000</v>
      </c>
      <c r="G577" s="1">
        <v>224000</v>
      </c>
    </row>
    <row r="578" spans="5:7" x14ac:dyDescent="0.2">
      <c r="E578" s="1">
        <v>183000</v>
      </c>
      <c r="G578" s="1">
        <v>183000</v>
      </c>
    </row>
    <row r="579" spans="5:7" x14ac:dyDescent="0.2">
      <c r="E579" s="1">
        <v>225000</v>
      </c>
      <c r="G579" s="1">
        <v>225000</v>
      </c>
    </row>
    <row r="580" spans="5:7" x14ac:dyDescent="0.2">
      <c r="E580" s="1">
        <v>232600</v>
      </c>
      <c r="G580" s="1">
        <v>232600</v>
      </c>
    </row>
    <row r="581" spans="5:7" x14ac:dyDescent="0.2">
      <c r="E581" s="1">
        <v>385000</v>
      </c>
      <c r="G581" s="1">
        <v>385000</v>
      </c>
    </row>
    <row r="582" spans="5:7" x14ac:dyDescent="0.2">
      <c r="E582" s="1">
        <v>189000</v>
      </c>
      <c r="G582" s="1">
        <v>189000</v>
      </c>
    </row>
    <row r="583" spans="5:7" x14ac:dyDescent="0.2">
      <c r="E583" s="1">
        <v>185000</v>
      </c>
      <c r="G583" s="1">
        <v>185000</v>
      </c>
    </row>
    <row r="584" spans="5:7" x14ac:dyDescent="0.2">
      <c r="E584" s="1">
        <v>147400</v>
      </c>
      <c r="G584" s="1">
        <v>147400</v>
      </c>
    </row>
    <row r="585" spans="5:7" x14ac:dyDescent="0.2">
      <c r="E585" s="1">
        <v>166000</v>
      </c>
      <c r="G585" s="1">
        <v>166000</v>
      </c>
    </row>
    <row r="586" spans="5:7" x14ac:dyDescent="0.2">
      <c r="E586" s="1">
        <v>151000</v>
      </c>
      <c r="G586" s="1">
        <v>151000</v>
      </c>
    </row>
    <row r="587" spans="5:7" x14ac:dyDescent="0.2">
      <c r="E587" s="1">
        <v>100000</v>
      </c>
      <c r="G587" s="1">
        <v>100000</v>
      </c>
    </row>
    <row r="588" spans="5:7" x14ac:dyDescent="0.2">
      <c r="E588" s="1">
        <v>171000</v>
      </c>
      <c r="G588" s="1">
        <v>171000</v>
      </c>
    </row>
    <row r="589" spans="5:7" x14ac:dyDescent="0.2">
      <c r="E589" s="1">
        <v>213000</v>
      </c>
      <c r="G589" s="1">
        <v>213000</v>
      </c>
    </row>
    <row r="590" spans="5:7" x14ac:dyDescent="0.2">
      <c r="E590" s="1">
        <v>131500</v>
      </c>
      <c r="G590" s="1">
        <v>131500</v>
      </c>
    </row>
    <row r="591" spans="5:7" x14ac:dyDescent="0.2">
      <c r="E591" s="1">
        <v>215000</v>
      </c>
      <c r="G591" s="1">
        <v>215000</v>
      </c>
    </row>
    <row r="592" spans="5:7" x14ac:dyDescent="0.2">
      <c r="E592" s="1">
        <v>164000</v>
      </c>
      <c r="G592" s="1">
        <v>164000</v>
      </c>
    </row>
    <row r="593" spans="5:7" x14ac:dyDescent="0.2">
      <c r="E593" s="1">
        <v>174000</v>
      </c>
      <c r="G593" s="1">
        <v>174000</v>
      </c>
    </row>
    <row r="594" spans="5:7" x14ac:dyDescent="0.2">
      <c r="E594" s="1">
        <v>152000</v>
      </c>
      <c r="G594" s="1">
        <v>152000</v>
      </c>
    </row>
    <row r="595" spans="5:7" x14ac:dyDescent="0.2">
      <c r="E595" s="1">
        <v>152000</v>
      </c>
      <c r="G595" s="1">
        <v>152000</v>
      </c>
    </row>
    <row r="596" spans="5:7" x14ac:dyDescent="0.2">
      <c r="E596" s="1">
        <v>132500</v>
      </c>
      <c r="G596" s="1">
        <v>132500</v>
      </c>
    </row>
    <row r="597" spans="5:7" x14ac:dyDescent="0.2">
      <c r="E597" s="1">
        <v>250580</v>
      </c>
      <c r="G597" s="1">
        <v>250580</v>
      </c>
    </row>
    <row r="598" spans="5:7" x14ac:dyDescent="0.2">
      <c r="E598" s="1">
        <v>248900</v>
      </c>
      <c r="G598" s="1">
        <v>248900</v>
      </c>
    </row>
    <row r="599" spans="5:7" x14ac:dyDescent="0.2">
      <c r="E599" s="1">
        <v>129000</v>
      </c>
      <c r="G599" s="1">
        <v>129000</v>
      </c>
    </row>
    <row r="600" spans="5:7" x14ac:dyDescent="0.2">
      <c r="E600" s="1">
        <v>236000</v>
      </c>
      <c r="G600" s="1">
        <v>236000</v>
      </c>
    </row>
    <row r="601" spans="5:7" x14ac:dyDescent="0.2">
      <c r="E601" s="1">
        <v>109500</v>
      </c>
      <c r="G601" s="1">
        <v>109500</v>
      </c>
    </row>
    <row r="602" spans="5:7" x14ac:dyDescent="0.2">
      <c r="E602" s="1">
        <v>200500</v>
      </c>
      <c r="G602" s="1">
        <v>200500</v>
      </c>
    </row>
    <row r="603" spans="5:7" x14ac:dyDescent="0.2">
      <c r="E603" s="1">
        <v>303477</v>
      </c>
      <c r="G603" s="1">
        <v>303477</v>
      </c>
    </row>
    <row r="604" spans="5:7" x14ac:dyDescent="0.2">
      <c r="E604" s="1">
        <v>132250</v>
      </c>
      <c r="G604" s="1">
        <v>132250</v>
      </c>
    </row>
    <row r="605" spans="5:7" x14ac:dyDescent="0.2">
      <c r="E605" s="1">
        <v>350000</v>
      </c>
      <c r="G605" s="1">
        <v>350000</v>
      </c>
    </row>
    <row r="606" spans="5:7" x14ac:dyDescent="0.2">
      <c r="E606" s="1">
        <v>157000</v>
      </c>
      <c r="G606" s="1">
        <v>157000</v>
      </c>
    </row>
    <row r="607" spans="5:7" x14ac:dyDescent="0.2">
      <c r="E607" s="1">
        <v>187500</v>
      </c>
      <c r="G607" s="1">
        <v>187500</v>
      </c>
    </row>
    <row r="608" spans="5:7" x14ac:dyDescent="0.2">
      <c r="E608" s="1">
        <v>178000</v>
      </c>
      <c r="G608" s="1">
        <v>178000</v>
      </c>
    </row>
    <row r="609" spans="5:7" x14ac:dyDescent="0.2">
      <c r="E609" s="1">
        <v>118500</v>
      </c>
      <c r="G609" s="1">
        <v>118500</v>
      </c>
    </row>
    <row r="610" spans="5:7" x14ac:dyDescent="0.2">
      <c r="E610" s="1">
        <v>100000</v>
      </c>
      <c r="G610" s="1">
        <v>100000</v>
      </c>
    </row>
    <row r="611" spans="5:7" x14ac:dyDescent="0.2">
      <c r="E611" s="1">
        <v>328900</v>
      </c>
      <c r="G611" s="1">
        <v>328900</v>
      </c>
    </row>
    <row r="612" spans="5:7" x14ac:dyDescent="0.2">
      <c r="E612" s="1">
        <v>145000</v>
      </c>
      <c r="G612" s="1">
        <v>145000</v>
      </c>
    </row>
    <row r="613" spans="5:7" x14ac:dyDescent="0.2">
      <c r="E613" s="1">
        <v>172500</v>
      </c>
      <c r="G613" s="1">
        <v>172500</v>
      </c>
    </row>
    <row r="614" spans="5:7" x14ac:dyDescent="0.2">
      <c r="E614" s="1">
        <v>165000</v>
      </c>
      <c r="G614" s="1">
        <v>165000</v>
      </c>
    </row>
    <row r="615" spans="5:7" x14ac:dyDescent="0.2">
      <c r="E615" s="1">
        <v>118858</v>
      </c>
      <c r="G615" s="1">
        <v>118858</v>
      </c>
    </row>
    <row r="616" spans="5:7" x14ac:dyDescent="0.2">
      <c r="E616" s="1">
        <v>140000</v>
      </c>
      <c r="G616" s="1">
        <v>140000</v>
      </c>
    </row>
    <row r="617" spans="5:7" x14ac:dyDescent="0.2">
      <c r="E617" s="1">
        <v>142953</v>
      </c>
      <c r="G617" s="1">
        <v>142953</v>
      </c>
    </row>
    <row r="618" spans="5:7" x14ac:dyDescent="0.2">
      <c r="E618" s="1">
        <v>611657</v>
      </c>
      <c r="G618" s="1">
        <v>611657</v>
      </c>
    </row>
    <row r="619" spans="5:7" x14ac:dyDescent="0.2">
      <c r="E619" s="1">
        <v>180000</v>
      </c>
      <c r="G619" s="1">
        <v>180000</v>
      </c>
    </row>
    <row r="620" spans="5:7" x14ac:dyDescent="0.2">
      <c r="E620" s="1">
        <v>240000</v>
      </c>
      <c r="G620" s="1">
        <v>240000</v>
      </c>
    </row>
    <row r="621" spans="5:7" x14ac:dyDescent="0.2">
      <c r="E621" s="1">
        <v>128000</v>
      </c>
      <c r="G621" s="1">
        <v>128000</v>
      </c>
    </row>
    <row r="622" spans="5:7" x14ac:dyDescent="0.2">
      <c r="E622" s="1">
        <v>255000</v>
      </c>
      <c r="G622" s="1">
        <v>255000</v>
      </c>
    </row>
    <row r="623" spans="5:7" x14ac:dyDescent="0.2">
      <c r="E623" s="1">
        <v>131000</v>
      </c>
      <c r="G623" s="1">
        <v>131000</v>
      </c>
    </row>
    <row r="624" spans="5:7" x14ac:dyDescent="0.2">
      <c r="E624" s="1">
        <v>174000</v>
      </c>
      <c r="G624" s="1">
        <v>174000</v>
      </c>
    </row>
    <row r="625" spans="5:7" x14ac:dyDescent="0.2">
      <c r="E625" s="1">
        <v>154300</v>
      </c>
      <c r="G625" s="1">
        <v>154300</v>
      </c>
    </row>
    <row r="626" spans="5:7" x14ac:dyDescent="0.2">
      <c r="E626" s="1">
        <v>173733</v>
      </c>
      <c r="G626" s="1">
        <v>173733</v>
      </c>
    </row>
    <row r="627" spans="5:7" x14ac:dyDescent="0.2">
      <c r="E627" s="1">
        <v>75000</v>
      </c>
      <c r="G627" s="1">
        <v>75000</v>
      </c>
    </row>
    <row r="628" spans="5:7" x14ac:dyDescent="0.2">
      <c r="E628" s="1">
        <v>238000</v>
      </c>
      <c r="G628" s="1">
        <v>238000</v>
      </c>
    </row>
    <row r="629" spans="5:7" x14ac:dyDescent="0.2">
      <c r="E629" s="1">
        <v>201000</v>
      </c>
      <c r="G629" s="1">
        <v>201000</v>
      </c>
    </row>
    <row r="630" spans="5:7" x14ac:dyDescent="0.2">
      <c r="E630" s="1">
        <v>169990</v>
      </c>
      <c r="G630" s="1">
        <v>169990</v>
      </c>
    </row>
    <row r="631" spans="5:7" x14ac:dyDescent="0.2">
      <c r="E631" s="1">
        <v>193000</v>
      </c>
      <c r="G631" s="1">
        <v>193000</v>
      </c>
    </row>
    <row r="632" spans="5:7" x14ac:dyDescent="0.2">
      <c r="E632" s="1">
        <v>285000</v>
      </c>
      <c r="G632" s="1">
        <v>285000</v>
      </c>
    </row>
    <row r="633" spans="5:7" x14ac:dyDescent="0.2">
      <c r="E633" s="1">
        <v>176000</v>
      </c>
      <c r="G633" s="1">
        <v>176000</v>
      </c>
    </row>
    <row r="634" spans="5:7" x14ac:dyDescent="0.2">
      <c r="E634" s="1">
        <v>236500</v>
      </c>
      <c r="G634" s="1">
        <v>236500</v>
      </c>
    </row>
    <row r="635" spans="5:7" x14ac:dyDescent="0.2">
      <c r="E635" s="1">
        <v>222000</v>
      </c>
      <c r="G635" s="1">
        <v>222000</v>
      </c>
    </row>
    <row r="636" spans="5:7" x14ac:dyDescent="0.2">
      <c r="E636" s="1">
        <v>201000</v>
      </c>
      <c r="G636" s="1">
        <v>201000</v>
      </c>
    </row>
    <row r="637" spans="5:7" x14ac:dyDescent="0.2">
      <c r="E637" s="1">
        <v>320000</v>
      </c>
      <c r="G637" s="1">
        <v>320000</v>
      </c>
    </row>
    <row r="638" spans="5:7" x14ac:dyDescent="0.2">
      <c r="E638" s="1">
        <v>190000</v>
      </c>
      <c r="G638" s="1">
        <v>190000</v>
      </c>
    </row>
    <row r="639" spans="5:7" x14ac:dyDescent="0.2">
      <c r="E639" s="1">
        <v>79900</v>
      </c>
      <c r="G639" s="1">
        <v>79900</v>
      </c>
    </row>
    <row r="640" spans="5:7" x14ac:dyDescent="0.2">
      <c r="E640" s="1">
        <v>184900</v>
      </c>
      <c r="G640" s="1">
        <v>184900</v>
      </c>
    </row>
    <row r="641" spans="5:7" x14ac:dyDescent="0.2">
      <c r="E641" s="1">
        <v>253000</v>
      </c>
      <c r="G641" s="1">
        <v>253000</v>
      </c>
    </row>
    <row r="642" spans="5:7" x14ac:dyDescent="0.2">
      <c r="E642" s="1">
        <v>239799</v>
      </c>
      <c r="G642" s="1">
        <v>239799</v>
      </c>
    </row>
    <row r="643" spans="5:7" x14ac:dyDescent="0.2">
      <c r="E643" s="1">
        <v>150900</v>
      </c>
      <c r="G643" s="1">
        <v>150900</v>
      </c>
    </row>
    <row r="644" spans="5:7" x14ac:dyDescent="0.2">
      <c r="E644" s="1">
        <v>214000</v>
      </c>
      <c r="G644" s="1">
        <v>214000</v>
      </c>
    </row>
    <row r="645" spans="5:7" x14ac:dyDescent="0.2">
      <c r="E645" s="1">
        <v>270000</v>
      </c>
      <c r="G645" s="1">
        <v>270000</v>
      </c>
    </row>
    <row r="646" spans="5:7" x14ac:dyDescent="0.2">
      <c r="E646" s="1">
        <v>192500</v>
      </c>
      <c r="G646" s="1">
        <v>192500</v>
      </c>
    </row>
    <row r="647" spans="5:7" x14ac:dyDescent="0.2">
      <c r="E647" s="1">
        <v>119900</v>
      </c>
      <c r="G647" s="1">
        <v>119900</v>
      </c>
    </row>
    <row r="648" spans="5:7" x14ac:dyDescent="0.2">
      <c r="E648" s="1">
        <v>127500</v>
      </c>
      <c r="G648" s="1">
        <v>127500</v>
      </c>
    </row>
    <row r="649" spans="5:7" x14ac:dyDescent="0.2">
      <c r="E649" s="1">
        <v>132000</v>
      </c>
      <c r="G649" s="1">
        <v>132000</v>
      </c>
    </row>
    <row r="650" spans="5:7" x14ac:dyDescent="0.2">
      <c r="E650" s="1">
        <v>185000</v>
      </c>
      <c r="G650" s="1">
        <v>185000</v>
      </c>
    </row>
    <row r="651" spans="5:7" x14ac:dyDescent="0.2">
      <c r="E651" s="1">
        <v>155000</v>
      </c>
      <c r="G651" s="1">
        <v>155000</v>
      </c>
    </row>
    <row r="652" spans="5:7" x14ac:dyDescent="0.2">
      <c r="E652" s="1">
        <v>239000</v>
      </c>
      <c r="G652" s="1">
        <v>239000</v>
      </c>
    </row>
    <row r="653" spans="5:7" x14ac:dyDescent="0.2">
      <c r="E653" s="1">
        <v>214900</v>
      </c>
      <c r="G653" s="1">
        <v>214900</v>
      </c>
    </row>
    <row r="654" spans="5:7" x14ac:dyDescent="0.2">
      <c r="E654" s="1">
        <v>178900</v>
      </c>
      <c r="G654" s="1">
        <v>178900</v>
      </c>
    </row>
    <row r="655" spans="5:7" x14ac:dyDescent="0.2">
      <c r="E655" s="1">
        <v>140000</v>
      </c>
      <c r="G655" s="1">
        <v>140000</v>
      </c>
    </row>
    <row r="656" spans="5:7" x14ac:dyDescent="0.2">
      <c r="E656" s="1">
        <v>173000</v>
      </c>
      <c r="G656" s="1">
        <v>173000</v>
      </c>
    </row>
    <row r="657" spans="5:7" x14ac:dyDescent="0.2">
      <c r="E657" s="1">
        <v>99500</v>
      </c>
      <c r="G657" s="1">
        <v>99500</v>
      </c>
    </row>
    <row r="658" spans="5:7" x14ac:dyDescent="0.2">
      <c r="E658" s="1">
        <v>182000</v>
      </c>
      <c r="G658" s="1">
        <v>182000</v>
      </c>
    </row>
    <row r="659" spans="5:7" x14ac:dyDescent="0.2">
      <c r="E659" s="1">
        <v>165000</v>
      </c>
      <c r="G659" s="1">
        <v>165000</v>
      </c>
    </row>
    <row r="660" spans="5:7" x14ac:dyDescent="0.2">
      <c r="E660" s="1">
        <v>199900</v>
      </c>
      <c r="G660" s="1">
        <v>199900</v>
      </c>
    </row>
    <row r="661" spans="5:7" x14ac:dyDescent="0.2">
      <c r="E661" s="1">
        <v>110000</v>
      </c>
      <c r="G661" s="1">
        <v>110000</v>
      </c>
    </row>
    <row r="662" spans="5:7" x14ac:dyDescent="0.2">
      <c r="E662" s="1">
        <v>336000</v>
      </c>
      <c r="G662" s="1">
        <v>336000</v>
      </c>
    </row>
    <row r="663" spans="5:7" x14ac:dyDescent="0.2">
      <c r="E663" s="1">
        <v>159895</v>
      </c>
      <c r="G663" s="1">
        <v>159895</v>
      </c>
    </row>
    <row r="664" spans="5:7" x14ac:dyDescent="0.2">
      <c r="E664" s="1">
        <v>255900</v>
      </c>
      <c r="G664" s="1">
        <v>255900</v>
      </c>
    </row>
    <row r="665" spans="5:7" x14ac:dyDescent="0.2">
      <c r="E665" s="1">
        <v>126000</v>
      </c>
      <c r="G665" s="1">
        <v>126000</v>
      </c>
    </row>
    <row r="666" spans="5:7" x14ac:dyDescent="0.2">
      <c r="E666" s="1">
        <v>125000</v>
      </c>
      <c r="G666" s="1">
        <v>125000</v>
      </c>
    </row>
    <row r="667" spans="5:7" x14ac:dyDescent="0.2">
      <c r="E667" s="1">
        <v>395192</v>
      </c>
      <c r="G667" s="1">
        <v>395192</v>
      </c>
    </row>
    <row r="668" spans="5:7" x14ac:dyDescent="0.2">
      <c r="E668" s="1">
        <v>197000</v>
      </c>
      <c r="G668" s="1">
        <v>197000</v>
      </c>
    </row>
    <row r="669" spans="5:7" x14ac:dyDescent="0.2">
      <c r="E669" s="1">
        <v>348000</v>
      </c>
      <c r="G669" s="1">
        <v>348000</v>
      </c>
    </row>
    <row r="670" spans="5:7" x14ac:dyDescent="0.2">
      <c r="E670" s="1">
        <v>173900</v>
      </c>
      <c r="G670" s="1">
        <v>173900</v>
      </c>
    </row>
    <row r="671" spans="5:7" x14ac:dyDescent="0.2">
      <c r="E671" s="1">
        <v>337500</v>
      </c>
      <c r="G671" s="1">
        <v>337500</v>
      </c>
    </row>
    <row r="672" spans="5:7" x14ac:dyDescent="0.2">
      <c r="E672" s="1">
        <v>206000</v>
      </c>
      <c r="G672" s="1">
        <v>206000</v>
      </c>
    </row>
    <row r="673" spans="5:7" x14ac:dyDescent="0.2">
      <c r="E673" s="1">
        <v>232000</v>
      </c>
      <c r="G673" s="1">
        <v>232000</v>
      </c>
    </row>
    <row r="674" spans="5:7" x14ac:dyDescent="0.2">
      <c r="E674" s="1">
        <v>181000</v>
      </c>
      <c r="G674" s="1">
        <v>181000</v>
      </c>
    </row>
    <row r="675" spans="5:7" x14ac:dyDescent="0.2">
      <c r="E675" s="1">
        <v>240000</v>
      </c>
      <c r="G675" s="1">
        <v>240000</v>
      </c>
    </row>
    <row r="676" spans="5:7" x14ac:dyDescent="0.2">
      <c r="E676" s="1">
        <v>102000</v>
      </c>
      <c r="G676" s="1">
        <v>102000</v>
      </c>
    </row>
    <row r="677" spans="5:7" x14ac:dyDescent="0.2">
      <c r="E677" s="1">
        <v>135000</v>
      </c>
      <c r="G677" s="1">
        <v>135000</v>
      </c>
    </row>
    <row r="678" spans="5:7" x14ac:dyDescent="0.2">
      <c r="E678" s="1">
        <v>100000</v>
      </c>
      <c r="G678" s="1">
        <v>100000</v>
      </c>
    </row>
    <row r="679" spans="5:7" x14ac:dyDescent="0.2">
      <c r="E679" s="1">
        <v>119200</v>
      </c>
      <c r="G679" s="1">
        <v>119200</v>
      </c>
    </row>
    <row r="680" spans="5:7" x14ac:dyDescent="0.2">
      <c r="E680" s="1">
        <v>203000</v>
      </c>
      <c r="G680" s="1">
        <v>203000</v>
      </c>
    </row>
    <row r="681" spans="5:7" x14ac:dyDescent="0.2">
      <c r="E681" s="1">
        <v>187500</v>
      </c>
      <c r="G681" s="1">
        <v>187500</v>
      </c>
    </row>
    <row r="682" spans="5:7" x14ac:dyDescent="0.2">
      <c r="E682" s="1">
        <v>160000</v>
      </c>
      <c r="G682" s="1">
        <v>160000</v>
      </c>
    </row>
    <row r="683" spans="5:7" x14ac:dyDescent="0.2">
      <c r="E683" s="1">
        <v>213490</v>
      </c>
      <c r="G683" s="1">
        <v>213490</v>
      </c>
    </row>
    <row r="684" spans="5:7" x14ac:dyDescent="0.2">
      <c r="E684" s="1">
        <v>176000</v>
      </c>
      <c r="G684" s="1">
        <v>176000</v>
      </c>
    </row>
    <row r="685" spans="5:7" x14ac:dyDescent="0.2">
      <c r="E685" s="1">
        <v>194000</v>
      </c>
      <c r="G685" s="1">
        <v>194000</v>
      </c>
    </row>
    <row r="686" spans="5:7" x14ac:dyDescent="0.2">
      <c r="E686" s="1">
        <v>87000</v>
      </c>
      <c r="G686" s="1">
        <v>87000</v>
      </c>
    </row>
    <row r="687" spans="5:7" x14ac:dyDescent="0.2">
      <c r="E687" s="1">
        <v>191000</v>
      </c>
      <c r="G687" s="1">
        <v>191000</v>
      </c>
    </row>
    <row r="688" spans="5:7" x14ac:dyDescent="0.2">
      <c r="E688" s="1">
        <v>112500</v>
      </c>
      <c r="G688" s="1">
        <v>112500</v>
      </c>
    </row>
    <row r="689" spans="5:7" x14ac:dyDescent="0.2">
      <c r="E689" s="1">
        <v>167500</v>
      </c>
      <c r="G689" s="1">
        <v>167500</v>
      </c>
    </row>
    <row r="690" spans="5:7" x14ac:dyDescent="0.2">
      <c r="E690" s="1">
        <v>293077</v>
      </c>
      <c r="G690" s="1">
        <v>293077</v>
      </c>
    </row>
    <row r="691" spans="5:7" x14ac:dyDescent="0.2">
      <c r="E691" s="1">
        <v>105000</v>
      </c>
      <c r="G691" s="1">
        <v>105000</v>
      </c>
    </row>
    <row r="692" spans="5:7" x14ac:dyDescent="0.2">
      <c r="E692" s="1">
        <v>230000</v>
      </c>
      <c r="G692" s="1">
        <v>230000</v>
      </c>
    </row>
    <row r="693" spans="5:7" x14ac:dyDescent="0.2">
      <c r="E693" s="1">
        <v>315500</v>
      </c>
      <c r="G693" s="1">
        <v>315500</v>
      </c>
    </row>
    <row r="694" spans="5:7" x14ac:dyDescent="0.2">
      <c r="E694" s="1">
        <v>287000</v>
      </c>
      <c r="G694" s="1">
        <v>287000</v>
      </c>
    </row>
    <row r="695" spans="5:7" x14ac:dyDescent="0.2">
      <c r="E695" s="1">
        <v>196000</v>
      </c>
      <c r="G695" s="1">
        <v>196000</v>
      </c>
    </row>
    <row r="696" spans="5:7" x14ac:dyDescent="0.2">
      <c r="E696" s="1">
        <v>262280</v>
      </c>
      <c r="G696" s="1">
        <v>262280</v>
      </c>
    </row>
    <row r="697" spans="5:7" x14ac:dyDescent="0.2">
      <c r="E697" s="1">
        <v>278000</v>
      </c>
      <c r="G697" s="1">
        <v>278000</v>
      </c>
    </row>
    <row r="698" spans="5:7" x14ac:dyDescent="0.2">
      <c r="E698" s="1">
        <v>139600</v>
      </c>
      <c r="G698" s="1">
        <v>139600</v>
      </c>
    </row>
    <row r="699" spans="5:7" x14ac:dyDescent="0.2">
      <c r="E699" s="1">
        <v>556581</v>
      </c>
      <c r="G699" s="1">
        <v>556581</v>
      </c>
    </row>
    <row r="700" spans="5:7" x14ac:dyDescent="0.2">
      <c r="E700" s="1">
        <v>145000</v>
      </c>
      <c r="G700" s="1">
        <v>145000</v>
      </c>
    </row>
    <row r="701" spans="5:7" x14ac:dyDescent="0.2">
      <c r="E701" s="1">
        <v>176485</v>
      </c>
      <c r="G701" s="1">
        <v>176485</v>
      </c>
    </row>
    <row r="702" spans="5:7" x14ac:dyDescent="0.2">
      <c r="E702" s="1">
        <v>200141</v>
      </c>
      <c r="G702" s="1">
        <v>200141</v>
      </c>
    </row>
    <row r="703" spans="5:7" x14ac:dyDescent="0.2">
      <c r="E703" s="1">
        <v>255000</v>
      </c>
      <c r="G703" s="1">
        <v>255000</v>
      </c>
    </row>
    <row r="704" spans="5:7" x14ac:dyDescent="0.2">
      <c r="E704" s="1">
        <v>180000</v>
      </c>
      <c r="G704" s="1">
        <v>180000</v>
      </c>
    </row>
    <row r="705" spans="5:7" x14ac:dyDescent="0.2">
      <c r="E705" s="1">
        <v>185850</v>
      </c>
      <c r="G705" s="1">
        <v>185850</v>
      </c>
    </row>
    <row r="706" spans="5:7" x14ac:dyDescent="0.2">
      <c r="E706" s="1">
        <v>335000</v>
      </c>
      <c r="G706" s="1">
        <v>335000</v>
      </c>
    </row>
    <row r="707" spans="5:7" x14ac:dyDescent="0.2">
      <c r="E707" s="1">
        <v>213500</v>
      </c>
      <c r="G707" s="1">
        <v>213500</v>
      </c>
    </row>
    <row r="708" spans="5:7" x14ac:dyDescent="0.2">
      <c r="E708" s="1">
        <v>90000</v>
      </c>
      <c r="G708" s="1">
        <v>90000</v>
      </c>
    </row>
    <row r="709" spans="5:7" x14ac:dyDescent="0.2">
      <c r="E709" s="1">
        <v>328000</v>
      </c>
      <c r="G709" s="1">
        <v>328000</v>
      </c>
    </row>
    <row r="710" spans="5:7" x14ac:dyDescent="0.2">
      <c r="E710" s="1">
        <v>135000</v>
      </c>
      <c r="G710" s="1">
        <v>135000</v>
      </c>
    </row>
    <row r="711" spans="5:7" x14ac:dyDescent="0.2">
      <c r="E711" s="1">
        <v>194000</v>
      </c>
      <c r="G711" s="1">
        <v>194000</v>
      </c>
    </row>
    <row r="712" spans="5:7" x14ac:dyDescent="0.2">
      <c r="E712" s="1">
        <v>138800</v>
      </c>
      <c r="G712" s="1">
        <v>138800</v>
      </c>
    </row>
    <row r="713" spans="5:7" x14ac:dyDescent="0.2">
      <c r="E713" s="1">
        <v>155900</v>
      </c>
      <c r="G713" s="1">
        <v>155900</v>
      </c>
    </row>
    <row r="714" spans="5:7" x14ac:dyDescent="0.2">
      <c r="E714" s="1">
        <v>126000</v>
      </c>
      <c r="G714" s="1">
        <v>126000</v>
      </c>
    </row>
    <row r="715" spans="5:7" x14ac:dyDescent="0.2">
      <c r="E715" s="1">
        <v>133000</v>
      </c>
      <c r="G715" s="1">
        <v>133000</v>
      </c>
    </row>
    <row r="716" spans="5:7" x14ac:dyDescent="0.2">
      <c r="E716" s="1">
        <v>192000</v>
      </c>
      <c r="G716" s="1">
        <v>192000</v>
      </c>
    </row>
    <row r="717" spans="5:7" x14ac:dyDescent="0.2">
      <c r="E717" s="1">
        <v>187500</v>
      </c>
      <c r="G717" s="1">
        <v>187500</v>
      </c>
    </row>
    <row r="718" spans="5:7" x14ac:dyDescent="0.2">
      <c r="E718" s="1">
        <v>83500</v>
      </c>
      <c r="G718" s="1">
        <v>83500</v>
      </c>
    </row>
    <row r="719" spans="5:7" x14ac:dyDescent="0.2">
      <c r="E719" s="1">
        <v>252000</v>
      </c>
      <c r="G719" s="1">
        <v>252000</v>
      </c>
    </row>
    <row r="720" spans="5:7" x14ac:dyDescent="0.2">
      <c r="E720" s="1">
        <v>137500</v>
      </c>
      <c r="G720" s="1">
        <v>137500</v>
      </c>
    </row>
    <row r="721" spans="5:7" x14ac:dyDescent="0.2">
      <c r="E721" s="1">
        <v>197000</v>
      </c>
      <c r="G721" s="1">
        <v>197000</v>
      </c>
    </row>
    <row r="722" spans="5:7" x14ac:dyDescent="0.2">
      <c r="E722" s="1">
        <v>160000</v>
      </c>
      <c r="G722" s="1">
        <v>160000</v>
      </c>
    </row>
    <row r="723" spans="5:7" x14ac:dyDescent="0.2">
      <c r="E723" s="1">
        <v>136500</v>
      </c>
      <c r="G723" s="1">
        <v>136500</v>
      </c>
    </row>
    <row r="724" spans="5:7" x14ac:dyDescent="0.2">
      <c r="E724" s="1">
        <v>176432</v>
      </c>
      <c r="G724" s="1">
        <v>176432</v>
      </c>
    </row>
    <row r="725" spans="5:7" x14ac:dyDescent="0.2">
      <c r="E725" s="1">
        <v>170000</v>
      </c>
      <c r="G725" s="1">
        <v>170000</v>
      </c>
    </row>
    <row r="726" spans="5:7" x14ac:dyDescent="0.2">
      <c r="E726" s="1">
        <v>157000</v>
      </c>
      <c r="G726" s="1">
        <v>157000</v>
      </c>
    </row>
    <row r="727" spans="5:7" x14ac:dyDescent="0.2">
      <c r="E727" s="1">
        <v>60000</v>
      </c>
      <c r="G727" s="1">
        <v>60000</v>
      </c>
    </row>
    <row r="728" spans="5:7" x14ac:dyDescent="0.2">
      <c r="E728" s="1">
        <v>119500</v>
      </c>
      <c r="G728" s="1">
        <v>119500</v>
      </c>
    </row>
    <row r="729" spans="5:7" x14ac:dyDescent="0.2">
      <c r="E729" s="1">
        <v>106000</v>
      </c>
      <c r="G729" s="1">
        <v>106000</v>
      </c>
    </row>
    <row r="730" spans="5:7" x14ac:dyDescent="0.2">
      <c r="E730" s="1">
        <v>325000</v>
      </c>
      <c r="G730" s="1">
        <v>325000</v>
      </c>
    </row>
    <row r="731" spans="5:7" x14ac:dyDescent="0.2">
      <c r="E731" s="1">
        <v>179900</v>
      </c>
      <c r="G731" s="1">
        <v>179900</v>
      </c>
    </row>
    <row r="732" spans="5:7" x14ac:dyDescent="0.2">
      <c r="E732" s="1">
        <v>274725</v>
      </c>
      <c r="G732" s="1">
        <v>274725</v>
      </c>
    </row>
    <row r="733" spans="5:7" x14ac:dyDescent="0.2">
      <c r="E733" s="1">
        <v>181000</v>
      </c>
      <c r="G733" s="1">
        <v>181000</v>
      </c>
    </row>
    <row r="734" spans="5:7" x14ac:dyDescent="0.2">
      <c r="E734" s="1">
        <v>280000</v>
      </c>
      <c r="G734" s="1">
        <v>280000</v>
      </c>
    </row>
    <row r="735" spans="5:7" x14ac:dyDescent="0.2">
      <c r="E735" s="1">
        <v>188000</v>
      </c>
      <c r="G735" s="1">
        <v>188000</v>
      </c>
    </row>
    <row r="736" spans="5:7" x14ac:dyDescent="0.2">
      <c r="E736" s="1">
        <v>318000</v>
      </c>
      <c r="G736" s="1">
        <v>318000</v>
      </c>
    </row>
    <row r="737" spans="5:7" x14ac:dyDescent="0.2">
      <c r="E737" s="1">
        <v>184100</v>
      </c>
      <c r="G737" s="1">
        <v>184100</v>
      </c>
    </row>
    <row r="738" spans="5:7" x14ac:dyDescent="0.2">
      <c r="E738" s="1">
        <v>133700</v>
      </c>
      <c r="G738" s="1">
        <v>133700</v>
      </c>
    </row>
    <row r="739" spans="5:7" x14ac:dyDescent="0.2">
      <c r="E739" s="1">
        <v>118400</v>
      </c>
      <c r="G739" s="1">
        <v>118400</v>
      </c>
    </row>
    <row r="740" spans="5:7" x14ac:dyDescent="0.2">
      <c r="E740" s="1">
        <v>212900</v>
      </c>
      <c r="G740" s="1">
        <v>212900</v>
      </c>
    </row>
    <row r="741" spans="5:7" x14ac:dyDescent="0.2">
      <c r="E741" s="1">
        <v>163900</v>
      </c>
      <c r="G741" s="1">
        <v>163900</v>
      </c>
    </row>
    <row r="742" spans="5:7" x14ac:dyDescent="0.2">
      <c r="E742" s="1">
        <v>115000</v>
      </c>
      <c r="G742" s="1">
        <v>115000</v>
      </c>
    </row>
    <row r="743" spans="5:7" x14ac:dyDescent="0.2">
      <c r="E743" s="1">
        <v>174000</v>
      </c>
      <c r="G743" s="1">
        <v>174000</v>
      </c>
    </row>
    <row r="744" spans="5:7" x14ac:dyDescent="0.2">
      <c r="E744" s="1">
        <v>259000</v>
      </c>
      <c r="G744" s="1">
        <v>259000</v>
      </c>
    </row>
    <row r="745" spans="5:7" x14ac:dyDescent="0.2">
      <c r="E745" s="1">
        <v>215000</v>
      </c>
      <c r="G745" s="1">
        <v>215000</v>
      </c>
    </row>
    <row r="746" spans="5:7" x14ac:dyDescent="0.2">
      <c r="E746" s="1">
        <v>140000</v>
      </c>
      <c r="G746" s="1">
        <v>140000</v>
      </c>
    </row>
    <row r="747" spans="5:7" x14ac:dyDescent="0.2">
      <c r="E747" s="1">
        <v>93500</v>
      </c>
      <c r="G747" s="1">
        <v>93500</v>
      </c>
    </row>
    <row r="748" spans="5:7" x14ac:dyDescent="0.2">
      <c r="E748" s="1">
        <v>239500</v>
      </c>
      <c r="G748" s="1">
        <v>239500</v>
      </c>
    </row>
    <row r="749" spans="5:7" x14ac:dyDescent="0.2">
      <c r="E749" s="1">
        <v>169000</v>
      </c>
      <c r="G749" s="1">
        <v>169000</v>
      </c>
    </row>
    <row r="750" spans="5:7" x14ac:dyDescent="0.2">
      <c r="E750" s="1">
        <v>102000</v>
      </c>
      <c r="G750" s="1">
        <v>102000</v>
      </c>
    </row>
    <row r="751" spans="5:7" x14ac:dyDescent="0.2">
      <c r="E751" s="1">
        <v>119000</v>
      </c>
      <c r="G751" s="1">
        <v>119000</v>
      </c>
    </row>
    <row r="752" spans="5:7" x14ac:dyDescent="0.2">
      <c r="E752" s="1">
        <v>196000</v>
      </c>
      <c r="G752" s="1">
        <v>196000</v>
      </c>
    </row>
    <row r="753" spans="5:7" x14ac:dyDescent="0.2">
      <c r="E753" s="1">
        <v>144000</v>
      </c>
      <c r="G753" s="1">
        <v>144000</v>
      </c>
    </row>
    <row r="754" spans="5:7" x14ac:dyDescent="0.2">
      <c r="E754" s="1">
        <v>424870</v>
      </c>
      <c r="G754" s="1">
        <v>424870</v>
      </c>
    </row>
    <row r="755" spans="5:7" x14ac:dyDescent="0.2">
      <c r="E755" s="1">
        <v>180000</v>
      </c>
      <c r="G755" s="1">
        <v>180000</v>
      </c>
    </row>
    <row r="756" spans="5:7" x14ac:dyDescent="0.2">
      <c r="E756" s="1">
        <v>124000</v>
      </c>
      <c r="G756" s="1">
        <v>124000</v>
      </c>
    </row>
    <row r="757" spans="5:7" x14ac:dyDescent="0.2">
      <c r="E757" s="1">
        <v>230000</v>
      </c>
      <c r="G757" s="1">
        <v>230000</v>
      </c>
    </row>
    <row r="758" spans="5:7" x14ac:dyDescent="0.2">
      <c r="E758" s="1">
        <v>235128</v>
      </c>
      <c r="G758" s="1">
        <v>235128</v>
      </c>
    </row>
    <row r="759" spans="5:7" x14ac:dyDescent="0.2">
      <c r="E759" s="1">
        <v>146000</v>
      </c>
      <c r="G759" s="1">
        <v>146000</v>
      </c>
    </row>
    <row r="760" spans="5:7" x14ac:dyDescent="0.2">
      <c r="E760" s="1">
        <v>129000</v>
      </c>
      <c r="G760" s="1">
        <v>129000</v>
      </c>
    </row>
    <row r="761" spans="5:7" x14ac:dyDescent="0.2">
      <c r="E761" s="1">
        <v>233170</v>
      </c>
      <c r="G761" s="1">
        <v>233170</v>
      </c>
    </row>
    <row r="762" spans="5:7" x14ac:dyDescent="0.2">
      <c r="E762" s="1">
        <v>245350</v>
      </c>
      <c r="G762" s="1">
        <v>245350</v>
      </c>
    </row>
    <row r="763" spans="5:7" x14ac:dyDescent="0.2">
      <c r="E763" s="1">
        <v>173000</v>
      </c>
      <c r="G763" s="1">
        <v>173000</v>
      </c>
    </row>
    <row r="764" spans="5:7" x14ac:dyDescent="0.2">
      <c r="E764" s="1">
        <v>625000</v>
      </c>
      <c r="G764" s="1">
        <v>625000</v>
      </c>
    </row>
    <row r="765" spans="5:7" x14ac:dyDescent="0.2">
      <c r="E765" s="1">
        <v>171900</v>
      </c>
      <c r="G765" s="1">
        <v>171900</v>
      </c>
    </row>
    <row r="766" spans="5:7" x14ac:dyDescent="0.2">
      <c r="E766" s="1">
        <v>285000</v>
      </c>
      <c r="G766" s="1">
        <v>285000</v>
      </c>
    </row>
    <row r="767" spans="5:7" x14ac:dyDescent="0.2">
      <c r="E767" s="1">
        <v>119500</v>
      </c>
      <c r="G767" s="1">
        <v>119500</v>
      </c>
    </row>
    <row r="768" spans="5:7" x14ac:dyDescent="0.2">
      <c r="E768" s="1">
        <v>93000</v>
      </c>
      <c r="G768" s="1">
        <v>93000</v>
      </c>
    </row>
    <row r="769" spans="5:7" x14ac:dyDescent="0.2">
      <c r="E769" s="1">
        <v>250000</v>
      </c>
      <c r="G769" s="1">
        <v>250000</v>
      </c>
    </row>
    <row r="770" spans="5:7" x14ac:dyDescent="0.2">
      <c r="E770" s="1">
        <v>392500</v>
      </c>
      <c r="G770" s="1">
        <v>392500</v>
      </c>
    </row>
    <row r="771" spans="5:7" x14ac:dyDescent="0.2">
      <c r="E771" s="1">
        <v>745000</v>
      </c>
      <c r="G771" s="1">
        <v>745000</v>
      </c>
    </row>
    <row r="772" spans="5:7" x14ac:dyDescent="0.2">
      <c r="E772" s="1">
        <v>95000</v>
      </c>
      <c r="G772" s="1">
        <v>95000</v>
      </c>
    </row>
    <row r="773" spans="5:7" x14ac:dyDescent="0.2">
      <c r="E773" s="1">
        <v>262000</v>
      </c>
      <c r="G773" s="1">
        <v>262000</v>
      </c>
    </row>
    <row r="774" spans="5:7" x14ac:dyDescent="0.2">
      <c r="E774" s="1">
        <v>195000</v>
      </c>
      <c r="G774" s="1">
        <v>195000</v>
      </c>
    </row>
    <row r="775" spans="5:7" x14ac:dyDescent="0.2">
      <c r="E775" s="1">
        <v>189000</v>
      </c>
      <c r="G775" s="1">
        <v>189000</v>
      </c>
    </row>
    <row r="776" spans="5:7" x14ac:dyDescent="0.2">
      <c r="E776" s="1">
        <v>174000</v>
      </c>
      <c r="G776" s="1">
        <v>174000</v>
      </c>
    </row>
    <row r="777" spans="5:7" x14ac:dyDescent="0.2">
      <c r="E777" s="1">
        <v>165000</v>
      </c>
      <c r="G777" s="1">
        <v>165000</v>
      </c>
    </row>
    <row r="778" spans="5:7" x14ac:dyDescent="0.2">
      <c r="E778" s="1">
        <v>176000</v>
      </c>
      <c r="G778" s="1">
        <v>176000</v>
      </c>
    </row>
    <row r="779" spans="5:7" x14ac:dyDescent="0.2">
      <c r="E779" s="1">
        <v>219210</v>
      </c>
      <c r="G779" s="1">
        <v>219210</v>
      </c>
    </row>
    <row r="780" spans="5:7" x14ac:dyDescent="0.2">
      <c r="E780" s="1">
        <v>178000</v>
      </c>
      <c r="G780" s="1">
        <v>178000</v>
      </c>
    </row>
    <row r="781" spans="5:7" x14ac:dyDescent="0.2">
      <c r="E781" s="1">
        <v>148000</v>
      </c>
      <c r="G781" s="1">
        <v>148000</v>
      </c>
    </row>
    <row r="782" spans="5:7" x14ac:dyDescent="0.2">
      <c r="E782" s="1">
        <v>116050</v>
      </c>
      <c r="G782" s="1">
        <v>116050</v>
      </c>
    </row>
    <row r="783" spans="5:7" x14ac:dyDescent="0.2">
      <c r="E783" s="1">
        <v>197900</v>
      </c>
      <c r="G783" s="1">
        <v>197900</v>
      </c>
    </row>
    <row r="784" spans="5:7" x14ac:dyDescent="0.2">
      <c r="E784" s="1">
        <v>213000</v>
      </c>
      <c r="G784" s="1">
        <v>213000</v>
      </c>
    </row>
    <row r="785" spans="5:7" x14ac:dyDescent="0.2">
      <c r="E785" s="1">
        <v>200000</v>
      </c>
      <c r="G785" s="1">
        <v>200000</v>
      </c>
    </row>
    <row r="786" spans="5:7" x14ac:dyDescent="0.2">
      <c r="E786" s="1">
        <v>290000</v>
      </c>
      <c r="G786" s="1">
        <v>290000</v>
      </c>
    </row>
    <row r="787" spans="5:7" x14ac:dyDescent="0.2">
      <c r="E787" s="1">
        <v>189000</v>
      </c>
      <c r="G787" s="1">
        <v>189000</v>
      </c>
    </row>
    <row r="788" spans="5:7" x14ac:dyDescent="0.2">
      <c r="E788" s="1">
        <v>134500</v>
      </c>
      <c r="G788" s="1">
        <v>134500</v>
      </c>
    </row>
    <row r="789" spans="5:7" x14ac:dyDescent="0.2">
      <c r="E789" s="1">
        <v>125000</v>
      </c>
      <c r="G789" s="1">
        <v>125000</v>
      </c>
    </row>
    <row r="790" spans="5:7" x14ac:dyDescent="0.2">
      <c r="E790" s="1">
        <v>112000</v>
      </c>
      <c r="G790" s="1">
        <v>112000</v>
      </c>
    </row>
    <row r="791" spans="5:7" x14ac:dyDescent="0.2">
      <c r="E791" s="1">
        <v>229456</v>
      </c>
      <c r="G791" s="1">
        <v>229456</v>
      </c>
    </row>
    <row r="792" spans="5:7" x14ac:dyDescent="0.2">
      <c r="E792" s="1">
        <v>80500</v>
      </c>
      <c r="G792" s="1">
        <v>80500</v>
      </c>
    </row>
    <row r="793" spans="5:7" x14ac:dyDescent="0.2">
      <c r="E793" s="1">
        <v>91500</v>
      </c>
      <c r="G793" s="1">
        <v>91500</v>
      </c>
    </row>
    <row r="794" spans="5:7" x14ac:dyDescent="0.2">
      <c r="E794" s="1">
        <v>115000</v>
      </c>
      <c r="G794" s="1">
        <v>115000</v>
      </c>
    </row>
    <row r="795" spans="5:7" x14ac:dyDescent="0.2">
      <c r="E795" s="1">
        <v>134000</v>
      </c>
      <c r="G795" s="1">
        <v>134000</v>
      </c>
    </row>
    <row r="796" spans="5:7" x14ac:dyDescent="0.2">
      <c r="E796" s="1">
        <v>184000</v>
      </c>
      <c r="G796" s="1">
        <v>184000</v>
      </c>
    </row>
    <row r="797" spans="5:7" x14ac:dyDescent="0.2">
      <c r="E797" s="1">
        <v>214000</v>
      </c>
      <c r="G797" s="1">
        <v>214000</v>
      </c>
    </row>
    <row r="798" spans="5:7" x14ac:dyDescent="0.2">
      <c r="E798" s="1">
        <v>367294</v>
      </c>
      <c r="G798" s="1">
        <v>367294</v>
      </c>
    </row>
    <row r="799" spans="5:7" x14ac:dyDescent="0.2">
      <c r="E799" s="1">
        <v>127000</v>
      </c>
      <c r="G799" s="1">
        <v>127000</v>
      </c>
    </row>
    <row r="800" spans="5:7" x14ac:dyDescent="0.2">
      <c r="E800" s="1">
        <v>190000</v>
      </c>
      <c r="G800" s="1">
        <v>190000</v>
      </c>
    </row>
    <row r="801" spans="5:7" x14ac:dyDescent="0.2">
      <c r="E801" s="1">
        <v>101800</v>
      </c>
      <c r="G801" s="1">
        <v>101800</v>
      </c>
    </row>
    <row r="802" spans="5:7" x14ac:dyDescent="0.2">
      <c r="E802" s="1">
        <v>142000</v>
      </c>
      <c r="G802" s="1">
        <v>142000</v>
      </c>
    </row>
    <row r="803" spans="5:7" x14ac:dyDescent="0.2">
      <c r="E803" s="1">
        <v>138887</v>
      </c>
      <c r="G803" s="1">
        <v>138887</v>
      </c>
    </row>
    <row r="804" spans="5:7" x14ac:dyDescent="0.2">
      <c r="E804" s="1">
        <v>175500</v>
      </c>
      <c r="G804" s="1">
        <v>175500</v>
      </c>
    </row>
    <row r="805" spans="5:7" x14ac:dyDescent="0.2">
      <c r="E805" s="1">
        <v>195000</v>
      </c>
      <c r="G805" s="1">
        <v>195000</v>
      </c>
    </row>
    <row r="806" spans="5:7" x14ac:dyDescent="0.2">
      <c r="E806" s="1">
        <v>142500</v>
      </c>
      <c r="G806" s="1">
        <v>142500</v>
      </c>
    </row>
    <row r="807" spans="5:7" x14ac:dyDescent="0.2">
      <c r="E807" s="1">
        <v>265900</v>
      </c>
      <c r="G807" s="1">
        <v>265900</v>
      </c>
    </row>
    <row r="808" spans="5:7" x14ac:dyDescent="0.2">
      <c r="E808" s="1">
        <v>224900</v>
      </c>
      <c r="G808" s="1">
        <v>224900</v>
      </c>
    </row>
    <row r="809" spans="5:7" x14ac:dyDescent="0.2">
      <c r="E809" s="1">
        <v>465000</v>
      </c>
      <c r="G809" s="1">
        <v>465000</v>
      </c>
    </row>
    <row r="810" spans="5:7" x14ac:dyDescent="0.2">
      <c r="E810" s="1">
        <v>186500</v>
      </c>
      <c r="G810" s="1">
        <v>186500</v>
      </c>
    </row>
    <row r="811" spans="5:7" x14ac:dyDescent="0.2">
      <c r="E811" s="1">
        <v>169900</v>
      </c>
      <c r="G811" s="1">
        <v>169900</v>
      </c>
    </row>
    <row r="812" spans="5:7" x14ac:dyDescent="0.2">
      <c r="E812" s="1">
        <v>129500</v>
      </c>
      <c r="G812" s="1">
        <v>129500</v>
      </c>
    </row>
    <row r="813" spans="5:7" x14ac:dyDescent="0.2">
      <c r="E813" s="1">
        <v>244000</v>
      </c>
      <c r="G813" s="1">
        <v>244000</v>
      </c>
    </row>
    <row r="814" spans="5:7" x14ac:dyDescent="0.2">
      <c r="E814" s="1">
        <v>171750</v>
      </c>
      <c r="G814" s="1">
        <v>171750</v>
      </c>
    </row>
    <row r="815" spans="5:7" x14ac:dyDescent="0.2">
      <c r="E815" s="1">
        <v>165400</v>
      </c>
      <c r="G815" s="1">
        <v>165400</v>
      </c>
    </row>
    <row r="816" spans="5:7" x14ac:dyDescent="0.2">
      <c r="E816" s="1">
        <v>301500</v>
      </c>
      <c r="G816" s="1">
        <v>301500</v>
      </c>
    </row>
    <row r="817" spans="5:7" x14ac:dyDescent="0.2">
      <c r="E817" s="1">
        <v>190000</v>
      </c>
      <c r="G817" s="1">
        <v>190000</v>
      </c>
    </row>
    <row r="818" spans="5:7" x14ac:dyDescent="0.2">
      <c r="E818" s="1">
        <v>181000</v>
      </c>
      <c r="G818" s="1">
        <v>181000</v>
      </c>
    </row>
    <row r="819" spans="5:7" x14ac:dyDescent="0.2">
      <c r="E819" s="1">
        <v>161500</v>
      </c>
      <c r="G819" s="1">
        <v>161500</v>
      </c>
    </row>
    <row r="820" spans="5:7" x14ac:dyDescent="0.2">
      <c r="E820" s="1">
        <v>181000</v>
      </c>
      <c r="G820" s="1">
        <v>181000</v>
      </c>
    </row>
    <row r="821" spans="5:7" x14ac:dyDescent="0.2">
      <c r="E821" s="1">
        <v>183900</v>
      </c>
      <c r="G821" s="1">
        <v>183900</v>
      </c>
    </row>
    <row r="822" spans="5:7" x14ac:dyDescent="0.2">
      <c r="E822" s="1">
        <v>378500</v>
      </c>
      <c r="G822" s="1">
        <v>378500</v>
      </c>
    </row>
    <row r="823" spans="5:7" x14ac:dyDescent="0.2">
      <c r="E823" s="1">
        <v>144000</v>
      </c>
      <c r="G823" s="1">
        <v>144000</v>
      </c>
    </row>
    <row r="824" spans="5:7" x14ac:dyDescent="0.2">
      <c r="E824" s="1">
        <v>137000</v>
      </c>
      <c r="G824" s="1">
        <v>137000</v>
      </c>
    </row>
    <row r="825" spans="5:7" x14ac:dyDescent="0.2">
      <c r="E825" s="1">
        <v>197900</v>
      </c>
      <c r="G825" s="1">
        <v>197900</v>
      </c>
    </row>
    <row r="826" spans="5:7" x14ac:dyDescent="0.2">
      <c r="E826" s="1">
        <v>237000</v>
      </c>
      <c r="G826" s="1">
        <v>237000</v>
      </c>
    </row>
    <row r="827" spans="5:7" x14ac:dyDescent="0.2">
      <c r="E827" s="1">
        <v>227000</v>
      </c>
      <c r="G827" s="1">
        <v>227000</v>
      </c>
    </row>
    <row r="828" spans="5:7" x14ac:dyDescent="0.2">
      <c r="E828" s="1">
        <v>180000</v>
      </c>
      <c r="G828" s="1">
        <v>180000</v>
      </c>
    </row>
    <row r="829" spans="5:7" x14ac:dyDescent="0.2">
      <c r="E829" s="1">
        <v>139000</v>
      </c>
      <c r="G829" s="1">
        <v>139000</v>
      </c>
    </row>
    <row r="830" spans="5:7" x14ac:dyDescent="0.2">
      <c r="E830" s="1">
        <v>143000</v>
      </c>
      <c r="G830" s="1">
        <v>143000</v>
      </c>
    </row>
    <row r="831" spans="5:7" x14ac:dyDescent="0.2">
      <c r="E831" s="1">
        <v>190000</v>
      </c>
      <c r="G831" s="1">
        <v>190000</v>
      </c>
    </row>
    <row r="832" spans="5:7" x14ac:dyDescent="0.2">
      <c r="E832" s="1">
        <v>278000</v>
      </c>
      <c r="G832" s="1">
        <v>278000</v>
      </c>
    </row>
    <row r="833" spans="5:7" x14ac:dyDescent="0.2">
      <c r="E833" s="1">
        <v>281000</v>
      </c>
      <c r="G833" s="1">
        <v>281000</v>
      </c>
    </row>
    <row r="834" spans="5:7" x14ac:dyDescent="0.2">
      <c r="E834" s="1">
        <v>162900</v>
      </c>
      <c r="G834" s="1">
        <v>162900</v>
      </c>
    </row>
    <row r="835" spans="5:7" x14ac:dyDescent="0.2">
      <c r="E835" s="1">
        <v>138500</v>
      </c>
      <c r="G835" s="1">
        <v>138500</v>
      </c>
    </row>
    <row r="836" spans="5:7" x14ac:dyDescent="0.2">
      <c r="E836" s="1">
        <v>140000</v>
      </c>
      <c r="G836" s="1">
        <v>140000</v>
      </c>
    </row>
    <row r="837" spans="5:7" x14ac:dyDescent="0.2">
      <c r="E837" s="1">
        <v>160000</v>
      </c>
      <c r="G837" s="1">
        <v>160000</v>
      </c>
    </row>
    <row r="838" spans="5:7" x14ac:dyDescent="0.2">
      <c r="E838" s="1">
        <v>225000</v>
      </c>
      <c r="G838" s="1">
        <v>225000</v>
      </c>
    </row>
    <row r="839" spans="5:7" x14ac:dyDescent="0.2">
      <c r="E839" s="1">
        <v>290000</v>
      </c>
      <c r="G839" s="1">
        <v>290000</v>
      </c>
    </row>
    <row r="840" spans="5:7" x14ac:dyDescent="0.2">
      <c r="E840" s="1">
        <v>232000</v>
      </c>
      <c r="G840" s="1">
        <v>232000</v>
      </c>
    </row>
    <row r="841" spans="5:7" x14ac:dyDescent="0.2">
      <c r="E841" s="1">
        <v>130000</v>
      </c>
      <c r="G841" s="1">
        <v>130000</v>
      </c>
    </row>
    <row r="842" spans="5:7" x14ac:dyDescent="0.2">
      <c r="E842" s="1">
        <v>325000</v>
      </c>
      <c r="G842" s="1">
        <v>325000</v>
      </c>
    </row>
    <row r="843" spans="5:7" x14ac:dyDescent="0.2">
      <c r="E843" s="1">
        <v>202500</v>
      </c>
      <c r="G843" s="1">
        <v>202500</v>
      </c>
    </row>
    <row r="844" spans="5:7" x14ac:dyDescent="0.2">
      <c r="E844" s="1">
        <v>138000</v>
      </c>
      <c r="G844" s="1">
        <v>138000</v>
      </c>
    </row>
    <row r="845" spans="5:7" x14ac:dyDescent="0.2">
      <c r="E845" s="1">
        <v>179200</v>
      </c>
      <c r="G845" s="1">
        <v>179200</v>
      </c>
    </row>
    <row r="846" spans="5:7" x14ac:dyDescent="0.2">
      <c r="E846" s="1">
        <v>203000</v>
      </c>
      <c r="G846" s="1">
        <v>203000</v>
      </c>
    </row>
    <row r="847" spans="5:7" x14ac:dyDescent="0.2">
      <c r="E847" s="1">
        <v>302000</v>
      </c>
      <c r="G847" s="1">
        <v>302000</v>
      </c>
    </row>
    <row r="848" spans="5:7" x14ac:dyDescent="0.2">
      <c r="E848" s="1">
        <v>333168</v>
      </c>
      <c r="G848" s="1">
        <v>333168</v>
      </c>
    </row>
    <row r="849" spans="5:7" x14ac:dyDescent="0.2">
      <c r="E849" s="1">
        <v>206900</v>
      </c>
      <c r="G849" s="1">
        <v>206900</v>
      </c>
    </row>
    <row r="850" spans="5:7" x14ac:dyDescent="0.2">
      <c r="E850" s="1">
        <v>295493</v>
      </c>
      <c r="G850" s="1">
        <v>295493</v>
      </c>
    </row>
    <row r="851" spans="5:7" x14ac:dyDescent="0.2">
      <c r="E851" s="1">
        <v>208900</v>
      </c>
      <c r="G851" s="1">
        <v>208900</v>
      </c>
    </row>
    <row r="852" spans="5:7" x14ac:dyDescent="0.2">
      <c r="E852" s="1">
        <v>275000</v>
      </c>
      <c r="G852" s="1">
        <v>275000</v>
      </c>
    </row>
    <row r="853" spans="5:7" x14ac:dyDescent="0.2">
      <c r="E853" s="1">
        <v>111000</v>
      </c>
      <c r="G853" s="1">
        <v>111000</v>
      </c>
    </row>
    <row r="854" spans="5:7" x14ac:dyDescent="0.2">
      <c r="E854" s="1">
        <v>190000</v>
      </c>
      <c r="G854" s="1">
        <v>190000</v>
      </c>
    </row>
    <row r="855" spans="5:7" x14ac:dyDescent="0.2">
      <c r="E855" s="1">
        <v>147000</v>
      </c>
      <c r="G855" s="1">
        <v>147000</v>
      </c>
    </row>
    <row r="856" spans="5:7" x14ac:dyDescent="0.2">
      <c r="E856" s="1">
        <v>176500</v>
      </c>
      <c r="G856" s="1">
        <v>176500</v>
      </c>
    </row>
    <row r="857" spans="5:7" x14ac:dyDescent="0.2">
      <c r="E857" s="1">
        <v>227000</v>
      </c>
      <c r="G857" s="1">
        <v>227000</v>
      </c>
    </row>
    <row r="858" spans="5:7" x14ac:dyDescent="0.2">
      <c r="E858" s="1">
        <v>132500</v>
      </c>
      <c r="G858" s="1">
        <v>132500</v>
      </c>
    </row>
    <row r="859" spans="5:7" x14ac:dyDescent="0.2">
      <c r="E859" s="1">
        <v>167900</v>
      </c>
      <c r="G859" s="1">
        <v>167900</v>
      </c>
    </row>
    <row r="860" spans="5:7" x14ac:dyDescent="0.2">
      <c r="E860" s="1">
        <v>135000</v>
      </c>
      <c r="G860" s="1">
        <v>135000</v>
      </c>
    </row>
    <row r="861" spans="5:7" x14ac:dyDescent="0.2">
      <c r="E861" s="1">
        <v>200000</v>
      </c>
      <c r="G861" s="1">
        <v>200000</v>
      </c>
    </row>
    <row r="862" spans="5:7" x14ac:dyDescent="0.2">
      <c r="E862" s="1">
        <v>123000</v>
      </c>
      <c r="G862" s="1">
        <v>123000</v>
      </c>
    </row>
    <row r="863" spans="5:7" x14ac:dyDescent="0.2">
      <c r="E863" s="1">
        <v>155000</v>
      </c>
      <c r="G863" s="1">
        <v>155000</v>
      </c>
    </row>
    <row r="864" spans="5:7" x14ac:dyDescent="0.2">
      <c r="E864" s="1">
        <v>228500</v>
      </c>
      <c r="G864" s="1">
        <v>228500</v>
      </c>
    </row>
    <row r="865" spans="5:7" x14ac:dyDescent="0.2">
      <c r="E865" s="1">
        <v>155835</v>
      </c>
      <c r="G865" s="1">
        <v>155835</v>
      </c>
    </row>
    <row r="866" spans="5:7" x14ac:dyDescent="0.2">
      <c r="E866" s="1">
        <v>283463</v>
      </c>
      <c r="G866" s="1">
        <v>283463</v>
      </c>
    </row>
    <row r="867" spans="5:7" x14ac:dyDescent="0.2">
      <c r="E867" s="1">
        <v>215000</v>
      </c>
      <c r="G867" s="1">
        <v>215000</v>
      </c>
    </row>
    <row r="868" spans="5:7" x14ac:dyDescent="0.2">
      <c r="E868" s="1">
        <v>122000</v>
      </c>
      <c r="G868" s="1">
        <v>122000</v>
      </c>
    </row>
    <row r="869" spans="5:7" x14ac:dyDescent="0.2">
      <c r="E869" s="1">
        <v>200000</v>
      </c>
      <c r="G869" s="1">
        <v>200000</v>
      </c>
    </row>
    <row r="870" spans="5:7" x14ac:dyDescent="0.2">
      <c r="E870" s="1">
        <v>410000</v>
      </c>
      <c r="G870" s="1">
        <v>410000</v>
      </c>
    </row>
    <row r="871" spans="5:7" x14ac:dyDescent="0.2">
      <c r="E871" s="1">
        <v>235000</v>
      </c>
      <c r="G871" s="1">
        <v>235000</v>
      </c>
    </row>
    <row r="872" spans="5:7" x14ac:dyDescent="0.2">
      <c r="E872" s="1">
        <v>110000</v>
      </c>
      <c r="G872" s="1">
        <v>110000</v>
      </c>
    </row>
    <row r="873" spans="5:7" x14ac:dyDescent="0.2">
      <c r="E873" s="1">
        <v>177500</v>
      </c>
      <c r="G873" s="1">
        <v>177500</v>
      </c>
    </row>
    <row r="874" spans="5:7" x14ac:dyDescent="0.2">
      <c r="E874" s="1">
        <v>315000</v>
      </c>
      <c r="G874" s="1">
        <v>315000</v>
      </c>
    </row>
    <row r="875" spans="5:7" x14ac:dyDescent="0.2">
      <c r="E875" s="1">
        <v>260000</v>
      </c>
      <c r="G875" s="1">
        <v>260000</v>
      </c>
    </row>
    <row r="876" spans="5:7" x14ac:dyDescent="0.2">
      <c r="E876" s="1">
        <v>156932</v>
      </c>
      <c r="G876" s="1">
        <v>156932</v>
      </c>
    </row>
    <row r="877" spans="5:7" x14ac:dyDescent="0.2">
      <c r="E877" s="1">
        <v>144152</v>
      </c>
      <c r="G877" s="1">
        <v>144152</v>
      </c>
    </row>
    <row r="878" spans="5:7" x14ac:dyDescent="0.2">
      <c r="E878" s="1">
        <v>216000</v>
      </c>
      <c r="G878" s="1">
        <v>216000</v>
      </c>
    </row>
    <row r="879" spans="5:7" x14ac:dyDescent="0.2">
      <c r="E879" s="1">
        <v>193000</v>
      </c>
      <c r="G879" s="1">
        <v>193000</v>
      </c>
    </row>
    <row r="880" spans="5:7" x14ac:dyDescent="0.2">
      <c r="E880" s="1">
        <v>144000</v>
      </c>
      <c r="G880" s="1">
        <v>144000</v>
      </c>
    </row>
    <row r="881" spans="5:7" x14ac:dyDescent="0.2">
      <c r="E881" s="1">
        <v>232000</v>
      </c>
      <c r="G881" s="1">
        <v>232000</v>
      </c>
    </row>
    <row r="882" spans="5:7" x14ac:dyDescent="0.2">
      <c r="E882" s="1">
        <v>466500</v>
      </c>
      <c r="G882" s="1">
        <v>466500</v>
      </c>
    </row>
    <row r="883" spans="5:7" x14ac:dyDescent="0.2">
      <c r="E883" s="1">
        <v>250000</v>
      </c>
      <c r="G883" s="1">
        <v>250000</v>
      </c>
    </row>
    <row r="884" spans="5:7" x14ac:dyDescent="0.2">
      <c r="E884" s="1">
        <v>239000</v>
      </c>
      <c r="G884" s="1">
        <v>239000</v>
      </c>
    </row>
    <row r="885" spans="5:7" x14ac:dyDescent="0.2">
      <c r="E885" s="1">
        <v>91000</v>
      </c>
      <c r="G885" s="1">
        <v>91000</v>
      </c>
    </row>
    <row r="886" spans="5:7" x14ac:dyDescent="0.2">
      <c r="E886" s="1">
        <v>117000</v>
      </c>
      <c r="G886" s="1">
        <v>117000</v>
      </c>
    </row>
    <row r="887" spans="5:7" x14ac:dyDescent="0.2">
      <c r="E887" s="1">
        <v>83000</v>
      </c>
      <c r="G887" s="1">
        <v>83000</v>
      </c>
    </row>
    <row r="888" spans="5:7" x14ac:dyDescent="0.2">
      <c r="E888" s="1">
        <v>167500</v>
      </c>
      <c r="G888" s="1">
        <v>167500</v>
      </c>
    </row>
    <row r="889" spans="5:7" x14ac:dyDescent="0.2">
      <c r="E889" s="1">
        <v>105000</v>
      </c>
      <c r="G889" s="1">
        <v>105000</v>
      </c>
    </row>
    <row r="890" spans="5:7" x14ac:dyDescent="0.2">
      <c r="E890" s="1">
        <v>250000</v>
      </c>
      <c r="G890" s="1">
        <v>250000</v>
      </c>
    </row>
    <row r="891" spans="5:7" x14ac:dyDescent="0.2">
      <c r="E891" s="1">
        <v>377500</v>
      </c>
      <c r="G891" s="1">
        <v>377500</v>
      </c>
    </row>
    <row r="892" spans="5:7" x14ac:dyDescent="0.2">
      <c r="E892" s="1">
        <v>235000</v>
      </c>
      <c r="G892" s="1">
        <v>235000</v>
      </c>
    </row>
    <row r="893" spans="5:7" x14ac:dyDescent="0.2">
      <c r="E893" s="1">
        <v>124000</v>
      </c>
      <c r="G893" s="1">
        <v>124000</v>
      </c>
    </row>
    <row r="894" spans="5:7" x14ac:dyDescent="0.2">
      <c r="E894" s="1">
        <v>123000</v>
      </c>
      <c r="G894" s="1">
        <v>123000</v>
      </c>
    </row>
    <row r="895" spans="5:7" x14ac:dyDescent="0.2">
      <c r="E895" s="1">
        <v>246578</v>
      </c>
      <c r="G895" s="1">
        <v>246578</v>
      </c>
    </row>
    <row r="896" spans="5:7" x14ac:dyDescent="0.2">
      <c r="E896" s="1">
        <v>281213</v>
      </c>
      <c r="G896" s="1">
        <v>281213</v>
      </c>
    </row>
    <row r="897" spans="5:7" x14ac:dyDescent="0.2">
      <c r="E897" s="1">
        <v>160000</v>
      </c>
      <c r="G897" s="1">
        <v>160000</v>
      </c>
    </row>
    <row r="898" spans="5:7" x14ac:dyDescent="0.2">
      <c r="E898" s="1">
        <v>193000</v>
      </c>
      <c r="G898" s="1">
        <v>193000</v>
      </c>
    </row>
    <row r="899" spans="5:7" x14ac:dyDescent="0.2">
      <c r="E899" s="1">
        <v>193879</v>
      </c>
      <c r="G899" s="1">
        <v>193879</v>
      </c>
    </row>
    <row r="900" spans="5:7" x14ac:dyDescent="0.2">
      <c r="E900" s="1">
        <v>282922</v>
      </c>
      <c r="G900" s="1">
        <v>282922</v>
      </c>
    </row>
    <row r="901" spans="5:7" x14ac:dyDescent="0.2">
      <c r="E901" s="1">
        <v>275000</v>
      </c>
      <c r="G901" s="1">
        <v>275000</v>
      </c>
    </row>
    <row r="902" spans="5:7" x14ac:dyDescent="0.2">
      <c r="E902" s="1">
        <v>112000</v>
      </c>
      <c r="G902" s="1">
        <v>112000</v>
      </c>
    </row>
    <row r="903" spans="5:7" x14ac:dyDescent="0.2">
      <c r="E903" s="1">
        <v>230000</v>
      </c>
      <c r="G903" s="1">
        <v>230000</v>
      </c>
    </row>
    <row r="904" spans="5:7" x14ac:dyDescent="0.2">
      <c r="E904" s="1">
        <v>90000</v>
      </c>
      <c r="G904" s="1">
        <v>90000</v>
      </c>
    </row>
    <row r="905" spans="5:7" x14ac:dyDescent="0.2">
      <c r="E905" s="1">
        <v>257000</v>
      </c>
      <c r="G905" s="1">
        <v>257000</v>
      </c>
    </row>
    <row r="906" spans="5:7" x14ac:dyDescent="0.2">
      <c r="E906" s="1">
        <v>175900</v>
      </c>
      <c r="G906" s="1">
        <v>175900</v>
      </c>
    </row>
    <row r="907" spans="5:7" x14ac:dyDescent="0.2">
      <c r="E907" s="1">
        <v>340000</v>
      </c>
      <c r="G907" s="1">
        <v>340000</v>
      </c>
    </row>
    <row r="908" spans="5:7" x14ac:dyDescent="0.2">
      <c r="E908" s="1">
        <v>124000</v>
      </c>
      <c r="G908" s="1">
        <v>124000</v>
      </c>
    </row>
    <row r="909" spans="5:7" x14ac:dyDescent="0.2">
      <c r="E909" s="1">
        <v>223000</v>
      </c>
      <c r="G909" s="1">
        <v>223000</v>
      </c>
    </row>
    <row r="910" spans="5:7" x14ac:dyDescent="0.2">
      <c r="E910" s="1">
        <v>127500</v>
      </c>
      <c r="G910" s="1">
        <v>127500</v>
      </c>
    </row>
    <row r="911" spans="5:7" x14ac:dyDescent="0.2">
      <c r="E911" s="1">
        <v>136500</v>
      </c>
      <c r="G911" s="1">
        <v>136500</v>
      </c>
    </row>
    <row r="912" spans="5:7" x14ac:dyDescent="0.2">
      <c r="E912" s="1">
        <v>144000</v>
      </c>
      <c r="G912" s="1">
        <v>144000</v>
      </c>
    </row>
    <row r="913" spans="5:7" x14ac:dyDescent="0.2">
      <c r="E913" s="1">
        <v>271000</v>
      </c>
      <c r="G913" s="1">
        <v>271000</v>
      </c>
    </row>
    <row r="914" spans="5:7" x14ac:dyDescent="0.2">
      <c r="E914" s="1">
        <v>192140</v>
      </c>
      <c r="G914" s="1">
        <v>192140</v>
      </c>
    </row>
    <row r="915" spans="5:7" x14ac:dyDescent="0.2">
      <c r="E915" s="1">
        <v>186500</v>
      </c>
      <c r="G915" s="1">
        <v>186500</v>
      </c>
    </row>
    <row r="916" spans="5:7" x14ac:dyDescent="0.2">
      <c r="E916" s="1">
        <v>160000</v>
      </c>
      <c r="G916" s="1">
        <v>160000</v>
      </c>
    </row>
    <row r="917" spans="5:7" x14ac:dyDescent="0.2">
      <c r="E917" s="1">
        <v>394617</v>
      </c>
      <c r="G917" s="1">
        <v>394617</v>
      </c>
    </row>
    <row r="918" spans="5:7" x14ac:dyDescent="0.2">
      <c r="E918" s="1">
        <v>149300</v>
      </c>
      <c r="G918" s="1">
        <v>149300</v>
      </c>
    </row>
    <row r="919" spans="5:7" x14ac:dyDescent="0.2">
      <c r="E919" s="1">
        <v>310000</v>
      </c>
      <c r="G919" s="1">
        <v>310000</v>
      </c>
    </row>
    <row r="920" spans="5:7" x14ac:dyDescent="0.2">
      <c r="E920" s="1">
        <v>179600</v>
      </c>
      <c r="G920" s="1">
        <v>179600</v>
      </c>
    </row>
    <row r="921" spans="5:7" x14ac:dyDescent="0.2">
      <c r="E921" s="1">
        <v>129000</v>
      </c>
      <c r="G921" s="1">
        <v>129000</v>
      </c>
    </row>
    <row r="922" spans="5:7" x14ac:dyDescent="0.2">
      <c r="E922" s="1">
        <v>240000</v>
      </c>
      <c r="G922" s="1">
        <v>240000</v>
      </c>
    </row>
    <row r="923" spans="5:7" x14ac:dyDescent="0.2">
      <c r="E923" s="1">
        <v>136000</v>
      </c>
      <c r="G923" s="1">
        <v>136000</v>
      </c>
    </row>
    <row r="924" spans="5:7" x14ac:dyDescent="0.2">
      <c r="E924" s="1">
        <v>287090</v>
      </c>
      <c r="G924" s="1">
        <v>287090</v>
      </c>
    </row>
    <row r="925" spans="5:7" x14ac:dyDescent="0.2">
      <c r="E925" s="1">
        <v>145000</v>
      </c>
      <c r="G925" s="1">
        <v>145000</v>
      </c>
    </row>
    <row r="926" spans="5:7" x14ac:dyDescent="0.2">
      <c r="E926" s="1">
        <v>84500</v>
      </c>
      <c r="G926" s="1">
        <v>84500</v>
      </c>
    </row>
    <row r="927" spans="5:7" x14ac:dyDescent="0.2">
      <c r="E927" s="1">
        <v>185000</v>
      </c>
      <c r="G927" s="1">
        <v>185000</v>
      </c>
    </row>
    <row r="928" spans="5:7" x14ac:dyDescent="0.2">
      <c r="E928" s="1">
        <v>175000</v>
      </c>
      <c r="G928" s="1">
        <v>175000</v>
      </c>
    </row>
    <row r="929" spans="7:7" x14ac:dyDescent="0.2">
      <c r="G929" s="1">
        <v>200000</v>
      </c>
    </row>
    <row r="930" spans="7:7" x14ac:dyDescent="0.2">
      <c r="G930" s="1">
        <v>118000</v>
      </c>
    </row>
    <row r="931" spans="7:7" x14ac:dyDescent="0.2">
      <c r="G931" s="1">
        <v>144000</v>
      </c>
    </row>
    <row r="932" spans="7:7" x14ac:dyDescent="0.2">
      <c r="G932" s="1">
        <v>139000</v>
      </c>
    </row>
    <row r="933" spans="7:7" x14ac:dyDescent="0.2">
      <c r="G933" s="1">
        <v>207500</v>
      </c>
    </row>
    <row r="934" spans="7:7" x14ac:dyDescent="0.2">
      <c r="G934" s="1">
        <v>68500</v>
      </c>
    </row>
    <row r="935" spans="7:7" x14ac:dyDescent="0.2">
      <c r="G935" s="1">
        <v>149350</v>
      </c>
    </row>
    <row r="936" spans="7:7" x14ac:dyDescent="0.2">
      <c r="G936" s="1">
        <v>153000</v>
      </c>
    </row>
    <row r="937" spans="7:7" x14ac:dyDescent="0.2">
      <c r="G937" s="1">
        <v>170000</v>
      </c>
    </row>
    <row r="938" spans="7:7" x14ac:dyDescent="0.2">
      <c r="G938" s="1">
        <v>130250</v>
      </c>
    </row>
    <row r="939" spans="7:7" x14ac:dyDescent="0.2">
      <c r="G939" s="1">
        <v>141000</v>
      </c>
    </row>
    <row r="940" spans="7:7" x14ac:dyDescent="0.2">
      <c r="G940" s="1">
        <v>177000</v>
      </c>
    </row>
    <row r="941" spans="7:7" x14ac:dyDescent="0.2">
      <c r="G941" s="1">
        <v>114500</v>
      </c>
    </row>
    <row r="942" spans="7:7" x14ac:dyDescent="0.2">
      <c r="G942" s="1">
        <v>140000</v>
      </c>
    </row>
    <row r="943" spans="7:7" x14ac:dyDescent="0.2">
      <c r="G943" s="1">
        <v>80000</v>
      </c>
    </row>
    <row r="944" spans="7:7" x14ac:dyDescent="0.2">
      <c r="G944" s="1">
        <v>244000</v>
      </c>
    </row>
    <row r="945" spans="7:7" x14ac:dyDescent="0.2">
      <c r="G945" s="1">
        <v>129500</v>
      </c>
    </row>
    <row r="946" spans="7:7" x14ac:dyDescent="0.2">
      <c r="G946" s="1">
        <v>107400</v>
      </c>
    </row>
    <row r="947" spans="7:7" x14ac:dyDescent="0.2">
      <c r="G947" s="1">
        <v>110000</v>
      </c>
    </row>
    <row r="948" spans="7:7" x14ac:dyDescent="0.2">
      <c r="G948" s="1">
        <v>193500</v>
      </c>
    </row>
    <row r="949" spans="7:7" x14ac:dyDescent="0.2">
      <c r="G949" s="1">
        <v>133900</v>
      </c>
    </row>
    <row r="950" spans="7:7" x14ac:dyDescent="0.2">
      <c r="G950" s="1">
        <v>190000</v>
      </c>
    </row>
    <row r="951" spans="7:7" x14ac:dyDescent="0.2">
      <c r="G951" s="1">
        <v>226000</v>
      </c>
    </row>
    <row r="952" spans="7:7" x14ac:dyDescent="0.2">
      <c r="G952" s="1">
        <v>150750</v>
      </c>
    </row>
    <row r="953" spans="7:7" x14ac:dyDescent="0.2">
      <c r="G953" s="1">
        <v>180000</v>
      </c>
    </row>
    <row r="954" spans="7:7" x14ac:dyDescent="0.2">
      <c r="G954" s="1">
        <v>174000</v>
      </c>
    </row>
    <row r="955" spans="7:7" x14ac:dyDescent="0.2">
      <c r="G955" s="1">
        <v>122000</v>
      </c>
    </row>
    <row r="956" spans="7:7" x14ac:dyDescent="0.2">
      <c r="G956" s="1">
        <v>162500</v>
      </c>
    </row>
    <row r="957" spans="7:7" x14ac:dyDescent="0.2">
      <c r="G957" s="1">
        <v>103200</v>
      </c>
    </row>
    <row r="958" spans="7:7" x14ac:dyDescent="0.2">
      <c r="G958" s="1">
        <v>228000</v>
      </c>
    </row>
    <row r="959" spans="7:7" x14ac:dyDescent="0.2">
      <c r="G959" s="1">
        <v>128500</v>
      </c>
    </row>
    <row r="960" spans="7:7" x14ac:dyDescent="0.2">
      <c r="G960" s="1">
        <v>100000</v>
      </c>
    </row>
    <row r="961" spans="7:7" x14ac:dyDescent="0.2">
      <c r="G961" s="1">
        <v>200100</v>
      </c>
    </row>
    <row r="962" spans="7:7" x14ac:dyDescent="0.2">
      <c r="G962" s="1">
        <v>120000</v>
      </c>
    </row>
    <row r="963" spans="7:7" x14ac:dyDescent="0.2">
      <c r="G963" s="1">
        <v>148500</v>
      </c>
    </row>
    <row r="964" spans="7:7" x14ac:dyDescent="0.2">
      <c r="G964" s="1">
        <v>104000</v>
      </c>
    </row>
    <row r="965" spans="7:7" x14ac:dyDescent="0.2">
      <c r="G965" s="1">
        <v>171500</v>
      </c>
    </row>
    <row r="966" spans="7:7" x14ac:dyDescent="0.2">
      <c r="G966" s="1">
        <v>112000</v>
      </c>
    </row>
    <row r="967" spans="7:7" x14ac:dyDescent="0.2">
      <c r="G967" s="1">
        <v>98000</v>
      </c>
    </row>
    <row r="968" spans="7:7" x14ac:dyDescent="0.2">
      <c r="G968" s="1">
        <v>134450</v>
      </c>
    </row>
    <row r="969" spans="7:7" x14ac:dyDescent="0.2">
      <c r="G969" s="1">
        <v>179900</v>
      </c>
    </row>
    <row r="970" spans="7:7" x14ac:dyDescent="0.2">
      <c r="G970" s="1">
        <v>97000</v>
      </c>
    </row>
    <row r="971" spans="7:7" x14ac:dyDescent="0.2">
      <c r="G971" s="1">
        <v>106000</v>
      </c>
    </row>
    <row r="972" spans="7:7" x14ac:dyDescent="0.2">
      <c r="G972" s="1">
        <v>148000</v>
      </c>
    </row>
    <row r="973" spans="7:7" x14ac:dyDescent="0.2">
      <c r="G973" s="1">
        <v>128200</v>
      </c>
    </row>
    <row r="974" spans="7:7" x14ac:dyDescent="0.2">
      <c r="G974" s="1">
        <v>120000</v>
      </c>
    </row>
    <row r="975" spans="7:7" x14ac:dyDescent="0.2">
      <c r="G975" s="1">
        <v>145000</v>
      </c>
    </row>
    <row r="976" spans="7:7" x14ac:dyDescent="0.2">
      <c r="G976" s="1">
        <v>175500</v>
      </c>
    </row>
    <row r="977" spans="7:7" x14ac:dyDescent="0.2">
      <c r="G977" s="1">
        <v>120500</v>
      </c>
    </row>
    <row r="978" spans="7:7" x14ac:dyDescent="0.2">
      <c r="G978" s="1">
        <v>139000</v>
      </c>
    </row>
    <row r="979" spans="7:7" x14ac:dyDescent="0.2">
      <c r="G979" s="1">
        <v>228500</v>
      </c>
    </row>
    <row r="980" spans="7:7" x14ac:dyDescent="0.2">
      <c r="G980" s="1">
        <v>135900</v>
      </c>
    </row>
    <row r="981" spans="7:7" x14ac:dyDescent="0.2">
      <c r="G981" s="1">
        <v>142500</v>
      </c>
    </row>
    <row r="982" spans="7:7" x14ac:dyDescent="0.2">
      <c r="G982" s="1">
        <v>175000</v>
      </c>
    </row>
    <row r="983" spans="7:7" x14ac:dyDescent="0.2">
      <c r="G983" s="1">
        <v>132000</v>
      </c>
    </row>
    <row r="984" spans="7:7" x14ac:dyDescent="0.2">
      <c r="G984" s="1">
        <v>87000</v>
      </c>
    </row>
    <row r="985" spans="7:7" x14ac:dyDescent="0.2">
      <c r="G985" s="1">
        <v>214500</v>
      </c>
    </row>
    <row r="986" spans="7:7" x14ac:dyDescent="0.2">
      <c r="G986" s="1">
        <v>139000</v>
      </c>
    </row>
    <row r="987" spans="7:7" x14ac:dyDescent="0.2">
      <c r="G987" s="1">
        <v>228950</v>
      </c>
    </row>
    <row r="988" spans="7:7" x14ac:dyDescent="0.2">
      <c r="G988" s="1">
        <v>95000</v>
      </c>
    </row>
    <row r="989" spans="7:7" x14ac:dyDescent="0.2">
      <c r="G989" s="1">
        <v>173000</v>
      </c>
    </row>
    <row r="990" spans="7:7" x14ac:dyDescent="0.2">
      <c r="G990" s="1">
        <v>156000</v>
      </c>
    </row>
    <row r="991" spans="7:7" x14ac:dyDescent="0.2">
      <c r="G991" s="1">
        <v>132000</v>
      </c>
    </row>
    <row r="992" spans="7:7" x14ac:dyDescent="0.2">
      <c r="G992" s="1">
        <v>123000</v>
      </c>
    </row>
    <row r="993" spans="7:7" x14ac:dyDescent="0.2">
      <c r="G993" s="1">
        <v>127000</v>
      </c>
    </row>
    <row r="994" spans="7:7" x14ac:dyDescent="0.2">
      <c r="G994" s="1">
        <v>125000</v>
      </c>
    </row>
    <row r="995" spans="7:7" x14ac:dyDescent="0.2">
      <c r="G995" s="1">
        <v>109000</v>
      </c>
    </row>
    <row r="996" spans="7:7" x14ac:dyDescent="0.2">
      <c r="G996" s="1">
        <v>129000</v>
      </c>
    </row>
    <row r="997" spans="7:7" x14ac:dyDescent="0.2">
      <c r="G997" s="1">
        <v>115000</v>
      </c>
    </row>
    <row r="998" spans="7:7" x14ac:dyDescent="0.2">
      <c r="G998" s="1">
        <v>239000</v>
      </c>
    </row>
    <row r="999" spans="7:7" x14ac:dyDescent="0.2">
      <c r="G999" s="1">
        <v>126000</v>
      </c>
    </row>
    <row r="1000" spans="7:7" x14ac:dyDescent="0.2">
      <c r="G1000" s="1">
        <v>142000</v>
      </c>
    </row>
    <row r="1001" spans="7:7" x14ac:dyDescent="0.2">
      <c r="G1001" s="1">
        <v>109008</v>
      </c>
    </row>
    <row r="1002" spans="7:7" x14ac:dyDescent="0.2">
      <c r="G1002" s="1">
        <v>212000</v>
      </c>
    </row>
    <row r="1003" spans="7:7" x14ac:dyDescent="0.2">
      <c r="G1003" s="1">
        <v>90350</v>
      </c>
    </row>
    <row r="1004" spans="7:7" x14ac:dyDescent="0.2">
      <c r="G1004" s="1">
        <v>190000</v>
      </c>
    </row>
    <row r="1005" spans="7:7" x14ac:dyDescent="0.2">
      <c r="G1005" s="1">
        <v>119500</v>
      </c>
    </row>
    <row r="1006" spans="7:7" x14ac:dyDescent="0.2">
      <c r="G1006" s="1">
        <v>175500</v>
      </c>
    </row>
    <row r="1007" spans="7:7" x14ac:dyDescent="0.2">
      <c r="G1007" s="1">
        <v>256000</v>
      </c>
    </row>
    <row r="1008" spans="7:7" x14ac:dyDescent="0.2">
      <c r="G1008" s="1">
        <v>190000</v>
      </c>
    </row>
    <row r="1009" spans="7:7" x14ac:dyDescent="0.2">
      <c r="G1009" s="1">
        <v>132500</v>
      </c>
    </row>
    <row r="1010" spans="7:7" x14ac:dyDescent="0.2">
      <c r="G1010" s="1">
        <v>175000</v>
      </c>
    </row>
    <row r="1011" spans="7:7" x14ac:dyDescent="0.2">
      <c r="G1011" s="1">
        <v>115000</v>
      </c>
    </row>
    <row r="1012" spans="7:7" x14ac:dyDescent="0.2">
      <c r="G1012" s="1">
        <v>155000</v>
      </c>
    </row>
    <row r="1013" spans="7:7" x14ac:dyDescent="0.2">
      <c r="G1013" s="1">
        <v>184000</v>
      </c>
    </row>
    <row r="1014" spans="7:7" x14ac:dyDescent="0.2">
      <c r="G1014" s="1">
        <v>124500</v>
      </c>
    </row>
    <row r="1015" spans="7:7" x14ac:dyDescent="0.2">
      <c r="G1015" s="1">
        <v>158000</v>
      </c>
    </row>
    <row r="1016" spans="7:7" x14ac:dyDescent="0.2">
      <c r="G1016" s="1">
        <v>150000</v>
      </c>
    </row>
    <row r="1017" spans="7:7" x14ac:dyDescent="0.2">
      <c r="G1017" s="1">
        <v>140000</v>
      </c>
    </row>
    <row r="1018" spans="7:7" x14ac:dyDescent="0.2">
      <c r="G1018" s="1">
        <v>112500</v>
      </c>
    </row>
    <row r="1019" spans="7:7" x14ac:dyDescent="0.2">
      <c r="G1019" s="1">
        <v>113000</v>
      </c>
    </row>
    <row r="1020" spans="7:7" x14ac:dyDescent="0.2">
      <c r="G1020" s="1">
        <v>108000</v>
      </c>
    </row>
    <row r="1021" spans="7:7" x14ac:dyDescent="0.2">
      <c r="G1021" s="1">
        <v>121500</v>
      </c>
    </row>
    <row r="1022" spans="7:7" x14ac:dyDescent="0.2">
      <c r="G1022" s="1">
        <v>108000</v>
      </c>
    </row>
    <row r="1023" spans="7:7" x14ac:dyDescent="0.2">
      <c r="G1023" s="1">
        <v>120000</v>
      </c>
    </row>
    <row r="1024" spans="7:7" x14ac:dyDescent="0.2">
      <c r="G1024" s="1">
        <v>164500</v>
      </c>
    </row>
    <row r="1025" spans="7:7" x14ac:dyDescent="0.2">
      <c r="G1025" s="1">
        <v>181900</v>
      </c>
    </row>
    <row r="1026" spans="7:7" x14ac:dyDescent="0.2">
      <c r="G1026" s="1">
        <v>137000</v>
      </c>
    </row>
    <row r="1027" spans="7:7" x14ac:dyDescent="0.2">
      <c r="G1027" s="1">
        <v>79500</v>
      </c>
    </row>
    <row r="1028" spans="7:7" x14ac:dyDescent="0.2">
      <c r="G1028" s="1">
        <v>110000</v>
      </c>
    </row>
    <row r="1029" spans="7:7" x14ac:dyDescent="0.2">
      <c r="G1029" s="1">
        <v>217500</v>
      </c>
    </row>
    <row r="1030" spans="7:7" x14ac:dyDescent="0.2">
      <c r="G1030" s="1">
        <v>151000</v>
      </c>
    </row>
    <row r="1031" spans="7:7" x14ac:dyDescent="0.2">
      <c r="G1031" s="1">
        <v>141000</v>
      </c>
    </row>
    <row r="1032" spans="7:7" x14ac:dyDescent="0.2">
      <c r="G1032" s="1">
        <v>205000</v>
      </c>
    </row>
    <row r="1033" spans="7:7" x14ac:dyDescent="0.2">
      <c r="G1033" s="1">
        <v>359100</v>
      </c>
    </row>
    <row r="1034" spans="7:7" x14ac:dyDescent="0.2">
      <c r="G1034" s="1">
        <v>148000</v>
      </c>
    </row>
    <row r="1035" spans="7:7" x14ac:dyDescent="0.2">
      <c r="G1035" s="1">
        <v>75500</v>
      </c>
    </row>
    <row r="1036" spans="7:7" x14ac:dyDescent="0.2">
      <c r="G1036" s="1">
        <v>105500</v>
      </c>
    </row>
    <row r="1037" spans="7:7" x14ac:dyDescent="0.2">
      <c r="G1037" s="1">
        <v>135000</v>
      </c>
    </row>
    <row r="1038" spans="7:7" x14ac:dyDescent="0.2">
      <c r="G1038" s="1">
        <v>160000</v>
      </c>
    </row>
    <row r="1039" spans="7:7" x14ac:dyDescent="0.2">
      <c r="G1039" s="1">
        <v>153000</v>
      </c>
    </row>
    <row r="1040" spans="7:7" x14ac:dyDescent="0.2">
      <c r="G1040" s="1">
        <v>124000</v>
      </c>
    </row>
    <row r="1041" spans="7:7" x14ac:dyDescent="0.2">
      <c r="G1041" s="1">
        <v>84500</v>
      </c>
    </row>
    <row r="1042" spans="7:7" x14ac:dyDescent="0.2">
      <c r="G1042" s="1">
        <v>205950</v>
      </c>
    </row>
    <row r="1043" spans="7:7" x14ac:dyDescent="0.2">
      <c r="G1043" s="1">
        <v>350000</v>
      </c>
    </row>
    <row r="1044" spans="7:7" x14ac:dyDescent="0.2">
      <c r="G1044" s="1">
        <v>149000</v>
      </c>
    </row>
    <row r="1045" spans="7:7" x14ac:dyDescent="0.2">
      <c r="G1045" s="1">
        <v>168000</v>
      </c>
    </row>
    <row r="1046" spans="7:7" x14ac:dyDescent="0.2">
      <c r="G1046" s="1">
        <v>103600</v>
      </c>
    </row>
    <row r="1047" spans="7:7" x14ac:dyDescent="0.2">
      <c r="G1047" s="1">
        <v>165000</v>
      </c>
    </row>
    <row r="1048" spans="7:7" x14ac:dyDescent="0.2">
      <c r="G1048" s="1">
        <v>140000</v>
      </c>
    </row>
    <row r="1049" spans="7:7" x14ac:dyDescent="0.2">
      <c r="G1049" s="1">
        <v>148500</v>
      </c>
    </row>
    <row r="1050" spans="7:7" x14ac:dyDescent="0.2">
      <c r="G1050" s="1">
        <v>227875</v>
      </c>
    </row>
    <row r="1051" spans="7:7" x14ac:dyDescent="0.2">
      <c r="G1051" s="1">
        <v>392000</v>
      </c>
    </row>
    <row r="1052" spans="7:7" x14ac:dyDescent="0.2">
      <c r="G1052" s="1">
        <v>755000</v>
      </c>
    </row>
    <row r="1053" spans="7:7" x14ac:dyDescent="0.2">
      <c r="G1053" s="1">
        <v>108480</v>
      </c>
    </row>
    <row r="1054" spans="7:7" x14ac:dyDescent="0.2">
      <c r="G1054" s="1">
        <v>141500</v>
      </c>
    </row>
    <row r="1055" spans="7:7" x14ac:dyDescent="0.2">
      <c r="G1055" s="1">
        <v>176000</v>
      </c>
    </row>
    <row r="1056" spans="7:7" x14ac:dyDescent="0.2">
      <c r="G1056" s="1">
        <v>52000</v>
      </c>
    </row>
    <row r="1057" spans="7:7" x14ac:dyDescent="0.2">
      <c r="G1057" s="1">
        <v>157000</v>
      </c>
    </row>
    <row r="1058" spans="7:7" x14ac:dyDescent="0.2">
      <c r="G1058" s="1">
        <v>128500</v>
      </c>
    </row>
    <row r="1059" spans="7:7" x14ac:dyDescent="0.2">
      <c r="G1059" s="1">
        <v>135000</v>
      </c>
    </row>
    <row r="1060" spans="7:7" x14ac:dyDescent="0.2">
      <c r="G1060" s="1">
        <v>120500</v>
      </c>
    </row>
    <row r="1061" spans="7:7" x14ac:dyDescent="0.2">
      <c r="G1061" s="1">
        <v>131400</v>
      </c>
    </row>
    <row r="1062" spans="7:7" x14ac:dyDescent="0.2">
      <c r="G1062" s="1">
        <v>175000</v>
      </c>
    </row>
    <row r="1063" spans="7:7" x14ac:dyDescent="0.2">
      <c r="G1063" s="1">
        <v>127500</v>
      </c>
    </row>
    <row r="1064" spans="7:7" x14ac:dyDescent="0.2">
      <c r="G1064" s="1">
        <v>165500</v>
      </c>
    </row>
    <row r="1065" spans="7:7" x14ac:dyDescent="0.2">
      <c r="G1065" s="1">
        <v>128000</v>
      </c>
    </row>
    <row r="1066" spans="7:7" x14ac:dyDescent="0.2">
      <c r="G1066" s="1">
        <v>139000</v>
      </c>
    </row>
    <row r="1067" spans="7:7" x14ac:dyDescent="0.2">
      <c r="G1067" s="1">
        <v>171000</v>
      </c>
    </row>
    <row r="1068" spans="7:7" x14ac:dyDescent="0.2">
      <c r="G1068" s="1">
        <v>223500</v>
      </c>
    </row>
    <row r="1069" spans="7:7" x14ac:dyDescent="0.2">
      <c r="G1069" s="1">
        <v>181000</v>
      </c>
    </row>
    <row r="1070" spans="7:7" x14ac:dyDescent="0.2">
      <c r="G1070" s="1">
        <v>157900</v>
      </c>
    </row>
    <row r="1071" spans="7:7" x14ac:dyDescent="0.2">
      <c r="G1071" s="1">
        <v>137000</v>
      </c>
    </row>
    <row r="1072" spans="7:7" x14ac:dyDescent="0.2">
      <c r="G1072" s="1">
        <v>109500</v>
      </c>
    </row>
    <row r="1073" spans="7:7" x14ac:dyDescent="0.2">
      <c r="G1073" s="1">
        <v>237000</v>
      </c>
    </row>
    <row r="1074" spans="7:7" x14ac:dyDescent="0.2">
      <c r="G1074" s="1">
        <v>167000</v>
      </c>
    </row>
    <row r="1075" spans="7:7" x14ac:dyDescent="0.2">
      <c r="G1075" s="1">
        <v>139950</v>
      </c>
    </row>
    <row r="1076" spans="7:7" x14ac:dyDescent="0.2">
      <c r="G1076" s="1">
        <v>153500</v>
      </c>
    </row>
    <row r="1077" spans="7:7" x14ac:dyDescent="0.2">
      <c r="G1077" s="1">
        <v>144000</v>
      </c>
    </row>
    <row r="1078" spans="7:7" x14ac:dyDescent="0.2">
      <c r="G1078" s="1">
        <v>130500</v>
      </c>
    </row>
    <row r="1079" spans="7:7" x14ac:dyDescent="0.2">
      <c r="G1079" s="1">
        <v>133500</v>
      </c>
    </row>
    <row r="1080" spans="7:7" x14ac:dyDescent="0.2">
      <c r="G1080" s="1">
        <v>158000</v>
      </c>
    </row>
    <row r="1081" spans="7:7" x14ac:dyDescent="0.2">
      <c r="G1081" s="1">
        <v>147000</v>
      </c>
    </row>
    <row r="1082" spans="7:7" x14ac:dyDescent="0.2">
      <c r="G1082" s="1">
        <v>148500</v>
      </c>
    </row>
    <row r="1083" spans="7:7" x14ac:dyDescent="0.2">
      <c r="G1083" s="1">
        <v>169000</v>
      </c>
    </row>
    <row r="1084" spans="7:7" x14ac:dyDescent="0.2">
      <c r="G1084" s="1">
        <v>66500</v>
      </c>
    </row>
    <row r="1085" spans="7:7" x14ac:dyDescent="0.2">
      <c r="G1085" s="1">
        <v>268000</v>
      </c>
    </row>
    <row r="1086" spans="7:7" x14ac:dyDescent="0.2">
      <c r="G1086" s="1">
        <v>106500</v>
      </c>
    </row>
    <row r="1087" spans="7:7" x14ac:dyDescent="0.2">
      <c r="G1087" s="1">
        <v>110000</v>
      </c>
    </row>
    <row r="1088" spans="7:7" x14ac:dyDescent="0.2">
      <c r="G1088" s="1">
        <v>125500</v>
      </c>
    </row>
    <row r="1089" spans="7:7" x14ac:dyDescent="0.2">
      <c r="G1089" s="1">
        <v>145000</v>
      </c>
    </row>
    <row r="1090" spans="7:7" x14ac:dyDescent="0.2">
      <c r="G1090" s="1">
        <v>135000</v>
      </c>
    </row>
    <row r="1091" spans="7:7" x14ac:dyDescent="0.2">
      <c r="G1091" s="1">
        <v>207500</v>
      </c>
    </row>
    <row r="1092" spans="7:7" x14ac:dyDescent="0.2">
      <c r="G1092" s="1">
        <v>175000</v>
      </c>
    </row>
    <row r="1093" spans="7:7" x14ac:dyDescent="0.2">
      <c r="G1093" s="1">
        <v>117500</v>
      </c>
    </row>
    <row r="1094" spans="7:7" x14ac:dyDescent="0.2">
      <c r="G1094" s="1">
        <v>137500</v>
      </c>
    </row>
    <row r="1095" spans="7:7" x14ac:dyDescent="0.2">
      <c r="G1095" s="1">
        <v>124900</v>
      </c>
    </row>
    <row r="1096" spans="7:7" x14ac:dyDescent="0.2">
      <c r="G1096" s="1">
        <v>143000</v>
      </c>
    </row>
    <row r="1097" spans="7:7" x14ac:dyDescent="0.2">
      <c r="G1097" s="1">
        <v>145000</v>
      </c>
    </row>
    <row r="1098" spans="7:7" x14ac:dyDescent="0.2">
      <c r="G1098" s="1">
        <v>124000</v>
      </c>
    </row>
    <row r="1099" spans="7:7" x14ac:dyDescent="0.2">
      <c r="G1099" s="1">
        <v>155000</v>
      </c>
    </row>
    <row r="1100" spans="7:7" x14ac:dyDescent="0.2">
      <c r="G1100" s="1">
        <v>37900</v>
      </c>
    </row>
    <row r="1101" spans="7:7" x14ac:dyDescent="0.2">
      <c r="G1101" s="1">
        <v>139000</v>
      </c>
    </row>
    <row r="1102" spans="7:7" x14ac:dyDescent="0.2">
      <c r="G1102" s="1">
        <v>195000</v>
      </c>
    </row>
    <row r="1103" spans="7:7" x14ac:dyDescent="0.2">
      <c r="G1103" s="1">
        <v>136500</v>
      </c>
    </row>
    <row r="1104" spans="7:7" x14ac:dyDescent="0.2">
      <c r="G1104" s="1">
        <v>185000</v>
      </c>
    </row>
    <row r="1105" spans="7:7" x14ac:dyDescent="0.2">
      <c r="G1105" s="1">
        <v>86000</v>
      </c>
    </row>
    <row r="1106" spans="7:7" x14ac:dyDescent="0.2">
      <c r="G1106" s="1">
        <v>136905</v>
      </c>
    </row>
    <row r="1107" spans="7:7" x14ac:dyDescent="0.2">
      <c r="G1107" s="1">
        <v>227000</v>
      </c>
    </row>
    <row r="1108" spans="7:7" x14ac:dyDescent="0.2">
      <c r="G1108" s="1">
        <v>287000</v>
      </c>
    </row>
    <row r="1109" spans="7:7" x14ac:dyDescent="0.2">
      <c r="G1109" s="1">
        <v>97000</v>
      </c>
    </row>
    <row r="1110" spans="7:7" x14ac:dyDescent="0.2">
      <c r="G1110" s="1">
        <v>165000</v>
      </c>
    </row>
    <row r="1111" spans="7:7" x14ac:dyDescent="0.2">
      <c r="G1111" s="1">
        <v>144500</v>
      </c>
    </row>
    <row r="1112" spans="7:7" x14ac:dyDescent="0.2">
      <c r="G1112" s="1">
        <v>248000</v>
      </c>
    </row>
    <row r="1113" spans="7:7" x14ac:dyDescent="0.2">
      <c r="G1113" s="1">
        <v>110500</v>
      </c>
    </row>
    <row r="1114" spans="7:7" x14ac:dyDescent="0.2">
      <c r="G1114" s="1">
        <v>154000</v>
      </c>
    </row>
    <row r="1115" spans="7:7" x14ac:dyDescent="0.2">
      <c r="G1115" s="1">
        <v>167900</v>
      </c>
    </row>
    <row r="1116" spans="7:7" x14ac:dyDescent="0.2">
      <c r="G1116" s="1">
        <v>154000</v>
      </c>
    </row>
    <row r="1117" spans="7:7" x14ac:dyDescent="0.2">
      <c r="G1117" s="1">
        <v>159500</v>
      </c>
    </row>
    <row r="1118" spans="7:7" x14ac:dyDescent="0.2">
      <c r="G1118" s="1">
        <v>219500</v>
      </c>
    </row>
    <row r="1119" spans="7:7" x14ac:dyDescent="0.2">
      <c r="G1119" s="1">
        <v>160000</v>
      </c>
    </row>
    <row r="1120" spans="7:7" x14ac:dyDescent="0.2">
      <c r="G1120" s="1">
        <v>147000</v>
      </c>
    </row>
    <row r="1121" spans="7:7" x14ac:dyDescent="0.2">
      <c r="G1121" s="1">
        <v>128000</v>
      </c>
    </row>
    <row r="1122" spans="7:7" x14ac:dyDescent="0.2">
      <c r="G1122" s="1">
        <v>159500</v>
      </c>
    </row>
    <row r="1123" spans="7:7" x14ac:dyDescent="0.2">
      <c r="G1123" s="1">
        <v>205000</v>
      </c>
    </row>
    <row r="1124" spans="7:7" x14ac:dyDescent="0.2">
      <c r="G1124" s="1">
        <v>140000</v>
      </c>
    </row>
    <row r="1125" spans="7:7" x14ac:dyDescent="0.2">
      <c r="G1125" s="1">
        <v>149000</v>
      </c>
    </row>
    <row r="1126" spans="7:7" x14ac:dyDescent="0.2">
      <c r="G1126" s="1">
        <v>201800</v>
      </c>
    </row>
    <row r="1127" spans="7:7" x14ac:dyDescent="0.2">
      <c r="G1127" s="1">
        <v>185000</v>
      </c>
    </row>
    <row r="1128" spans="7:7" x14ac:dyDescent="0.2">
      <c r="G1128" s="1">
        <v>171000</v>
      </c>
    </row>
    <row r="1129" spans="7:7" x14ac:dyDescent="0.2">
      <c r="G1129" s="1">
        <v>163000</v>
      </c>
    </row>
    <row r="1130" spans="7:7" x14ac:dyDescent="0.2">
      <c r="G1130" s="1">
        <v>200500</v>
      </c>
    </row>
    <row r="1131" spans="7:7" x14ac:dyDescent="0.2">
      <c r="G1131" s="1">
        <v>154900</v>
      </c>
    </row>
    <row r="1132" spans="7:7" x14ac:dyDescent="0.2">
      <c r="G1132" s="1">
        <v>120000</v>
      </c>
    </row>
    <row r="1133" spans="7:7" x14ac:dyDescent="0.2">
      <c r="G1133" s="1">
        <v>144000</v>
      </c>
    </row>
    <row r="1134" spans="7:7" x14ac:dyDescent="0.2">
      <c r="G1134" s="1">
        <v>153500</v>
      </c>
    </row>
    <row r="1135" spans="7:7" x14ac:dyDescent="0.2">
      <c r="G1135" s="1">
        <v>113000</v>
      </c>
    </row>
    <row r="1136" spans="7:7" x14ac:dyDescent="0.2">
      <c r="G1136" s="1">
        <v>143000</v>
      </c>
    </row>
    <row r="1137" spans="7:7" x14ac:dyDescent="0.2">
      <c r="G1137" s="1">
        <v>132500</v>
      </c>
    </row>
    <row r="1138" spans="7:7" x14ac:dyDescent="0.2">
      <c r="G1138" s="1">
        <v>130000</v>
      </c>
    </row>
    <row r="1139" spans="7:7" x14ac:dyDescent="0.2">
      <c r="G1139" s="1">
        <v>248328</v>
      </c>
    </row>
    <row r="1140" spans="7:7" x14ac:dyDescent="0.2">
      <c r="G1140" s="1">
        <v>170000</v>
      </c>
    </row>
    <row r="1141" spans="7:7" x14ac:dyDescent="0.2">
      <c r="G1141" s="1">
        <v>130000</v>
      </c>
    </row>
    <row r="1142" spans="7:7" x14ac:dyDescent="0.2">
      <c r="G1142" s="1">
        <v>127500</v>
      </c>
    </row>
    <row r="1143" spans="7:7" x14ac:dyDescent="0.2">
      <c r="G1143" s="1">
        <v>128900</v>
      </c>
    </row>
    <row r="1144" spans="7:7" x14ac:dyDescent="0.2">
      <c r="G1144" s="1">
        <v>180500</v>
      </c>
    </row>
    <row r="1145" spans="7:7" x14ac:dyDescent="0.2">
      <c r="G1145" s="1">
        <v>260000</v>
      </c>
    </row>
    <row r="1146" spans="7:7" x14ac:dyDescent="0.2">
      <c r="G1146" s="1">
        <v>137000</v>
      </c>
    </row>
    <row r="1147" spans="7:7" x14ac:dyDescent="0.2">
      <c r="G1147" s="1">
        <v>139000</v>
      </c>
    </row>
    <row r="1148" spans="7:7" x14ac:dyDescent="0.2">
      <c r="G1148" s="1">
        <v>162000</v>
      </c>
    </row>
    <row r="1149" spans="7:7" x14ac:dyDescent="0.2">
      <c r="G1149" s="1">
        <v>132500</v>
      </c>
    </row>
    <row r="1150" spans="7:7" x14ac:dyDescent="0.2">
      <c r="G1150" s="1">
        <v>155000</v>
      </c>
    </row>
    <row r="1151" spans="7:7" x14ac:dyDescent="0.2">
      <c r="G1151" s="1">
        <v>119000</v>
      </c>
    </row>
    <row r="1152" spans="7:7" x14ac:dyDescent="0.2">
      <c r="G1152" s="1">
        <v>72500</v>
      </c>
    </row>
    <row r="1153" spans="7:7" x14ac:dyDescent="0.2">
      <c r="G1153" s="1">
        <v>79000</v>
      </c>
    </row>
    <row r="1154" spans="7:7" x14ac:dyDescent="0.2">
      <c r="G1154" s="1">
        <v>100000</v>
      </c>
    </row>
    <row r="1155" spans="7:7" x14ac:dyDescent="0.2">
      <c r="G1155" s="1">
        <v>125500</v>
      </c>
    </row>
    <row r="1156" spans="7:7" x14ac:dyDescent="0.2">
      <c r="G1156" s="1">
        <v>125000</v>
      </c>
    </row>
    <row r="1157" spans="7:7" x14ac:dyDescent="0.2">
      <c r="G1157" s="1">
        <v>177000</v>
      </c>
    </row>
    <row r="1158" spans="7:7" x14ac:dyDescent="0.2">
      <c r="G1158" s="1">
        <v>171000</v>
      </c>
    </row>
    <row r="1159" spans="7:7" x14ac:dyDescent="0.2">
      <c r="G1159" s="1">
        <v>170000</v>
      </c>
    </row>
    <row r="1160" spans="7:7" x14ac:dyDescent="0.2">
      <c r="G1160" s="1">
        <v>149900</v>
      </c>
    </row>
    <row r="1161" spans="7:7" x14ac:dyDescent="0.2">
      <c r="G1161" s="1">
        <v>189000</v>
      </c>
    </row>
    <row r="1162" spans="7:7" x14ac:dyDescent="0.2">
      <c r="G1162" s="1">
        <v>127000</v>
      </c>
    </row>
    <row r="1163" spans="7:7" x14ac:dyDescent="0.2">
      <c r="G1163" s="1">
        <v>105000</v>
      </c>
    </row>
    <row r="1164" spans="7:7" x14ac:dyDescent="0.2">
      <c r="G1164" s="1">
        <v>165500</v>
      </c>
    </row>
    <row r="1165" spans="7:7" x14ac:dyDescent="0.2">
      <c r="G1165" s="1">
        <v>274300</v>
      </c>
    </row>
    <row r="1166" spans="7:7" x14ac:dyDescent="0.2">
      <c r="G1166" s="1">
        <v>131000</v>
      </c>
    </row>
    <row r="1167" spans="7:7" x14ac:dyDescent="0.2">
      <c r="G1167" s="1">
        <v>137450</v>
      </c>
    </row>
    <row r="1168" spans="7:7" x14ac:dyDescent="0.2">
      <c r="G1168" s="1">
        <v>215000</v>
      </c>
    </row>
    <row r="1169" spans="7:7" x14ac:dyDescent="0.2">
      <c r="G1169" s="1">
        <v>122500</v>
      </c>
    </row>
    <row r="1170" spans="7:7" x14ac:dyDescent="0.2">
      <c r="G1170" s="1">
        <v>179900</v>
      </c>
    </row>
    <row r="1171" spans="7:7" x14ac:dyDescent="0.2">
      <c r="G1171" s="1">
        <v>142000</v>
      </c>
    </row>
    <row r="1172" spans="7:7" x14ac:dyDescent="0.2">
      <c r="G1172" s="1">
        <v>140000</v>
      </c>
    </row>
    <row r="1173" spans="7:7" x14ac:dyDescent="0.2">
      <c r="G1173" s="1">
        <v>143750</v>
      </c>
    </row>
    <row r="1174" spans="7:7" x14ac:dyDescent="0.2">
      <c r="G1174" s="1">
        <v>64500</v>
      </c>
    </row>
    <row r="1175" spans="7:7" x14ac:dyDescent="0.2">
      <c r="G1175" s="1">
        <v>120500</v>
      </c>
    </row>
    <row r="1176" spans="7:7" x14ac:dyDescent="0.2">
      <c r="G1176" s="1">
        <v>197000</v>
      </c>
    </row>
    <row r="1177" spans="7:7" x14ac:dyDescent="0.2">
      <c r="G1177" s="1">
        <v>121000</v>
      </c>
    </row>
    <row r="1178" spans="7:7" x14ac:dyDescent="0.2">
      <c r="G1178" s="1">
        <v>210000</v>
      </c>
    </row>
    <row r="1179" spans="7:7" x14ac:dyDescent="0.2">
      <c r="G1179" s="1">
        <v>142125</v>
      </c>
    </row>
    <row r="1180" spans="7:7" x14ac:dyDescent="0.2">
      <c r="G1180" s="1">
        <v>147500</v>
      </c>
    </row>
    <row r="1181" spans="7:7" x14ac:dyDescent="0.2">
      <c r="G1181" s="1">
        <v>149000</v>
      </c>
    </row>
    <row r="1182" spans="7:7" x14ac:dyDescent="0.2">
      <c r="G1182" s="1">
        <v>139400</v>
      </c>
    </row>
    <row r="1183" spans="7:7" x14ac:dyDescent="0.2">
      <c r="G1183" s="1">
        <v>129900</v>
      </c>
    </row>
    <row r="1184" spans="7:7" x14ac:dyDescent="0.2">
      <c r="G1184" s="1">
        <v>134800</v>
      </c>
    </row>
    <row r="1185" spans="7:7" x14ac:dyDescent="0.2">
      <c r="G1185" s="1">
        <v>109000</v>
      </c>
    </row>
    <row r="1186" spans="7:7" x14ac:dyDescent="0.2">
      <c r="G1186" s="1">
        <v>144000</v>
      </c>
    </row>
    <row r="1187" spans="7:7" x14ac:dyDescent="0.2">
      <c r="G1187" s="1">
        <v>127000</v>
      </c>
    </row>
    <row r="1188" spans="7:7" x14ac:dyDescent="0.2">
      <c r="G1188" s="1">
        <v>124900</v>
      </c>
    </row>
    <row r="1189" spans="7:7" x14ac:dyDescent="0.2">
      <c r="G1189" s="1">
        <v>101000</v>
      </c>
    </row>
    <row r="1190" spans="7:7" x14ac:dyDescent="0.2">
      <c r="G1190" s="1">
        <v>144900</v>
      </c>
    </row>
    <row r="1191" spans="7:7" x14ac:dyDescent="0.2">
      <c r="G1191" s="1">
        <v>135750</v>
      </c>
    </row>
    <row r="1192" spans="7:7" x14ac:dyDescent="0.2">
      <c r="G1192" s="1">
        <v>163500</v>
      </c>
    </row>
    <row r="1193" spans="7:7" x14ac:dyDescent="0.2">
      <c r="G1193" s="1">
        <v>205000</v>
      </c>
    </row>
    <row r="1194" spans="7:7" x14ac:dyDescent="0.2">
      <c r="G1194" s="1">
        <v>100000</v>
      </c>
    </row>
    <row r="1195" spans="7:7" x14ac:dyDescent="0.2">
      <c r="G1195" s="1">
        <v>115000</v>
      </c>
    </row>
    <row r="1196" spans="7:7" x14ac:dyDescent="0.2">
      <c r="G1196" s="1">
        <v>136000</v>
      </c>
    </row>
    <row r="1197" spans="7:7" x14ac:dyDescent="0.2">
      <c r="G1197" s="1">
        <v>87000</v>
      </c>
    </row>
    <row r="1198" spans="7:7" x14ac:dyDescent="0.2">
      <c r="G1198" s="1">
        <v>150000</v>
      </c>
    </row>
    <row r="1199" spans="7:7" x14ac:dyDescent="0.2">
      <c r="G1199" s="1">
        <v>105000</v>
      </c>
    </row>
    <row r="1200" spans="7:7" x14ac:dyDescent="0.2">
      <c r="G1200" s="1">
        <v>235000</v>
      </c>
    </row>
    <row r="1201" spans="7:7" x14ac:dyDescent="0.2">
      <c r="G1201" s="1">
        <v>109500</v>
      </c>
    </row>
    <row r="1202" spans="7:7" x14ac:dyDescent="0.2">
      <c r="G1202" s="1">
        <v>152000</v>
      </c>
    </row>
    <row r="1203" spans="7:7" x14ac:dyDescent="0.2">
      <c r="G1203" s="1">
        <v>127500</v>
      </c>
    </row>
    <row r="1204" spans="7:7" x14ac:dyDescent="0.2">
      <c r="G1204" s="1">
        <v>239000</v>
      </c>
    </row>
    <row r="1205" spans="7:7" x14ac:dyDescent="0.2">
      <c r="G1205" s="1">
        <v>243000</v>
      </c>
    </row>
    <row r="1206" spans="7:7" x14ac:dyDescent="0.2">
      <c r="G1206" s="1">
        <v>135000</v>
      </c>
    </row>
    <row r="1207" spans="7:7" x14ac:dyDescent="0.2">
      <c r="G1207" s="1">
        <v>127000</v>
      </c>
    </row>
    <row r="1208" spans="7:7" x14ac:dyDescent="0.2">
      <c r="G1208" s="1">
        <v>110000</v>
      </c>
    </row>
    <row r="1209" spans="7:7" x14ac:dyDescent="0.2">
      <c r="G1209" s="1">
        <v>145000</v>
      </c>
    </row>
    <row r="1210" spans="7:7" x14ac:dyDescent="0.2">
      <c r="G1210" s="1">
        <v>161750</v>
      </c>
    </row>
    <row r="1211" spans="7:7" x14ac:dyDescent="0.2">
      <c r="G1211" s="1">
        <v>194500</v>
      </c>
    </row>
    <row r="1212" spans="7:7" x14ac:dyDescent="0.2">
      <c r="G1212" s="1">
        <v>277000</v>
      </c>
    </row>
    <row r="1213" spans="7:7" x14ac:dyDescent="0.2">
      <c r="G1213" s="1">
        <v>158000</v>
      </c>
    </row>
    <row r="1214" spans="7:7" x14ac:dyDescent="0.2">
      <c r="G1214" s="1">
        <v>151000</v>
      </c>
    </row>
    <row r="1215" spans="7:7" x14ac:dyDescent="0.2">
      <c r="G1215" s="1">
        <v>130000</v>
      </c>
    </row>
    <row r="1216" spans="7:7" x14ac:dyDescent="0.2">
      <c r="G1216" s="1">
        <v>148000</v>
      </c>
    </row>
    <row r="1217" spans="7:7" x14ac:dyDescent="0.2">
      <c r="G1217" s="1">
        <v>241500</v>
      </c>
    </row>
    <row r="1218" spans="7:7" x14ac:dyDescent="0.2">
      <c r="G1218" s="1">
        <v>290000</v>
      </c>
    </row>
    <row r="1219" spans="7:7" x14ac:dyDescent="0.2">
      <c r="G1219" s="1">
        <v>124500</v>
      </c>
    </row>
    <row r="1220" spans="7:7" x14ac:dyDescent="0.2">
      <c r="G1220" s="1">
        <v>205000</v>
      </c>
    </row>
    <row r="1221" spans="7:7" x14ac:dyDescent="0.2">
      <c r="G1221" s="1">
        <v>159000</v>
      </c>
    </row>
    <row r="1222" spans="7:7" x14ac:dyDescent="0.2">
      <c r="G1222" s="1">
        <v>153575</v>
      </c>
    </row>
    <row r="1223" spans="7:7" x14ac:dyDescent="0.2">
      <c r="G1223" s="1">
        <v>235000</v>
      </c>
    </row>
    <row r="1224" spans="7:7" x14ac:dyDescent="0.2">
      <c r="G1224" s="1">
        <v>149900</v>
      </c>
    </row>
    <row r="1225" spans="7:7" x14ac:dyDescent="0.2">
      <c r="G1225" s="1">
        <v>89500</v>
      </c>
    </row>
    <row r="1226" spans="7:7" x14ac:dyDescent="0.2">
      <c r="G1226" s="1">
        <v>119900</v>
      </c>
    </row>
    <row r="1227" spans="7:7" x14ac:dyDescent="0.2">
      <c r="G1227" s="1">
        <v>178000</v>
      </c>
    </row>
    <row r="1228" spans="7:7" x14ac:dyDescent="0.2">
      <c r="G1228" s="1">
        <v>260000</v>
      </c>
    </row>
    <row r="1229" spans="7:7" x14ac:dyDescent="0.2">
      <c r="G1229" s="1">
        <v>242000</v>
      </c>
    </row>
    <row r="1230" spans="7:7" x14ac:dyDescent="0.2">
      <c r="G1230" s="1">
        <v>202500</v>
      </c>
    </row>
    <row r="1231" spans="7:7" x14ac:dyDescent="0.2">
      <c r="G1231" s="1">
        <v>155000</v>
      </c>
    </row>
    <row r="1232" spans="7:7" x14ac:dyDescent="0.2">
      <c r="G1232" s="1">
        <v>147000</v>
      </c>
    </row>
    <row r="1233" spans="7:7" x14ac:dyDescent="0.2">
      <c r="G1233" s="1">
        <v>162000</v>
      </c>
    </row>
    <row r="1234" spans="7:7" x14ac:dyDescent="0.2">
      <c r="G1234" s="1">
        <v>106500</v>
      </c>
    </row>
    <row r="1235" spans="7:7" x14ac:dyDescent="0.2">
      <c r="G1235" s="1">
        <v>177000</v>
      </c>
    </row>
    <row r="1236" spans="7:7" x14ac:dyDescent="0.2">
      <c r="G1236" s="1">
        <v>149500</v>
      </c>
    </row>
    <row r="1237" spans="7:7" x14ac:dyDescent="0.2">
      <c r="G1237" s="1">
        <v>215000</v>
      </c>
    </row>
    <row r="1238" spans="7:7" x14ac:dyDescent="0.2">
      <c r="G1238" s="1">
        <v>79900</v>
      </c>
    </row>
    <row r="1239" spans="7:7" x14ac:dyDescent="0.2">
      <c r="G1239" s="1">
        <v>81000</v>
      </c>
    </row>
    <row r="1240" spans="7:7" x14ac:dyDescent="0.2">
      <c r="G1240" s="1">
        <v>119000</v>
      </c>
    </row>
    <row r="1241" spans="7:7" x14ac:dyDescent="0.2">
      <c r="G1241" s="1">
        <v>162900</v>
      </c>
    </row>
    <row r="1242" spans="7:7" x14ac:dyDescent="0.2">
      <c r="G1242" s="1">
        <v>120000</v>
      </c>
    </row>
    <row r="1243" spans="7:7" x14ac:dyDescent="0.2">
      <c r="G1243" s="1">
        <v>161000</v>
      </c>
    </row>
    <row r="1244" spans="7:7" x14ac:dyDescent="0.2">
      <c r="G1244" s="1">
        <v>188700</v>
      </c>
    </row>
    <row r="1245" spans="7:7" x14ac:dyDescent="0.2">
      <c r="G1245" s="1">
        <v>146500</v>
      </c>
    </row>
    <row r="1246" spans="7:7" x14ac:dyDescent="0.2">
      <c r="G1246" s="1">
        <v>89471</v>
      </c>
    </row>
    <row r="1247" spans="7:7" x14ac:dyDescent="0.2">
      <c r="G1247" s="1">
        <v>132500</v>
      </c>
    </row>
    <row r="1248" spans="7:7" x14ac:dyDescent="0.2">
      <c r="G1248" s="1">
        <v>147000</v>
      </c>
    </row>
    <row r="1249" spans="7:7" x14ac:dyDescent="0.2">
      <c r="G1249" s="1">
        <v>156000</v>
      </c>
    </row>
    <row r="1250" spans="7:7" x14ac:dyDescent="0.2">
      <c r="G1250" s="1">
        <v>133000</v>
      </c>
    </row>
    <row r="1251" spans="7:7" x14ac:dyDescent="0.2">
      <c r="G1251" s="1">
        <v>130000</v>
      </c>
    </row>
    <row r="1252" spans="7:7" x14ac:dyDescent="0.2">
      <c r="G1252" s="1">
        <v>120000</v>
      </c>
    </row>
    <row r="1253" spans="7:7" x14ac:dyDescent="0.2">
      <c r="G1253" s="1">
        <v>140000</v>
      </c>
    </row>
    <row r="1254" spans="7:7" x14ac:dyDescent="0.2">
      <c r="G1254" s="1">
        <v>164900</v>
      </c>
    </row>
    <row r="1255" spans="7:7" x14ac:dyDescent="0.2">
      <c r="G1255" s="1">
        <v>106250</v>
      </c>
    </row>
    <row r="1256" spans="7:7" x14ac:dyDescent="0.2">
      <c r="G1256" s="1">
        <v>159000</v>
      </c>
    </row>
    <row r="1257" spans="7:7" x14ac:dyDescent="0.2">
      <c r="G1257" s="1">
        <v>132000</v>
      </c>
    </row>
    <row r="1258" spans="7:7" x14ac:dyDescent="0.2">
      <c r="G1258" s="1">
        <v>86000</v>
      </c>
    </row>
    <row r="1259" spans="7:7" x14ac:dyDescent="0.2">
      <c r="G1259" s="1">
        <v>107500</v>
      </c>
    </row>
    <row r="1260" spans="7:7" x14ac:dyDescent="0.2">
      <c r="G1260" s="1">
        <v>107500</v>
      </c>
    </row>
    <row r="1261" spans="7:7" x14ac:dyDescent="0.2">
      <c r="G1261" s="1">
        <v>210000</v>
      </c>
    </row>
    <row r="1262" spans="7:7" x14ac:dyDescent="0.2">
      <c r="G1262" s="1">
        <v>129500</v>
      </c>
    </row>
    <row r="1263" spans="7:7" x14ac:dyDescent="0.2">
      <c r="G1263" s="1">
        <v>125000</v>
      </c>
    </row>
    <row r="1264" spans="7:7" x14ac:dyDescent="0.2">
      <c r="G1264" s="1">
        <v>185000</v>
      </c>
    </row>
    <row r="1265" spans="7:7" x14ac:dyDescent="0.2">
      <c r="G1265" s="1">
        <v>139000</v>
      </c>
    </row>
    <row r="1266" spans="7:7" x14ac:dyDescent="0.2">
      <c r="G1266" s="1">
        <v>145000</v>
      </c>
    </row>
    <row r="1267" spans="7:7" x14ac:dyDescent="0.2">
      <c r="G1267" s="1">
        <v>133000</v>
      </c>
    </row>
    <row r="1268" spans="7:7" x14ac:dyDescent="0.2">
      <c r="G1268" s="1">
        <v>130000</v>
      </c>
    </row>
    <row r="1269" spans="7:7" x14ac:dyDescent="0.2">
      <c r="G1269" s="1">
        <v>114504</v>
      </c>
    </row>
    <row r="1270" spans="7:7" x14ac:dyDescent="0.2">
      <c r="G1270" s="1">
        <v>137500</v>
      </c>
    </row>
    <row r="1271" spans="7:7" x14ac:dyDescent="0.2">
      <c r="G1271" s="1">
        <v>240000</v>
      </c>
    </row>
    <row r="1272" spans="7:7" x14ac:dyDescent="0.2">
      <c r="G1272" s="1">
        <v>139400</v>
      </c>
    </row>
    <row r="1273" spans="7:7" x14ac:dyDescent="0.2">
      <c r="G1273" s="1">
        <v>200000</v>
      </c>
    </row>
    <row r="1274" spans="7:7" x14ac:dyDescent="0.2">
      <c r="G1274" s="1">
        <v>85000</v>
      </c>
    </row>
    <row r="1275" spans="7:7" x14ac:dyDescent="0.2">
      <c r="G1275" s="1">
        <v>345000</v>
      </c>
    </row>
    <row r="1276" spans="7:7" x14ac:dyDescent="0.2">
      <c r="G1276" s="1">
        <v>135000</v>
      </c>
    </row>
    <row r="1277" spans="7:7" x14ac:dyDescent="0.2">
      <c r="G1277" s="1">
        <v>145500</v>
      </c>
    </row>
    <row r="1278" spans="7:7" x14ac:dyDescent="0.2">
      <c r="G1278" s="1">
        <v>167000</v>
      </c>
    </row>
    <row r="1279" spans="7:7" x14ac:dyDescent="0.2">
      <c r="G1279" s="1">
        <v>197900</v>
      </c>
    </row>
    <row r="1280" spans="7:7" x14ac:dyDescent="0.2">
      <c r="G1280" s="1">
        <v>402000</v>
      </c>
    </row>
    <row r="1281" spans="7:7" x14ac:dyDescent="0.2">
      <c r="G1281" s="1">
        <v>257500</v>
      </c>
    </row>
    <row r="1282" spans="7:7" x14ac:dyDescent="0.2">
      <c r="G1282" s="1">
        <v>89000</v>
      </c>
    </row>
    <row r="1283" spans="7:7" x14ac:dyDescent="0.2">
      <c r="G1283" s="1">
        <v>123500</v>
      </c>
    </row>
    <row r="1284" spans="7:7" x14ac:dyDescent="0.2">
      <c r="G1284" s="1">
        <v>109900</v>
      </c>
    </row>
    <row r="1285" spans="7:7" x14ac:dyDescent="0.2">
      <c r="G1285" s="1">
        <v>102776</v>
      </c>
    </row>
    <row r="1286" spans="7:7" x14ac:dyDescent="0.2">
      <c r="G1286" s="1">
        <v>124500</v>
      </c>
    </row>
    <row r="1287" spans="7:7" x14ac:dyDescent="0.2">
      <c r="G1287" s="1">
        <v>163000</v>
      </c>
    </row>
    <row r="1288" spans="7:7" x14ac:dyDescent="0.2">
      <c r="G1288" s="1">
        <v>132000</v>
      </c>
    </row>
    <row r="1289" spans="7:7" x14ac:dyDescent="0.2">
      <c r="G1289" s="1">
        <v>265979</v>
      </c>
    </row>
    <row r="1290" spans="7:7" x14ac:dyDescent="0.2">
      <c r="G1290" s="1">
        <v>96500</v>
      </c>
    </row>
    <row r="1291" spans="7:7" x14ac:dyDescent="0.2">
      <c r="G1291" s="1">
        <v>160000</v>
      </c>
    </row>
    <row r="1292" spans="7:7" x14ac:dyDescent="0.2">
      <c r="G1292" s="1">
        <v>107900</v>
      </c>
    </row>
    <row r="1293" spans="7:7" x14ac:dyDescent="0.2">
      <c r="G1293" s="1">
        <v>175000</v>
      </c>
    </row>
    <row r="1294" spans="7:7" x14ac:dyDescent="0.2">
      <c r="G1294" s="1">
        <v>109900</v>
      </c>
    </row>
    <row r="1295" spans="7:7" x14ac:dyDescent="0.2">
      <c r="G1295" s="1">
        <v>116000</v>
      </c>
    </row>
    <row r="1296" spans="7:7" x14ac:dyDescent="0.2">
      <c r="G1296" s="1">
        <v>155000</v>
      </c>
    </row>
    <row r="1297" spans="7:7" x14ac:dyDescent="0.2">
      <c r="G1297" s="1">
        <v>139500</v>
      </c>
    </row>
    <row r="1298" spans="7:7" x14ac:dyDescent="0.2">
      <c r="G1298" s="1">
        <v>128000</v>
      </c>
    </row>
    <row r="1299" spans="7:7" x14ac:dyDescent="0.2">
      <c r="G1299" s="1">
        <v>174900</v>
      </c>
    </row>
    <row r="1300" spans="7:7" x14ac:dyDescent="0.2">
      <c r="G1300" s="1">
        <v>187000</v>
      </c>
    </row>
    <row r="1301" spans="7:7" x14ac:dyDescent="0.2">
      <c r="G1301" s="1">
        <v>250000</v>
      </c>
    </row>
    <row r="1302" spans="7:7" x14ac:dyDescent="0.2">
      <c r="G1302" s="1">
        <v>116000</v>
      </c>
    </row>
    <row r="1303" spans="7:7" x14ac:dyDescent="0.2">
      <c r="G1303" s="1">
        <v>133000</v>
      </c>
    </row>
    <row r="1304" spans="7:7" x14ac:dyDescent="0.2">
      <c r="G1304" s="1">
        <v>148000</v>
      </c>
    </row>
    <row r="1305" spans="7:7" x14ac:dyDescent="0.2">
      <c r="G1305" s="1">
        <v>135500</v>
      </c>
    </row>
    <row r="1306" spans="7:7" x14ac:dyDescent="0.2">
      <c r="G1306" s="1">
        <v>122900</v>
      </c>
    </row>
    <row r="1307" spans="7:7" x14ac:dyDescent="0.2">
      <c r="G1307" s="1">
        <v>135000</v>
      </c>
    </row>
    <row r="1308" spans="7:7" x14ac:dyDescent="0.2">
      <c r="G1308" s="1">
        <v>153000</v>
      </c>
    </row>
    <row r="1309" spans="7:7" x14ac:dyDescent="0.2">
      <c r="G1309" s="1">
        <v>250000</v>
      </c>
    </row>
    <row r="1310" spans="7:7" x14ac:dyDescent="0.2">
      <c r="G1310" s="1">
        <v>143500</v>
      </c>
    </row>
    <row r="1311" spans="7:7" x14ac:dyDescent="0.2">
      <c r="G1311" s="1">
        <v>88000</v>
      </c>
    </row>
    <row r="1312" spans="7:7" x14ac:dyDescent="0.2">
      <c r="G1312" s="1">
        <v>145900</v>
      </c>
    </row>
    <row r="1313" spans="7:7" x14ac:dyDescent="0.2">
      <c r="G1313" s="1">
        <v>242000</v>
      </c>
    </row>
    <row r="1314" spans="7:7" x14ac:dyDescent="0.2">
      <c r="G1314" s="1">
        <v>244400</v>
      </c>
    </row>
    <row r="1315" spans="7:7" x14ac:dyDescent="0.2">
      <c r="G1315" s="1">
        <v>197500</v>
      </c>
    </row>
    <row r="1316" spans="7:7" x14ac:dyDescent="0.2">
      <c r="G1316" s="1">
        <v>116500</v>
      </c>
    </row>
    <row r="1317" spans="7:7" x14ac:dyDescent="0.2">
      <c r="G1317" s="1">
        <v>272000</v>
      </c>
    </row>
    <row r="1318" spans="7:7" x14ac:dyDescent="0.2">
      <c r="G1318" s="1">
        <v>160000</v>
      </c>
    </row>
    <row r="1319" spans="7:7" x14ac:dyDescent="0.2">
      <c r="G1319" s="1">
        <v>135000</v>
      </c>
    </row>
    <row r="1320" spans="7:7" x14ac:dyDescent="0.2">
      <c r="G1320" s="1">
        <v>85500</v>
      </c>
    </row>
    <row r="1321" spans="7:7" x14ac:dyDescent="0.2">
      <c r="G1321" s="1">
        <v>121600</v>
      </c>
    </row>
    <row r="1322" spans="7:7" x14ac:dyDescent="0.2">
      <c r="G1322" s="1">
        <v>165000</v>
      </c>
    </row>
    <row r="1323" spans="7:7" x14ac:dyDescent="0.2">
      <c r="G1323" s="1">
        <v>118000</v>
      </c>
    </row>
    <row r="1324" spans="7:7" x14ac:dyDescent="0.2">
      <c r="G1324" s="1">
        <v>310000</v>
      </c>
    </row>
    <row r="1325" spans="7:7" x14ac:dyDescent="0.2">
      <c r="G1325" s="1">
        <v>119750</v>
      </c>
    </row>
    <row r="1326" spans="7:7" x14ac:dyDescent="0.2">
      <c r="G1326" s="1">
        <v>84900</v>
      </c>
    </row>
    <row r="1327" spans="7:7" x14ac:dyDescent="0.2">
      <c r="G1327" s="1">
        <v>220000</v>
      </c>
    </row>
    <row r="1328" spans="7:7" x14ac:dyDescent="0.2">
      <c r="G1328" s="1">
        <v>178000</v>
      </c>
    </row>
    <row r="1329" spans="7:7" x14ac:dyDescent="0.2">
      <c r="G1329" s="1">
        <v>135000</v>
      </c>
    </row>
    <row r="1330" spans="7:7" x14ac:dyDescent="0.2">
      <c r="G1330" s="1">
        <v>145000</v>
      </c>
    </row>
    <row r="1331" spans="7:7" x14ac:dyDescent="0.2">
      <c r="G1331" s="1">
        <v>129000</v>
      </c>
    </row>
    <row r="1332" spans="7:7" x14ac:dyDescent="0.2">
      <c r="G1332" s="1">
        <v>127000</v>
      </c>
    </row>
    <row r="1333" spans="7:7" x14ac:dyDescent="0.2">
      <c r="G1333" s="1">
        <v>135000</v>
      </c>
    </row>
    <row r="1334" spans="7:7" x14ac:dyDescent="0.2">
      <c r="G1334" s="1">
        <v>129900</v>
      </c>
    </row>
    <row r="1335" spans="7:7" x14ac:dyDescent="0.2">
      <c r="G1335" s="1">
        <v>134500</v>
      </c>
    </row>
    <row r="1336" spans="7:7" x14ac:dyDescent="0.2">
      <c r="G1336" s="1">
        <v>117000</v>
      </c>
    </row>
    <row r="1337" spans="7:7" x14ac:dyDescent="0.2">
      <c r="G1337" s="1">
        <v>130000</v>
      </c>
    </row>
    <row r="1338" spans="7:7" x14ac:dyDescent="0.2">
      <c r="G1338" s="1">
        <v>139000</v>
      </c>
    </row>
    <row r="1339" spans="7:7" x14ac:dyDescent="0.2">
      <c r="G1339" s="1">
        <v>197500</v>
      </c>
    </row>
    <row r="1340" spans="7:7" x14ac:dyDescent="0.2">
      <c r="G1340" s="1">
        <v>174500</v>
      </c>
    </row>
    <row r="1341" spans="7:7" x14ac:dyDescent="0.2">
      <c r="G1341" s="1">
        <v>116900</v>
      </c>
    </row>
    <row r="1342" spans="7:7" x14ac:dyDescent="0.2">
      <c r="G1342" s="1">
        <v>230000</v>
      </c>
    </row>
    <row r="1343" spans="7:7" x14ac:dyDescent="0.2">
      <c r="G1343" s="1">
        <v>224000</v>
      </c>
    </row>
    <row r="1344" spans="7:7" x14ac:dyDescent="0.2">
      <c r="G1344" s="1">
        <v>194000</v>
      </c>
    </row>
    <row r="1345" spans="7:7" x14ac:dyDescent="0.2">
      <c r="G1345" s="1">
        <v>235000</v>
      </c>
    </row>
    <row r="1346" spans="7:7" x14ac:dyDescent="0.2">
      <c r="G1346" s="1">
        <v>104900</v>
      </c>
    </row>
    <row r="1347" spans="7:7" x14ac:dyDescent="0.2">
      <c r="G1347" s="1">
        <v>158000</v>
      </c>
    </row>
    <row r="1348" spans="7:7" x14ac:dyDescent="0.2">
      <c r="G1348" s="1">
        <v>271900</v>
      </c>
    </row>
    <row r="1349" spans="7:7" x14ac:dyDescent="0.2">
      <c r="G1349" s="1">
        <v>140000</v>
      </c>
    </row>
    <row r="1350" spans="7:7" x14ac:dyDescent="0.2">
      <c r="G1350" s="1">
        <v>164000</v>
      </c>
    </row>
    <row r="1351" spans="7:7" x14ac:dyDescent="0.2">
      <c r="G1351" s="1">
        <v>230000</v>
      </c>
    </row>
    <row r="1352" spans="7:7" x14ac:dyDescent="0.2">
      <c r="G1352" s="1">
        <v>178000</v>
      </c>
    </row>
    <row r="1353" spans="7:7" x14ac:dyDescent="0.2">
      <c r="G1353" s="1">
        <v>119000</v>
      </c>
    </row>
    <row r="1354" spans="7:7" x14ac:dyDescent="0.2">
      <c r="G1354" s="1">
        <v>294000</v>
      </c>
    </row>
    <row r="1355" spans="7:7" x14ac:dyDescent="0.2">
      <c r="G1355" s="1">
        <v>185750</v>
      </c>
    </row>
    <row r="1356" spans="7:7" x14ac:dyDescent="0.2">
      <c r="G1356" s="1">
        <v>177000</v>
      </c>
    </row>
    <row r="1357" spans="7:7" x14ac:dyDescent="0.2">
      <c r="G1357" s="1">
        <v>150500</v>
      </c>
    </row>
    <row r="1358" spans="7:7" x14ac:dyDescent="0.2">
      <c r="G1358" s="1">
        <v>169000</v>
      </c>
    </row>
    <row r="1359" spans="7:7" x14ac:dyDescent="0.2">
      <c r="G1359" s="1">
        <v>180500</v>
      </c>
    </row>
    <row r="1360" spans="7:7" x14ac:dyDescent="0.2">
      <c r="G1360" s="1">
        <v>119500</v>
      </c>
    </row>
    <row r="1361" spans="7:7" x14ac:dyDescent="0.2">
      <c r="G1361" s="1">
        <v>115000</v>
      </c>
    </row>
    <row r="1362" spans="7:7" x14ac:dyDescent="0.2">
      <c r="G1362" s="1">
        <v>154000</v>
      </c>
    </row>
    <row r="1363" spans="7:7" x14ac:dyDescent="0.2">
      <c r="G1363" s="1">
        <v>177500</v>
      </c>
    </row>
    <row r="1364" spans="7:7" x14ac:dyDescent="0.2">
      <c r="G1364" s="1">
        <v>147000</v>
      </c>
    </row>
    <row r="1365" spans="7:7" x14ac:dyDescent="0.2">
      <c r="G1365" s="1">
        <v>82500</v>
      </c>
    </row>
    <row r="1366" spans="7:7" x14ac:dyDescent="0.2">
      <c r="G1366" s="1">
        <v>256000</v>
      </c>
    </row>
    <row r="1367" spans="7:7" x14ac:dyDescent="0.2">
      <c r="G1367" s="1">
        <v>128500</v>
      </c>
    </row>
    <row r="1368" spans="7:7" x14ac:dyDescent="0.2">
      <c r="G1368" s="1">
        <v>262500</v>
      </c>
    </row>
    <row r="1369" spans="7:7" x14ac:dyDescent="0.2">
      <c r="G1369" s="1">
        <v>237500</v>
      </c>
    </row>
    <row r="1370" spans="7:7" x14ac:dyDescent="0.2">
      <c r="G1370" s="1">
        <v>157000</v>
      </c>
    </row>
    <row r="1371" spans="7:7" x14ac:dyDescent="0.2">
      <c r="G1371" s="1">
        <v>112000</v>
      </c>
    </row>
    <row r="1372" spans="7:7" x14ac:dyDescent="0.2">
      <c r="G1372" s="1">
        <v>136000</v>
      </c>
    </row>
    <row r="1373" spans="7:7" x14ac:dyDescent="0.2">
      <c r="G1373" s="1">
        <v>163000</v>
      </c>
    </row>
    <row r="1374" spans="7:7" x14ac:dyDescent="0.2">
      <c r="G1374" s="1">
        <v>120000</v>
      </c>
    </row>
    <row r="1375" spans="7:7" x14ac:dyDescent="0.2">
      <c r="G1375" s="1">
        <v>133000</v>
      </c>
    </row>
    <row r="1376" spans="7:7" x14ac:dyDescent="0.2">
      <c r="G1376" s="1">
        <v>125500</v>
      </c>
    </row>
    <row r="1377" spans="7:7" x14ac:dyDescent="0.2">
      <c r="G1377" s="1">
        <v>207000</v>
      </c>
    </row>
    <row r="1378" spans="7:7" x14ac:dyDescent="0.2">
      <c r="G1378" s="1">
        <v>274970</v>
      </c>
    </row>
    <row r="1379" spans="7:7" x14ac:dyDescent="0.2">
      <c r="G1379" s="1">
        <v>119000</v>
      </c>
    </row>
    <row r="1380" spans="7:7" x14ac:dyDescent="0.2">
      <c r="G1380" s="1">
        <v>182900</v>
      </c>
    </row>
    <row r="1381" spans="7:7" x14ac:dyDescent="0.2">
      <c r="G1381" s="1">
        <v>149700</v>
      </c>
    </row>
    <row r="1382" spans="7:7" x14ac:dyDescent="0.2">
      <c r="G1382" s="1">
        <v>191000</v>
      </c>
    </row>
    <row r="1383" spans="7:7" x14ac:dyDescent="0.2">
      <c r="G1383" s="1">
        <v>157900</v>
      </c>
    </row>
    <row r="1384" spans="7:7" x14ac:dyDescent="0.2">
      <c r="G1384" s="1">
        <v>112000</v>
      </c>
    </row>
    <row r="1385" spans="7:7" x14ac:dyDescent="0.2">
      <c r="G1385" s="1">
        <v>92000</v>
      </c>
    </row>
    <row r="1386" spans="7:7" x14ac:dyDescent="0.2">
      <c r="G1386" s="1">
        <v>181500</v>
      </c>
    </row>
    <row r="1387" spans="7:7" x14ac:dyDescent="0.2">
      <c r="G1387" s="1">
        <v>132000</v>
      </c>
    </row>
    <row r="1388" spans="7:7" x14ac:dyDescent="0.2">
      <c r="G1388" s="1">
        <v>154000</v>
      </c>
    </row>
    <row r="1389" spans="7:7" x14ac:dyDescent="0.2">
      <c r="G1389" s="1">
        <v>185000</v>
      </c>
    </row>
    <row r="1390" spans="7:7" x14ac:dyDescent="0.2">
      <c r="G1390" s="1">
        <v>259500</v>
      </c>
    </row>
    <row r="1391" spans="7:7" x14ac:dyDescent="0.2">
      <c r="G1391" s="1">
        <v>84500</v>
      </c>
    </row>
    <row r="1392" spans="7:7" x14ac:dyDescent="0.2">
      <c r="G1392" s="1">
        <v>127000</v>
      </c>
    </row>
    <row r="1393" spans="7:7" x14ac:dyDescent="0.2">
      <c r="G1393" s="1">
        <v>315000</v>
      </c>
    </row>
    <row r="1394" spans="7:7" x14ac:dyDescent="0.2">
      <c r="G1394" s="1">
        <v>137000</v>
      </c>
    </row>
    <row r="1395" spans="7:7" x14ac:dyDescent="0.2">
      <c r="G1395" s="1">
        <v>179500</v>
      </c>
    </row>
    <row r="1396" spans="7:7" x14ac:dyDescent="0.2">
      <c r="G1396" s="1">
        <v>158500</v>
      </c>
    </row>
    <row r="1397" spans="7:7" x14ac:dyDescent="0.2">
      <c r="G1397" s="1">
        <v>126175</v>
      </c>
    </row>
    <row r="1398" spans="7:7" x14ac:dyDescent="0.2">
      <c r="G1398" s="1">
        <v>151500</v>
      </c>
    </row>
    <row r="1399" spans="7:7" x14ac:dyDescent="0.2">
      <c r="G1399" s="1">
        <v>105900</v>
      </c>
    </row>
    <row r="1400" spans="7:7" x14ac:dyDescent="0.2">
      <c r="G1400" s="1">
        <v>118000</v>
      </c>
    </row>
    <row r="1401" spans="7:7" x14ac:dyDescent="0.2">
      <c r="G1401" s="1">
        <v>119000</v>
      </c>
    </row>
    <row r="1402" spans="7:7" x14ac:dyDescent="0.2">
      <c r="G1402" s="1">
        <v>108000</v>
      </c>
    </row>
    <row r="1403" spans="7:7" x14ac:dyDescent="0.2">
      <c r="G1403" s="1">
        <v>135000</v>
      </c>
    </row>
    <row r="1404" spans="7:7" x14ac:dyDescent="0.2">
      <c r="G1404" s="1">
        <v>116000</v>
      </c>
    </row>
    <row r="1405" spans="7:7" x14ac:dyDescent="0.2">
      <c r="G1405" s="1">
        <v>110000</v>
      </c>
    </row>
    <row r="1406" spans="7:7" x14ac:dyDescent="0.2">
      <c r="G1406" s="1">
        <v>110000</v>
      </c>
    </row>
    <row r="1407" spans="7:7" x14ac:dyDescent="0.2">
      <c r="G1407" s="1">
        <v>155000</v>
      </c>
    </row>
    <row r="1408" spans="7:7" x14ac:dyDescent="0.2">
      <c r="G1408" s="1">
        <v>86000</v>
      </c>
    </row>
    <row r="1409" spans="7:7" x14ac:dyDescent="0.2">
      <c r="G1409" s="1">
        <v>91300</v>
      </c>
    </row>
    <row r="1410" spans="7:7" x14ac:dyDescent="0.2">
      <c r="G1410" s="1">
        <v>289000</v>
      </c>
    </row>
    <row r="1411" spans="7:7" x14ac:dyDescent="0.2">
      <c r="G1411" s="1">
        <v>128000</v>
      </c>
    </row>
    <row r="1412" spans="7:7" x14ac:dyDescent="0.2">
      <c r="G1412" s="1">
        <v>316600</v>
      </c>
    </row>
    <row r="1413" spans="7:7" x14ac:dyDescent="0.2">
      <c r="G1413" s="1">
        <v>143000</v>
      </c>
    </row>
    <row r="1414" spans="7:7" x14ac:dyDescent="0.2">
      <c r="G1414" s="1">
        <v>138000</v>
      </c>
    </row>
    <row r="1415" spans="7:7" x14ac:dyDescent="0.2">
      <c r="G1415" s="1">
        <v>225000</v>
      </c>
    </row>
    <row r="1416" spans="7:7" x14ac:dyDescent="0.2">
      <c r="G1416" s="1">
        <v>109500</v>
      </c>
    </row>
    <row r="1417" spans="7:7" x14ac:dyDescent="0.2">
      <c r="G1417" s="1">
        <v>138500</v>
      </c>
    </row>
    <row r="1418" spans="7:7" x14ac:dyDescent="0.2">
      <c r="G1418" s="1">
        <v>130500</v>
      </c>
    </row>
    <row r="1419" spans="7:7" x14ac:dyDescent="0.2">
      <c r="G1419" s="1">
        <v>159500</v>
      </c>
    </row>
    <row r="1420" spans="7:7" x14ac:dyDescent="0.2">
      <c r="G1420" s="1">
        <v>142000</v>
      </c>
    </row>
    <row r="1421" spans="7:7" x14ac:dyDescent="0.2">
      <c r="G1421" s="1">
        <v>156000</v>
      </c>
    </row>
    <row r="1422" spans="7:7" x14ac:dyDescent="0.2">
      <c r="G1422" s="1">
        <v>187500</v>
      </c>
    </row>
    <row r="1423" spans="7:7" x14ac:dyDescent="0.2">
      <c r="G1423" s="1">
        <v>140000</v>
      </c>
    </row>
    <row r="1424" spans="7:7" x14ac:dyDescent="0.2">
      <c r="G1424" s="1">
        <v>157500</v>
      </c>
    </row>
    <row r="1425" spans="7:7" x14ac:dyDescent="0.2">
      <c r="G1425" s="1">
        <v>153900</v>
      </c>
    </row>
    <row r="1426" spans="7:7" x14ac:dyDescent="0.2">
      <c r="G1426" s="1">
        <v>240000</v>
      </c>
    </row>
    <row r="1427" spans="7:7" x14ac:dyDescent="0.2">
      <c r="G1427" s="1">
        <v>127000</v>
      </c>
    </row>
    <row r="1428" spans="7:7" x14ac:dyDescent="0.2">
      <c r="G1428" s="1">
        <v>189950</v>
      </c>
    </row>
    <row r="1429" spans="7:7" x14ac:dyDescent="0.2">
      <c r="G1429" s="1">
        <v>136500</v>
      </c>
    </row>
    <row r="1430" spans="7:7" x14ac:dyDescent="0.2">
      <c r="G1430" s="1">
        <v>154500</v>
      </c>
    </row>
    <row r="1431" spans="7:7" x14ac:dyDescent="0.2">
      <c r="G1431" s="1">
        <v>176500</v>
      </c>
    </row>
    <row r="1432" spans="7:7" x14ac:dyDescent="0.2">
      <c r="G1432" s="1">
        <v>129000</v>
      </c>
    </row>
    <row r="1433" spans="7:7" x14ac:dyDescent="0.2">
      <c r="G1433" s="1">
        <v>133900</v>
      </c>
    </row>
    <row r="1434" spans="7:7" x14ac:dyDescent="0.2">
      <c r="G1434" s="1">
        <v>167500</v>
      </c>
    </row>
    <row r="1435" spans="7:7" x14ac:dyDescent="0.2">
      <c r="G1435" s="1">
        <v>117000</v>
      </c>
    </row>
    <row r="1436" spans="7:7" x14ac:dyDescent="0.2">
      <c r="G1436" s="1">
        <v>187000</v>
      </c>
    </row>
    <row r="1437" spans="7:7" x14ac:dyDescent="0.2">
      <c r="G1437" s="1">
        <v>149900</v>
      </c>
    </row>
    <row r="1438" spans="7:7" x14ac:dyDescent="0.2">
      <c r="G1438" s="1">
        <v>160000</v>
      </c>
    </row>
    <row r="1439" spans="7:7" x14ac:dyDescent="0.2">
      <c r="G1439" s="1">
        <v>173000</v>
      </c>
    </row>
    <row r="1440" spans="7:7" x14ac:dyDescent="0.2">
      <c r="G1440" s="1">
        <v>170000</v>
      </c>
    </row>
    <row r="1441" spans="7:7" x14ac:dyDescent="0.2">
      <c r="G1441" s="1">
        <v>146000</v>
      </c>
    </row>
    <row r="1442" spans="7:7" x14ac:dyDescent="0.2">
      <c r="G1442" s="1">
        <v>94000</v>
      </c>
    </row>
    <row r="1443" spans="7:7" x14ac:dyDescent="0.2">
      <c r="G1443" s="1">
        <v>120500</v>
      </c>
    </row>
    <row r="1444" spans="7:7" x14ac:dyDescent="0.2">
      <c r="G1444" s="1">
        <v>218000</v>
      </c>
    </row>
    <row r="1445" spans="7:7" x14ac:dyDescent="0.2">
      <c r="G1445" s="1">
        <v>179900</v>
      </c>
    </row>
    <row r="1446" spans="7:7" x14ac:dyDescent="0.2">
      <c r="G1446" s="1">
        <v>239000</v>
      </c>
    </row>
    <row r="1447" spans="7:7" x14ac:dyDescent="0.2">
      <c r="G1447" s="1">
        <v>115000</v>
      </c>
    </row>
    <row r="1448" spans="7:7" x14ac:dyDescent="0.2">
      <c r="G1448" s="1">
        <v>125000</v>
      </c>
    </row>
    <row r="1449" spans="7:7" x14ac:dyDescent="0.2">
      <c r="G1449" s="1">
        <v>117000</v>
      </c>
    </row>
    <row r="1450" spans="7:7" x14ac:dyDescent="0.2">
      <c r="G1450" s="1">
        <v>145000</v>
      </c>
    </row>
    <row r="1451" spans="7:7" x14ac:dyDescent="0.2">
      <c r="G1451" s="1">
        <v>147000</v>
      </c>
    </row>
    <row r="1452" spans="7:7" x14ac:dyDescent="0.2">
      <c r="G1452" s="1">
        <v>99900</v>
      </c>
    </row>
    <row r="1453" spans="7:7" x14ac:dyDescent="0.2">
      <c r="G1453" s="1">
        <v>151000</v>
      </c>
    </row>
    <row r="1454" spans="7:7" x14ac:dyDescent="0.2">
      <c r="G1454" s="1">
        <v>335000</v>
      </c>
    </row>
    <row r="1455" spans="7:7" x14ac:dyDescent="0.2">
      <c r="G1455" s="1">
        <v>125500</v>
      </c>
    </row>
    <row r="1456" spans="7:7" x14ac:dyDescent="0.2">
      <c r="G1456" s="1">
        <v>137500</v>
      </c>
    </row>
    <row r="1457" spans="7:7" x14ac:dyDescent="0.2">
      <c r="G1457" s="1">
        <v>140000</v>
      </c>
    </row>
    <row r="1458" spans="7:7" x14ac:dyDescent="0.2">
      <c r="G1458" s="1">
        <v>475000</v>
      </c>
    </row>
    <row r="1459" spans="7:7" x14ac:dyDescent="0.2">
      <c r="G1459" s="1">
        <v>184000</v>
      </c>
    </row>
    <row r="1460" spans="7:7" x14ac:dyDescent="0.2">
      <c r="G1460" s="1">
        <v>311500</v>
      </c>
    </row>
    <row r="1461" spans="7:7" x14ac:dyDescent="0.2">
      <c r="G1461" s="1">
        <v>110500</v>
      </c>
    </row>
    <row r="1462" spans="7:7" x14ac:dyDescent="0.2">
      <c r="G1462" s="1">
        <v>295000</v>
      </c>
    </row>
    <row r="1463" spans="7:7" x14ac:dyDescent="0.2">
      <c r="G1463" s="1">
        <v>155000</v>
      </c>
    </row>
    <row r="1464" spans="7:7" x14ac:dyDescent="0.2">
      <c r="G1464" s="1">
        <v>161000</v>
      </c>
    </row>
    <row r="1465" spans="7:7" x14ac:dyDescent="0.2">
      <c r="G1465" s="1">
        <v>234000</v>
      </c>
    </row>
    <row r="1466" spans="7:7" x14ac:dyDescent="0.2">
      <c r="G1466" s="1">
        <v>325000</v>
      </c>
    </row>
    <row r="1467" spans="7:7" x14ac:dyDescent="0.2">
      <c r="G1467" s="1">
        <v>140000</v>
      </c>
    </row>
    <row r="1468" spans="7:7" x14ac:dyDescent="0.2">
      <c r="G1468" s="1">
        <v>222000</v>
      </c>
    </row>
    <row r="1469" spans="7:7" x14ac:dyDescent="0.2">
      <c r="G1469" s="1">
        <v>299800</v>
      </c>
    </row>
    <row r="1470" spans="7:7" x14ac:dyDescent="0.2">
      <c r="G1470" s="1">
        <v>178400</v>
      </c>
    </row>
    <row r="1471" spans="7:7" x14ac:dyDescent="0.2">
      <c r="G1471" s="1">
        <v>168000</v>
      </c>
    </row>
    <row r="1472" spans="7:7" x14ac:dyDescent="0.2">
      <c r="G1472" s="1">
        <v>118000</v>
      </c>
    </row>
    <row r="1473" spans="7:7" x14ac:dyDescent="0.2">
      <c r="G1473" s="1">
        <v>143000</v>
      </c>
    </row>
    <row r="1474" spans="7:7" x14ac:dyDescent="0.2">
      <c r="G1474" s="1">
        <v>145000</v>
      </c>
    </row>
    <row r="1475" spans="7:7" x14ac:dyDescent="0.2">
      <c r="G1475" s="1">
        <v>381000</v>
      </c>
    </row>
    <row r="1476" spans="7:7" x14ac:dyDescent="0.2">
      <c r="G1476" s="1">
        <v>130500</v>
      </c>
    </row>
    <row r="1477" spans="7:7" x14ac:dyDescent="0.2">
      <c r="G1477" s="1">
        <v>134900</v>
      </c>
    </row>
    <row r="1478" spans="7:7" x14ac:dyDescent="0.2">
      <c r="G1478" s="1">
        <v>174000</v>
      </c>
    </row>
    <row r="1479" spans="7:7" x14ac:dyDescent="0.2">
      <c r="G1479" s="1">
        <v>266500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B1508-1889-3D4C-92C4-9CB55840AA1D}">
  <dimension ref="A1:U515"/>
  <sheetViews>
    <sheetView workbookViewId="0">
      <selection activeCell="N23" sqref="N23"/>
    </sheetView>
  </sheetViews>
  <sheetFormatPr baseColWidth="10" defaultRowHeight="16" x14ac:dyDescent="0.2"/>
  <cols>
    <col min="1" max="1" width="13.83203125" bestFit="1" customWidth="1"/>
    <col min="2" max="2" width="15" bestFit="1" customWidth="1"/>
    <col min="3" max="3" width="19.33203125" bestFit="1" customWidth="1"/>
    <col min="7" max="7" width="24.83203125" customWidth="1"/>
    <col min="8" max="8" width="20.1640625" customWidth="1"/>
    <col min="9" max="9" width="20" customWidth="1"/>
    <col min="10" max="10" width="28.6640625" customWidth="1"/>
    <col min="11" max="11" width="14.83203125" customWidth="1"/>
    <col min="12" max="12" width="14.33203125" customWidth="1"/>
    <col min="15" max="15" width="23.5" customWidth="1"/>
    <col min="20" max="20" width="19" customWidth="1"/>
    <col min="21" max="21" width="30.6640625" customWidth="1"/>
    <col min="23" max="23" width="10.83203125" customWidth="1"/>
  </cols>
  <sheetData>
    <row r="1" spans="1:21" x14ac:dyDescent="0.2">
      <c r="A1" s="2" t="s">
        <v>20</v>
      </c>
      <c r="B1" s="3">
        <v>2010</v>
      </c>
    </row>
    <row r="3" spans="1:21" x14ac:dyDescent="0.2">
      <c r="A3" s="2" t="s">
        <v>257</v>
      </c>
      <c r="B3" t="s">
        <v>256</v>
      </c>
      <c r="C3" t="s">
        <v>323</v>
      </c>
      <c r="D3" t="s">
        <v>319</v>
      </c>
      <c r="E3" t="s">
        <v>320</v>
      </c>
      <c r="G3" t="s">
        <v>300</v>
      </c>
    </row>
    <row r="4" spans="1:21" ht="17" thickBot="1" x14ac:dyDescent="0.25">
      <c r="A4" s="3">
        <v>158</v>
      </c>
      <c r="B4" s="1">
        <v>269500</v>
      </c>
      <c r="C4" s="1">
        <v>269500</v>
      </c>
      <c r="D4" s="1">
        <v>20908424</v>
      </c>
      <c r="E4" s="1">
        <v>1475400</v>
      </c>
    </row>
    <row r="5" spans="1:21" x14ac:dyDescent="0.2">
      <c r="A5" s="3">
        <v>379</v>
      </c>
      <c r="B5" s="1">
        <v>394432</v>
      </c>
      <c r="C5" s="1">
        <v>394432</v>
      </c>
      <c r="D5" s="1">
        <v>519900</v>
      </c>
      <c r="E5" s="1">
        <v>848900</v>
      </c>
      <c r="G5" s="9"/>
      <c r="H5" s="9" t="s">
        <v>319</v>
      </c>
      <c r="I5" s="9" t="s">
        <v>320</v>
      </c>
      <c r="K5" s="97" t="s">
        <v>319</v>
      </c>
      <c r="L5" s="97"/>
      <c r="M5" s="97" t="s">
        <v>320</v>
      </c>
      <c r="N5" s="97"/>
      <c r="P5" t="s">
        <v>436</v>
      </c>
      <c r="Q5" t="s">
        <v>437</v>
      </c>
      <c r="R5" t="s">
        <v>270</v>
      </c>
      <c r="T5" s="97" t="s">
        <v>442</v>
      </c>
      <c r="U5" s="97" t="s">
        <v>443</v>
      </c>
    </row>
    <row r="6" spans="1:21" x14ac:dyDescent="0.2">
      <c r="A6" s="3">
        <v>820</v>
      </c>
      <c r="B6" s="1">
        <v>224000</v>
      </c>
      <c r="C6" s="1">
        <v>224000</v>
      </c>
      <c r="D6" s="1">
        <v>551993</v>
      </c>
      <c r="E6" s="1">
        <v>684400</v>
      </c>
      <c r="G6" s="4" t="s">
        <v>259</v>
      </c>
      <c r="H6" s="4">
        <v>2588320.9677419355</v>
      </c>
      <c r="I6" s="4">
        <v>6130233.2000000002</v>
      </c>
      <c r="K6" s="4"/>
      <c r="L6" s="4"/>
      <c r="M6" s="4"/>
      <c r="N6" s="4"/>
      <c r="O6">
        <v>2001</v>
      </c>
      <c r="P6">
        <v>21</v>
      </c>
      <c r="Q6" s="139">
        <v>190666.66666666666</v>
      </c>
      <c r="R6" s="139">
        <v>4004000</v>
      </c>
      <c r="T6" s="4"/>
      <c r="U6" s="4"/>
    </row>
    <row r="7" spans="1:21" x14ac:dyDescent="0.2">
      <c r="A7" s="3">
        <v>856</v>
      </c>
      <c r="B7" s="1">
        <v>127000</v>
      </c>
      <c r="C7" s="1">
        <v>127000</v>
      </c>
      <c r="D7" s="1">
        <v>1476400</v>
      </c>
      <c r="E7" s="1">
        <v>1294500</v>
      </c>
      <c r="G7" s="4" t="s">
        <v>301</v>
      </c>
      <c r="H7" s="4">
        <v>12405586404974.633</v>
      </c>
      <c r="I7" s="4">
        <v>28914950463735.613</v>
      </c>
      <c r="K7" s="4" t="s">
        <v>259</v>
      </c>
      <c r="L7" s="4">
        <v>2588320.9677419355</v>
      </c>
      <c r="M7" s="4" t="s">
        <v>259</v>
      </c>
      <c r="N7" s="4">
        <v>6130233.2000000002</v>
      </c>
      <c r="O7">
        <v>2002</v>
      </c>
      <c r="P7">
        <v>48</v>
      </c>
      <c r="Q7" s="30">
        <v>215085.41666666666</v>
      </c>
      <c r="R7" s="30">
        <v>10324100</v>
      </c>
      <c r="T7" s="4" t="s">
        <v>259</v>
      </c>
      <c r="U7" s="4">
        <v>222179.62575452717</v>
      </c>
    </row>
    <row r="8" spans="1:21" x14ac:dyDescent="0.2">
      <c r="A8" s="3">
        <v>899</v>
      </c>
      <c r="B8" s="1">
        <v>611657</v>
      </c>
      <c r="C8" s="1">
        <v>611657</v>
      </c>
      <c r="D8" s="1">
        <v>1696000</v>
      </c>
      <c r="E8" s="1">
        <v>1508500</v>
      </c>
      <c r="G8" s="4" t="s">
        <v>302</v>
      </c>
      <c r="H8" s="4">
        <v>31</v>
      </c>
      <c r="I8" s="4">
        <v>30</v>
      </c>
      <c r="K8" s="4" t="s">
        <v>260</v>
      </c>
      <c r="L8" s="4">
        <v>632597.98182738852</v>
      </c>
      <c r="M8" s="4" t="s">
        <v>260</v>
      </c>
      <c r="N8" s="4">
        <v>981749.29698193341</v>
      </c>
      <c r="O8">
        <v>2003</v>
      </c>
      <c r="P8">
        <v>51</v>
      </c>
      <c r="Q8" s="30">
        <v>194896.86274509804</v>
      </c>
      <c r="R8" s="30">
        <v>9939740</v>
      </c>
      <c r="T8" s="4" t="s">
        <v>260</v>
      </c>
      <c r="U8" s="4">
        <v>3909.2373954307991</v>
      </c>
    </row>
    <row r="9" spans="1:21" x14ac:dyDescent="0.2">
      <c r="A9" s="3">
        <v>988</v>
      </c>
      <c r="B9" s="1">
        <v>395192</v>
      </c>
      <c r="C9" s="1">
        <v>395192</v>
      </c>
      <c r="D9" s="1">
        <v>1120600</v>
      </c>
      <c r="E9" s="1">
        <v>947000</v>
      </c>
      <c r="G9" s="4" t="s">
        <v>303</v>
      </c>
      <c r="H9" s="4">
        <v>0</v>
      </c>
      <c r="I9" s="4"/>
      <c r="K9" s="4" t="s">
        <v>261</v>
      </c>
      <c r="L9" s="4">
        <v>1816950</v>
      </c>
      <c r="M9" s="4" t="s">
        <v>261</v>
      </c>
      <c r="N9" s="4">
        <v>4498502</v>
      </c>
      <c r="O9">
        <v>2004</v>
      </c>
      <c r="P9">
        <v>62</v>
      </c>
      <c r="Q9" s="30">
        <v>195123.22580645161</v>
      </c>
      <c r="R9" s="30">
        <v>12097640</v>
      </c>
      <c r="T9" s="4" t="s">
        <v>261</v>
      </c>
      <c r="U9" s="4">
        <v>205000</v>
      </c>
    </row>
    <row r="10" spans="1:21" x14ac:dyDescent="0.2">
      <c r="A10" s="3" t="s">
        <v>258</v>
      </c>
      <c r="B10" s="1">
        <v>2021781</v>
      </c>
      <c r="C10" s="1">
        <v>336963.5</v>
      </c>
      <c r="D10" s="1">
        <v>1242350</v>
      </c>
      <c r="E10" s="1">
        <v>2097900</v>
      </c>
      <c r="G10" s="4" t="s">
        <v>304</v>
      </c>
      <c r="H10" s="4">
        <v>50</v>
      </c>
      <c r="I10" s="4"/>
      <c r="K10" s="4" t="s">
        <v>262</v>
      </c>
      <c r="L10" s="4" t="e">
        <v>#N/A</v>
      </c>
      <c r="M10" s="4" t="s">
        <v>262</v>
      </c>
      <c r="N10" s="4" t="e">
        <v>#N/A</v>
      </c>
      <c r="O10">
        <v>2005</v>
      </c>
      <c r="P10">
        <v>73</v>
      </c>
      <c r="Q10" s="30">
        <v>210542.9315068493</v>
      </c>
      <c r="R10" s="30">
        <v>15369634</v>
      </c>
      <c r="T10" s="4" t="s">
        <v>262</v>
      </c>
      <c r="U10" s="4">
        <v>130000</v>
      </c>
    </row>
    <row r="11" spans="1:21" x14ac:dyDescent="0.2">
      <c r="D11" s="1">
        <v>1193908</v>
      </c>
      <c r="E11" s="1">
        <v>1714800</v>
      </c>
      <c r="G11" s="4" t="s">
        <v>305</v>
      </c>
      <c r="H11" s="4">
        <v>-3.0326948757324401</v>
      </c>
      <c r="I11" s="4"/>
      <c r="K11" s="4" t="s">
        <v>263</v>
      </c>
      <c r="L11" s="4">
        <v>3522156.4992167274</v>
      </c>
      <c r="M11" s="4" t="s">
        <v>263</v>
      </c>
      <c r="N11" s="4">
        <v>5377262.3577184342</v>
      </c>
      <c r="O11">
        <v>2006</v>
      </c>
      <c r="P11">
        <v>97</v>
      </c>
      <c r="Q11" s="30">
        <v>229471.13402061857</v>
      </c>
      <c r="R11" s="30">
        <v>22258700</v>
      </c>
      <c r="T11" s="4" t="s">
        <v>263</v>
      </c>
      <c r="U11" s="4">
        <v>87150.571403036636</v>
      </c>
    </row>
    <row r="12" spans="1:21" x14ac:dyDescent="0.2">
      <c r="D12" s="1">
        <v>1925800</v>
      </c>
      <c r="E12" s="1">
        <v>2181500</v>
      </c>
      <c r="G12" s="4" t="s">
        <v>306</v>
      </c>
      <c r="H12" s="4">
        <v>1.9180831897086632E-3</v>
      </c>
      <c r="I12" s="4"/>
      <c r="K12" s="4" t="s">
        <v>264</v>
      </c>
      <c r="L12" s="4">
        <v>12405586404974.633</v>
      </c>
      <c r="M12" s="4" t="s">
        <v>264</v>
      </c>
      <c r="N12" s="4">
        <v>28914950463735.613</v>
      </c>
      <c r="O12">
        <v>2007</v>
      </c>
      <c r="P12">
        <v>76</v>
      </c>
      <c r="Q12" s="30">
        <v>224807.25</v>
      </c>
      <c r="R12" s="140">
        <v>17085351</v>
      </c>
      <c r="T12" s="4" t="s">
        <v>264</v>
      </c>
      <c r="U12" s="4">
        <v>7595222095.8757877</v>
      </c>
    </row>
    <row r="13" spans="1:21" x14ac:dyDescent="0.2">
      <c r="A13" t="s">
        <v>300</v>
      </c>
      <c r="D13" s="1">
        <v>2448982</v>
      </c>
      <c r="E13" s="1">
        <v>3000630</v>
      </c>
      <c r="G13" s="4" t="s">
        <v>307</v>
      </c>
      <c r="H13" s="4">
        <v>1.6759050251630967</v>
      </c>
      <c r="I13" s="4"/>
      <c r="K13" s="4" t="s">
        <v>265</v>
      </c>
      <c r="L13" s="4">
        <v>26.506361105440849</v>
      </c>
      <c r="M13" s="4" t="s">
        <v>265</v>
      </c>
      <c r="N13" s="4">
        <v>1.6011159632666776</v>
      </c>
      <c r="O13">
        <v>2008</v>
      </c>
      <c r="P13">
        <v>40</v>
      </c>
      <c r="Q13" s="30">
        <v>269709.09999999998</v>
      </c>
      <c r="R13" s="30">
        <v>10788364</v>
      </c>
      <c r="T13" s="4" t="s">
        <v>265</v>
      </c>
      <c r="U13" s="4">
        <v>2.1131008640637301</v>
      </c>
    </row>
    <row r="14" spans="1:21" ht="17" thickBot="1" x14ac:dyDescent="0.25">
      <c r="D14" s="1">
        <v>1742550</v>
      </c>
      <c r="E14" s="1">
        <v>2586000</v>
      </c>
      <c r="G14" s="4" t="s">
        <v>308</v>
      </c>
      <c r="H14" s="4">
        <v>3.8361663794173263E-3</v>
      </c>
      <c r="I14" s="4"/>
      <c r="K14" s="4" t="s">
        <v>266</v>
      </c>
      <c r="L14" s="4">
        <v>4.9923621157963645</v>
      </c>
      <c r="M14" s="4" t="s">
        <v>266</v>
      </c>
      <c r="N14" s="4">
        <v>1.3416723053874429</v>
      </c>
      <c r="O14">
        <v>2009</v>
      </c>
      <c r="P14">
        <v>23</v>
      </c>
      <c r="Q14" s="30">
        <v>284085.39130434784</v>
      </c>
      <c r="R14" s="30">
        <v>6533964</v>
      </c>
      <c r="T14" s="4" t="s">
        <v>266</v>
      </c>
      <c r="U14" s="4">
        <v>1.2196833398536118</v>
      </c>
    </row>
    <row r="15" spans="1:21" ht="17" thickBot="1" x14ac:dyDescent="0.25">
      <c r="A15" s="49"/>
      <c r="B15" s="49" t="s">
        <v>438</v>
      </c>
      <c r="C15" s="49" t="s">
        <v>439</v>
      </c>
      <c r="D15" s="1">
        <v>1055050</v>
      </c>
      <c r="E15" s="1">
        <v>2917400</v>
      </c>
      <c r="G15" s="5" t="s">
        <v>309</v>
      </c>
      <c r="H15" s="5">
        <v>2.0085591121007611</v>
      </c>
      <c r="I15" s="5"/>
      <c r="K15" s="4" t="s">
        <v>267</v>
      </c>
      <c r="L15" s="4">
        <v>20388524</v>
      </c>
      <c r="M15" s="4" t="s">
        <v>267</v>
      </c>
      <c r="N15" s="4">
        <v>21574300</v>
      </c>
      <c r="O15">
        <v>2010</v>
      </c>
      <c r="P15">
        <v>6</v>
      </c>
      <c r="Q15" s="30">
        <v>336963.5</v>
      </c>
      <c r="R15" s="30">
        <v>2021781</v>
      </c>
      <c r="T15" s="4" t="s">
        <v>267</v>
      </c>
      <c r="U15" s="4">
        <v>559657</v>
      </c>
    </row>
    <row r="16" spans="1:21" x14ac:dyDescent="0.2">
      <c r="A16" s="4" t="s">
        <v>259</v>
      </c>
      <c r="B16" s="4">
        <v>202882.8</v>
      </c>
      <c r="C16" s="4">
        <v>242513.05785123966</v>
      </c>
      <c r="D16" s="1">
        <v>2036600</v>
      </c>
      <c r="E16" s="1">
        <v>4217904</v>
      </c>
      <c r="K16" s="4" t="s">
        <v>268</v>
      </c>
      <c r="L16" s="4">
        <v>519900</v>
      </c>
      <c r="M16" s="4" t="s">
        <v>268</v>
      </c>
      <c r="N16" s="4">
        <v>684400</v>
      </c>
      <c r="T16" s="4" t="s">
        <v>268</v>
      </c>
      <c r="U16" s="4">
        <v>52000</v>
      </c>
    </row>
    <row r="17" spans="1:21" x14ac:dyDescent="0.2">
      <c r="A17" s="4" t="s">
        <v>301</v>
      </c>
      <c r="B17" s="4">
        <v>4626815650.4755936</v>
      </c>
      <c r="C17" s="4">
        <v>9946102690.2124043</v>
      </c>
      <c r="D17" s="1">
        <v>1816950</v>
      </c>
      <c r="E17" s="1">
        <v>4779100</v>
      </c>
      <c r="G17" s="325" t="s">
        <v>430</v>
      </c>
      <c r="H17" s="325"/>
      <c r="I17" s="325" t="s">
        <v>431</v>
      </c>
      <c r="J17" s="325"/>
      <c r="K17" s="4" t="s">
        <v>269</v>
      </c>
      <c r="L17" s="4">
        <v>20908424</v>
      </c>
      <c r="M17" s="4" t="s">
        <v>269</v>
      </c>
      <c r="N17" s="4">
        <v>22258700</v>
      </c>
      <c r="P17" t="s">
        <v>440</v>
      </c>
      <c r="T17" s="4" t="s">
        <v>269</v>
      </c>
      <c r="U17" s="4">
        <v>611657</v>
      </c>
    </row>
    <row r="18" spans="1:21" x14ac:dyDescent="0.2">
      <c r="A18" s="4" t="s">
        <v>302</v>
      </c>
      <c r="B18" s="4">
        <v>255</v>
      </c>
      <c r="C18" s="4">
        <v>242</v>
      </c>
      <c r="D18" s="1">
        <v>1751400</v>
      </c>
      <c r="E18" s="1">
        <v>6411800</v>
      </c>
      <c r="G18" t="s">
        <v>432</v>
      </c>
      <c r="H18" t="s">
        <v>434</v>
      </c>
      <c r="I18" t="s">
        <v>433</v>
      </c>
      <c r="J18" t="s">
        <v>434</v>
      </c>
      <c r="K18" s="4" t="s">
        <v>270</v>
      </c>
      <c r="L18" s="4">
        <v>80237950</v>
      </c>
      <c r="M18" s="4" t="s">
        <v>270</v>
      </c>
      <c r="N18" s="4">
        <v>183906996</v>
      </c>
      <c r="P18" t="s">
        <v>422</v>
      </c>
      <c r="Q18" t="s">
        <v>441</v>
      </c>
      <c r="T18" s="4" t="s">
        <v>270</v>
      </c>
      <c r="U18" s="4">
        <v>110423274</v>
      </c>
    </row>
    <row r="19" spans="1:21" ht="17" thickBot="1" x14ac:dyDescent="0.25">
      <c r="A19" s="4" t="s">
        <v>303</v>
      </c>
      <c r="B19" s="4">
        <v>0</v>
      </c>
      <c r="C19" s="4"/>
      <c r="D19" s="1">
        <v>2735083</v>
      </c>
      <c r="E19" s="1">
        <v>7653175</v>
      </c>
      <c r="G19">
        <v>2001</v>
      </c>
      <c r="H19" s="1">
        <v>132000</v>
      </c>
      <c r="I19" s="1">
        <v>2006</v>
      </c>
      <c r="J19" s="99">
        <v>345000</v>
      </c>
      <c r="K19" s="5" t="s">
        <v>271</v>
      </c>
      <c r="L19" s="5">
        <v>31</v>
      </c>
      <c r="M19" s="5" t="s">
        <v>271</v>
      </c>
      <c r="N19" s="5">
        <v>30</v>
      </c>
      <c r="P19">
        <v>2001</v>
      </c>
      <c r="Q19" s="1">
        <v>132000</v>
      </c>
      <c r="T19" s="5" t="s">
        <v>271</v>
      </c>
      <c r="U19" s="5">
        <v>497</v>
      </c>
    </row>
    <row r="20" spans="1:21" ht="17" thickBot="1" x14ac:dyDescent="0.25">
      <c r="A20" s="4" t="s">
        <v>304</v>
      </c>
      <c r="B20" s="4">
        <v>423</v>
      </c>
      <c r="C20" s="4"/>
      <c r="D20" s="1">
        <v>2248720</v>
      </c>
      <c r="E20" s="1">
        <v>5356290</v>
      </c>
      <c r="G20">
        <v>2001</v>
      </c>
      <c r="H20" s="1">
        <v>154000</v>
      </c>
      <c r="I20" s="1">
        <v>2006</v>
      </c>
      <c r="J20" s="99">
        <v>325300</v>
      </c>
      <c r="P20">
        <v>2001</v>
      </c>
      <c r="Q20" s="1">
        <v>154000</v>
      </c>
    </row>
    <row r="21" spans="1:21" x14ac:dyDescent="0.2">
      <c r="A21" s="4" t="s">
        <v>305</v>
      </c>
      <c r="B21" s="4">
        <v>-5.1487856308833457</v>
      </c>
      <c r="C21" s="4"/>
      <c r="D21" s="1">
        <v>1577500</v>
      </c>
      <c r="E21" s="1">
        <v>7447150</v>
      </c>
      <c r="G21">
        <v>2001</v>
      </c>
      <c r="H21" s="1">
        <v>127000</v>
      </c>
      <c r="I21" s="1">
        <v>2006</v>
      </c>
      <c r="J21" s="99">
        <v>149350</v>
      </c>
      <c r="P21">
        <v>2001</v>
      </c>
      <c r="Q21" s="1">
        <v>127000</v>
      </c>
      <c r="T21" s="97" t="s">
        <v>444</v>
      </c>
      <c r="U21" s="97" t="s">
        <v>445</v>
      </c>
    </row>
    <row r="22" spans="1:21" x14ac:dyDescent="0.2">
      <c r="A22" s="4" t="s">
        <v>306</v>
      </c>
      <c r="B22" s="4">
        <v>2.0125950265514275E-7</v>
      </c>
      <c r="C22" s="4"/>
      <c r="D22" s="1">
        <v>2602630</v>
      </c>
      <c r="E22" s="1">
        <v>6110018</v>
      </c>
      <c r="G22">
        <v>2001</v>
      </c>
      <c r="H22" s="1">
        <v>205000</v>
      </c>
      <c r="I22" s="1">
        <v>2006</v>
      </c>
      <c r="J22" s="99">
        <v>249700</v>
      </c>
      <c r="M22" t="s">
        <v>259</v>
      </c>
      <c r="N22">
        <f>AVERAGE(Q19:Q515)</f>
        <v>222179.62575452717</v>
      </c>
      <c r="P22">
        <v>2001</v>
      </c>
      <c r="Q22" s="1">
        <v>205000</v>
      </c>
      <c r="T22" s="4"/>
      <c r="U22" s="4"/>
    </row>
    <row r="23" spans="1:21" x14ac:dyDescent="0.2">
      <c r="A23" s="4" t="s">
        <v>307</v>
      </c>
      <c r="B23" s="4">
        <v>1.6484638683249382</v>
      </c>
      <c r="C23" s="4"/>
      <c r="D23" s="1">
        <v>2202159</v>
      </c>
      <c r="E23" s="1">
        <v>10251355</v>
      </c>
      <c r="G23">
        <v>2001</v>
      </c>
      <c r="H23" s="1">
        <v>222500</v>
      </c>
      <c r="I23" s="1">
        <v>2006</v>
      </c>
      <c r="J23" s="99">
        <v>438780</v>
      </c>
      <c r="M23" t="s">
        <v>451</v>
      </c>
      <c r="N23">
        <f>MAX(Q19:Q515)</f>
        <v>611657</v>
      </c>
      <c r="P23">
        <v>2001</v>
      </c>
      <c r="Q23" s="1">
        <v>222500</v>
      </c>
      <c r="T23" s="4" t="s">
        <v>259</v>
      </c>
      <c r="U23" s="4">
        <v>202882.8</v>
      </c>
    </row>
    <row r="24" spans="1:21" x14ac:dyDescent="0.2">
      <c r="A24" s="4" t="s">
        <v>308</v>
      </c>
      <c r="B24" s="4">
        <v>4.025190053102855E-7</v>
      </c>
      <c r="C24" s="4"/>
      <c r="D24" s="1">
        <v>3623550</v>
      </c>
      <c r="E24" s="1">
        <v>4004000</v>
      </c>
      <c r="G24">
        <v>2001</v>
      </c>
      <c r="H24" s="1">
        <v>243000</v>
      </c>
      <c r="I24" s="1">
        <v>2006</v>
      </c>
      <c r="J24" s="99">
        <v>202500</v>
      </c>
      <c r="M24" t="s">
        <v>452</v>
      </c>
      <c r="N24">
        <f>MIN(Q19:Q515)</f>
        <v>52000</v>
      </c>
      <c r="P24">
        <v>2001</v>
      </c>
      <c r="Q24" s="1">
        <v>243000</v>
      </c>
      <c r="T24" s="4" t="s">
        <v>260</v>
      </c>
      <c r="U24" s="4">
        <v>4259.6214737819473</v>
      </c>
    </row>
    <row r="25" spans="1:21" ht="17" thickBot="1" x14ac:dyDescent="0.25">
      <c r="A25" s="5" t="s">
        <v>309</v>
      </c>
      <c r="B25" s="5">
        <v>1.96558799898224</v>
      </c>
      <c r="C25" s="5"/>
      <c r="D25" s="1">
        <v>2164150</v>
      </c>
      <c r="E25" s="1">
        <v>10324100</v>
      </c>
      <c r="G25">
        <v>2001</v>
      </c>
      <c r="H25" s="1">
        <v>231500</v>
      </c>
      <c r="I25" s="1">
        <v>2006</v>
      </c>
      <c r="J25" s="99">
        <v>129500</v>
      </c>
      <c r="M25" t="s">
        <v>271</v>
      </c>
      <c r="N25">
        <f>COUNT(Q19:Q515)</f>
        <v>497</v>
      </c>
      <c r="P25">
        <v>2001</v>
      </c>
      <c r="Q25" s="1">
        <v>231500</v>
      </c>
      <c r="T25" s="4" t="s">
        <v>261</v>
      </c>
      <c r="U25" s="4">
        <v>192000</v>
      </c>
    </row>
    <row r="26" spans="1:21" x14ac:dyDescent="0.2">
      <c r="D26" s="1">
        <v>2546600</v>
      </c>
      <c r="E26" s="1">
        <v>9939740</v>
      </c>
      <c r="G26">
        <v>2001</v>
      </c>
      <c r="H26" s="1">
        <v>130000</v>
      </c>
      <c r="I26" s="1">
        <v>2006</v>
      </c>
      <c r="J26" s="99">
        <v>163500</v>
      </c>
      <c r="P26">
        <v>2001</v>
      </c>
      <c r="Q26" s="1">
        <v>130000</v>
      </c>
      <c r="T26" s="4" t="s">
        <v>262</v>
      </c>
      <c r="U26" s="4">
        <v>130000</v>
      </c>
    </row>
    <row r="27" spans="1:21" x14ac:dyDescent="0.2">
      <c r="A27" t="s">
        <v>383</v>
      </c>
      <c r="D27" s="1">
        <v>1529900</v>
      </c>
      <c r="E27" s="1">
        <v>12097640</v>
      </c>
      <c r="G27">
        <v>2001</v>
      </c>
      <c r="H27" s="1">
        <v>132500</v>
      </c>
      <c r="I27" s="1">
        <v>2006</v>
      </c>
      <c r="J27" s="99">
        <v>163990</v>
      </c>
      <c r="P27">
        <v>2001</v>
      </c>
      <c r="Q27" s="1">
        <v>132500</v>
      </c>
      <c r="T27" s="4" t="s">
        <v>263</v>
      </c>
      <c r="U27" s="4">
        <v>68020.70016160958</v>
      </c>
    </row>
    <row r="28" spans="1:21" ht="17" thickBot="1" x14ac:dyDescent="0.25">
      <c r="D28" s="1">
        <v>1115500</v>
      </c>
      <c r="E28" s="1">
        <v>15369634</v>
      </c>
      <c r="G28">
        <v>2001</v>
      </c>
      <c r="H28" s="1">
        <v>261500</v>
      </c>
      <c r="I28" s="1">
        <v>2006</v>
      </c>
      <c r="J28" s="99">
        <v>130000</v>
      </c>
      <c r="P28">
        <v>2001</v>
      </c>
      <c r="Q28" s="1">
        <v>261500</v>
      </c>
      <c r="T28" s="4" t="s">
        <v>264</v>
      </c>
      <c r="U28" s="4">
        <v>4626815650.4755936</v>
      </c>
    </row>
    <row r="29" spans="1:21" x14ac:dyDescent="0.2">
      <c r="A29" s="49"/>
      <c r="B29" s="49" t="s">
        <v>434</v>
      </c>
      <c r="C29" s="49">
        <v>345000</v>
      </c>
      <c r="D29" s="1">
        <v>1746524</v>
      </c>
      <c r="E29" s="1">
        <v>22258700</v>
      </c>
      <c r="G29">
        <v>2001</v>
      </c>
      <c r="H29" s="1">
        <v>226000</v>
      </c>
      <c r="I29" s="1">
        <v>2006</v>
      </c>
      <c r="J29" s="99">
        <v>320000</v>
      </c>
      <c r="P29">
        <v>2001</v>
      </c>
      <c r="Q29" s="1">
        <v>226000</v>
      </c>
      <c r="T29" s="4" t="s">
        <v>265</v>
      </c>
      <c r="U29" s="4">
        <v>2.7148014968968792</v>
      </c>
    </row>
    <row r="30" spans="1:21" x14ac:dyDescent="0.2">
      <c r="A30" s="4" t="s">
        <v>259</v>
      </c>
      <c r="B30" s="4">
        <v>202882.8</v>
      </c>
      <c r="C30" s="4">
        <v>242087.80082987552</v>
      </c>
      <c r="D30" s="1">
        <v>4796055</v>
      </c>
      <c r="E30" s="1">
        <v>17085351</v>
      </c>
      <c r="G30">
        <v>2001</v>
      </c>
      <c r="H30" s="1">
        <v>179000</v>
      </c>
      <c r="I30" s="1">
        <v>2006</v>
      </c>
      <c r="J30" s="99">
        <v>100000</v>
      </c>
      <c r="N30" t="s">
        <v>453</v>
      </c>
      <c r="P30">
        <v>2001</v>
      </c>
      <c r="Q30" s="1">
        <v>179000</v>
      </c>
      <c r="T30" s="4" t="s">
        <v>266</v>
      </c>
      <c r="U30" s="4">
        <v>1.1573056169081981</v>
      </c>
    </row>
    <row r="31" spans="1:21" x14ac:dyDescent="0.2">
      <c r="A31" s="4" t="s">
        <v>301</v>
      </c>
      <c r="B31" s="4">
        <v>4626815650.4755936</v>
      </c>
      <c r="C31" s="4">
        <v>9943598298.9101639</v>
      </c>
      <c r="D31" s="1">
        <v>3967550</v>
      </c>
      <c r="E31" s="1">
        <v>10788364</v>
      </c>
      <c r="G31">
        <v>2001</v>
      </c>
      <c r="H31" s="1">
        <v>128000</v>
      </c>
      <c r="I31" s="1">
        <v>2006</v>
      </c>
      <c r="J31" s="99">
        <v>120000</v>
      </c>
      <c r="P31">
        <v>2001</v>
      </c>
      <c r="Q31" s="1">
        <v>128000</v>
      </c>
      <c r="T31" s="4" t="s">
        <v>267</v>
      </c>
      <c r="U31" s="4">
        <v>486000</v>
      </c>
    </row>
    <row r="32" spans="1:21" x14ac:dyDescent="0.2">
      <c r="A32" s="4" t="s">
        <v>302</v>
      </c>
      <c r="B32" s="4">
        <v>255</v>
      </c>
      <c r="C32" s="4">
        <v>241</v>
      </c>
      <c r="D32" s="1">
        <v>2533800</v>
      </c>
      <c r="E32" s="1">
        <v>6533964</v>
      </c>
      <c r="G32">
        <v>2001</v>
      </c>
      <c r="H32" s="1">
        <v>189000</v>
      </c>
      <c r="I32" s="1">
        <v>2006</v>
      </c>
      <c r="J32" s="99">
        <v>311500</v>
      </c>
      <c r="P32">
        <v>2001</v>
      </c>
      <c r="Q32" s="1">
        <v>189000</v>
      </c>
      <c r="T32" s="4" t="s">
        <v>268</v>
      </c>
      <c r="U32" s="4">
        <v>52000</v>
      </c>
    </row>
    <row r="33" spans="1:21" x14ac:dyDescent="0.2">
      <c r="A33" s="4" t="s">
        <v>374</v>
      </c>
      <c r="B33" s="4">
        <v>7209867949.3102026</v>
      </c>
      <c r="C33" s="4"/>
      <c r="D33" s="1">
        <v>1503572</v>
      </c>
      <c r="E33" s="1">
        <v>2021781</v>
      </c>
      <c r="G33">
        <v>2001</v>
      </c>
      <c r="H33" s="1">
        <v>236500</v>
      </c>
      <c r="I33" s="1">
        <v>2006</v>
      </c>
      <c r="J33" s="99">
        <v>167240</v>
      </c>
      <c r="P33">
        <v>2001</v>
      </c>
      <c r="Q33" s="1">
        <v>236500</v>
      </c>
      <c r="T33" s="4" t="s">
        <v>269</v>
      </c>
      <c r="U33" s="4">
        <v>538000</v>
      </c>
    </row>
    <row r="34" spans="1:21" x14ac:dyDescent="0.2">
      <c r="A34" s="4" t="s">
        <v>303</v>
      </c>
      <c r="B34" s="4">
        <v>0</v>
      </c>
      <c r="C34" s="4"/>
      <c r="D34" s="1">
        <v>1857750</v>
      </c>
      <c r="G34">
        <v>2001</v>
      </c>
      <c r="H34" s="1">
        <v>227000</v>
      </c>
      <c r="I34" s="1">
        <v>2006</v>
      </c>
      <c r="J34" s="99">
        <v>204900</v>
      </c>
      <c r="P34">
        <v>2001</v>
      </c>
      <c r="Q34" s="1">
        <v>227000</v>
      </c>
      <c r="T34" s="4" t="s">
        <v>270</v>
      </c>
      <c r="U34" s="4">
        <v>51735114</v>
      </c>
    </row>
    <row r="35" spans="1:21" ht="17" thickBot="1" x14ac:dyDescent="0.25">
      <c r="A35" s="4" t="s">
        <v>304</v>
      </c>
      <c r="B35" s="4">
        <v>494</v>
      </c>
      <c r="C35" s="4"/>
      <c r="G35">
        <v>2001</v>
      </c>
      <c r="H35" s="1">
        <v>213500</v>
      </c>
      <c r="I35" s="1">
        <v>2006</v>
      </c>
      <c r="J35" s="99">
        <v>192500</v>
      </c>
      <c r="P35">
        <v>2001</v>
      </c>
      <c r="Q35" s="1">
        <v>213500</v>
      </c>
      <c r="T35" s="5" t="s">
        <v>271</v>
      </c>
      <c r="U35" s="5">
        <v>255</v>
      </c>
    </row>
    <row r="36" spans="1:21" ht="17" thickBot="1" x14ac:dyDescent="0.25">
      <c r="A36" s="4" t="s">
        <v>305</v>
      </c>
      <c r="B36" s="4">
        <v>-5.1394374565415859</v>
      </c>
      <c r="C36" s="4"/>
      <c r="G36">
        <v>2001</v>
      </c>
      <c r="H36" s="1">
        <v>178000</v>
      </c>
      <c r="I36" s="1">
        <v>2006</v>
      </c>
      <c r="J36" s="99">
        <v>277000</v>
      </c>
      <c r="P36">
        <v>2001</v>
      </c>
      <c r="Q36" s="1">
        <v>178000</v>
      </c>
    </row>
    <row r="37" spans="1:21" x14ac:dyDescent="0.2">
      <c r="A37" s="4" t="s">
        <v>306</v>
      </c>
      <c r="B37" s="4">
        <v>1.9880074721713882E-7</v>
      </c>
      <c r="C37" s="4"/>
      <c r="G37">
        <v>2001</v>
      </c>
      <c r="H37" s="1">
        <v>213000</v>
      </c>
      <c r="I37" s="1">
        <v>2006</v>
      </c>
      <c r="J37" s="99">
        <v>220000</v>
      </c>
      <c r="P37">
        <v>2001</v>
      </c>
      <c r="Q37" s="1">
        <v>213000</v>
      </c>
      <c r="T37" s="97" t="s">
        <v>444</v>
      </c>
      <c r="U37" s="97" t="s">
        <v>446</v>
      </c>
    </row>
    <row r="38" spans="1:21" x14ac:dyDescent="0.2">
      <c r="A38" s="4" t="s">
        <v>307</v>
      </c>
      <c r="B38" s="4">
        <v>1.6479440076885263</v>
      </c>
      <c r="C38" s="4"/>
      <c r="G38">
        <v>2001</v>
      </c>
      <c r="H38" s="1">
        <v>145000</v>
      </c>
      <c r="I38" s="1">
        <v>2006</v>
      </c>
      <c r="J38" s="99">
        <v>266000</v>
      </c>
      <c r="P38">
        <v>2001</v>
      </c>
      <c r="Q38" s="1">
        <v>145000</v>
      </c>
      <c r="T38" s="4"/>
      <c r="U38" s="4"/>
    </row>
    <row r="39" spans="1:21" x14ac:dyDescent="0.2">
      <c r="A39" s="4" t="s">
        <v>308</v>
      </c>
      <c r="B39" s="4">
        <v>3.9760149443427764E-7</v>
      </c>
      <c r="C39" s="4"/>
      <c r="G39">
        <v>2001</v>
      </c>
      <c r="H39" s="1">
        <v>230000</v>
      </c>
      <c r="I39" s="1">
        <v>2006</v>
      </c>
      <c r="J39" s="99">
        <v>185000</v>
      </c>
      <c r="P39">
        <v>2001</v>
      </c>
      <c r="Q39" s="1">
        <v>230000</v>
      </c>
      <c r="T39" s="4" t="s">
        <v>259</v>
      </c>
      <c r="U39" s="4">
        <v>242513.05785123966</v>
      </c>
    </row>
    <row r="40" spans="1:21" ht="17" thickBot="1" x14ac:dyDescent="0.25">
      <c r="A40" s="5" t="s">
        <v>309</v>
      </c>
      <c r="B40" s="5">
        <v>1.9647777401608888</v>
      </c>
      <c r="C40" s="5"/>
      <c r="G40">
        <v>2002</v>
      </c>
      <c r="H40" s="1">
        <v>223500</v>
      </c>
      <c r="I40" s="1">
        <v>2006</v>
      </c>
      <c r="J40" s="99">
        <v>233230</v>
      </c>
      <c r="P40">
        <v>2002</v>
      </c>
      <c r="Q40" s="1">
        <v>223500</v>
      </c>
      <c r="T40" s="4" t="s">
        <v>260</v>
      </c>
      <c r="U40" s="4">
        <v>6410.8968088278953</v>
      </c>
    </row>
    <row r="41" spans="1:21" x14ac:dyDescent="0.2">
      <c r="G41">
        <v>2002</v>
      </c>
      <c r="H41" s="1">
        <v>230000</v>
      </c>
      <c r="I41" s="1">
        <v>2006</v>
      </c>
      <c r="J41" s="99">
        <v>270000</v>
      </c>
      <c r="P41">
        <v>2002</v>
      </c>
      <c r="Q41" s="1">
        <v>230000</v>
      </c>
      <c r="T41" s="4" t="s">
        <v>261</v>
      </c>
      <c r="U41" s="4">
        <v>224250</v>
      </c>
    </row>
    <row r="42" spans="1:21" x14ac:dyDescent="0.2">
      <c r="G42">
        <v>2002</v>
      </c>
      <c r="H42" s="1">
        <v>259500</v>
      </c>
      <c r="I42" s="1">
        <v>2006</v>
      </c>
      <c r="J42" s="99">
        <v>342643</v>
      </c>
      <c r="P42">
        <v>2002</v>
      </c>
      <c r="Q42" s="1">
        <v>259500</v>
      </c>
      <c r="T42" s="4" t="s">
        <v>262</v>
      </c>
      <c r="U42" s="4">
        <v>147000</v>
      </c>
    </row>
    <row r="43" spans="1:21" x14ac:dyDescent="0.2">
      <c r="G43">
        <v>2002</v>
      </c>
      <c r="H43" s="1">
        <v>150750</v>
      </c>
      <c r="I43" s="1">
        <v>2006</v>
      </c>
      <c r="J43" s="99">
        <v>377426</v>
      </c>
      <c r="P43">
        <v>2002</v>
      </c>
      <c r="Q43" s="1">
        <v>150750</v>
      </c>
      <c r="T43" s="4" t="s">
        <v>263</v>
      </c>
      <c r="U43" s="4">
        <v>99730.149354206849</v>
      </c>
    </row>
    <row r="44" spans="1:21" x14ac:dyDescent="0.2">
      <c r="G44">
        <v>2002</v>
      </c>
      <c r="H44" s="1">
        <v>220000</v>
      </c>
      <c r="I44" s="1">
        <v>2006</v>
      </c>
      <c r="J44" s="99">
        <v>437154</v>
      </c>
      <c r="P44">
        <v>2002</v>
      </c>
      <c r="Q44" s="1">
        <v>220000</v>
      </c>
      <c r="T44" s="4" t="s">
        <v>264</v>
      </c>
      <c r="U44" s="4">
        <v>9946102690.2124043</v>
      </c>
    </row>
    <row r="45" spans="1:21" x14ac:dyDescent="0.2">
      <c r="G45">
        <v>2002</v>
      </c>
      <c r="H45" s="1">
        <v>286000</v>
      </c>
      <c r="I45" s="1">
        <v>2006</v>
      </c>
      <c r="J45" s="99">
        <v>162000</v>
      </c>
      <c r="P45">
        <v>2002</v>
      </c>
      <c r="Q45" s="1">
        <v>286000</v>
      </c>
      <c r="T45" s="4" t="s">
        <v>265</v>
      </c>
      <c r="U45" s="4">
        <v>1.0198543078962548</v>
      </c>
    </row>
    <row r="46" spans="1:21" x14ac:dyDescent="0.2">
      <c r="G46">
        <v>2002</v>
      </c>
      <c r="H46" s="1">
        <v>200000</v>
      </c>
      <c r="I46" s="1">
        <v>2006</v>
      </c>
      <c r="J46" s="99">
        <v>187750</v>
      </c>
      <c r="P46">
        <v>2002</v>
      </c>
      <c r="Q46" s="1">
        <v>200000</v>
      </c>
      <c r="T46" s="4" t="s">
        <v>266</v>
      </c>
      <c r="U46" s="4">
        <v>0.96447161324290875</v>
      </c>
    </row>
    <row r="47" spans="1:21" x14ac:dyDescent="0.2">
      <c r="G47">
        <v>2002</v>
      </c>
      <c r="H47" s="1">
        <v>216500</v>
      </c>
      <c r="I47" s="1">
        <v>2006</v>
      </c>
      <c r="J47" s="99">
        <v>213500</v>
      </c>
      <c r="P47">
        <v>2002</v>
      </c>
      <c r="Q47" s="1">
        <v>216500</v>
      </c>
      <c r="T47" s="4" t="s">
        <v>267</v>
      </c>
      <c r="U47" s="4">
        <v>547157</v>
      </c>
    </row>
    <row r="48" spans="1:21" x14ac:dyDescent="0.2">
      <c r="G48">
        <v>2002</v>
      </c>
      <c r="H48" s="1">
        <v>205000</v>
      </c>
      <c r="I48" s="1">
        <v>2006</v>
      </c>
      <c r="J48" s="99">
        <v>280000</v>
      </c>
      <c r="P48">
        <v>2002</v>
      </c>
      <c r="Q48" s="1">
        <v>205000</v>
      </c>
      <c r="T48" s="4" t="s">
        <v>268</v>
      </c>
      <c r="U48" s="4">
        <v>64500</v>
      </c>
    </row>
    <row r="49" spans="7:21" x14ac:dyDescent="0.2">
      <c r="G49">
        <v>2002</v>
      </c>
      <c r="H49" s="1">
        <v>205000</v>
      </c>
      <c r="I49" s="1">
        <v>2006</v>
      </c>
      <c r="J49" s="99">
        <v>250000</v>
      </c>
      <c r="P49">
        <v>2002</v>
      </c>
      <c r="Q49" s="1">
        <v>205000</v>
      </c>
      <c r="T49" s="4" t="s">
        <v>269</v>
      </c>
      <c r="U49" s="4">
        <v>611657</v>
      </c>
    </row>
    <row r="50" spans="7:21" x14ac:dyDescent="0.2">
      <c r="G50">
        <v>2002</v>
      </c>
      <c r="H50" s="1">
        <v>295000</v>
      </c>
      <c r="I50" s="1">
        <v>2006</v>
      </c>
      <c r="J50" s="99">
        <v>380000</v>
      </c>
      <c r="P50">
        <v>2002</v>
      </c>
      <c r="Q50" s="1">
        <v>295000</v>
      </c>
      <c r="T50" s="4" t="s">
        <v>270</v>
      </c>
      <c r="U50" s="4">
        <v>58688160</v>
      </c>
    </row>
    <row r="51" spans="7:21" ht="17" thickBot="1" x14ac:dyDescent="0.25">
      <c r="G51">
        <v>2002</v>
      </c>
      <c r="H51" s="1">
        <v>132000</v>
      </c>
      <c r="I51" s="1">
        <v>2006</v>
      </c>
      <c r="J51" s="99">
        <v>172785</v>
      </c>
      <c r="P51">
        <v>2002</v>
      </c>
      <c r="Q51" s="1">
        <v>132000</v>
      </c>
      <c r="T51" s="5" t="s">
        <v>271</v>
      </c>
      <c r="U51" s="5">
        <v>242</v>
      </c>
    </row>
    <row r="52" spans="7:21" x14ac:dyDescent="0.2">
      <c r="G52">
        <v>2002</v>
      </c>
      <c r="H52" s="1">
        <v>202900</v>
      </c>
      <c r="I52" s="1">
        <v>2006</v>
      </c>
      <c r="J52" s="99">
        <v>202665</v>
      </c>
      <c r="P52">
        <v>2002</v>
      </c>
      <c r="Q52" s="1">
        <v>202900</v>
      </c>
    </row>
    <row r="53" spans="7:21" x14ac:dyDescent="0.2">
      <c r="G53">
        <v>2002</v>
      </c>
      <c r="H53" s="1">
        <v>215000</v>
      </c>
      <c r="I53" s="1">
        <v>2006</v>
      </c>
      <c r="J53" s="99">
        <v>315000</v>
      </c>
      <c r="P53">
        <v>2002</v>
      </c>
      <c r="Q53" s="1">
        <v>215000</v>
      </c>
    </row>
    <row r="54" spans="7:21" x14ac:dyDescent="0.2">
      <c r="G54">
        <v>2002</v>
      </c>
      <c r="H54" s="1">
        <v>90350</v>
      </c>
      <c r="I54" s="1">
        <v>2006</v>
      </c>
      <c r="J54" s="99">
        <v>179665</v>
      </c>
      <c r="P54">
        <v>2002</v>
      </c>
      <c r="Q54" s="1">
        <v>90350</v>
      </c>
    </row>
    <row r="55" spans="7:21" x14ac:dyDescent="0.2">
      <c r="G55">
        <v>2002</v>
      </c>
      <c r="H55" s="1">
        <v>190000</v>
      </c>
      <c r="I55" s="1">
        <v>2006</v>
      </c>
      <c r="J55" s="99">
        <v>255500</v>
      </c>
      <c r="P55">
        <v>2002</v>
      </c>
      <c r="Q55" s="1">
        <v>190000</v>
      </c>
    </row>
    <row r="56" spans="7:21" x14ac:dyDescent="0.2">
      <c r="G56">
        <v>2002</v>
      </c>
      <c r="H56" s="1">
        <v>120000</v>
      </c>
      <c r="I56" s="1">
        <v>2006</v>
      </c>
      <c r="J56" s="99">
        <v>369900</v>
      </c>
      <c r="P56">
        <v>2002</v>
      </c>
      <c r="Q56" s="1">
        <v>120000</v>
      </c>
    </row>
    <row r="57" spans="7:21" x14ac:dyDescent="0.2">
      <c r="G57">
        <v>2002</v>
      </c>
      <c r="H57" s="1">
        <v>86000</v>
      </c>
      <c r="I57" s="1">
        <v>2006</v>
      </c>
      <c r="J57" s="99">
        <v>319000</v>
      </c>
      <c r="P57">
        <v>2002</v>
      </c>
      <c r="Q57" s="1">
        <v>86000</v>
      </c>
    </row>
    <row r="58" spans="7:21" x14ac:dyDescent="0.2">
      <c r="G58">
        <v>2002</v>
      </c>
      <c r="H58" s="1">
        <v>86000</v>
      </c>
      <c r="I58" s="1">
        <v>2006</v>
      </c>
      <c r="J58" s="99">
        <v>209500</v>
      </c>
      <c r="P58">
        <v>2002</v>
      </c>
      <c r="Q58" s="1">
        <v>86000</v>
      </c>
    </row>
    <row r="59" spans="7:21" x14ac:dyDescent="0.2">
      <c r="G59">
        <v>2002</v>
      </c>
      <c r="H59" s="1">
        <v>272000</v>
      </c>
      <c r="I59" s="1">
        <v>2006</v>
      </c>
      <c r="J59" s="99">
        <v>264561</v>
      </c>
      <c r="P59">
        <v>2002</v>
      </c>
      <c r="Q59" s="1">
        <v>272000</v>
      </c>
    </row>
    <row r="60" spans="7:21" x14ac:dyDescent="0.2">
      <c r="G60">
        <v>2002</v>
      </c>
      <c r="H60" s="1">
        <v>221000</v>
      </c>
      <c r="I60" s="1">
        <v>2006</v>
      </c>
      <c r="J60" s="99">
        <v>145500</v>
      </c>
      <c r="P60">
        <v>2002</v>
      </c>
      <c r="Q60" s="1">
        <v>221000</v>
      </c>
    </row>
    <row r="61" spans="7:21" x14ac:dyDescent="0.2">
      <c r="G61">
        <v>2002</v>
      </c>
      <c r="H61" s="1">
        <v>225000</v>
      </c>
      <c r="I61" s="1">
        <v>2006</v>
      </c>
      <c r="J61" s="99">
        <v>423000</v>
      </c>
      <c r="P61">
        <v>2002</v>
      </c>
      <c r="Q61" s="1">
        <v>225000</v>
      </c>
    </row>
    <row r="62" spans="7:21" x14ac:dyDescent="0.2">
      <c r="G62">
        <v>2002</v>
      </c>
      <c r="H62" s="1">
        <v>285000</v>
      </c>
      <c r="I62" s="1">
        <v>2006</v>
      </c>
      <c r="J62" s="99">
        <v>109500</v>
      </c>
      <c r="P62">
        <v>2002</v>
      </c>
      <c r="Q62" s="1">
        <v>285000</v>
      </c>
    </row>
    <row r="63" spans="7:21" x14ac:dyDescent="0.2">
      <c r="G63">
        <v>2002</v>
      </c>
      <c r="H63" s="1">
        <v>312500</v>
      </c>
      <c r="I63" s="1">
        <v>2006</v>
      </c>
      <c r="J63" s="99">
        <v>194700</v>
      </c>
      <c r="P63">
        <v>2002</v>
      </c>
      <c r="Q63" s="1">
        <v>312500</v>
      </c>
    </row>
    <row r="64" spans="7:21" x14ac:dyDescent="0.2">
      <c r="G64">
        <v>2002</v>
      </c>
      <c r="H64" s="1">
        <v>302000</v>
      </c>
      <c r="I64" s="1">
        <v>2006</v>
      </c>
      <c r="J64" s="99">
        <v>361919</v>
      </c>
      <c r="P64">
        <v>2002</v>
      </c>
      <c r="Q64" s="1">
        <v>302000</v>
      </c>
    </row>
    <row r="65" spans="7:17" x14ac:dyDescent="0.2">
      <c r="G65">
        <v>2002</v>
      </c>
      <c r="H65" s="1">
        <v>132000</v>
      </c>
      <c r="I65" s="1">
        <v>2006</v>
      </c>
      <c r="J65" s="99">
        <v>254000</v>
      </c>
      <c r="P65">
        <v>2002</v>
      </c>
      <c r="Q65" s="1">
        <v>132000</v>
      </c>
    </row>
    <row r="66" spans="7:17" x14ac:dyDescent="0.2">
      <c r="G66">
        <v>2002</v>
      </c>
      <c r="H66" s="1">
        <v>187100</v>
      </c>
      <c r="I66" s="1">
        <v>2006</v>
      </c>
      <c r="J66" s="99">
        <v>395000</v>
      </c>
      <c r="P66">
        <v>2002</v>
      </c>
      <c r="Q66" s="1">
        <v>187100</v>
      </c>
    </row>
    <row r="67" spans="7:17" x14ac:dyDescent="0.2">
      <c r="G67">
        <v>2002</v>
      </c>
      <c r="H67" s="1">
        <v>271000</v>
      </c>
      <c r="I67" s="1">
        <v>2006</v>
      </c>
      <c r="J67" s="99">
        <v>221500</v>
      </c>
      <c r="P67">
        <v>2002</v>
      </c>
      <c r="Q67" s="1">
        <v>271000</v>
      </c>
    </row>
    <row r="68" spans="7:17" x14ac:dyDescent="0.2">
      <c r="G68">
        <v>2002</v>
      </c>
      <c r="H68" s="1">
        <v>157500</v>
      </c>
      <c r="I68" s="1">
        <v>2006</v>
      </c>
      <c r="J68" s="99">
        <v>160200</v>
      </c>
      <c r="P68">
        <v>2002</v>
      </c>
      <c r="Q68" s="1">
        <v>157500</v>
      </c>
    </row>
    <row r="69" spans="7:17" x14ac:dyDescent="0.2">
      <c r="G69">
        <v>2002</v>
      </c>
      <c r="H69" s="1">
        <v>176500</v>
      </c>
      <c r="I69" s="1">
        <v>2006</v>
      </c>
      <c r="J69" s="99">
        <v>232600</v>
      </c>
      <c r="P69">
        <v>2002</v>
      </c>
      <c r="Q69" s="1">
        <v>176500</v>
      </c>
    </row>
    <row r="70" spans="7:17" x14ac:dyDescent="0.2">
      <c r="G70">
        <v>2002</v>
      </c>
      <c r="H70" s="1">
        <v>192500</v>
      </c>
      <c r="I70" s="1">
        <v>2006</v>
      </c>
      <c r="J70" s="99">
        <v>144000</v>
      </c>
      <c r="P70">
        <v>2002</v>
      </c>
      <c r="Q70" s="1">
        <v>192500</v>
      </c>
    </row>
    <row r="71" spans="7:17" x14ac:dyDescent="0.2">
      <c r="G71">
        <v>2002</v>
      </c>
      <c r="H71" s="1">
        <v>129000</v>
      </c>
      <c r="I71" s="1">
        <v>2006</v>
      </c>
      <c r="J71" s="99">
        <v>157000</v>
      </c>
      <c r="P71">
        <v>2002</v>
      </c>
      <c r="Q71" s="1">
        <v>129000</v>
      </c>
    </row>
    <row r="72" spans="7:17" x14ac:dyDescent="0.2">
      <c r="G72">
        <v>2002</v>
      </c>
      <c r="H72" s="1">
        <v>255900</v>
      </c>
      <c r="I72" s="1">
        <v>2006</v>
      </c>
      <c r="J72" s="99">
        <v>122900</v>
      </c>
      <c r="P72">
        <v>2002</v>
      </c>
      <c r="Q72" s="1">
        <v>255900</v>
      </c>
    </row>
    <row r="73" spans="7:17" x14ac:dyDescent="0.2">
      <c r="G73">
        <v>2002</v>
      </c>
      <c r="H73" s="1">
        <v>230000</v>
      </c>
      <c r="I73" s="1">
        <v>2006</v>
      </c>
      <c r="J73" s="99">
        <v>240000</v>
      </c>
      <c r="P73">
        <v>2002</v>
      </c>
      <c r="Q73" s="1">
        <v>230000</v>
      </c>
    </row>
    <row r="74" spans="7:17" x14ac:dyDescent="0.2">
      <c r="G74">
        <v>2002</v>
      </c>
      <c r="H74" s="1">
        <v>287000</v>
      </c>
      <c r="I74" s="1">
        <v>2006</v>
      </c>
      <c r="J74" s="99">
        <v>255000</v>
      </c>
      <c r="P74">
        <v>2002</v>
      </c>
      <c r="Q74" s="1">
        <v>287000</v>
      </c>
    </row>
    <row r="75" spans="7:17" x14ac:dyDescent="0.2">
      <c r="G75">
        <v>2002</v>
      </c>
      <c r="H75" s="1">
        <v>144500</v>
      </c>
      <c r="I75" s="1">
        <v>2006</v>
      </c>
      <c r="J75" s="99">
        <v>169990</v>
      </c>
      <c r="P75">
        <v>2002</v>
      </c>
      <c r="Q75" s="1">
        <v>144500</v>
      </c>
    </row>
    <row r="76" spans="7:17" x14ac:dyDescent="0.2">
      <c r="G76">
        <v>2002</v>
      </c>
      <c r="H76" s="1">
        <v>255000</v>
      </c>
      <c r="I76" s="1">
        <v>2006</v>
      </c>
      <c r="J76" s="99">
        <v>320000</v>
      </c>
      <c r="P76">
        <v>2002</v>
      </c>
      <c r="Q76" s="1">
        <v>255000</v>
      </c>
    </row>
    <row r="77" spans="7:17" x14ac:dyDescent="0.2">
      <c r="G77">
        <v>2002</v>
      </c>
      <c r="H77" s="1">
        <v>192000</v>
      </c>
      <c r="I77" s="1">
        <v>2006</v>
      </c>
      <c r="J77" s="99">
        <v>239799</v>
      </c>
      <c r="P77">
        <v>2002</v>
      </c>
      <c r="Q77" s="1">
        <v>192000</v>
      </c>
    </row>
    <row r="78" spans="7:17" x14ac:dyDescent="0.2">
      <c r="G78">
        <v>2002</v>
      </c>
      <c r="H78" s="1">
        <v>135000</v>
      </c>
      <c r="I78" s="1">
        <v>2006</v>
      </c>
      <c r="J78" s="99">
        <v>197500</v>
      </c>
      <c r="P78">
        <v>2002</v>
      </c>
      <c r="Q78" s="1">
        <v>135000</v>
      </c>
    </row>
    <row r="79" spans="7:17" x14ac:dyDescent="0.2">
      <c r="G79">
        <v>2002</v>
      </c>
      <c r="H79" s="1">
        <v>184100</v>
      </c>
      <c r="I79" s="1">
        <v>2006</v>
      </c>
      <c r="J79" s="99">
        <v>197000</v>
      </c>
      <c r="P79">
        <v>2002</v>
      </c>
      <c r="Q79" s="1">
        <v>184100</v>
      </c>
    </row>
    <row r="80" spans="7:17" x14ac:dyDescent="0.2">
      <c r="G80">
        <v>2002</v>
      </c>
      <c r="H80" s="1">
        <v>195000</v>
      </c>
      <c r="I80" s="1">
        <v>2006</v>
      </c>
      <c r="J80" s="99">
        <v>173900</v>
      </c>
      <c r="P80">
        <v>2002</v>
      </c>
      <c r="Q80" s="1">
        <v>195000</v>
      </c>
    </row>
    <row r="81" spans="7:17" x14ac:dyDescent="0.2">
      <c r="G81">
        <v>2002</v>
      </c>
      <c r="H81" s="1">
        <v>237000</v>
      </c>
      <c r="I81" s="1">
        <v>2006</v>
      </c>
      <c r="J81" s="99">
        <v>206000</v>
      </c>
      <c r="P81">
        <v>2002</v>
      </c>
      <c r="Q81" s="1">
        <v>237000</v>
      </c>
    </row>
    <row r="82" spans="7:17" x14ac:dyDescent="0.2">
      <c r="G82">
        <v>2002</v>
      </c>
      <c r="H82" s="1">
        <v>227000</v>
      </c>
      <c r="I82" s="1">
        <v>2006</v>
      </c>
      <c r="J82" s="99">
        <v>232000</v>
      </c>
      <c r="P82">
        <v>2002</v>
      </c>
      <c r="Q82" s="1">
        <v>227000</v>
      </c>
    </row>
    <row r="83" spans="7:17" x14ac:dyDescent="0.2">
      <c r="G83">
        <v>2002</v>
      </c>
      <c r="H83" s="1">
        <v>335000</v>
      </c>
      <c r="I83" s="1">
        <v>2006</v>
      </c>
      <c r="J83" s="99">
        <v>181000</v>
      </c>
      <c r="P83">
        <v>2002</v>
      </c>
      <c r="Q83" s="1">
        <v>335000</v>
      </c>
    </row>
    <row r="84" spans="7:17" x14ac:dyDescent="0.2">
      <c r="G84">
        <v>2002</v>
      </c>
      <c r="H84" s="1">
        <v>275000</v>
      </c>
      <c r="I84" s="1">
        <v>2006</v>
      </c>
      <c r="J84" s="99">
        <v>85000</v>
      </c>
      <c r="P84">
        <v>2002</v>
      </c>
      <c r="Q84" s="1">
        <v>275000</v>
      </c>
    </row>
    <row r="85" spans="7:17" x14ac:dyDescent="0.2">
      <c r="G85">
        <v>2002</v>
      </c>
      <c r="H85" s="1">
        <v>200000</v>
      </c>
      <c r="I85" s="1">
        <v>2006</v>
      </c>
      <c r="J85" s="99">
        <v>194000</v>
      </c>
      <c r="P85">
        <v>2002</v>
      </c>
      <c r="Q85" s="1">
        <v>200000</v>
      </c>
    </row>
    <row r="86" spans="7:17" x14ac:dyDescent="0.2">
      <c r="G86">
        <v>2002</v>
      </c>
      <c r="H86" s="1">
        <v>228500</v>
      </c>
      <c r="I86" s="1">
        <v>2006</v>
      </c>
      <c r="J86" s="99">
        <v>191000</v>
      </c>
      <c r="P86">
        <v>2002</v>
      </c>
      <c r="Q86" s="1">
        <v>228500</v>
      </c>
    </row>
    <row r="87" spans="7:17" x14ac:dyDescent="0.2">
      <c r="G87">
        <v>2002</v>
      </c>
      <c r="H87" s="1">
        <v>466500</v>
      </c>
      <c r="I87" s="1">
        <v>2006</v>
      </c>
      <c r="J87" s="99">
        <v>556581</v>
      </c>
      <c r="P87">
        <v>2002</v>
      </c>
      <c r="Q87" s="1">
        <v>466500</v>
      </c>
    </row>
    <row r="88" spans="7:17" x14ac:dyDescent="0.2">
      <c r="G88">
        <v>2003</v>
      </c>
      <c r="H88" s="99">
        <v>208500</v>
      </c>
      <c r="I88" s="1">
        <v>2006</v>
      </c>
      <c r="J88" s="99">
        <v>115000</v>
      </c>
      <c r="P88">
        <v>2003</v>
      </c>
      <c r="Q88" s="99">
        <v>208500</v>
      </c>
    </row>
    <row r="89" spans="7:17" x14ac:dyDescent="0.2">
      <c r="G89">
        <v>2003</v>
      </c>
      <c r="H89" s="99">
        <v>239686</v>
      </c>
      <c r="I89" s="1">
        <v>2006</v>
      </c>
      <c r="J89" s="99">
        <v>84900</v>
      </c>
      <c r="P89">
        <v>2003</v>
      </c>
      <c r="Q89" s="99">
        <v>239686</v>
      </c>
    </row>
    <row r="90" spans="7:17" x14ac:dyDescent="0.2">
      <c r="G90">
        <v>2003</v>
      </c>
      <c r="H90" s="99">
        <v>226000</v>
      </c>
      <c r="I90" s="1">
        <v>2006</v>
      </c>
      <c r="J90" s="99">
        <v>194000</v>
      </c>
      <c r="P90">
        <v>2003</v>
      </c>
      <c r="Q90" s="99">
        <v>226000</v>
      </c>
    </row>
    <row r="91" spans="7:17" x14ac:dyDescent="0.2">
      <c r="G91">
        <v>2003</v>
      </c>
      <c r="H91" s="99">
        <v>144900</v>
      </c>
      <c r="I91" s="1">
        <v>2006</v>
      </c>
      <c r="J91" s="99">
        <v>252000</v>
      </c>
      <c r="P91">
        <v>2003</v>
      </c>
      <c r="Q91" s="99">
        <v>144900</v>
      </c>
    </row>
    <row r="92" spans="7:17" x14ac:dyDescent="0.2">
      <c r="G92">
        <v>2003</v>
      </c>
      <c r="H92" s="99">
        <v>200000</v>
      </c>
      <c r="I92" s="1">
        <v>2006</v>
      </c>
      <c r="J92" s="99">
        <v>176432</v>
      </c>
      <c r="P92">
        <v>2003</v>
      </c>
      <c r="Q92" s="99">
        <v>200000</v>
      </c>
    </row>
    <row r="93" spans="7:17" x14ac:dyDescent="0.2">
      <c r="G93">
        <v>2003</v>
      </c>
      <c r="H93" s="99">
        <v>386250</v>
      </c>
      <c r="I93" s="1">
        <v>2006</v>
      </c>
      <c r="J93" s="99">
        <v>127000</v>
      </c>
      <c r="P93">
        <v>2003</v>
      </c>
      <c r="Q93" s="99">
        <v>386250</v>
      </c>
    </row>
    <row r="94" spans="7:17" x14ac:dyDescent="0.2">
      <c r="G94">
        <v>2003</v>
      </c>
      <c r="H94" s="99">
        <v>194500</v>
      </c>
      <c r="I94" s="1">
        <v>2006</v>
      </c>
      <c r="J94" s="99">
        <v>274725</v>
      </c>
      <c r="P94">
        <v>2003</v>
      </c>
      <c r="Q94" s="99">
        <v>194500</v>
      </c>
    </row>
    <row r="95" spans="7:17" x14ac:dyDescent="0.2">
      <c r="G95">
        <v>2003</v>
      </c>
      <c r="H95" s="99">
        <v>180000</v>
      </c>
      <c r="I95" s="1">
        <v>2006</v>
      </c>
      <c r="J95" s="99">
        <v>134500</v>
      </c>
      <c r="P95">
        <v>2003</v>
      </c>
      <c r="Q95" s="99">
        <v>180000</v>
      </c>
    </row>
    <row r="96" spans="7:17" x14ac:dyDescent="0.2">
      <c r="G96">
        <v>2003</v>
      </c>
      <c r="H96" s="99">
        <v>207500</v>
      </c>
      <c r="I96" s="1">
        <v>2006</v>
      </c>
      <c r="J96" s="99">
        <v>212900</v>
      </c>
      <c r="P96">
        <v>2003</v>
      </c>
      <c r="Q96" s="99">
        <v>207500</v>
      </c>
    </row>
    <row r="97" spans="7:17" x14ac:dyDescent="0.2">
      <c r="G97">
        <v>2003</v>
      </c>
      <c r="H97" s="99">
        <v>201000</v>
      </c>
      <c r="I97" s="1">
        <v>2006</v>
      </c>
      <c r="J97" s="99">
        <v>224000</v>
      </c>
      <c r="P97">
        <v>2003</v>
      </c>
      <c r="Q97" s="99">
        <v>201000</v>
      </c>
    </row>
    <row r="98" spans="7:17" x14ac:dyDescent="0.2">
      <c r="G98">
        <v>2003</v>
      </c>
      <c r="H98" s="99">
        <v>153575</v>
      </c>
      <c r="I98" s="1">
        <v>2006</v>
      </c>
      <c r="J98" s="99">
        <v>219210</v>
      </c>
      <c r="P98">
        <v>2003</v>
      </c>
      <c r="Q98" s="99">
        <v>153575</v>
      </c>
    </row>
    <row r="99" spans="7:17" x14ac:dyDescent="0.2">
      <c r="G99">
        <v>2003</v>
      </c>
      <c r="H99" s="99">
        <v>214000</v>
      </c>
      <c r="I99" s="1">
        <v>2006</v>
      </c>
      <c r="J99" s="99">
        <v>290000</v>
      </c>
      <c r="P99">
        <v>2003</v>
      </c>
      <c r="Q99" s="99">
        <v>214000</v>
      </c>
    </row>
    <row r="100" spans="7:17" x14ac:dyDescent="0.2">
      <c r="G100">
        <v>2003</v>
      </c>
      <c r="H100" s="99">
        <v>105900</v>
      </c>
      <c r="I100" s="1">
        <v>2006</v>
      </c>
      <c r="J100" s="99">
        <v>265900</v>
      </c>
      <c r="P100">
        <v>2003</v>
      </c>
      <c r="Q100" s="99">
        <v>105900</v>
      </c>
    </row>
    <row r="101" spans="7:17" x14ac:dyDescent="0.2">
      <c r="G101">
        <v>2003</v>
      </c>
      <c r="H101" s="99">
        <v>198500</v>
      </c>
      <c r="I101" s="1">
        <v>2006</v>
      </c>
      <c r="J101" s="99">
        <v>465000</v>
      </c>
      <c r="P101">
        <v>2003</v>
      </c>
      <c r="Q101" s="99">
        <v>198500</v>
      </c>
    </row>
    <row r="102" spans="7:17" x14ac:dyDescent="0.2">
      <c r="G102">
        <v>2003</v>
      </c>
      <c r="H102" s="99">
        <v>108000</v>
      </c>
      <c r="I102" s="1">
        <v>2006</v>
      </c>
      <c r="J102" s="99">
        <v>186500</v>
      </c>
      <c r="P102">
        <v>2003</v>
      </c>
      <c r="Q102" s="99">
        <v>108000</v>
      </c>
    </row>
    <row r="103" spans="7:17" x14ac:dyDescent="0.2">
      <c r="G103">
        <v>2003</v>
      </c>
      <c r="H103" s="99">
        <v>143000</v>
      </c>
      <c r="I103" s="1">
        <v>2006</v>
      </c>
      <c r="J103" s="99">
        <v>177000</v>
      </c>
      <c r="P103">
        <v>2003</v>
      </c>
      <c r="Q103" s="99">
        <v>143000</v>
      </c>
    </row>
    <row r="104" spans="7:17" x14ac:dyDescent="0.2">
      <c r="G104">
        <v>2003</v>
      </c>
      <c r="H104" s="99">
        <v>138000</v>
      </c>
      <c r="I104" s="1">
        <v>2006</v>
      </c>
      <c r="J104" s="99">
        <v>281000</v>
      </c>
      <c r="P104">
        <v>2003</v>
      </c>
      <c r="Q104" s="99">
        <v>138000</v>
      </c>
    </row>
    <row r="105" spans="7:17" x14ac:dyDescent="0.2">
      <c r="G105">
        <v>2003</v>
      </c>
      <c r="H105" s="99">
        <v>140000</v>
      </c>
      <c r="I105" s="1">
        <v>2006</v>
      </c>
      <c r="J105" s="99">
        <v>140000</v>
      </c>
      <c r="P105">
        <v>2003</v>
      </c>
      <c r="Q105" s="99">
        <v>140000</v>
      </c>
    </row>
    <row r="106" spans="7:17" x14ac:dyDescent="0.2">
      <c r="G106">
        <v>2003</v>
      </c>
      <c r="H106" s="99">
        <v>183200</v>
      </c>
      <c r="I106" s="1">
        <v>2006</v>
      </c>
      <c r="J106" s="99">
        <v>202500</v>
      </c>
      <c r="P106">
        <v>2003</v>
      </c>
      <c r="Q106" s="99">
        <v>183200</v>
      </c>
    </row>
    <row r="107" spans="7:17" x14ac:dyDescent="0.2">
      <c r="G107">
        <v>2003</v>
      </c>
      <c r="H107" s="99">
        <v>305000</v>
      </c>
      <c r="I107" s="1">
        <v>2006</v>
      </c>
      <c r="J107" s="99">
        <v>79000</v>
      </c>
      <c r="P107">
        <v>2003</v>
      </c>
      <c r="Q107" s="99">
        <v>305000</v>
      </c>
    </row>
    <row r="108" spans="7:17" x14ac:dyDescent="0.2">
      <c r="G108">
        <v>2003</v>
      </c>
      <c r="H108" s="99">
        <v>52000</v>
      </c>
      <c r="I108" s="1">
        <v>2006</v>
      </c>
      <c r="J108" s="99">
        <v>227000</v>
      </c>
      <c r="P108">
        <v>2003</v>
      </c>
      <c r="Q108" s="99">
        <v>52000</v>
      </c>
    </row>
    <row r="109" spans="7:17" x14ac:dyDescent="0.2">
      <c r="G109">
        <v>2003</v>
      </c>
      <c r="H109" s="99">
        <v>187500</v>
      </c>
      <c r="I109" s="1">
        <v>2006</v>
      </c>
      <c r="J109" s="99">
        <v>155835</v>
      </c>
      <c r="P109">
        <v>2003</v>
      </c>
      <c r="Q109" s="99">
        <v>187500</v>
      </c>
    </row>
    <row r="110" spans="7:17" x14ac:dyDescent="0.2">
      <c r="G110">
        <v>2003</v>
      </c>
      <c r="H110" s="99">
        <v>265979</v>
      </c>
      <c r="I110" s="1">
        <v>2006</v>
      </c>
      <c r="J110" s="99">
        <v>246578</v>
      </c>
      <c r="P110">
        <v>2003</v>
      </c>
      <c r="Q110" s="99">
        <v>265979</v>
      </c>
    </row>
    <row r="111" spans="7:17" x14ac:dyDescent="0.2">
      <c r="G111">
        <v>2003</v>
      </c>
      <c r="H111" s="99">
        <v>162000</v>
      </c>
      <c r="I111" s="1">
        <v>2006</v>
      </c>
      <c r="J111" s="99">
        <v>281213</v>
      </c>
      <c r="P111">
        <v>2003</v>
      </c>
      <c r="Q111" s="99">
        <v>162000</v>
      </c>
    </row>
    <row r="112" spans="7:17" x14ac:dyDescent="0.2">
      <c r="G112">
        <v>2003</v>
      </c>
      <c r="H112" s="99">
        <v>538000</v>
      </c>
      <c r="I112" s="1">
        <v>2006</v>
      </c>
      <c r="J112" s="99">
        <v>193879</v>
      </c>
      <c r="P112">
        <v>2003</v>
      </c>
      <c r="Q112" s="99">
        <v>538000</v>
      </c>
    </row>
    <row r="113" spans="7:17" x14ac:dyDescent="0.2">
      <c r="G113">
        <v>2003</v>
      </c>
      <c r="H113" s="99">
        <v>183000</v>
      </c>
      <c r="I113" s="1">
        <v>2006</v>
      </c>
      <c r="J113" s="99">
        <v>257000</v>
      </c>
      <c r="P113">
        <v>2003</v>
      </c>
      <c r="Q113" s="99">
        <v>183000</v>
      </c>
    </row>
    <row r="114" spans="7:17" x14ac:dyDescent="0.2">
      <c r="G114">
        <v>2003</v>
      </c>
      <c r="H114" s="99">
        <v>225000</v>
      </c>
      <c r="I114" s="1">
        <v>2006</v>
      </c>
      <c r="J114" s="99">
        <v>84500</v>
      </c>
      <c r="P114">
        <v>2003</v>
      </c>
      <c r="Q114" s="99">
        <v>225000</v>
      </c>
    </row>
    <row r="115" spans="7:17" x14ac:dyDescent="0.2">
      <c r="G115">
        <v>2003</v>
      </c>
      <c r="H115" s="99">
        <v>237000</v>
      </c>
      <c r="I115" s="1">
        <v>2006</v>
      </c>
      <c r="J115" s="99">
        <v>266500</v>
      </c>
      <c r="P115">
        <v>2003</v>
      </c>
      <c r="Q115" s="99">
        <v>237000</v>
      </c>
    </row>
    <row r="116" spans="7:17" x14ac:dyDescent="0.2">
      <c r="G116">
        <v>2003</v>
      </c>
      <c r="H116" s="99">
        <v>131500</v>
      </c>
      <c r="I116" s="1">
        <v>2007</v>
      </c>
      <c r="J116" s="99">
        <v>279500</v>
      </c>
      <c r="P116">
        <v>2003</v>
      </c>
      <c r="Q116" s="99">
        <v>131500</v>
      </c>
    </row>
    <row r="117" spans="7:17" x14ac:dyDescent="0.2">
      <c r="G117">
        <v>2003</v>
      </c>
      <c r="H117" s="99">
        <v>215000</v>
      </c>
      <c r="I117" s="1">
        <v>2007</v>
      </c>
      <c r="J117" s="99">
        <v>256300</v>
      </c>
      <c r="P117">
        <v>2003</v>
      </c>
      <c r="Q117" s="99">
        <v>215000</v>
      </c>
    </row>
    <row r="118" spans="7:17" x14ac:dyDescent="0.2">
      <c r="G118">
        <v>2003</v>
      </c>
      <c r="H118" s="99">
        <v>154500</v>
      </c>
      <c r="I118" s="1">
        <v>2007</v>
      </c>
      <c r="J118" s="99">
        <v>179900</v>
      </c>
      <c r="P118">
        <v>2003</v>
      </c>
      <c r="Q118" s="99">
        <v>154500</v>
      </c>
    </row>
    <row r="119" spans="7:17" x14ac:dyDescent="0.2">
      <c r="G119">
        <v>2003</v>
      </c>
      <c r="H119" s="99">
        <v>180000</v>
      </c>
      <c r="I119" s="1">
        <v>2007</v>
      </c>
      <c r="J119" s="99">
        <v>109000</v>
      </c>
      <c r="P119">
        <v>2003</v>
      </c>
      <c r="Q119" s="99">
        <v>180000</v>
      </c>
    </row>
    <row r="120" spans="7:17" x14ac:dyDescent="0.2">
      <c r="G120">
        <v>2003</v>
      </c>
      <c r="H120" s="99">
        <v>145900</v>
      </c>
      <c r="I120" s="1">
        <v>2007</v>
      </c>
      <c r="J120" s="99">
        <v>245000</v>
      </c>
      <c r="P120">
        <v>2003</v>
      </c>
      <c r="Q120" s="99">
        <v>145900</v>
      </c>
    </row>
    <row r="121" spans="7:17" x14ac:dyDescent="0.2">
      <c r="G121">
        <v>2003</v>
      </c>
      <c r="H121" s="99">
        <v>184900</v>
      </c>
      <c r="I121" s="1">
        <v>2007</v>
      </c>
      <c r="J121" s="99">
        <v>383970</v>
      </c>
      <c r="P121">
        <v>2003</v>
      </c>
      <c r="Q121" s="99">
        <v>184900</v>
      </c>
    </row>
    <row r="122" spans="7:17" x14ac:dyDescent="0.2">
      <c r="G122">
        <v>2003</v>
      </c>
      <c r="H122" s="99">
        <v>270000</v>
      </c>
      <c r="I122" s="1">
        <v>2007</v>
      </c>
      <c r="J122" s="99">
        <v>155000</v>
      </c>
      <c r="P122">
        <v>2003</v>
      </c>
      <c r="Q122" s="99">
        <v>270000</v>
      </c>
    </row>
    <row r="123" spans="7:17" x14ac:dyDescent="0.2">
      <c r="G123">
        <v>2003</v>
      </c>
      <c r="H123" s="99">
        <v>133900</v>
      </c>
      <c r="I123" s="1">
        <v>2007</v>
      </c>
      <c r="J123" s="99">
        <v>325624</v>
      </c>
      <c r="P123">
        <v>2003</v>
      </c>
      <c r="Q123" s="99">
        <v>133900</v>
      </c>
    </row>
    <row r="124" spans="7:17" x14ac:dyDescent="0.2">
      <c r="G124">
        <v>2003</v>
      </c>
      <c r="H124" s="99">
        <v>185000</v>
      </c>
      <c r="I124" s="1">
        <v>2007</v>
      </c>
      <c r="J124" s="99">
        <v>311872</v>
      </c>
      <c r="P124">
        <v>2003</v>
      </c>
      <c r="Q124" s="99">
        <v>185000</v>
      </c>
    </row>
    <row r="125" spans="7:17" x14ac:dyDescent="0.2">
      <c r="G125">
        <v>2003</v>
      </c>
      <c r="H125" s="99">
        <v>214900</v>
      </c>
      <c r="I125" s="1">
        <v>2007</v>
      </c>
      <c r="J125" s="99">
        <v>318000</v>
      </c>
      <c r="P125">
        <v>2003</v>
      </c>
      <c r="Q125" s="99">
        <v>214900</v>
      </c>
    </row>
    <row r="126" spans="7:17" x14ac:dyDescent="0.2">
      <c r="G126">
        <v>2003</v>
      </c>
      <c r="H126" s="99">
        <v>117000</v>
      </c>
      <c r="I126" s="1">
        <v>2007</v>
      </c>
      <c r="J126" s="99">
        <v>235000</v>
      </c>
      <c r="P126">
        <v>2003</v>
      </c>
      <c r="Q126" s="99">
        <v>117000</v>
      </c>
    </row>
    <row r="127" spans="7:17" x14ac:dyDescent="0.2">
      <c r="G127">
        <v>2003</v>
      </c>
      <c r="H127" s="99">
        <v>135000</v>
      </c>
      <c r="I127" s="1">
        <v>2007</v>
      </c>
      <c r="J127" s="99">
        <v>276000</v>
      </c>
      <c r="P127">
        <v>2003</v>
      </c>
      <c r="Q127" s="99">
        <v>135000</v>
      </c>
    </row>
    <row r="128" spans="7:17" x14ac:dyDescent="0.2">
      <c r="G128">
        <v>2003</v>
      </c>
      <c r="H128" s="99">
        <v>130000</v>
      </c>
      <c r="I128" s="1">
        <v>2007</v>
      </c>
      <c r="J128" s="99">
        <v>290000</v>
      </c>
      <c r="P128">
        <v>2003</v>
      </c>
      <c r="Q128" s="99">
        <v>130000</v>
      </c>
    </row>
    <row r="129" spans="7:17" x14ac:dyDescent="0.2">
      <c r="G129">
        <v>2003</v>
      </c>
      <c r="H129" s="99">
        <v>200000</v>
      </c>
      <c r="I129" s="1">
        <v>2007</v>
      </c>
      <c r="J129" s="99">
        <v>205000</v>
      </c>
      <c r="P129">
        <v>2003</v>
      </c>
      <c r="Q129" s="99">
        <v>200000</v>
      </c>
    </row>
    <row r="130" spans="7:17" x14ac:dyDescent="0.2">
      <c r="G130">
        <v>2003</v>
      </c>
      <c r="H130" s="99">
        <v>175500</v>
      </c>
      <c r="I130" s="1">
        <v>2007</v>
      </c>
      <c r="J130" s="99">
        <v>415298</v>
      </c>
      <c r="P130">
        <v>2003</v>
      </c>
      <c r="Q130" s="99">
        <v>175500</v>
      </c>
    </row>
    <row r="131" spans="7:17" x14ac:dyDescent="0.2">
      <c r="G131">
        <v>2003</v>
      </c>
      <c r="H131" s="99">
        <v>224900</v>
      </c>
      <c r="I131" s="1">
        <v>2007</v>
      </c>
      <c r="J131" s="99">
        <v>164700</v>
      </c>
      <c r="P131">
        <v>2003</v>
      </c>
      <c r="Q131" s="99">
        <v>224900</v>
      </c>
    </row>
    <row r="132" spans="7:17" x14ac:dyDescent="0.2">
      <c r="G132">
        <v>2003</v>
      </c>
      <c r="H132" s="99">
        <v>178000</v>
      </c>
      <c r="I132" s="1">
        <v>2007</v>
      </c>
      <c r="J132" s="99">
        <v>242000</v>
      </c>
      <c r="P132">
        <v>2003</v>
      </c>
      <c r="Q132" s="99">
        <v>178000</v>
      </c>
    </row>
    <row r="133" spans="7:17" x14ac:dyDescent="0.2">
      <c r="G133">
        <v>2003</v>
      </c>
      <c r="H133" s="99">
        <v>171750</v>
      </c>
      <c r="I133" s="1">
        <v>2007</v>
      </c>
      <c r="J133" s="99">
        <v>318061</v>
      </c>
      <c r="P133">
        <v>2003</v>
      </c>
      <c r="Q133" s="99">
        <v>171750</v>
      </c>
    </row>
    <row r="134" spans="7:17" x14ac:dyDescent="0.2">
      <c r="G134">
        <v>2003</v>
      </c>
      <c r="H134" s="99">
        <v>294000</v>
      </c>
      <c r="I134" s="1">
        <v>2007</v>
      </c>
      <c r="J134" s="99">
        <v>118000</v>
      </c>
      <c r="P134">
        <v>2003</v>
      </c>
      <c r="Q134" s="99">
        <v>294000</v>
      </c>
    </row>
    <row r="135" spans="7:17" x14ac:dyDescent="0.2">
      <c r="G135">
        <v>2003</v>
      </c>
      <c r="H135" s="99">
        <v>139000</v>
      </c>
      <c r="I135" s="1">
        <v>2007</v>
      </c>
      <c r="J135" s="99">
        <v>241000</v>
      </c>
      <c r="P135">
        <v>2003</v>
      </c>
      <c r="Q135" s="99">
        <v>139000</v>
      </c>
    </row>
    <row r="136" spans="7:17" x14ac:dyDescent="0.2">
      <c r="G136">
        <v>2003</v>
      </c>
      <c r="H136" s="99">
        <v>262500</v>
      </c>
      <c r="I136" s="1">
        <v>2007</v>
      </c>
      <c r="J136" s="99">
        <v>181134</v>
      </c>
      <c r="P136">
        <v>2003</v>
      </c>
      <c r="Q136" s="99">
        <v>262500</v>
      </c>
    </row>
    <row r="137" spans="7:17" x14ac:dyDescent="0.2">
      <c r="G137">
        <v>2003</v>
      </c>
      <c r="H137" s="99">
        <v>232000</v>
      </c>
      <c r="I137" s="1">
        <v>2007</v>
      </c>
      <c r="J137" s="99">
        <v>195400</v>
      </c>
      <c r="P137">
        <v>2003</v>
      </c>
      <c r="Q137" s="99">
        <v>232000</v>
      </c>
    </row>
    <row r="138" spans="7:17" x14ac:dyDescent="0.2">
      <c r="G138">
        <v>2003</v>
      </c>
      <c r="H138" s="99">
        <v>136500</v>
      </c>
      <c r="I138" s="1">
        <v>2007</v>
      </c>
      <c r="J138" s="99">
        <v>172500</v>
      </c>
      <c r="P138">
        <v>2003</v>
      </c>
      <c r="Q138" s="99">
        <v>136500</v>
      </c>
    </row>
    <row r="139" spans="7:17" x14ac:dyDescent="0.2">
      <c r="G139">
        <v>2004</v>
      </c>
      <c r="H139" s="99">
        <v>159000</v>
      </c>
      <c r="I139" s="1">
        <v>2007</v>
      </c>
      <c r="J139" s="99">
        <v>155000</v>
      </c>
      <c r="P139">
        <v>2004</v>
      </c>
      <c r="Q139" s="99">
        <v>159000</v>
      </c>
    </row>
    <row r="140" spans="7:17" x14ac:dyDescent="0.2">
      <c r="G140">
        <v>2004</v>
      </c>
      <c r="H140" s="99">
        <v>196500</v>
      </c>
      <c r="I140" s="1">
        <v>2007</v>
      </c>
      <c r="J140" s="99">
        <v>440000</v>
      </c>
      <c r="P140">
        <v>2004</v>
      </c>
      <c r="Q140" s="99">
        <v>196500</v>
      </c>
    </row>
    <row r="141" spans="7:17" x14ac:dyDescent="0.2">
      <c r="G141">
        <v>2004</v>
      </c>
      <c r="H141" s="99">
        <v>158000</v>
      </c>
      <c r="I141" s="1">
        <v>2007</v>
      </c>
      <c r="J141" s="99">
        <v>147000</v>
      </c>
      <c r="P141">
        <v>2004</v>
      </c>
      <c r="Q141" s="99">
        <v>158000</v>
      </c>
    </row>
    <row r="142" spans="7:17" x14ac:dyDescent="0.2">
      <c r="G142">
        <v>2004</v>
      </c>
      <c r="H142" s="99">
        <v>250000</v>
      </c>
      <c r="I142" s="1">
        <v>2007</v>
      </c>
      <c r="J142" s="99">
        <v>107500</v>
      </c>
      <c r="P142">
        <v>2004</v>
      </c>
      <c r="Q142" s="99">
        <v>250000</v>
      </c>
    </row>
    <row r="143" spans="7:17" x14ac:dyDescent="0.2">
      <c r="G143">
        <v>2004</v>
      </c>
      <c r="H143" s="99">
        <v>412500</v>
      </c>
      <c r="I143" s="1">
        <v>2007</v>
      </c>
      <c r="J143" s="99">
        <v>325000</v>
      </c>
      <c r="P143">
        <v>2004</v>
      </c>
      <c r="Q143" s="99">
        <v>412500</v>
      </c>
    </row>
    <row r="144" spans="7:17" x14ac:dyDescent="0.2">
      <c r="G144">
        <v>2004</v>
      </c>
      <c r="H144" s="99">
        <v>152000</v>
      </c>
      <c r="I144" s="1">
        <v>2007</v>
      </c>
      <c r="J144" s="99">
        <v>146000</v>
      </c>
      <c r="P144">
        <v>2004</v>
      </c>
      <c r="Q144" s="99">
        <v>152000</v>
      </c>
    </row>
    <row r="145" spans="7:17" x14ac:dyDescent="0.2">
      <c r="G145">
        <v>2004</v>
      </c>
      <c r="H145" s="99">
        <v>183500</v>
      </c>
      <c r="I145" s="1">
        <v>2007</v>
      </c>
      <c r="J145" s="99">
        <v>194201</v>
      </c>
      <c r="P145">
        <v>2004</v>
      </c>
      <c r="Q145" s="99">
        <v>183500</v>
      </c>
    </row>
    <row r="146" spans="7:17" x14ac:dyDescent="0.2">
      <c r="G146">
        <v>2004</v>
      </c>
      <c r="H146" s="99">
        <v>184000</v>
      </c>
      <c r="I146" s="1">
        <v>2007</v>
      </c>
      <c r="J146" s="99">
        <v>147000</v>
      </c>
      <c r="P146">
        <v>2004</v>
      </c>
      <c r="Q146" s="99">
        <v>184000</v>
      </c>
    </row>
    <row r="147" spans="7:17" x14ac:dyDescent="0.2">
      <c r="G147">
        <v>2004</v>
      </c>
      <c r="H147" s="99">
        <v>130000</v>
      </c>
      <c r="I147" s="1">
        <v>2007</v>
      </c>
      <c r="J147" s="99">
        <v>314813</v>
      </c>
      <c r="P147">
        <v>2004</v>
      </c>
      <c r="Q147" s="99">
        <v>130000</v>
      </c>
    </row>
    <row r="148" spans="7:17" x14ac:dyDescent="0.2">
      <c r="G148">
        <v>2004</v>
      </c>
      <c r="H148" s="99">
        <v>140000</v>
      </c>
      <c r="I148" s="1">
        <v>2007</v>
      </c>
      <c r="J148" s="99">
        <v>205950</v>
      </c>
      <c r="P148">
        <v>2004</v>
      </c>
      <c r="Q148" s="99">
        <v>140000</v>
      </c>
    </row>
    <row r="149" spans="7:17" x14ac:dyDescent="0.2">
      <c r="G149">
        <v>2004</v>
      </c>
      <c r="H149" s="99">
        <v>149000</v>
      </c>
      <c r="I149" s="1">
        <v>2007</v>
      </c>
      <c r="J149" s="99">
        <v>227875</v>
      </c>
      <c r="P149">
        <v>2004</v>
      </c>
      <c r="Q149" s="99">
        <v>149000</v>
      </c>
    </row>
    <row r="150" spans="7:17" x14ac:dyDescent="0.2">
      <c r="G150">
        <v>2004</v>
      </c>
      <c r="H150" s="99">
        <v>210000</v>
      </c>
      <c r="I150" s="1">
        <v>2007</v>
      </c>
      <c r="J150" s="99">
        <v>392000</v>
      </c>
      <c r="P150">
        <v>2004</v>
      </c>
      <c r="Q150" s="99">
        <v>210000</v>
      </c>
    </row>
    <row r="151" spans="7:17" x14ac:dyDescent="0.2">
      <c r="G151">
        <v>2004</v>
      </c>
      <c r="H151" s="99">
        <v>185500</v>
      </c>
      <c r="I151" s="1">
        <v>2007</v>
      </c>
      <c r="J151" s="99">
        <v>179540</v>
      </c>
      <c r="P151">
        <v>2004</v>
      </c>
      <c r="Q151" s="99">
        <v>185500</v>
      </c>
    </row>
    <row r="152" spans="7:17" x14ac:dyDescent="0.2">
      <c r="G152">
        <v>2004</v>
      </c>
      <c r="H152" s="99">
        <v>173000</v>
      </c>
      <c r="I152" s="1">
        <v>2007</v>
      </c>
      <c r="J152" s="99">
        <v>222000</v>
      </c>
      <c r="P152">
        <v>2004</v>
      </c>
      <c r="Q152" s="99">
        <v>173000</v>
      </c>
    </row>
    <row r="153" spans="7:17" x14ac:dyDescent="0.2">
      <c r="G153">
        <v>2004</v>
      </c>
      <c r="H153" s="99">
        <v>73000</v>
      </c>
      <c r="I153" s="1">
        <v>2007</v>
      </c>
      <c r="J153" s="99">
        <v>194500</v>
      </c>
      <c r="P153">
        <v>2004</v>
      </c>
      <c r="Q153" s="99">
        <v>73000</v>
      </c>
    </row>
    <row r="154" spans="7:17" x14ac:dyDescent="0.2">
      <c r="G154">
        <v>2004</v>
      </c>
      <c r="H154" s="99">
        <v>158500</v>
      </c>
      <c r="I154" s="1">
        <v>2007</v>
      </c>
      <c r="J154" s="99">
        <v>212000</v>
      </c>
      <c r="P154">
        <v>2004</v>
      </c>
      <c r="Q154" s="99">
        <v>158500</v>
      </c>
    </row>
    <row r="155" spans="7:17" x14ac:dyDescent="0.2">
      <c r="G155">
        <v>2004</v>
      </c>
      <c r="H155" s="99">
        <v>360000</v>
      </c>
      <c r="I155" s="1">
        <v>2007</v>
      </c>
      <c r="J155" s="99">
        <v>187500</v>
      </c>
      <c r="P155">
        <v>2004</v>
      </c>
      <c r="Q155" s="99">
        <v>360000</v>
      </c>
    </row>
    <row r="156" spans="7:17" x14ac:dyDescent="0.2">
      <c r="G156">
        <v>2004</v>
      </c>
      <c r="H156" s="99">
        <v>354000</v>
      </c>
      <c r="I156" s="1">
        <v>2007</v>
      </c>
      <c r="J156" s="99">
        <v>225000</v>
      </c>
      <c r="P156">
        <v>2004</v>
      </c>
      <c r="Q156" s="99">
        <v>354000</v>
      </c>
    </row>
    <row r="157" spans="7:17" x14ac:dyDescent="0.2">
      <c r="G157">
        <v>2004</v>
      </c>
      <c r="H157" s="99">
        <v>284000</v>
      </c>
      <c r="I157" s="1">
        <v>2007</v>
      </c>
      <c r="J157" s="99">
        <v>248900</v>
      </c>
      <c r="P157">
        <v>2004</v>
      </c>
      <c r="Q157" s="99">
        <v>284000</v>
      </c>
    </row>
    <row r="158" spans="7:17" x14ac:dyDescent="0.2">
      <c r="G158">
        <v>2004</v>
      </c>
      <c r="H158" s="99">
        <v>207000</v>
      </c>
      <c r="I158" s="1">
        <v>2007</v>
      </c>
      <c r="J158" s="99">
        <v>303477</v>
      </c>
      <c r="P158">
        <v>2004</v>
      </c>
      <c r="Q158" s="99">
        <v>207000</v>
      </c>
    </row>
    <row r="159" spans="7:17" x14ac:dyDescent="0.2">
      <c r="G159">
        <v>2004</v>
      </c>
      <c r="H159" s="99">
        <v>154000</v>
      </c>
      <c r="I159" s="1">
        <v>2007</v>
      </c>
      <c r="J159" s="99">
        <v>201000</v>
      </c>
      <c r="P159">
        <v>2004</v>
      </c>
      <c r="Q159" s="99">
        <v>154000</v>
      </c>
    </row>
    <row r="160" spans="7:17" x14ac:dyDescent="0.2">
      <c r="G160">
        <v>2004</v>
      </c>
      <c r="H160" s="99">
        <v>219500</v>
      </c>
      <c r="I160" s="1">
        <v>2007</v>
      </c>
      <c r="J160" s="99">
        <v>242000</v>
      </c>
      <c r="P160">
        <v>2004</v>
      </c>
      <c r="Q160" s="99">
        <v>219500</v>
      </c>
    </row>
    <row r="161" spans="7:17" x14ac:dyDescent="0.2">
      <c r="G161">
        <v>2004</v>
      </c>
      <c r="H161" s="99">
        <v>119000</v>
      </c>
      <c r="I161" s="1">
        <v>2007</v>
      </c>
      <c r="J161" s="99">
        <v>239000</v>
      </c>
      <c r="P161">
        <v>2004</v>
      </c>
      <c r="Q161" s="99">
        <v>119000</v>
      </c>
    </row>
    <row r="162" spans="7:17" x14ac:dyDescent="0.2">
      <c r="G162">
        <v>2004</v>
      </c>
      <c r="H162" s="99">
        <v>178740</v>
      </c>
      <c r="I162" s="1">
        <v>2007</v>
      </c>
      <c r="J162" s="99">
        <v>178900</v>
      </c>
      <c r="P162">
        <v>2004</v>
      </c>
      <c r="Q162" s="99">
        <v>178740</v>
      </c>
    </row>
    <row r="163" spans="7:17" x14ac:dyDescent="0.2">
      <c r="G163">
        <v>2004</v>
      </c>
      <c r="H163" s="99">
        <v>374000</v>
      </c>
      <c r="I163" s="1">
        <v>2007</v>
      </c>
      <c r="J163" s="99">
        <v>199900</v>
      </c>
      <c r="P163">
        <v>2004</v>
      </c>
      <c r="Q163" s="99">
        <v>374000</v>
      </c>
    </row>
    <row r="164" spans="7:17" x14ac:dyDescent="0.2">
      <c r="G164">
        <v>2004</v>
      </c>
      <c r="H164" s="99">
        <v>130000</v>
      </c>
      <c r="I164" s="1">
        <v>2007</v>
      </c>
      <c r="J164" s="99">
        <v>178400</v>
      </c>
      <c r="P164">
        <v>2004</v>
      </c>
      <c r="Q164" s="99">
        <v>130000</v>
      </c>
    </row>
    <row r="165" spans="7:17" x14ac:dyDescent="0.2">
      <c r="G165">
        <v>2004</v>
      </c>
      <c r="H165" s="99">
        <v>234000</v>
      </c>
      <c r="I165" s="1">
        <v>2007</v>
      </c>
      <c r="J165" s="99">
        <v>159895</v>
      </c>
      <c r="P165">
        <v>2004</v>
      </c>
      <c r="Q165" s="99">
        <v>234000</v>
      </c>
    </row>
    <row r="166" spans="7:17" x14ac:dyDescent="0.2">
      <c r="G166">
        <v>2004</v>
      </c>
      <c r="H166" s="99">
        <v>178000</v>
      </c>
      <c r="I166" s="1">
        <v>2007</v>
      </c>
      <c r="J166" s="99">
        <v>337500</v>
      </c>
      <c r="P166">
        <v>2004</v>
      </c>
      <c r="Q166" s="99">
        <v>178000</v>
      </c>
    </row>
    <row r="167" spans="7:17" x14ac:dyDescent="0.2">
      <c r="G167">
        <v>2004</v>
      </c>
      <c r="H167" s="99">
        <v>263000</v>
      </c>
      <c r="I167" s="1">
        <v>2007</v>
      </c>
      <c r="J167" s="99">
        <v>176485</v>
      </c>
      <c r="P167">
        <v>2004</v>
      </c>
      <c r="Q167" s="99">
        <v>263000</v>
      </c>
    </row>
    <row r="168" spans="7:17" x14ac:dyDescent="0.2">
      <c r="G168">
        <v>2004</v>
      </c>
      <c r="H168" s="99">
        <v>284000</v>
      </c>
      <c r="I168" s="1">
        <v>2007</v>
      </c>
      <c r="J168" s="99">
        <v>200141</v>
      </c>
      <c r="P168">
        <v>2004</v>
      </c>
      <c r="Q168" s="99">
        <v>284000</v>
      </c>
    </row>
    <row r="169" spans="7:17" x14ac:dyDescent="0.2">
      <c r="G169">
        <v>2004</v>
      </c>
      <c r="H169" s="99">
        <v>234000</v>
      </c>
      <c r="I169" s="1">
        <v>2007</v>
      </c>
      <c r="J169" s="99">
        <v>318000</v>
      </c>
      <c r="P169">
        <v>2004</v>
      </c>
      <c r="Q169" s="99">
        <v>234000</v>
      </c>
    </row>
    <row r="170" spans="7:17" x14ac:dyDescent="0.2">
      <c r="G170">
        <v>2004</v>
      </c>
      <c r="H170" s="99">
        <v>214000</v>
      </c>
      <c r="I170" s="1">
        <v>2007</v>
      </c>
      <c r="J170" s="99">
        <v>174000</v>
      </c>
      <c r="P170">
        <v>2004</v>
      </c>
      <c r="Q170" s="99">
        <v>214000</v>
      </c>
    </row>
    <row r="171" spans="7:17" x14ac:dyDescent="0.2">
      <c r="G171">
        <v>2004</v>
      </c>
      <c r="H171" s="99">
        <v>185900</v>
      </c>
      <c r="I171" s="1">
        <v>2007</v>
      </c>
      <c r="J171" s="99">
        <v>424870</v>
      </c>
      <c r="P171">
        <v>2004</v>
      </c>
      <c r="Q171" s="99">
        <v>185900</v>
      </c>
    </row>
    <row r="172" spans="7:17" x14ac:dyDescent="0.2">
      <c r="G172">
        <v>2004</v>
      </c>
      <c r="H172" s="99">
        <v>274000</v>
      </c>
      <c r="I172" s="1">
        <v>2007</v>
      </c>
      <c r="J172" s="99">
        <v>120500</v>
      </c>
      <c r="P172">
        <v>2004</v>
      </c>
      <c r="Q172" s="99">
        <v>274000</v>
      </c>
    </row>
    <row r="173" spans="7:17" x14ac:dyDescent="0.2">
      <c r="G173">
        <v>2004</v>
      </c>
      <c r="H173" s="99">
        <v>257500</v>
      </c>
      <c r="I173" s="1">
        <v>2007</v>
      </c>
      <c r="J173" s="99">
        <v>171900</v>
      </c>
      <c r="P173">
        <v>2004</v>
      </c>
      <c r="Q173" s="99">
        <v>257500</v>
      </c>
    </row>
    <row r="174" spans="7:17" x14ac:dyDescent="0.2">
      <c r="G174">
        <v>2004</v>
      </c>
      <c r="H174" s="99">
        <v>148800</v>
      </c>
      <c r="I174" s="1">
        <v>2007</v>
      </c>
      <c r="J174" s="99">
        <v>214000</v>
      </c>
      <c r="P174">
        <v>2004</v>
      </c>
      <c r="Q174" s="99">
        <v>148800</v>
      </c>
    </row>
    <row r="175" spans="7:17" x14ac:dyDescent="0.2">
      <c r="G175">
        <v>2004</v>
      </c>
      <c r="H175" s="99">
        <v>141000</v>
      </c>
      <c r="I175" s="1">
        <v>2007</v>
      </c>
      <c r="J175" s="99">
        <v>248328</v>
      </c>
      <c r="P175">
        <v>2004</v>
      </c>
      <c r="Q175" s="99">
        <v>141000</v>
      </c>
    </row>
    <row r="176" spans="7:17" x14ac:dyDescent="0.2">
      <c r="G176">
        <v>2004</v>
      </c>
      <c r="H176" s="99">
        <v>196000</v>
      </c>
      <c r="I176" s="1">
        <v>2007</v>
      </c>
      <c r="J176" s="99">
        <v>325000</v>
      </c>
      <c r="P176">
        <v>2004</v>
      </c>
      <c r="Q176" s="99">
        <v>196000</v>
      </c>
    </row>
    <row r="177" spans="7:17" x14ac:dyDescent="0.2">
      <c r="G177">
        <v>2004</v>
      </c>
      <c r="H177" s="99">
        <v>143000</v>
      </c>
      <c r="I177" s="1">
        <v>2007</v>
      </c>
      <c r="J177" s="99">
        <v>203000</v>
      </c>
      <c r="P177">
        <v>2004</v>
      </c>
      <c r="Q177" s="99">
        <v>143000</v>
      </c>
    </row>
    <row r="178" spans="7:17" x14ac:dyDescent="0.2">
      <c r="G178">
        <v>2004</v>
      </c>
      <c r="H178" s="99">
        <v>190000</v>
      </c>
      <c r="I178" s="1">
        <v>2007</v>
      </c>
      <c r="J178" s="99">
        <v>208900</v>
      </c>
      <c r="P178">
        <v>2004</v>
      </c>
      <c r="Q178" s="99">
        <v>190000</v>
      </c>
    </row>
    <row r="179" spans="7:17" x14ac:dyDescent="0.2">
      <c r="G179">
        <v>2004</v>
      </c>
      <c r="H179" s="99">
        <v>96500</v>
      </c>
      <c r="I179" s="1">
        <v>2007</v>
      </c>
      <c r="J179" s="99">
        <v>147000</v>
      </c>
      <c r="P179">
        <v>2004</v>
      </c>
      <c r="Q179" s="99">
        <v>96500</v>
      </c>
    </row>
    <row r="180" spans="7:17" x14ac:dyDescent="0.2">
      <c r="G180">
        <v>2004</v>
      </c>
      <c r="H180" s="99">
        <v>233000</v>
      </c>
      <c r="I180" s="1">
        <v>2007</v>
      </c>
      <c r="J180" s="99">
        <v>283463</v>
      </c>
      <c r="P180">
        <v>2004</v>
      </c>
      <c r="Q180" s="99">
        <v>233000</v>
      </c>
    </row>
    <row r="181" spans="7:17" x14ac:dyDescent="0.2">
      <c r="G181">
        <v>2004</v>
      </c>
      <c r="H181" s="99">
        <v>223500</v>
      </c>
      <c r="I181" s="1">
        <v>2007</v>
      </c>
      <c r="J181" s="99">
        <v>104900</v>
      </c>
      <c r="P181">
        <v>2004</v>
      </c>
      <c r="Q181" s="99">
        <v>223500</v>
      </c>
    </row>
    <row r="182" spans="7:17" x14ac:dyDescent="0.2">
      <c r="G182">
        <v>2004</v>
      </c>
      <c r="H182" s="99">
        <v>144500</v>
      </c>
      <c r="I182" s="1">
        <v>2007</v>
      </c>
      <c r="J182" s="99">
        <v>156932</v>
      </c>
      <c r="P182">
        <v>2004</v>
      </c>
      <c r="Q182" s="99">
        <v>144500</v>
      </c>
    </row>
    <row r="183" spans="7:17" x14ac:dyDescent="0.2">
      <c r="G183">
        <v>2004</v>
      </c>
      <c r="H183" s="99">
        <v>285000</v>
      </c>
      <c r="I183" s="1">
        <v>2007</v>
      </c>
      <c r="J183" s="99">
        <v>239000</v>
      </c>
      <c r="P183">
        <v>2004</v>
      </c>
      <c r="Q183" s="99">
        <v>285000</v>
      </c>
    </row>
    <row r="184" spans="7:17" x14ac:dyDescent="0.2">
      <c r="G184">
        <v>2004</v>
      </c>
      <c r="H184" s="99">
        <v>190000</v>
      </c>
      <c r="I184" s="1">
        <v>2007</v>
      </c>
      <c r="J184" s="99">
        <v>167500</v>
      </c>
      <c r="P184">
        <v>2004</v>
      </c>
      <c r="Q184" s="99">
        <v>190000</v>
      </c>
    </row>
    <row r="185" spans="7:17" x14ac:dyDescent="0.2">
      <c r="G185">
        <v>2004</v>
      </c>
      <c r="H185" s="99">
        <v>173000</v>
      </c>
      <c r="I185" s="1">
        <v>2007</v>
      </c>
      <c r="J185" s="99">
        <v>112000</v>
      </c>
      <c r="P185">
        <v>2004</v>
      </c>
      <c r="Q185" s="99">
        <v>173000</v>
      </c>
    </row>
    <row r="186" spans="7:17" x14ac:dyDescent="0.2">
      <c r="G186">
        <v>2004</v>
      </c>
      <c r="H186" s="99">
        <v>155900</v>
      </c>
      <c r="I186" s="1">
        <v>2007</v>
      </c>
      <c r="J186" s="99">
        <v>125500</v>
      </c>
      <c r="P186">
        <v>2004</v>
      </c>
      <c r="Q186" s="99">
        <v>155900</v>
      </c>
    </row>
    <row r="187" spans="7:17" x14ac:dyDescent="0.2">
      <c r="G187">
        <v>2004</v>
      </c>
      <c r="H187" s="99">
        <v>145000</v>
      </c>
      <c r="I187" s="1">
        <v>2007</v>
      </c>
      <c r="J187" s="99">
        <v>377500</v>
      </c>
      <c r="P187">
        <v>2004</v>
      </c>
      <c r="Q187" s="99">
        <v>145000</v>
      </c>
    </row>
    <row r="188" spans="7:17" x14ac:dyDescent="0.2">
      <c r="G188">
        <v>2004</v>
      </c>
      <c r="H188" s="99">
        <v>137500</v>
      </c>
      <c r="I188" s="1">
        <v>2007</v>
      </c>
      <c r="J188" s="99">
        <v>282922</v>
      </c>
      <c r="P188">
        <v>2004</v>
      </c>
      <c r="Q188" s="99">
        <v>137500</v>
      </c>
    </row>
    <row r="189" spans="7:17" x14ac:dyDescent="0.2">
      <c r="G189">
        <v>2004</v>
      </c>
      <c r="H189" s="99">
        <v>259000</v>
      </c>
      <c r="I189" s="1">
        <v>2007</v>
      </c>
      <c r="J189" s="99">
        <v>133000</v>
      </c>
      <c r="P189">
        <v>2004</v>
      </c>
      <c r="Q189" s="99">
        <v>259000</v>
      </c>
    </row>
    <row r="190" spans="7:17" x14ac:dyDescent="0.2">
      <c r="G190">
        <v>2004</v>
      </c>
      <c r="H190" s="99">
        <v>230000</v>
      </c>
      <c r="I190" s="1">
        <v>2007</v>
      </c>
      <c r="J190" s="99">
        <v>175900</v>
      </c>
      <c r="P190">
        <v>2004</v>
      </c>
      <c r="Q190" s="99">
        <v>230000</v>
      </c>
    </row>
    <row r="191" spans="7:17" x14ac:dyDescent="0.2">
      <c r="G191">
        <v>2004</v>
      </c>
      <c r="H191" s="99">
        <v>218000</v>
      </c>
      <c r="I191" s="1">
        <v>2007</v>
      </c>
      <c r="J191" s="99">
        <v>64500</v>
      </c>
      <c r="P191">
        <v>2004</v>
      </c>
      <c r="Q191" s="99">
        <v>218000</v>
      </c>
    </row>
    <row r="192" spans="7:17" x14ac:dyDescent="0.2">
      <c r="G192">
        <v>2004</v>
      </c>
      <c r="H192" s="99">
        <v>115000</v>
      </c>
      <c r="I192" s="1">
        <v>2008</v>
      </c>
      <c r="J192" s="99">
        <v>306000</v>
      </c>
      <c r="P192">
        <v>2004</v>
      </c>
      <c r="Q192" s="99">
        <v>115000</v>
      </c>
    </row>
    <row r="193" spans="7:17" x14ac:dyDescent="0.2">
      <c r="G193">
        <v>2004</v>
      </c>
      <c r="H193" s="99">
        <v>165400</v>
      </c>
      <c r="I193" s="1">
        <v>2008</v>
      </c>
      <c r="J193" s="99">
        <v>113000</v>
      </c>
      <c r="P193">
        <v>2004</v>
      </c>
      <c r="Q193" s="99">
        <v>165400</v>
      </c>
    </row>
    <row r="194" spans="7:17" x14ac:dyDescent="0.2">
      <c r="G194">
        <v>2004</v>
      </c>
      <c r="H194" s="99">
        <v>130000</v>
      </c>
      <c r="I194" s="1">
        <v>2008</v>
      </c>
      <c r="J194" s="99">
        <v>372402</v>
      </c>
      <c r="P194">
        <v>2004</v>
      </c>
      <c r="Q194" s="99">
        <v>130000</v>
      </c>
    </row>
    <row r="195" spans="7:17" x14ac:dyDescent="0.2">
      <c r="G195">
        <v>2004</v>
      </c>
      <c r="H195" s="99">
        <v>155000</v>
      </c>
      <c r="I195" s="1">
        <v>2008</v>
      </c>
      <c r="J195" s="99">
        <v>262500</v>
      </c>
      <c r="P195">
        <v>2004</v>
      </c>
      <c r="Q195" s="99">
        <v>155000</v>
      </c>
    </row>
    <row r="196" spans="7:17" x14ac:dyDescent="0.2">
      <c r="G196">
        <v>2004</v>
      </c>
      <c r="H196" s="99">
        <v>144000</v>
      </c>
      <c r="I196" s="1">
        <v>2008</v>
      </c>
      <c r="J196" s="99">
        <v>207500</v>
      </c>
      <c r="P196">
        <v>2004</v>
      </c>
      <c r="Q196" s="99">
        <v>144000</v>
      </c>
    </row>
    <row r="197" spans="7:17" x14ac:dyDescent="0.2">
      <c r="G197">
        <v>2004</v>
      </c>
      <c r="H197" s="99">
        <v>137500</v>
      </c>
      <c r="I197" s="1">
        <v>2008</v>
      </c>
      <c r="J197" s="99">
        <v>131000</v>
      </c>
      <c r="P197">
        <v>2004</v>
      </c>
      <c r="Q197" s="99">
        <v>137500</v>
      </c>
    </row>
    <row r="198" spans="7:17" x14ac:dyDescent="0.2">
      <c r="G198">
        <v>2004</v>
      </c>
      <c r="H198" s="99">
        <v>193000</v>
      </c>
      <c r="I198" s="1">
        <v>2008</v>
      </c>
      <c r="J198" s="99">
        <v>426000</v>
      </c>
      <c r="P198">
        <v>2004</v>
      </c>
      <c r="Q198" s="99">
        <v>193000</v>
      </c>
    </row>
    <row r="199" spans="7:17" x14ac:dyDescent="0.2">
      <c r="G199">
        <v>2004</v>
      </c>
      <c r="H199" s="99">
        <v>149300</v>
      </c>
      <c r="I199" s="1">
        <v>2008</v>
      </c>
      <c r="J199" s="99">
        <v>339750</v>
      </c>
      <c r="P199">
        <v>2004</v>
      </c>
      <c r="Q199" s="99">
        <v>149300</v>
      </c>
    </row>
    <row r="200" spans="7:17" x14ac:dyDescent="0.2">
      <c r="G200">
        <v>2004</v>
      </c>
      <c r="H200" s="99">
        <v>179600</v>
      </c>
      <c r="I200" s="1">
        <v>2008</v>
      </c>
      <c r="J200" s="99">
        <v>555000</v>
      </c>
      <c r="P200">
        <v>2004</v>
      </c>
      <c r="Q200" s="99">
        <v>179600</v>
      </c>
    </row>
    <row r="201" spans="7:17" x14ac:dyDescent="0.2">
      <c r="G201">
        <v>2005</v>
      </c>
      <c r="H201" s="1">
        <v>307000</v>
      </c>
      <c r="I201" s="1">
        <v>2008</v>
      </c>
      <c r="J201" s="99">
        <v>210000</v>
      </c>
      <c r="P201">
        <v>2005</v>
      </c>
      <c r="Q201" s="1">
        <v>307000</v>
      </c>
    </row>
    <row r="202" spans="7:17" x14ac:dyDescent="0.2">
      <c r="G202">
        <v>2005</v>
      </c>
      <c r="H202" s="1">
        <v>277500</v>
      </c>
      <c r="I202" s="1">
        <v>2008</v>
      </c>
      <c r="J202" s="99">
        <v>297000</v>
      </c>
      <c r="P202">
        <v>2005</v>
      </c>
      <c r="Q202" s="1">
        <v>277500</v>
      </c>
    </row>
    <row r="203" spans="7:17" x14ac:dyDescent="0.2">
      <c r="G203">
        <v>2005</v>
      </c>
      <c r="H203" s="1">
        <v>309000</v>
      </c>
      <c r="I203" s="1">
        <v>2008</v>
      </c>
      <c r="J203" s="99">
        <v>184750</v>
      </c>
      <c r="P203">
        <v>2005</v>
      </c>
      <c r="Q203" s="1">
        <v>309000</v>
      </c>
    </row>
    <row r="204" spans="7:17" x14ac:dyDescent="0.2">
      <c r="G204">
        <v>2005</v>
      </c>
      <c r="H204" s="1">
        <v>319900</v>
      </c>
      <c r="I204" s="1">
        <v>2008</v>
      </c>
      <c r="J204" s="99">
        <v>446261</v>
      </c>
      <c r="P204">
        <v>2005</v>
      </c>
      <c r="Q204" s="1">
        <v>319900</v>
      </c>
    </row>
    <row r="205" spans="7:17" x14ac:dyDescent="0.2">
      <c r="G205">
        <v>2005</v>
      </c>
      <c r="H205" s="1">
        <v>317000</v>
      </c>
      <c r="I205" s="1">
        <v>2008</v>
      </c>
      <c r="J205" s="99">
        <v>451950</v>
      </c>
      <c r="P205">
        <v>2005</v>
      </c>
      <c r="Q205" s="1">
        <v>317000</v>
      </c>
    </row>
    <row r="206" spans="7:17" x14ac:dyDescent="0.2">
      <c r="G206">
        <v>2005</v>
      </c>
      <c r="H206" s="1">
        <v>174000</v>
      </c>
      <c r="I206" s="1">
        <v>2008</v>
      </c>
      <c r="J206" s="99">
        <v>372500</v>
      </c>
      <c r="P206">
        <v>2005</v>
      </c>
      <c r="Q206" s="1">
        <v>174000</v>
      </c>
    </row>
    <row r="207" spans="7:17" x14ac:dyDescent="0.2">
      <c r="G207">
        <v>2005</v>
      </c>
      <c r="H207" s="1">
        <v>115000</v>
      </c>
      <c r="I207" s="1">
        <v>2008</v>
      </c>
      <c r="J207" s="99">
        <v>320000</v>
      </c>
      <c r="P207">
        <v>2005</v>
      </c>
      <c r="Q207" s="1">
        <v>115000</v>
      </c>
    </row>
    <row r="208" spans="7:17" x14ac:dyDescent="0.2">
      <c r="G208">
        <v>2005</v>
      </c>
      <c r="H208" s="1">
        <v>260000</v>
      </c>
      <c r="I208" s="1">
        <v>2008</v>
      </c>
      <c r="J208" s="99">
        <v>264132</v>
      </c>
      <c r="P208">
        <v>2005</v>
      </c>
      <c r="Q208" s="1">
        <v>260000</v>
      </c>
    </row>
    <row r="209" spans="7:17" x14ac:dyDescent="0.2">
      <c r="G209">
        <v>2005</v>
      </c>
      <c r="H209" s="1">
        <v>141000</v>
      </c>
      <c r="I209" s="1">
        <v>2008</v>
      </c>
      <c r="J209" s="99">
        <v>227680</v>
      </c>
      <c r="P209">
        <v>2005</v>
      </c>
      <c r="Q209" s="1">
        <v>141000</v>
      </c>
    </row>
    <row r="210" spans="7:17" x14ac:dyDescent="0.2">
      <c r="G210">
        <v>2005</v>
      </c>
      <c r="H210" s="1">
        <v>254900</v>
      </c>
      <c r="I210" s="1">
        <v>2008</v>
      </c>
      <c r="J210" s="99">
        <v>385000</v>
      </c>
      <c r="P210">
        <v>2005</v>
      </c>
      <c r="Q210" s="1">
        <v>254900</v>
      </c>
    </row>
    <row r="211" spans="7:17" x14ac:dyDescent="0.2">
      <c r="G211">
        <v>2005</v>
      </c>
      <c r="H211" s="1">
        <v>220000</v>
      </c>
      <c r="I211" s="1">
        <v>2008</v>
      </c>
      <c r="J211" s="99">
        <v>250580</v>
      </c>
      <c r="P211">
        <v>2005</v>
      </c>
      <c r="Q211" s="1">
        <v>220000</v>
      </c>
    </row>
    <row r="212" spans="7:17" x14ac:dyDescent="0.2">
      <c r="G212">
        <v>2005</v>
      </c>
      <c r="H212" s="1">
        <v>274900</v>
      </c>
      <c r="I212" s="1">
        <v>2008</v>
      </c>
      <c r="J212" s="99">
        <v>116500</v>
      </c>
      <c r="P212">
        <v>2005</v>
      </c>
      <c r="Q212" s="1">
        <v>274900</v>
      </c>
    </row>
    <row r="213" spans="7:17" x14ac:dyDescent="0.2">
      <c r="G213">
        <v>2005</v>
      </c>
      <c r="H213" s="1">
        <v>241500</v>
      </c>
      <c r="I213" s="1">
        <v>2008</v>
      </c>
      <c r="J213" s="99">
        <v>182000</v>
      </c>
      <c r="P213">
        <v>2005</v>
      </c>
      <c r="Q213" s="1">
        <v>241500</v>
      </c>
    </row>
    <row r="214" spans="7:17" x14ac:dyDescent="0.2">
      <c r="G214">
        <v>2005</v>
      </c>
      <c r="H214" s="1">
        <v>305900</v>
      </c>
      <c r="I214" s="1">
        <v>2008</v>
      </c>
      <c r="J214" s="99">
        <v>293077</v>
      </c>
      <c r="P214">
        <v>2005</v>
      </c>
      <c r="Q214" s="1">
        <v>305900</v>
      </c>
    </row>
    <row r="215" spans="7:17" x14ac:dyDescent="0.2">
      <c r="G215">
        <v>2005</v>
      </c>
      <c r="H215" s="1">
        <v>188500</v>
      </c>
      <c r="I215" s="1">
        <v>2008</v>
      </c>
      <c r="J215" s="99">
        <v>315500</v>
      </c>
      <c r="P215">
        <v>2005</v>
      </c>
      <c r="Q215" s="1">
        <v>188500</v>
      </c>
    </row>
    <row r="216" spans="7:17" x14ac:dyDescent="0.2">
      <c r="G216">
        <v>2005</v>
      </c>
      <c r="H216" s="1">
        <v>126175</v>
      </c>
      <c r="I216" s="1">
        <v>2008</v>
      </c>
      <c r="J216" s="99">
        <v>97000</v>
      </c>
      <c r="P216">
        <v>2005</v>
      </c>
      <c r="Q216" s="1">
        <v>126175</v>
      </c>
    </row>
    <row r="217" spans="7:17" x14ac:dyDescent="0.2">
      <c r="G217">
        <v>2005</v>
      </c>
      <c r="H217" s="1">
        <v>266000</v>
      </c>
      <c r="I217" s="1">
        <v>2008</v>
      </c>
      <c r="J217" s="99">
        <v>335000</v>
      </c>
      <c r="P217">
        <v>2005</v>
      </c>
      <c r="Q217" s="1">
        <v>266000</v>
      </c>
    </row>
    <row r="218" spans="7:17" x14ac:dyDescent="0.2">
      <c r="G218">
        <v>2005</v>
      </c>
      <c r="H218" s="1">
        <v>340000</v>
      </c>
      <c r="I218" s="1">
        <v>2008</v>
      </c>
      <c r="J218" s="99">
        <v>118000</v>
      </c>
      <c r="P218">
        <v>2005</v>
      </c>
      <c r="Q218" s="1">
        <v>340000</v>
      </c>
    </row>
    <row r="219" spans="7:17" x14ac:dyDescent="0.2">
      <c r="G219">
        <v>2005</v>
      </c>
      <c r="H219" s="1">
        <v>192000</v>
      </c>
      <c r="I219" s="1">
        <v>2008</v>
      </c>
      <c r="J219" s="99">
        <v>230000</v>
      </c>
      <c r="P219">
        <v>2005</v>
      </c>
      <c r="Q219" s="1">
        <v>192000</v>
      </c>
    </row>
    <row r="220" spans="7:17" x14ac:dyDescent="0.2">
      <c r="G220">
        <v>2005</v>
      </c>
      <c r="H220" s="1">
        <v>164990</v>
      </c>
      <c r="I220" s="1">
        <v>2008</v>
      </c>
      <c r="J220" s="99">
        <v>235128</v>
      </c>
      <c r="P220">
        <v>2005</v>
      </c>
      <c r="Q220" s="1">
        <v>164990</v>
      </c>
    </row>
    <row r="221" spans="7:17" x14ac:dyDescent="0.2">
      <c r="G221">
        <v>2005</v>
      </c>
      <c r="H221" s="1">
        <v>110000</v>
      </c>
      <c r="I221" s="1">
        <v>2008</v>
      </c>
      <c r="J221" s="99">
        <v>245350</v>
      </c>
      <c r="P221">
        <v>2005</v>
      </c>
      <c r="Q221" s="1">
        <v>110000</v>
      </c>
    </row>
    <row r="222" spans="7:17" x14ac:dyDescent="0.2">
      <c r="G222">
        <v>2005</v>
      </c>
      <c r="H222" s="1">
        <v>148000</v>
      </c>
      <c r="I222" s="1">
        <v>2008</v>
      </c>
      <c r="J222" s="99">
        <v>392500</v>
      </c>
      <c r="P222">
        <v>2005</v>
      </c>
      <c r="Q222" s="1">
        <v>148000</v>
      </c>
    </row>
    <row r="223" spans="7:17" x14ac:dyDescent="0.2">
      <c r="G223">
        <v>2005</v>
      </c>
      <c r="H223" s="1">
        <v>326000</v>
      </c>
      <c r="I223" s="1">
        <v>2008</v>
      </c>
      <c r="J223" s="99">
        <v>147000</v>
      </c>
      <c r="P223">
        <v>2005</v>
      </c>
      <c r="Q223" s="1">
        <v>326000</v>
      </c>
    </row>
    <row r="224" spans="7:17" x14ac:dyDescent="0.2">
      <c r="G224">
        <v>2005</v>
      </c>
      <c r="H224" s="1">
        <v>155000</v>
      </c>
      <c r="I224" s="1">
        <v>2008</v>
      </c>
      <c r="J224" s="99">
        <v>367294</v>
      </c>
      <c r="P224">
        <v>2005</v>
      </c>
      <c r="Q224" s="1">
        <v>155000</v>
      </c>
    </row>
    <row r="225" spans="7:17" x14ac:dyDescent="0.2">
      <c r="G225">
        <v>2005</v>
      </c>
      <c r="H225" s="1">
        <v>226700</v>
      </c>
      <c r="I225" s="1">
        <v>2008</v>
      </c>
      <c r="J225" s="99">
        <v>150500</v>
      </c>
      <c r="P225">
        <v>2005</v>
      </c>
      <c r="Q225" s="1">
        <v>226700</v>
      </c>
    </row>
    <row r="226" spans="7:17" x14ac:dyDescent="0.2">
      <c r="G226">
        <v>2005</v>
      </c>
      <c r="H226" s="1">
        <v>161000</v>
      </c>
      <c r="I226" s="1">
        <v>2008</v>
      </c>
      <c r="J226" s="99">
        <v>160000</v>
      </c>
      <c r="P226">
        <v>2005</v>
      </c>
      <c r="Q226" s="1">
        <v>161000</v>
      </c>
    </row>
    <row r="227" spans="7:17" x14ac:dyDescent="0.2">
      <c r="G227">
        <v>2005</v>
      </c>
      <c r="H227" s="1">
        <v>176000</v>
      </c>
      <c r="I227" s="1">
        <v>2008</v>
      </c>
      <c r="J227" s="99">
        <v>295493</v>
      </c>
      <c r="P227">
        <v>2005</v>
      </c>
      <c r="Q227" s="1">
        <v>176000</v>
      </c>
    </row>
    <row r="228" spans="7:17" x14ac:dyDescent="0.2">
      <c r="G228">
        <v>2005</v>
      </c>
      <c r="H228" s="1">
        <v>139000</v>
      </c>
      <c r="I228" s="1">
        <v>2008</v>
      </c>
      <c r="J228" s="99">
        <v>130500</v>
      </c>
      <c r="P228">
        <v>2005</v>
      </c>
      <c r="Q228" s="1">
        <v>139000</v>
      </c>
    </row>
    <row r="229" spans="7:17" x14ac:dyDescent="0.2">
      <c r="G229">
        <v>2005</v>
      </c>
      <c r="H229" s="1">
        <v>275000</v>
      </c>
      <c r="I229" s="1">
        <v>2008</v>
      </c>
      <c r="J229" s="99">
        <v>149900</v>
      </c>
      <c r="P229">
        <v>2005</v>
      </c>
      <c r="Q229" s="1">
        <v>275000</v>
      </c>
    </row>
    <row r="230" spans="7:17" x14ac:dyDescent="0.2">
      <c r="G230">
        <v>2005</v>
      </c>
      <c r="H230" s="1">
        <v>151000</v>
      </c>
      <c r="I230" s="1">
        <v>2008</v>
      </c>
      <c r="J230" s="99">
        <v>394617</v>
      </c>
      <c r="P230">
        <v>2005</v>
      </c>
      <c r="Q230" s="1">
        <v>151000</v>
      </c>
    </row>
    <row r="231" spans="7:17" x14ac:dyDescent="0.2">
      <c r="G231">
        <v>2005</v>
      </c>
      <c r="H231" s="1">
        <v>139400</v>
      </c>
      <c r="I231" s="1">
        <v>2008</v>
      </c>
      <c r="J231" s="99">
        <v>310000</v>
      </c>
      <c r="P231">
        <v>2005</v>
      </c>
      <c r="Q231" s="1">
        <v>139400</v>
      </c>
    </row>
    <row r="232" spans="7:17" x14ac:dyDescent="0.2">
      <c r="G232">
        <v>2005</v>
      </c>
      <c r="H232" s="1">
        <v>402000</v>
      </c>
      <c r="I232" s="1">
        <v>2009</v>
      </c>
      <c r="J232" s="99">
        <v>164500</v>
      </c>
      <c r="P232">
        <v>2005</v>
      </c>
      <c r="Q232" s="1">
        <v>402000</v>
      </c>
    </row>
    <row r="233" spans="7:17" x14ac:dyDescent="0.2">
      <c r="G233">
        <v>2005</v>
      </c>
      <c r="H233" s="1">
        <v>173500</v>
      </c>
      <c r="I233" s="1">
        <v>2009</v>
      </c>
      <c r="J233" s="99">
        <v>198900</v>
      </c>
      <c r="P233">
        <v>2005</v>
      </c>
      <c r="Q233" s="1">
        <v>173500</v>
      </c>
    </row>
    <row r="234" spans="7:17" x14ac:dyDescent="0.2">
      <c r="G234">
        <v>2005</v>
      </c>
      <c r="H234" s="1">
        <v>213000</v>
      </c>
      <c r="I234" s="1">
        <v>2009</v>
      </c>
      <c r="J234" s="99">
        <v>501837</v>
      </c>
      <c r="P234">
        <v>2005</v>
      </c>
      <c r="Q234" s="1">
        <v>213000</v>
      </c>
    </row>
    <row r="235" spans="7:17" x14ac:dyDescent="0.2">
      <c r="G235">
        <v>2005</v>
      </c>
      <c r="H235" s="1">
        <v>130500</v>
      </c>
      <c r="I235" s="1">
        <v>2009</v>
      </c>
      <c r="J235" s="99">
        <v>186000</v>
      </c>
      <c r="P235">
        <v>2005</v>
      </c>
      <c r="Q235" s="1">
        <v>130500</v>
      </c>
    </row>
    <row r="236" spans="7:17" x14ac:dyDescent="0.2">
      <c r="G236">
        <v>2005</v>
      </c>
      <c r="H236" s="1">
        <v>239900</v>
      </c>
      <c r="I236" s="1">
        <v>2009</v>
      </c>
      <c r="J236" s="99">
        <v>252678</v>
      </c>
      <c r="P236">
        <v>2005</v>
      </c>
      <c r="Q236" s="1">
        <v>239900</v>
      </c>
    </row>
    <row r="237" spans="7:17" x14ac:dyDescent="0.2">
      <c r="G237">
        <v>2005</v>
      </c>
      <c r="H237" s="1">
        <v>275500</v>
      </c>
      <c r="I237" s="1">
        <v>2009</v>
      </c>
      <c r="J237" s="99">
        <v>244600</v>
      </c>
      <c r="P237">
        <v>2005</v>
      </c>
      <c r="Q237" s="1">
        <v>275500</v>
      </c>
    </row>
    <row r="238" spans="7:17" x14ac:dyDescent="0.2">
      <c r="G238">
        <v>2005</v>
      </c>
      <c r="H238" s="1">
        <v>156000</v>
      </c>
      <c r="I238" s="1">
        <v>2009</v>
      </c>
      <c r="J238" s="99">
        <v>222000</v>
      </c>
      <c r="P238">
        <v>2005</v>
      </c>
      <c r="Q238" s="1">
        <v>156000</v>
      </c>
    </row>
    <row r="239" spans="7:17" x14ac:dyDescent="0.2">
      <c r="G239">
        <v>2005</v>
      </c>
      <c r="H239" s="1">
        <v>216837</v>
      </c>
      <c r="I239" s="1">
        <v>2009</v>
      </c>
      <c r="J239" s="99">
        <v>263435</v>
      </c>
      <c r="P239">
        <v>2005</v>
      </c>
      <c r="Q239" s="1">
        <v>216837</v>
      </c>
    </row>
    <row r="240" spans="7:17" x14ac:dyDescent="0.2">
      <c r="G240">
        <v>2005</v>
      </c>
      <c r="H240" s="1">
        <v>189000</v>
      </c>
      <c r="I240" s="1">
        <v>2009</v>
      </c>
      <c r="J240" s="99">
        <v>208300</v>
      </c>
      <c r="P240">
        <v>2005</v>
      </c>
      <c r="Q240" s="1">
        <v>189000</v>
      </c>
    </row>
    <row r="241" spans="7:17" x14ac:dyDescent="0.2">
      <c r="G241">
        <v>2005</v>
      </c>
      <c r="H241" s="1">
        <v>147400</v>
      </c>
      <c r="I241" s="1">
        <v>2009</v>
      </c>
      <c r="J241" s="99">
        <v>402861</v>
      </c>
      <c r="P241">
        <v>2005</v>
      </c>
      <c r="Q241" s="1">
        <v>147400</v>
      </c>
    </row>
    <row r="242" spans="7:17" x14ac:dyDescent="0.2">
      <c r="G242">
        <v>2005</v>
      </c>
      <c r="H242" s="1">
        <v>151000</v>
      </c>
      <c r="I242" s="1">
        <v>2009</v>
      </c>
      <c r="J242" s="99">
        <v>316600</v>
      </c>
      <c r="P242">
        <v>2005</v>
      </c>
      <c r="Q242" s="1">
        <v>151000</v>
      </c>
    </row>
    <row r="243" spans="7:17" x14ac:dyDescent="0.2">
      <c r="G243">
        <v>2005</v>
      </c>
      <c r="H243" s="1">
        <v>350000</v>
      </c>
      <c r="I243" s="1">
        <v>2009</v>
      </c>
      <c r="J243" s="99">
        <v>224500</v>
      </c>
      <c r="P243">
        <v>2005</v>
      </c>
      <c r="Q243" s="1">
        <v>350000</v>
      </c>
    </row>
    <row r="244" spans="7:17" x14ac:dyDescent="0.2">
      <c r="G244">
        <v>2005</v>
      </c>
      <c r="H244" s="1">
        <v>136500</v>
      </c>
      <c r="I244" s="1">
        <v>2009</v>
      </c>
      <c r="J244" s="99">
        <v>253293</v>
      </c>
      <c r="P244">
        <v>2005</v>
      </c>
      <c r="Q244" s="1">
        <v>136500</v>
      </c>
    </row>
    <row r="245" spans="7:17" x14ac:dyDescent="0.2">
      <c r="G245">
        <v>2005</v>
      </c>
      <c r="H245" s="1">
        <v>145000</v>
      </c>
      <c r="I245" s="1">
        <v>2009</v>
      </c>
      <c r="J245" s="99">
        <v>370878</v>
      </c>
      <c r="P245">
        <v>2005</v>
      </c>
      <c r="Q245" s="1">
        <v>145000</v>
      </c>
    </row>
    <row r="246" spans="7:17" x14ac:dyDescent="0.2">
      <c r="G246">
        <v>2005</v>
      </c>
      <c r="H246" s="1">
        <v>174000</v>
      </c>
      <c r="I246" s="1">
        <v>2009</v>
      </c>
      <c r="J246" s="99">
        <v>138500</v>
      </c>
      <c r="P246">
        <v>2005</v>
      </c>
      <c r="Q246" s="1">
        <v>174000</v>
      </c>
    </row>
    <row r="247" spans="7:17" x14ac:dyDescent="0.2">
      <c r="G247">
        <v>2005</v>
      </c>
      <c r="H247" s="1">
        <v>253000</v>
      </c>
      <c r="I247" s="1">
        <v>2009</v>
      </c>
      <c r="J247" s="99">
        <v>215200</v>
      </c>
      <c r="P247">
        <v>2005</v>
      </c>
      <c r="Q247" s="1">
        <v>253000</v>
      </c>
    </row>
    <row r="248" spans="7:17" x14ac:dyDescent="0.2">
      <c r="G248">
        <v>2005</v>
      </c>
      <c r="H248" s="1">
        <v>240000</v>
      </c>
      <c r="I248" s="1">
        <v>2009</v>
      </c>
      <c r="J248" s="99">
        <v>485000</v>
      </c>
      <c r="P248">
        <v>2005</v>
      </c>
      <c r="Q248" s="1">
        <v>240000</v>
      </c>
    </row>
    <row r="249" spans="7:17" x14ac:dyDescent="0.2">
      <c r="G249">
        <v>2005</v>
      </c>
      <c r="H249" s="1">
        <v>213490</v>
      </c>
      <c r="I249" s="1">
        <v>2009</v>
      </c>
      <c r="J249" s="99">
        <v>582933</v>
      </c>
      <c r="P249">
        <v>2005</v>
      </c>
      <c r="Q249" s="1">
        <v>213490</v>
      </c>
    </row>
    <row r="250" spans="7:17" x14ac:dyDescent="0.2">
      <c r="G250">
        <v>2005</v>
      </c>
      <c r="H250" s="1">
        <v>176000</v>
      </c>
      <c r="I250" s="1">
        <v>2009</v>
      </c>
      <c r="J250" s="99">
        <v>173733</v>
      </c>
      <c r="P250">
        <v>2005</v>
      </c>
      <c r="Q250" s="1">
        <v>176000</v>
      </c>
    </row>
    <row r="251" spans="7:17" x14ac:dyDescent="0.2">
      <c r="G251">
        <v>2005</v>
      </c>
      <c r="H251" s="1">
        <v>196000</v>
      </c>
      <c r="I251" s="1">
        <v>2009</v>
      </c>
      <c r="J251" s="99">
        <v>233170</v>
      </c>
      <c r="P251">
        <v>2005</v>
      </c>
      <c r="Q251" s="1">
        <v>196000</v>
      </c>
    </row>
    <row r="252" spans="7:17" x14ac:dyDescent="0.2">
      <c r="G252">
        <v>2005</v>
      </c>
      <c r="H252" s="1">
        <v>185850</v>
      </c>
      <c r="I252" s="1">
        <v>2009</v>
      </c>
      <c r="J252" s="99">
        <v>229456</v>
      </c>
      <c r="P252">
        <v>2005</v>
      </c>
      <c r="Q252" s="1">
        <v>185850</v>
      </c>
    </row>
    <row r="253" spans="7:17" x14ac:dyDescent="0.2">
      <c r="G253">
        <v>2005</v>
      </c>
      <c r="H253" s="1">
        <v>197000</v>
      </c>
      <c r="I253" s="1">
        <v>2009</v>
      </c>
      <c r="J253" s="99">
        <v>378500</v>
      </c>
      <c r="P253">
        <v>2005</v>
      </c>
      <c r="Q253" s="1">
        <v>197000</v>
      </c>
    </row>
    <row r="254" spans="7:17" x14ac:dyDescent="0.2">
      <c r="G254">
        <v>2005</v>
      </c>
      <c r="H254" s="1">
        <v>280000</v>
      </c>
      <c r="I254" s="1">
        <v>2009</v>
      </c>
      <c r="J254" s="99">
        <v>287090</v>
      </c>
      <c r="P254">
        <v>2005</v>
      </c>
      <c r="Q254" s="1">
        <v>280000</v>
      </c>
    </row>
    <row r="255" spans="7:17" x14ac:dyDescent="0.2">
      <c r="G255">
        <v>2005</v>
      </c>
      <c r="H255" s="1">
        <v>215000</v>
      </c>
      <c r="I255" s="1">
        <v>2010</v>
      </c>
      <c r="J255" s="99">
        <v>269500</v>
      </c>
      <c r="P255">
        <v>2005</v>
      </c>
      <c r="Q255" s="1">
        <v>215000</v>
      </c>
    </row>
    <row r="256" spans="7:17" x14ac:dyDescent="0.2">
      <c r="G256">
        <v>2005</v>
      </c>
      <c r="H256" s="1">
        <v>176000</v>
      </c>
      <c r="I256" s="1">
        <v>2010</v>
      </c>
      <c r="J256" s="99">
        <v>394432</v>
      </c>
      <c r="P256">
        <v>2005</v>
      </c>
      <c r="Q256" s="1">
        <v>176000</v>
      </c>
    </row>
    <row r="257" spans="7:17" x14ac:dyDescent="0.2">
      <c r="G257">
        <v>2005</v>
      </c>
      <c r="H257" s="1">
        <v>164000</v>
      </c>
      <c r="I257" s="1">
        <v>2010</v>
      </c>
      <c r="J257" s="99">
        <v>224000</v>
      </c>
      <c r="P257">
        <v>2005</v>
      </c>
      <c r="Q257" s="1">
        <v>164000</v>
      </c>
    </row>
    <row r="258" spans="7:17" x14ac:dyDescent="0.2">
      <c r="G258">
        <v>2005</v>
      </c>
      <c r="H258" s="1">
        <v>184000</v>
      </c>
      <c r="I258" s="1">
        <v>2010</v>
      </c>
      <c r="J258" s="99">
        <v>127000</v>
      </c>
      <c r="P258">
        <v>2005</v>
      </c>
      <c r="Q258" s="1">
        <v>184000</v>
      </c>
    </row>
    <row r="259" spans="7:17" x14ac:dyDescent="0.2">
      <c r="G259">
        <v>2005</v>
      </c>
      <c r="H259" s="1">
        <v>195000</v>
      </c>
      <c r="I259" s="1">
        <v>2010</v>
      </c>
      <c r="J259" s="99">
        <v>611657</v>
      </c>
      <c r="P259">
        <v>2005</v>
      </c>
      <c r="Q259" s="1">
        <v>195000</v>
      </c>
    </row>
    <row r="260" spans="7:17" x14ac:dyDescent="0.2">
      <c r="G260">
        <v>2005</v>
      </c>
      <c r="H260" s="1">
        <v>142500</v>
      </c>
      <c r="I260" s="1">
        <v>2010</v>
      </c>
      <c r="J260" s="99">
        <v>395192</v>
      </c>
      <c r="P260">
        <v>2005</v>
      </c>
      <c r="Q260" s="1">
        <v>142500</v>
      </c>
    </row>
    <row r="261" spans="7:17" x14ac:dyDescent="0.2">
      <c r="G261">
        <v>2005</v>
      </c>
      <c r="H261" s="1">
        <v>190000</v>
      </c>
      <c r="P261">
        <v>2005</v>
      </c>
      <c r="Q261" s="1">
        <v>190000</v>
      </c>
    </row>
    <row r="262" spans="7:17" x14ac:dyDescent="0.2">
      <c r="G262">
        <v>2005</v>
      </c>
      <c r="H262" s="1">
        <v>232000</v>
      </c>
      <c r="P262">
        <v>2005</v>
      </c>
      <c r="Q262" s="1">
        <v>232000</v>
      </c>
    </row>
    <row r="263" spans="7:17" x14ac:dyDescent="0.2">
      <c r="G263">
        <v>2005</v>
      </c>
      <c r="H263" s="1">
        <v>147000</v>
      </c>
      <c r="P263">
        <v>2005</v>
      </c>
      <c r="Q263" s="1">
        <v>147000</v>
      </c>
    </row>
    <row r="264" spans="7:17" x14ac:dyDescent="0.2">
      <c r="G264">
        <v>2005</v>
      </c>
      <c r="H264" s="1">
        <v>315000</v>
      </c>
      <c r="P264">
        <v>2005</v>
      </c>
      <c r="Q264" s="1">
        <v>315000</v>
      </c>
    </row>
    <row r="265" spans="7:17" x14ac:dyDescent="0.2">
      <c r="G265">
        <v>2005</v>
      </c>
      <c r="H265" s="1">
        <v>260000</v>
      </c>
      <c r="P265">
        <v>2005</v>
      </c>
      <c r="Q265" s="1">
        <v>260000</v>
      </c>
    </row>
    <row r="266" spans="7:17" x14ac:dyDescent="0.2">
      <c r="G266">
        <v>2005</v>
      </c>
      <c r="H266" s="1">
        <v>144152</v>
      </c>
      <c r="P266">
        <v>2005</v>
      </c>
      <c r="Q266" s="1">
        <v>144152</v>
      </c>
    </row>
    <row r="267" spans="7:17" x14ac:dyDescent="0.2">
      <c r="G267">
        <v>2005</v>
      </c>
      <c r="H267" s="1">
        <v>250000</v>
      </c>
      <c r="P267">
        <v>2005</v>
      </c>
      <c r="Q267" s="1">
        <v>250000</v>
      </c>
    </row>
    <row r="268" spans="7:17" x14ac:dyDescent="0.2">
      <c r="G268">
        <v>2005</v>
      </c>
      <c r="H268" s="1">
        <v>275000</v>
      </c>
      <c r="P268">
        <v>2005</v>
      </c>
      <c r="Q268" s="1">
        <v>275000</v>
      </c>
    </row>
    <row r="269" spans="7:17" x14ac:dyDescent="0.2">
      <c r="G269">
        <v>2005</v>
      </c>
      <c r="H269" s="1">
        <v>140000</v>
      </c>
      <c r="P269">
        <v>2005</v>
      </c>
      <c r="Q269" s="1">
        <v>140000</v>
      </c>
    </row>
    <row r="270" spans="7:17" x14ac:dyDescent="0.2">
      <c r="G270">
        <v>2005</v>
      </c>
      <c r="H270" s="1">
        <v>192140</v>
      </c>
      <c r="P270">
        <v>2005</v>
      </c>
      <c r="Q270" s="1">
        <v>192140</v>
      </c>
    </row>
    <row r="271" spans="7:17" x14ac:dyDescent="0.2">
      <c r="G271">
        <v>2005</v>
      </c>
      <c r="H271" s="1">
        <v>174000</v>
      </c>
      <c r="P271">
        <v>2005</v>
      </c>
      <c r="Q271" s="1">
        <v>174000</v>
      </c>
    </row>
    <row r="272" spans="7:17" x14ac:dyDescent="0.2">
      <c r="G272">
        <v>2005</v>
      </c>
      <c r="H272" s="1">
        <v>145000</v>
      </c>
      <c r="P272">
        <v>2005</v>
      </c>
      <c r="Q272" s="1">
        <v>145000</v>
      </c>
    </row>
    <row r="273" spans="7:17" x14ac:dyDescent="0.2">
      <c r="G273">
        <v>2005</v>
      </c>
      <c r="H273" s="1">
        <v>185000</v>
      </c>
      <c r="P273">
        <v>2005</v>
      </c>
      <c r="Q273" s="1">
        <v>185000</v>
      </c>
    </row>
    <row r="274" spans="7:17" x14ac:dyDescent="0.2">
      <c r="P274" s="1">
        <v>2006</v>
      </c>
      <c r="Q274" s="99">
        <v>345000</v>
      </c>
    </row>
    <row r="275" spans="7:17" x14ac:dyDescent="0.2">
      <c r="P275" s="1">
        <v>2006</v>
      </c>
      <c r="Q275" s="99">
        <v>325300</v>
      </c>
    </row>
    <row r="276" spans="7:17" x14ac:dyDescent="0.2">
      <c r="P276" s="1">
        <v>2006</v>
      </c>
      <c r="Q276" s="99">
        <v>149350</v>
      </c>
    </row>
    <row r="277" spans="7:17" x14ac:dyDescent="0.2">
      <c r="P277" s="1">
        <v>2006</v>
      </c>
      <c r="Q277" s="99">
        <v>249700</v>
      </c>
    </row>
    <row r="278" spans="7:17" x14ac:dyDescent="0.2">
      <c r="P278" s="1">
        <v>2006</v>
      </c>
      <c r="Q278" s="99">
        <v>438780</v>
      </c>
    </row>
    <row r="279" spans="7:17" x14ac:dyDescent="0.2">
      <c r="P279" s="1">
        <v>2006</v>
      </c>
      <c r="Q279" s="99">
        <v>202500</v>
      </c>
    </row>
    <row r="280" spans="7:17" x14ac:dyDescent="0.2">
      <c r="P280" s="1">
        <v>2006</v>
      </c>
      <c r="Q280" s="99">
        <v>129500</v>
      </c>
    </row>
    <row r="281" spans="7:17" x14ac:dyDescent="0.2">
      <c r="P281" s="1">
        <v>2006</v>
      </c>
      <c r="Q281" s="99">
        <v>163500</v>
      </c>
    </row>
    <row r="282" spans="7:17" x14ac:dyDescent="0.2">
      <c r="P282" s="1">
        <v>2006</v>
      </c>
      <c r="Q282" s="99">
        <v>163990</v>
      </c>
    </row>
    <row r="283" spans="7:17" x14ac:dyDescent="0.2">
      <c r="P283" s="1">
        <v>2006</v>
      </c>
      <c r="Q283" s="99">
        <v>130000</v>
      </c>
    </row>
    <row r="284" spans="7:17" x14ac:dyDescent="0.2">
      <c r="P284" s="1">
        <v>2006</v>
      </c>
      <c r="Q284" s="99">
        <v>320000</v>
      </c>
    </row>
    <row r="285" spans="7:17" x14ac:dyDescent="0.2">
      <c r="P285" s="1">
        <v>2006</v>
      </c>
      <c r="Q285" s="99">
        <v>100000</v>
      </c>
    </row>
    <row r="286" spans="7:17" x14ac:dyDescent="0.2">
      <c r="P286" s="1">
        <v>2006</v>
      </c>
      <c r="Q286" s="99">
        <v>120000</v>
      </c>
    </row>
    <row r="287" spans="7:17" x14ac:dyDescent="0.2">
      <c r="P287" s="1">
        <v>2006</v>
      </c>
      <c r="Q287" s="99">
        <v>311500</v>
      </c>
    </row>
    <row r="288" spans="7:17" x14ac:dyDescent="0.2">
      <c r="P288" s="1">
        <v>2006</v>
      </c>
      <c r="Q288" s="99">
        <v>167240</v>
      </c>
    </row>
    <row r="289" spans="16:17" x14ac:dyDescent="0.2">
      <c r="P289" s="1">
        <v>2006</v>
      </c>
      <c r="Q289" s="99">
        <v>204900</v>
      </c>
    </row>
    <row r="290" spans="16:17" x14ac:dyDescent="0.2">
      <c r="P290" s="1">
        <v>2006</v>
      </c>
      <c r="Q290" s="99">
        <v>192500</v>
      </c>
    </row>
    <row r="291" spans="16:17" x14ac:dyDescent="0.2">
      <c r="P291" s="1">
        <v>2006</v>
      </c>
      <c r="Q291" s="99">
        <v>277000</v>
      </c>
    </row>
    <row r="292" spans="16:17" x14ac:dyDescent="0.2">
      <c r="P292" s="1">
        <v>2006</v>
      </c>
      <c r="Q292" s="99">
        <v>220000</v>
      </c>
    </row>
    <row r="293" spans="16:17" x14ac:dyDescent="0.2">
      <c r="P293" s="1">
        <v>2006</v>
      </c>
      <c r="Q293" s="99">
        <v>266000</v>
      </c>
    </row>
    <row r="294" spans="16:17" x14ac:dyDescent="0.2">
      <c r="P294" s="1">
        <v>2006</v>
      </c>
      <c r="Q294" s="99">
        <v>185000</v>
      </c>
    </row>
    <row r="295" spans="16:17" x14ac:dyDescent="0.2">
      <c r="P295" s="1">
        <v>2006</v>
      </c>
      <c r="Q295" s="99">
        <v>233230</v>
      </c>
    </row>
    <row r="296" spans="16:17" x14ac:dyDescent="0.2">
      <c r="P296" s="1">
        <v>2006</v>
      </c>
      <c r="Q296" s="99">
        <v>270000</v>
      </c>
    </row>
    <row r="297" spans="16:17" x14ac:dyDescent="0.2">
      <c r="P297" s="1">
        <v>2006</v>
      </c>
      <c r="Q297" s="99">
        <v>342643</v>
      </c>
    </row>
    <row r="298" spans="16:17" x14ac:dyDescent="0.2">
      <c r="P298" s="1">
        <v>2006</v>
      </c>
      <c r="Q298" s="99">
        <v>377426</v>
      </c>
    </row>
    <row r="299" spans="16:17" x14ac:dyDescent="0.2">
      <c r="P299" s="1">
        <v>2006</v>
      </c>
      <c r="Q299" s="99">
        <v>437154</v>
      </c>
    </row>
    <row r="300" spans="16:17" x14ac:dyDescent="0.2">
      <c r="P300" s="1">
        <v>2006</v>
      </c>
      <c r="Q300" s="99">
        <v>162000</v>
      </c>
    </row>
    <row r="301" spans="16:17" x14ac:dyDescent="0.2">
      <c r="P301" s="1">
        <v>2006</v>
      </c>
      <c r="Q301" s="99">
        <v>187750</v>
      </c>
    </row>
    <row r="302" spans="16:17" x14ac:dyDescent="0.2">
      <c r="P302" s="1">
        <v>2006</v>
      </c>
      <c r="Q302" s="99">
        <v>213500</v>
      </c>
    </row>
    <row r="303" spans="16:17" x14ac:dyDescent="0.2">
      <c r="P303" s="1">
        <v>2006</v>
      </c>
      <c r="Q303" s="99">
        <v>280000</v>
      </c>
    </row>
    <row r="304" spans="16:17" x14ac:dyDescent="0.2">
      <c r="P304" s="1">
        <v>2006</v>
      </c>
      <c r="Q304" s="99">
        <v>250000</v>
      </c>
    </row>
    <row r="305" spans="16:17" x14ac:dyDescent="0.2">
      <c r="P305" s="1">
        <v>2006</v>
      </c>
      <c r="Q305" s="99">
        <v>380000</v>
      </c>
    </row>
    <row r="306" spans="16:17" x14ac:dyDescent="0.2">
      <c r="P306" s="1">
        <v>2006</v>
      </c>
      <c r="Q306" s="99">
        <v>172785</v>
      </c>
    </row>
    <row r="307" spans="16:17" x14ac:dyDescent="0.2">
      <c r="P307" s="1">
        <v>2006</v>
      </c>
      <c r="Q307" s="99">
        <v>202665</v>
      </c>
    </row>
    <row r="308" spans="16:17" x14ac:dyDescent="0.2">
      <c r="P308" s="1">
        <v>2006</v>
      </c>
      <c r="Q308" s="99">
        <v>315000</v>
      </c>
    </row>
    <row r="309" spans="16:17" x14ac:dyDescent="0.2">
      <c r="P309" s="1">
        <v>2006</v>
      </c>
      <c r="Q309" s="99">
        <v>179665</v>
      </c>
    </row>
    <row r="310" spans="16:17" x14ac:dyDescent="0.2">
      <c r="P310" s="1">
        <v>2006</v>
      </c>
      <c r="Q310" s="99">
        <v>255500</v>
      </c>
    </row>
    <row r="311" spans="16:17" x14ac:dyDescent="0.2">
      <c r="P311" s="1">
        <v>2006</v>
      </c>
      <c r="Q311" s="99">
        <v>369900</v>
      </c>
    </row>
    <row r="312" spans="16:17" x14ac:dyDescent="0.2">
      <c r="P312" s="1">
        <v>2006</v>
      </c>
      <c r="Q312" s="99">
        <v>319000</v>
      </c>
    </row>
    <row r="313" spans="16:17" x14ac:dyDescent="0.2">
      <c r="P313" s="1">
        <v>2006</v>
      </c>
      <c r="Q313" s="99">
        <v>209500</v>
      </c>
    </row>
    <row r="314" spans="16:17" x14ac:dyDescent="0.2">
      <c r="P314" s="1">
        <v>2006</v>
      </c>
      <c r="Q314" s="99">
        <v>264561</v>
      </c>
    </row>
    <row r="315" spans="16:17" x14ac:dyDescent="0.2">
      <c r="P315" s="1">
        <v>2006</v>
      </c>
      <c r="Q315" s="99">
        <v>145500</v>
      </c>
    </row>
    <row r="316" spans="16:17" x14ac:dyDescent="0.2">
      <c r="P316" s="1">
        <v>2006</v>
      </c>
      <c r="Q316" s="99">
        <v>423000</v>
      </c>
    </row>
    <row r="317" spans="16:17" x14ac:dyDescent="0.2">
      <c r="P317" s="1">
        <v>2006</v>
      </c>
      <c r="Q317" s="99">
        <v>109500</v>
      </c>
    </row>
    <row r="318" spans="16:17" x14ac:dyDescent="0.2">
      <c r="P318" s="1">
        <v>2006</v>
      </c>
      <c r="Q318" s="99">
        <v>194700</v>
      </c>
    </row>
    <row r="319" spans="16:17" x14ac:dyDescent="0.2">
      <c r="P319" s="1">
        <v>2006</v>
      </c>
      <c r="Q319" s="99">
        <v>361919</v>
      </c>
    </row>
    <row r="320" spans="16:17" x14ac:dyDescent="0.2">
      <c r="P320" s="1">
        <v>2006</v>
      </c>
      <c r="Q320" s="99">
        <v>254000</v>
      </c>
    </row>
    <row r="321" spans="16:17" x14ac:dyDescent="0.2">
      <c r="P321" s="1">
        <v>2006</v>
      </c>
      <c r="Q321" s="99">
        <v>395000</v>
      </c>
    </row>
    <row r="322" spans="16:17" x14ac:dyDescent="0.2">
      <c r="P322" s="1">
        <v>2006</v>
      </c>
      <c r="Q322" s="99">
        <v>221500</v>
      </c>
    </row>
    <row r="323" spans="16:17" x14ac:dyDescent="0.2">
      <c r="P323" s="1">
        <v>2006</v>
      </c>
      <c r="Q323" s="99">
        <v>160200</v>
      </c>
    </row>
    <row r="324" spans="16:17" x14ac:dyDescent="0.2">
      <c r="P324" s="1">
        <v>2006</v>
      </c>
      <c r="Q324" s="99">
        <v>232600</v>
      </c>
    </row>
    <row r="325" spans="16:17" x14ac:dyDescent="0.2">
      <c r="P325" s="1">
        <v>2006</v>
      </c>
      <c r="Q325" s="99">
        <v>144000</v>
      </c>
    </row>
    <row r="326" spans="16:17" x14ac:dyDescent="0.2">
      <c r="P326" s="1">
        <v>2006</v>
      </c>
      <c r="Q326" s="99">
        <v>157000</v>
      </c>
    </row>
    <row r="327" spans="16:17" x14ac:dyDescent="0.2">
      <c r="P327" s="1">
        <v>2006</v>
      </c>
      <c r="Q327" s="99">
        <v>122900</v>
      </c>
    </row>
    <row r="328" spans="16:17" x14ac:dyDescent="0.2">
      <c r="P328" s="1">
        <v>2006</v>
      </c>
      <c r="Q328" s="99">
        <v>240000</v>
      </c>
    </row>
    <row r="329" spans="16:17" x14ac:dyDescent="0.2">
      <c r="P329" s="1">
        <v>2006</v>
      </c>
      <c r="Q329" s="99">
        <v>255000</v>
      </c>
    </row>
    <row r="330" spans="16:17" x14ac:dyDescent="0.2">
      <c r="P330" s="1">
        <v>2006</v>
      </c>
      <c r="Q330" s="99">
        <v>169990</v>
      </c>
    </row>
    <row r="331" spans="16:17" x14ac:dyDescent="0.2">
      <c r="P331" s="1">
        <v>2006</v>
      </c>
      <c r="Q331" s="99">
        <v>320000</v>
      </c>
    </row>
    <row r="332" spans="16:17" x14ac:dyDescent="0.2">
      <c r="P332" s="1">
        <v>2006</v>
      </c>
      <c r="Q332" s="99">
        <v>239799</v>
      </c>
    </row>
    <row r="333" spans="16:17" x14ac:dyDescent="0.2">
      <c r="P333" s="1">
        <v>2006</v>
      </c>
      <c r="Q333" s="99">
        <v>197500</v>
      </c>
    </row>
    <row r="334" spans="16:17" x14ac:dyDescent="0.2">
      <c r="P334" s="1">
        <v>2006</v>
      </c>
      <c r="Q334" s="99">
        <v>197000</v>
      </c>
    </row>
    <row r="335" spans="16:17" x14ac:dyDescent="0.2">
      <c r="P335" s="1">
        <v>2006</v>
      </c>
      <c r="Q335" s="99">
        <v>173900</v>
      </c>
    </row>
    <row r="336" spans="16:17" x14ac:dyDescent="0.2">
      <c r="P336" s="1">
        <v>2006</v>
      </c>
      <c r="Q336" s="99">
        <v>206000</v>
      </c>
    </row>
    <row r="337" spans="16:17" x14ac:dyDescent="0.2">
      <c r="P337" s="1">
        <v>2006</v>
      </c>
      <c r="Q337" s="99">
        <v>232000</v>
      </c>
    </row>
    <row r="338" spans="16:17" x14ac:dyDescent="0.2">
      <c r="P338" s="1">
        <v>2006</v>
      </c>
      <c r="Q338" s="99">
        <v>181000</v>
      </c>
    </row>
    <row r="339" spans="16:17" x14ac:dyDescent="0.2">
      <c r="P339" s="1">
        <v>2006</v>
      </c>
      <c r="Q339" s="99">
        <v>85000</v>
      </c>
    </row>
    <row r="340" spans="16:17" x14ac:dyDescent="0.2">
      <c r="P340" s="1">
        <v>2006</v>
      </c>
      <c r="Q340" s="99">
        <v>194000</v>
      </c>
    </row>
    <row r="341" spans="16:17" x14ac:dyDescent="0.2">
      <c r="P341" s="1">
        <v>2006</v>
      </c>
      <c r="Q341" s="99">
        <v>191000</v>
      </c>
    </row>
    <row r="342" spans="16:17" x14ac:dyDescent="0.2">
      <c r="P342" s="1">
        <v>2006</v>
      </c>
      <c r="Q342" s="99">
        <v>556581</v>
      </c>
    </row>
    <row r="343" spans="16:17" x14ac:dyDescent="0.2">
      <c r="P343" s="1">
        <v>2006</v>
      </c>
      <c r="Q343" s="99">
        <v>115000</v>
      </c>
    </row>
    <row r="344" spans="16:17" x14ac:dyDescent="0.2">
      <c r="P344" s="1">
        <v>2006</v>
      </c>
      <c r="Q344" s="99">
        <v>84900</v>
      </c>
    </row>
    <row r="345" spans="16:17" x14ac:dyDescent="0.2">
      <c r="P345" s="1">
        <v>2006</v>
      </c>
      <c r="Q345" s="99">
        <v>194000</v>
      </c>
    </row>
    <row r="346" spans="16:17" x14ac:dyDescent="0.2">
      <c r="P346" s="1">
        <v>2006</v>
      </c>
      <c r="Q346" s="99">
        <v>252000</v>
      </c>
    </row>
    <row r="347" spans="16:17" x14ac:dyDescent="0.2">
      <c r="P347" s="1">
        <v>2006</v>
      </c>
      <c r="Q347" s="99">
        <v>176432</v>
      </c>
    </row>
    <row r="348" spans="16:17" x14ac:dyDescent="0.2">
      <c r="P348" s="1">
        <v>2006</v>
      </c>
      <c r="Q348" s="99">
        <v>127000</v>
      </c>
    </row>
    <row r="349" spans="16:17" x14ac:dyDescent="0.2">
      <c r="P349" s="1">
        <v>2006</v>
      </c>
      <c r="Q349" s="99">
        <v>274725</v>
      </c>
    </row>
    <row r="350" spans="16:17" x14ac:dyDescent="0.2">
      <c r="P350" s="1">
        <v>2006</v>
      </c>
      <c r="Q350" s="99">
        <v>134500</v>
      </c>
    </row>
    <row r="351" spans="16:17" x14ac:dyDescent="0.2">
      <c r="P351" s="1">
        <v>2006</v>
      </c>
      <c r="Q351" s="99">
        <v>212900</v>
      </c>
    </row>
    <row r="352" spans="16:17" x14ac:dyDescent="0.2">
      <c r="P352" s="1">
        <v>2006</v>
      </c>
      <c r="Q352" s="99">
        <v>224000</v>
      </c>
    </row>
    <row r="353" spans="16:17" x14ac:dyDescent="0.2">
      <c r="P353" s="1">
        <v>2006</v>
      </c>
      <c r="Q353" s="99">
        <v>219210</v>
      </c>
    </row>
    <row r="354" spans="16:17" x14ac:dyDescent="0.2">
      <c r="P354" s="1">
        <v>2006</v>
      </c>
      <c r="Q354" s="99">
        <v>290000</v>
      </c>
    </row>
    <row r="355" spans="16:17" x14ac:dyDescent="0.2">
      <c r="P355" s="1">
        <v>2006</v>
      </c>
      <c r="Q355" s="99">
        <v>265900</v>
      </c>
    </row>
    <row r="356" spans="16:17" x14ac:dyDescent="0.2">
      <c r="P356" s="1">
        <v>2006</v>
      </c>
      <c r="Q356" s="99">
        <v>465000</v>
      </c>
    </row>
    <row r="357" spans="16:17" x14ac:dyDescent="0.2">
      <c r="P357" s="1">
        <v>2006</v>
      </c>
      <c r="Q357" s="99">
        <v>186500</v>
      </c>
    </row>
    <row r="358" spans="16:17" x14ac:dyDescent="0.2">
      <c r="P358" s="1">
        <v>2006</v>
      </c>
      <c r="Q358" s="99">
        <v>177000</v>
      </c>
    </row>
    <row r="359" spans="16:17" x14ac:dyDescent="0.2">
      <c r="P359" s="1">
        <v>2006</v>
      </c>
      <c r="Q359" s="99">
        <v>281000</v>
      </c>
    </row>
    <row r="360" spans="16:17" x14ac:dyDescent="0.2">
      <c r="P360" s="1">
        <v>2006</v>
      </c>
      <c r="Q360" s="99">
        <v>140000</v>
      </c>
    </row>
    <row r="361" spans="16:17" x14ac:dyDescent="0.2">
      <c r="P361" s="1">
        <v>2006</v>
      </c>
      <c r="Q361" s="99">
        <v>202500</v>
      </c>
    </row>
    <row r="362" spans="16:17" x14ac:dyDescent="0.2">
      <c r="P362" s="1">
        <v>2006</v>
      </c>
      <c r="Q362" s="99">
        <v>79000</v>
      </c>
    </row>
    <row r="363" spans="16:17" x14ac:dyDescent="0.2">
      <c r="P363" s="1">
        <v>2006</v>
      </c>
      <c r="Q363" s="99">
        <v>227000</v>
      </c>
    </row>
    <row r="364" spans="16:17" x14ac:dyDescent="0.2">
      <c r="P364" s="1">
        <v>2006</v>
      </c>
      <c r="Q364" s="99">
        <v>155835</v>
      </c>
    </row>
    <row r="365" spans="16:17" x14ac:dyDescent="0.2">
      <c r="P365" s="1">
        <v>2006</v>
      </c>
      <c r="Q365" s="99">
        <v>246578</v>
      </c>
    </row>
    <row r="366" spans="16:17" x14ac:dyDescent="0.2">
      <c r="P366" s="1">
        <v>2006</v>
      </c>
      <c r="Q366" s="99">
        <v>281213</v>
      </c>
    </row>
    <row r="367" spans="16:17" x14ac:dyDescent="0.2">
      <c r="P367" s="1">
        <v>2006</v>
      </c>
      <c r="Q367" s="99">
        <v>193879</v>
      </c>
    </row>
    <row r="368" spans="16:17" x14ac:dyDescent="0.2">
      <c r="P368" s="1">
        <v>2006</v>
      </c>
      <c r="Q368" s="99">
        <v>257000</v>
      </c>
    </row>
    <row r="369" spans="16:17" x14ac:dyDescent="0.2">
      <c r="P369" s="1">
        <v>2006</v>
      </c>
      <c r="Q369" s="99">
        <v>84500</v>
      </c>
    </row>
    <row r="370" spans="16:17" x14ac:dyDescent="0.2">
      <c r="P370" s="1">
        <v>2006</v>
      </c>
      <c r="Q370" s="99">
        <v>266500</v>
      </c>
    </row>
    <row r="371" spans="16:17" x14ac:dyDescent="0.2">
      <c r="P371" s="1">
        <v>2007</v>
      </c>
      <c r="Q371" s="99">
        <v>279500</v>
      </c>
    </row>
    <row r="372" spans="16:17" x14ac:dyDescent="0.2">
      <c r="P372" s="1">
        <v>2007</v>
      </c>
      <c r="Q372" s="99">
        <v>256300</v>
      </c>
    </row>
    <row r="373" spans="16:17" x14ac:dyDescent="0.2">
      <c r="P373" s="1">
        <v>2007</v>
      </c>
      <c r="Q373" s="99">
        <v>179900</v>
      </c>
    </row>
    <row r="374" spans="16:17" x14ac:dyDescent="0.2">
      <c r="P374" s="1">
        <v>2007</v>
      </c>
      <c r="Q374" s="99">
        <v>109000</v>
      </c>
    </row>
    <row r="375" spans="16:17" x14ac:dyDescent="0.2">
      <c r="P375" s="1">
        <v>2007</v>
      </c>
      <c r="Q375" s="99">
        <v>245000</v>
      </c>
    </row>
    <row r="376" spans="16:17" x14ac:dyDescent="0.2">
      <c r="P376" s="1">
        <v>2007</v>
      </c>
      <c r="Q376" s="99">
        <v>383970</v>
      </c>
    </row>
    <row r="377" spans="16:17" x14ac:dyDescent="0.2">
      <c r="P377" s="1">
        <v>2007</v>
      </c>
      <c r="Q377" s="99">
        <v>155000</v>
      </c>
    </row>
    <row r="378" spans="16:17" x14ac:dyDescent="0.2">
      <c r="P378" s="1">
        <v>2007</v>
      </c>
      <c r="Q378" s="99">
        <v>325624</v>
      </c>
    </row>
    <row r="379" spans="16:17" x14ac:dyDescent="0.2">
      <c r="P379" s="1">
        <v>2007</v>
      </c>
      <c r="Q379" s="99">
        <v>311872</v>
      </c>
    </row>
    <row r="380" spans="16:17" x14ac:dyDescent="0.2">
      <c r="P380" s="1">
        <v>2007</v>
      </c>
      <c r="Q380" s="99">
        <v>318000</v>
      </c>
    </row>
    <row r="381" spans="16:17" x14ac:dyDescent="0.2">
      <c r="P381" s="1">
        <v>2007</v>
      </c>
      <c r="Q381" s="99">
        <v>235000</v>
      </c>
    </row>
    <row r="382" spans="16:17" x14ac:dyDescent="0.2">
      <c r="P382" s="1">
        <v>2007</v>
      </c>
      <c r="Q382" s="99">
        <v>276000</v>
      </c>
    </row>
    <row r="383" spans="16:17" x14ac:dyDescent="0.2">
      <c r="P383" s="1">
        <v>2007</v>
      </c>
      <c r="Q383" s="99">
        <v>290000</v>
      </c>
    </row>
    <row r="384" spans="16:17" x14ac:dyDescent="0.2">
      <c r="P384" s="1">
        <v>2007</v>
      </c>
      <c r="Q384" s="99">
        <v>205000</v>
      </c>
    </row>
    <row r="385" spans="16:17" x14ac:dyDescent="0.2">
      <c r="P385" s="1">
        <v>2007</v>
      </c>
      <c r="Q385" s="99">
        <v>415298</v>
      </c>
    </row>
    <row r="386" spans="16:17" x14ac:dyDescent="0.2">
      <c r="P386" s="1">
        <v>2007</v>
      </c>
      <c r="Q386" s="99">
        <v>164700</v>
      </c>
    </row>
    <row r="387" spans="16:17" x14ac:dyDescent="0.2">
      <c r="P387" s="1">
        <v>2007</v>
      </c>
      <c r="Q387" s="99">
        <v>242000</v>
      </c>
    </row>
    <row r="388" spans="16:17" x14ac:dyDescent="0.2">
      <c r="P388" s="1">
        <v>2007</v>
      </c>
      <c r="Q388" s="99">
        <v>318061</v>
      </c>
    </row>
    <row r="389" spans="16:17" x14ac:dyDescent="0.2">
      <c r="P389" s="1">
        <v>2007</v>
      </c>
      <c r="Q389" s="99">
        <v>118000</v>
      </c>
    </row>
    <row r="390" spans="16:17" x14ac:dyDescent="0.2">
      <c r="P390" s="1">
        <v>2007</v>
      </c>
      <c r="Q390" s="99">
        <v>241000</v>
      </c>
    </row>
    <row r="391" spans="16:17" x14ac:dyDescent="0.2">
      <c r="P391" s="1">
        <v>2007</v>
      </c>
      <c r="Q391" s="99">
        <v>181134</v>
      </c>
    </row>
    <row r="392" spans="16:17" x14ac:dyDescent="0.2">
      <c r="P392" s="1">
        <v>2007</v>
      </c>
      <c r="Q392" s="99">
        <v>195400</v>
      </c>
    </row>
    <row r="393" spans="16:17" x14ac:dyDescent="0.2">
      <c r="P393" s="1">
        <v>2007</v>
      </c>
      <c r="Q393" s="99">
        <v>172500</v>
      </c>
    </row>
    <row r="394" spans="16:17" x14ac:dyDescent="0.2">
      <c r="P394" s="1">
        <v>2007</v>
      </c>
      <c r="Q394" s="99">
        <v>155000</v>
      </c>
    </row>
    <row r="395" spans="16:17" x14ac:dyDescent="0.2">
      <c r="P395" s="1">
        <v>2007</v>
      </c>
      <c r="Q395" s="99">
        <v>440000</v>
      </c>
    </row>
    <row r="396" spans="16:17" x14ac:dyDescent="0.2">
      <c r="P396" s="1">
        <v>2007</v>
      </c>
      <c r="Q396" s="99">
        <v>147000</v>
      </c>
    </row>
    <row r="397" spans="16:17" x14ac:dyDescent="0.2">
      <c r="P397" s="1">
        <v>2007</v>
      </c>
      <c r="Q397" s="99">
        <v>107500</v>
      </c>
    </row>
    <row r="398" spans="16:17" x14ac:dyDescent="0.2">
      <c r="P398" s="1">
        <v>2007</v>
      </c>
      <c r="Q398" s="99">
        <v>325000</v>
      </c>
    </row>
    <row r="399" spans="16:17" x14ac:dyDescent="0.2">
      <c r="P399" s="1">
        <v>2007</v>
      </c>
      <c r="Q399" s="99">
        <v>146000</v>
      </c>
    </row>
    <row r="400" spans="16:17" x14ac:dyDescent="0.2">
      <c r="P400" s="1">
        <v>2007</v>
      </c>
      <c r="Q400" s="99">
        <v>194201</v>
      </c>
    </row>
    <row r="401" spans="16:17" x14ac:dyDescent="0.2">
      <c r="P401" s="1">
        <v>2007</v>
      </c>
      <c r="Q401" s="99">
        <v>147000</v>
      </c>
    </row>
    <row r="402" spans="16:17" x14ac:dyDescent="0.2">
      <c r="P402" s="1">
        <v>2007</v>
      </c>
      <c r="Q402" s="99">
        <v>314813</v>
      </c>
    </row>
    <row r="403" spans="16:17" x14ac:dyDescent="0.2">
      <c r="P403" s="1">
        <v>2007</v>
      </c>
      <c r="Q403" s="99">
        <v>205950</v>
      </c>
    </row>
    <row r="404" spans="16:17" x14ac:dyDescent="0.2">
      <c r="P404" s="1">
        <v>2007</v>
      </c>
      <c r="Q404" s="99">
        <v>227875</v>
      </c>
    </row>
    <row r="405" spans="16:17" x14ac:dyDescent="0.2">
      <c r="P405" s="1">
        <v>2007</v>
      </c>
      <c r="Q405" s="99">
        <v>392000</v>
      </c>
    </row>
    <row r="406" spans="16:17" x14ac:dyDescent="0.2">
      <c r="P406" s="1">
        <v>2007</v>
      </c>
      <c r="Q406" s="99">
        <v>179540</v>
      </c>
    </row>
    <row r="407" spans="16:17" x14ac:dyDescent="0.2">
      <c r="P407" s="1">
        <v>2007</v>
      </c>
      <c r="Q407" s="99">
        <v>222000</v>
      </c>
    </row>
    <row r="408" spans="16:17" x14ac:dyDescent="0.2">
      <c r="P408" s="1">
        <v>2007</v>
      </c>
      <c r="Q408" s="99">
        <v>194500</v>
      </c>
    </row>
    <row r="409" spans="16:17" x14ac:dyDescent="0.2">
      <c r="P409" s="1">
        <v>2007</v>
      </c>
      <c r="Q409" s="99">
        <v>212000</v>
      </c>
    </row>
    <row r="410" spans="16:17" x14ac:dyDescent="0.2">
      <c r="P410" s="1">
        <v>2007</v>
      </c>
      <c r="Q410" s="99">
        <v>187500</v>
      </c>
    </row>
    <row r="411" spans="16:17" x14ac:dyDescent="0.2">
      <c r="P411" s="1">
        <v>2007</v>
      </c>
      <c r="Q411" s="99">
        <v>225000</v>
      </c>
    </row>
    <row r="412" spans="16:17" x14ac:dyDescent="0.2">
      <c r="P412" s="1">
        <v>2007</v>
      </c>
      <c r="Q412" s="99">
        <v>248900</v>
      </c>
    </row>
    <row r="413" spans="16:17" x14ac:dyDescent="0.2">
      <c r="P413" s="1">
        <v>2007</v>
      </c>
      <c r="Q413" s="99">
        <v>303477</v>
      </c>
    </row>
    <row r="414" spans="16:17" x14ac:dyDescent="0.2">
      <c r="P414" s="1">
        <v>2007</v>
      </c>
      <c r="Q414" s="99">
        <v>201000</v>
      </c>
    </row>
    <row r="415" spans="16:17" x14ac:dyDescent="0.2">
      <c r="P415" s="1">
        <v>2007</v>
      </c>
      <c r="Q415" s="99">
        <v>242000</v>
      </c>
    </row>
    <row r="416" spans="16:17" x14ac:dyDescent="0.2">
      <c r="P416" s="1">
        <v>2007</v>
      </c>
      <c r="Q416" s="99">
        <v>239000</v>
      </c>
    </row>
    <row r="417" spans="16:17" x14ac:dyDescent="0.2">
      <c r="P417" s="1">
        <v>2007</v>
      </c>
      <c r="Q417" s="99">
        <v>178900</v>
      </c>
    </row>
    <row r="418" spans="16:17" x14ac:dyDescent="0.2">
      <c r="P418" s="1">
        <v>2007</v>
      </c>
      <c r="Q418" s="99">
        <v>199900</v>
      </c>
    </row>
    <row r="419" spans="16:17" x14ac:dyDescent="0.2">
      <c r="P419" s="1">
        <v>2007</v>
      </c>
      <c r="Q419" s="99">
        <v>178400</v>
      </c>
    </row>
    <row r="420" spans="16:17" x14ac:dyDescent="0.2">
      <c r="P420" s="1">
        <v>2007</v>
      </c>
      <c r="Q420" s="99">
        <v>159895</v>
      </c>
    </row>
    <row r="421" spans="16:17" x14ac:dyDescent="0.2">
      <c r="P421" s="1">
        <v>2007</v>
      </c>
      <c r="Q421" s="99">
        <v>337500</v>
      </c>
    </row>
    <row r="422" spans="16:17" x14ac:dyDescent="0.2">
      <c r="P422" s="1">
        <v>2007</v>
      </c>
      <c r="Q422" s="99">
        <v>176485</v>
      </c>
    </row>
    <row r="423" spans="16:17" x14ac:dyDescent="0.2">
      <c r="P423" s="1">
        <v>2007</v>
      </c>
      <c r="Q423" s="99">
        <v>200141</v>
      </c>
    </row>
    <row r="424" spans="16:17" x14ac:dyDescent="0.2">
      <c r="P424" s="1">
        <v>2007</v>
      </c>
      <c r="Q424" s="99">
        <v>318000</v>
      </c>
    </row>
    <row r="425" spans="16:17" x14ac:dyDescent="0.2">
      <c r="P425" s="1">
        <v>2007</v>
      </c>
      <c r="Q425" s="99">
        <v>174000</v>
      </c>
    </row>
    <row r="426" spans="16:17" x14ac:dyDescent="0.2">
      <c r="P426" s="1">
        <v>2007</v>
      </c>
      <c r="Q426" s="99">
        <v>424870</v>
      </c>
    </row>
    <row r="427" spans="16:17" x14ac:dyDescent="0.2">
      <c r="P427" s="1">
        <v>2007</v>
      </c>
      <c r="Q427" s="99">
        <v>120500</v>
      </c>
    </row>
    <row r="428" spans="16:17" x14ac:dyDescent="0.2">
      <c r="P428" s="1">
        <v>2007</v>
      </c>
      <c r="Q428" s="99">
        <v>171900</v>
      </c>
    </row>
    <row r="429" spans="16:17" x14ac:dyDescent="0.2">
      <c r="P429" s="1">
        <v>2007</v>
      </c>
      <c r="Q429" s="99">
        <v>214000</v>
      </c>
    </row>
    <row r="430" spans="16:17" x14ac:dyDescent="0.2">
      <c r="P430" s="1">
        <v>2007</v>
      </c>
      <c r="Q430" s="99">
        <v>248328</v>
      </c>
    </row>
    <row r="431" spans="16:17" x14ac:dyDescent="0.2">
      <c r="P431" s="1">
        <v>2007</v>
      </c>
      <c r="Q431" s="99">
        <v>325000</v>
      </c>
    </row>
    <row r="432" spans="16:17" x14ac:dyDescent="0.2">
      <c r="P432" s="1">
        <v>2007</v>
      </c>
      <c r="Q432" s="99">
        <v>203000</v>
      </c>
    </row>
    <row r="433" spans="16:17" x14ac:dyDescent="0.2">
      <c r="P433" s="1">
        <v>2007</v>
      </c>
      <c r="Q433" s="99">
        <v>208900</v>
      </c>
    </row>
    <row r="434" spans="16:17" x14ac:dyDescent="0.2">
      <c r="P434" s="1">
        <v>2007</v>
      </c>
      <c r="Q434" s="99">
        <v>147000</v>
      </c>
    </row>
    <row r="435" spans="16:17" x14ac:dyDescent="0.2">
      <c r="P435" s="1">
        <v>2007</v>
      </c>
      <c r="Q435" s="99">
        <v>283463</v>
      </c>
    </row>
    <row r="436" spans="16:17" x14ac:dyDescent="0.2">
      <c r="P436" s="1">
        <v>2007</v>
      </c>
      <c r="Q436" s="99">
        <v>104900</v>
      </c>
    </row>
    <row r="437" spans="16:17" x14ac:dyDescent="0.2">
      <c r="P437" s="1">
        <v>2007</v>
      </c>
      <c r="Q437" s="99">
        <v>156932</v>
      </c>
    </row>
    <row r="438" spans="16:17" x14ac:dyDescent="0.2">
      <c r="P438" s="1">
        <v>2007</v>
      </c>
      <c r="Q438" s="99">
        <v>239000</v>
      </c>
    </row>
    <row r="439" spans="16:17" x14ac:dyDescent="0.2">
      <c r="P439" s="1">
        <v>2007</v>
      </c>
      <c r="Q439" s="99">
        <v>167500</v>
      </c>
    </row>
    <row r="440" spans="16:17" x14ac:dyDescent="0.2">
      <c r="P440" s="1">
        <v>2007</v>
      </c>
      <c r="Q440" s="99">
        <v>112000</v>
      </c>
    </row>
    <row r="441" spans="16:17" x14ac:dyDescent="0.2">
      <c r="P441" s="1">
        <v>2007</v>
      </c>
      <c r="Q441" s="99">
        <v>125500</v>
      </c>
    </row>
    <row r="442" spans="16:17" x14ac:dyDescent="0.2">
      <c r="P442" s="1">
        <v>2007</v>
      </c>
      <c r="Q442" s="99">
        <v>377500</v>
      </c>
    </row>
    <row r="443" spans="16:17" x14ac:dyDescent="0.2">
      <c r="P443" s="1">
        <v>2007</v>
      </c>
      <c r="Q443" s="99">
        <v>282922</v>
      </c>
    </row>
    <row r="444" spans="16:17" x14ac:dyDescent="0.2">
      <c r="P444" s="1">
        <v>2007</v>
      </c>
      <c r="Q444" s="99">
        <v>133000</v>
      </c>
    </row>
    <row r="445" spans="16:17" x14ac:dyDescent="0.2">
      <c r="P445" s="1">
        <v>2007</v>
      </c>
      <c r="Q445" s="99">
        <v>175900</v>
      </c>
    </row>
    <row r="446" spans="16:17" x14ac:dyDescent="0.2">
      <c r="P446" s="1">
        <v>2007</v>
      </c>
      <c r="Q446" s="99">
        <v>64500</v>
      </c>
    </row>
    <row r="447" spans="16:17" x14ac:dyDescent="0.2">
      <c r="P447" s="1">
        <v>2008</v>
      </c>
      <c r="Q447" s="99">
        <v>306000</v>
      </c>
    </row>
    <row r="448" spans="16:17" x14ac:dyDescent="0.2">
      <c r="P448" s="1">
        <v>2008</v>
      </c>
      <c r="Q448" s="99">
        <v>113000</v>
      </c>
    </row>
    <row r="449" spans="16:17" x14ac:dyDescent="0.2">
      <c r="P449" s="1">
        <v>2008</v>
      </c>
      <c r="Q449" s="99">
        <v>372402</v>
      </c>
    </row>
    <row r="450" spans="16:17" x14ac:dyDescent="0.2">
      <c r="P450" s="1">
        <v>2008</v>
      </c>
      <c r="Q450" s="99">
        <v>262500</v>
      </c>
    </row>
    <row r="451" spans="16:17" x14ac:dyDescent="0.2">
      <c r="P451" s="1">
        <v>2008</v>
      </c>
      <c r="Q451" s="99">
        <v>207500</v>
      </c>
    </row>
    <row r="452" spans="16:17" x14ac:dyDescent="0.2">
      <c r="P452" s="1">
        <v>2008</v>
      </c>
      <c r="Q452" s="99">
        <v>131000</v>
      </c>
    </row>
    <row r="453" spans="16:17" x14ac:dyDescent="0.2">
      <c r="P453" s="1">
        <v>2008</v>
      </c>
      <c r="Q453" s="99">
        <v>426000</v>
      </c>
    </row>
    <row r="454" spans="16:17" x14ac:dyDescent="0.2">
      <c r="P454" s="1">
        <v>2008</v>
      </c>
      <c r="Q454" s="99">
        <v>339750</v>
      </c>
    </row>
    <row r="455" spans="16:17" x14ac:dyDescent="0.2">
      <c r="P455" s="1">
        <v>2008</v>
      </c>
      <c r="Q455" s="99">
        <v>555000</v>
      </c>
    </row>
    <row r="456" spans="16:17" x14ac:dyDescent="0.2">
      <c r="P456" s="1">
        <v>2008</v>
      </c>
      <c r="Q456" s="99">
        <v>210000</v>
      </c>
    </row>
    <row r="457" spans="16:17" x14ac:dyDescent="0.2">
      <c r="P457" s="1">
        <v>2008</v>
      </c>
      <c r="Q457" s="99">
        <v>297000</v>
      </c>
    </row>
    <row r="458" spans="16:17" x14ac:dyDescent="0.2">
      <c r="P458" s="1">
        <v>2008</v>
      </c>
      <c r="Q458" s="99">
        <v>184750</v>
      </c>
    </row>
    <row r="459" spans="16:17" x14ac:dyDescent="0.2">
      <c r="P459" s="1">
        <v>2008</v>
      </c>
      <c r="Q459" s="99">
        <v>446261</v>
      </c>
    </row>
    <row r="460" spans="16:17" x14ac:dyDescent="0.2">
      <c r="P460" s="1">
        <v>2008</v>
      </c>
      <c r="Q460" s="99">
        <v>451950</v>
      </c>
    </row>
    <row r="461" spans="16:17" x14ac:dyDescent="0.2">
      <c r="P461" s="1">
        <v>2008</v>
      </c>
      <c r="Q461" s="99">
        <v>372500</v>
      </c>
    </row>
    <row r="462" spans="16:17" x14ac:dyDescent="0.2">
      <c r="P462" s="1">
        <v>2008</v>
      </c>
      <c r="Q462" s="99">
        <v>320000</v>
      </c>
    </row>
    <row r="463" spans="16:17" x14ac:dyDescent="0.2">
      <c r="P463" s="1">
        <v>2008</v>
      </c>
      <c r="Q463" s="99">
        <v>264132</v>
      </c>
    </row>
    <row r="464" spans="16:17" x14ac:dyDescent="0.2">
      <c r="P464" s="1">
        <v>2008</v>
      </c>
      <c r="Q464" s="99">
        <v>227680</v>
      </c>
    </row>
    <row r="465" spans="16:17" x14ac:dyDescent="0.2">
      <c r="P465" s="1">
        <v>2008</v>
      </c>
      <c r="Q465" s="99">
        <v>385000</v>
      </c>
    </row>
    <row r="466" spans="16:17" x14ac:dyDescent="0.2">
      <c r="P466" s="1">
        <v>2008</v>
      </c>
      <c r="Q466" s="99">
        <v>250580</v>
      </c>
    </row>
    <row r="467" spans="16:17" x14ac:dyDescent="0.2">
      <c r="P467" s="1">
        <v>2008</v>
      </c>
      <c r="Q467" s="99">
        <v>116500</v>
      </c>
    </row>
    <row r="468" spans="16:17" x14ac:dyDescent="0.2">
      <c r="P468" s="1">
        <v>2008</v>
      </c>
      <c r="Q468" s="99">
        <v>182000</v>
      </c>
    </row>
    <row r="469" spans="16:17" x14ac:dyDescent="0.2">
      <c r="P469" s="1">
        <v>2008</v>
      </c>
      <c r="Q469" s="99">
        <v>293077</v>
      </c>
    </row>
    <row r="470" spans="16:17" x14ac:dyDescent="0.2">
      <c r="P470" s="1">
        <v>2008</v>
      </c>
      <c r="Q470" s="99">
        <v>315500</v>
      </c>
    </row>
    <row r="471" spans="16:17" x14ac:dyDescent="0.2">
      <c r="P471" s="1">
        <v>2008</v>
      </c>
      <c r="Q471" s="99">
        <v>97000</v>
      </c>
    </row>
    <row r="472" spans="16:17" x14ac:dyDescent="0.2">
      <c r="P472" s="1">
        <v>2008</v>
      </c>
      <c r="Q472" s="99">
        <v>335000</v>
      </c>
    </row>
    <row r="473" spans="16:17" x14ac:dyDescent="0.2">
      <c r="P473" s="1">
        <v>2008</v>
      </c>
      <c r="Q473" s="99">
        <v>118000</v>
      </c>
    </row>
    <row r="474" spans="16:17" x14ac:dyDescent="0.2">
      <c r="P474" s="1">
        <v>2008</v>
      </c>
      <c r="Q474" s="99">
        <v>230000</v>
      </c>
    </row>
    <row r="475" spans="16:17" x14ac:dyDescent="0.2">
      <c r="P475" s="1">
        <v>2008</v>
      </c>
      <c r="Q475" s="99">
        <v>235128</v>
      </c>
    </row>
    <row r="476" spans="16:17" x14ac:dyDescent="0.2">
      <c r="P476" s="1">
        <v>2008</v>
      </c>
      <c r="Q476" s="99">
        <v>245350</v>
      </c>
    </row>
    <row r="477" spans="16:17" x14ac:dyDescent="0.2">
      <c r="P477" s="1">
        <v>2008</v>
      </c>
      <c r="Q477" s="99">
        <v>392500</v>
      </c>
    </row>
    <row r="478" spans="16:17" x14ac:dyDescent="0.2">
      <c r="P478" s="1">
        <v>2008</v>
      </c>
      <c r="Q478" s="99">
        <v>147000</v>
      </c>
    </row>
    <row r="479" spans="16:17" x14ac:dyDescent="0.2">
      <c r="P479" s="1">
        <v>2008</v>
      </c>
      <c r="Q479" s="99">
        <v>367294</v>
      </c>
    </row>
    <row r="480" spans="16:17" x14ac:dyDescent="0.2">
      <c r="P480" s="1">
        <v>2008</v>
      </c>
      <c r="Q480" s="99">
        <v>150500</v>
      </c>
    </row>
    <row r="481" spans="16:17" x14ac:dyDescent="0.2">
      <c r="P481" s="1">
        <v>2008</v>
      </c>
      <c r="Q481" s="99">
        <v>160000</v>
      </c>
    </row>
    <row r="482" spans="16:17" x14ac:dyDescent="0.2">
      <c r="P482" s="1">
        <v>2008</v>
      </c>
      <c r="Q482" s="99">
        <v>295493</v>
      </c>
    </row>
    <row r="483" spans="16:17" x14ac:dyDescent="0.2">
      <c r="P483" s="1">
        <v>2008</v>
      </c>
      <c r="Q483" s="99">
        <v>130500</v>
      </c>
    </row>
    <row r="484" spans="16:17" x14ac:dyDescent="0.2">
      <c r="P484" s="1">
        <v>2008</v>
      </c>
      <c r="Q484" s="99">
        <v>149900</v>
      </c>
    </row>
    <row r="485" spans="16:17" x14ac:dyDescent="0.2">
      <c r="P485" s="1">
        <v>2008</v>
      </c>
      <c r="Q485" s="99">
        <v>394617</v>
      </c>
    </row>
    <row r="486" spans="16:17" x14ac:dyDescent="0.2">
      <c r="P486" s="1">
        <v>2008</v>
      </c>
      <c r="Q486" s="99">
        <v>310000</v>
      </c>
    </row>
    <row r="487" spans="16:17" x14ac:dyDescent="0.2">
      <c r="P487" s="1">
        <v>2009</v>
      </c>
      <c r="Q487" s="99">
        <v>164500</v>
      </c>
    </row>
    <row r="488" spans="16:17" x14ac:dyDescent="0.2">
      <c r="P488" s="1">
        <v>2009</v>
      </c>
      <c r="Q488" s="99">
        <v>198900</v>
      </c>
    </row>
    <row r="489" spans="16:17" x14ac:dyDescent="0.2">
      <c r="P489" s="1">
        <v>2009</v>
      </c>
      <c r="Q489" s="99">
        <v>501837</v>
      </c>
    </row>
    <row r="490" spans="16:17" x14ac:dyDescent="0.2">
      <c r="P490" s="1">
        <v>2009</v>
      </c>
      <c r="Q490" s="99">
        <v>186000</v>
      </c>
    </row>
    <row r="491" spans="16:17" x14ac:dyDescent="0.2">
      <c r="P491" s="1">
        <v>2009</v>
      </c>
      <c r="Q491" s="99">
        <v>252678</v>
      </c>
    </row>
    <row r="492" spans="16:17" x14ac:dyDescent="0.2">
      <c r="P492" s="1">
        <v>2009</v>
      </c>
      <c r="Q492" s="99">
        <v>244600</v>
      </c>
    </row>
    <row r="493" spans="16:17" x14ac:dyDescent="0.2">
      <c r="P493" s="1">
        <v>2009</v>
      </c>
      <c r="Q493" s="99">
        <v>222000</v>
      </c>
    </row>
    <row r="494" spans="16:17" x14ac:dyDescent="0.2">
      <c r="P494" s="1">
        <v>2009</v>
      </c>
      <c r="Q494" s="99">
        <v>263435</v>
      </c>
    </row>
    <row r="495" spans="16:17" x14ac:dyDescent="0.2">
      <c r="P495" s="1">
        <v>2009</v>
      </c>
      <c r="Q495" s="99">
        <v>208300</v>
      </c>
    </row>
    <row r="496" spans="16:17" x14ac:dyDescent="0.2">
      <c r="P496" s="1">
        <v>2009</v>
      </c>
      <c r="Q496" s="99">
        <v>402861</v>
      </c>
    </row>
    <row r="497" spans="16:17" x14ac:dyDescent="0.2">
      <c r="P497" s="1">
        <v>2009</v>
      </c>
      <c r="Q497" s="99">
        <v>316600</v>
      </c>
    </row>
    <row r="498" spans="16:17" x14ac:dyDescent="0.2">
      <c r="P498" s="1">
        <v>2009</v>
      </c>
      <c r="Q498" s="99">
        <v>224500</v>
      </c>
    </row>
    <row r="499" spans="16:17" x14ac:dyDescent="0.2">
      <c r="P499" s="1">
        <v>2009</v>
      </c>
      <c r="Q499" s="99">
        <v>253293</v>
      </c>
    </row>
    <row r="500" spans="16:17" x14ac:dyDescent="0.2">
      <c r="P500" s="1">
        <v>2009</v>
      </c>
      <c r="Q500" s="99">
        <v>370878</v>
      </c>
    </row>
    <row r="501" spans="16:17" x14ac:dyDescent="0.2">
      <c r="P501" s="1">
        <v>2009</v>
      </c>
      <c r="Q501" s="99">
        <v>138500</v>
      </c>
    </row>
    <row r="502" spans="16:17" x14ac:dyDescent="0.2">
      <c r="P502" s="1">
        <v>2009</v>
      </c>
      <c r="Q502" s="99">
        <v>215200</v>
      </c>
    </row>
    <row r="503" spans="16:17" x14ac:dyDescent="0.2">
      <c r="P503" s="1">
        <v>2009</v>
      </c>
      <c r="Q503" s="99">
        <v>485000</v>
      </c>
    </row>
    <row r="504" spans="16:17" x14ac:dyDescent="0.2">
      <c r="P504" s="1">
        <v>2009</v>
      </c>
      <c r="Q504" s="99">
        <v>582933</v>
      </c>
    </row>
    <row r="505" spans="16:17" x14ac:dyDescent="0.2">
      <c r="P505" s="1">
        <v>2009</v>
      </c>
      <c r="Q505" s="99">
        <v>173733</v>
      </c>
    </row>
    <row r="506" spans="16:17" x14ac:dyDescent="0.2">
      <c r="P506" s="1">
        <v>2009</v>
      </c>
      <c r="Q506" s="99">
        <v>233170</v>
      </c>
    </row>
    <row r="507" spans="16:17" x14ac:dyDescent="0.2">
      <c r="P507" s="1">
        <v>2009</v>
      </c>
      <c r="Q507" s="99">
        <v>229456</v>
      </c>
    </row>
    <row r="508" spans="16:17" x14ac:dyDescent="0.2">
      <c r="P508" s="1">
        <v>2009</v>
      </c>
      <c r="Q508" s="99">
        <v>378500</v>
      </c>
    </row>
    <row r="509" spans="16:17" x14ac:dyDescent="0.2">
      <c r="P509" s="1">
        <v>2009</v>
      </c>
      <c r="Q509" s="99">
        <v>287090</v>
      </c>
    </row>
    <row r="510" spans="16:17" x14ac:dyDescent="0.2">
      <c r="P510" s="1">
        <v>2010</v>
      </c>
      <c r="Q510" s="99">
        <v>269500</v>
      </c>
    </row>
    <row r="511" spans="16:17" x14ac:dyDescent="0.2">
      <c r="P511" s="1">
        <v>2010</v>
      </c>
      <c r="Q511" s="99">
        <v>394432</v>
      </c>
    </row>
    <row r="512" spans="16:17" x14ac:dyDescent="0.2">
      <c r="P512" s="1">
        <v>2010</v>
      </c>
      <c r="Q512" s="99">
        <v>224000</v>
      </c>
    </row>
    <row r="513" spans="16:17" x14ac:dyDescent="0.2">
      <c r="P513" s="1">
        <v>2010</v>
      </c>
      <c r="Q513" s="99">
        <v>127000</v>
      </c>
    </row>
    <row r="514" spans="16:17" x14ac:dyDescent="0.2">
      <c r="P514" s="1">
        <v>2010</v>
      </c>
      <c r="Q514" s="99">
        <v>611657</v>
      </c>
    </row>
    <row r="515" spans="16:17" x14ac:dyDescent="0.2">
      <c r="P515" s="1">
        <v>2010</v>
      </c>
      <c r="Q515" s="99">
        <v>395192</v>
      </c>
    </row>
  </sheetData>
  <mergeCells count="2">
    <mergeCell ref="I17:J17"/>
    <mergeCell ref="G17:H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J19"/>
  <sheetViews>
    <sheetView showGridLines="0" workbookViewId="0">
      <selection activeCell="J14" sqref="J14"/>
    </sheetView>
  </sheetViews>
  <sheetFormatPr baseColWidth="10" defaultRowHeight="16" x14ac:dyDescent="0.2"/>
  <cols>
    <col min="2" max="2" width="13" bestFit="1" customWidth="1"/>
    <col min="3" max="3" width="18.33203125" bestFit="1" customWidth="1"/>
    <col min="4" max="4" width="15" bestFit="1" customWidth="1"/>
    <col min="5" max="5" width="15" customWidth="1"/>
    <col min="6" max="6" width="12.5" customWidth="1"/>
    <col min="7" max="7" width="19" customWidth="1"/>
    <col min="8" max="8" width="22.5" customWidth="1"/>
    <col min="9" max="9" width="19.83203125" customWidth="1"/>
    <col min="10" max="10" width="27.1640625" customWidth="1"/>
  </cols>
  <sheetData>
    <row r="2" spans="2:10" ht="31" x14ac:dyDescent="0.35">
      <c r="G2" s="342" t="s">
        <v>294</v>
      </c>
    </row>
    <row r="4" spans="2:10" ht="17" thickBot="1" x14ac:dyDescent="0.25"/>
    <row r="5" spans="2:10" ht="17" thickBot="1" x14ac:dyDescent="0.25">
      <c r="B5" s="2" t="s">
        <v>257</v>
      </c>
      <c r="C5" t="s">
        <v>283</v>
      </c>
      <c r="D5" t="s">
        <v>256</v>
      </c>
      <c r="G5" s="19" t="s">
        <v>294</v>
      </c>
      <c r="H5" s="20" t="s">
        <v>285</v>
      </c>
      <c r="I5" s="20" t="s">
        <v>358</v>
      </c>
      <c r="J5" s="21" t="s">
        <v>289</v>
      </c>
    </row>
    <row r="6" spans="2:10" x14ac:dyDescent="0.2">
      <c r="B6" s="3" t="s">
        <v>128</v>
      </c>
      <c r="C6" s="1">
        <v>146526.62376237623</v>
      </c>
      <c r="D6" s="1">
        <v>14799189</v>
      </c>
      <c r="E6" s="1"/>
      <c r="G6" s="11" t="s">
        <v>128</v>
      </c>
      <c r="H6" s="12">
        <v>146526.62376237623</v>
      </c>
      <c r="I6" s="22">
        <v>14799189</v>
      </c>
      <c r="J6" s="13">
        <f>I6/(264144946)</f>
        <v>5.6026773270157516E-2</v>
      </c>
    </row>
    <row r="7" spans="2:10" x14ac:dyDescent="0.2">
      <c r="B7" s="3" t="s">
        <v>188</v>
      </c>
      <c r="C7" s="1">
        <v>104125</v>
      </c>
      <c r="D7" s="1">
        <v>416500</v>
      </c>
      <c r="E7" s="1"/>
      <c r="G7" s="11" t="s">
        <v>188</v>
      </c>
      <c r="H7" s="12">
        <v>104125</v>
      </c>
      <c r="I7" s="22">
        <v>416500</v>
      </c>
      <c r="J7" s="13">
        <f t="shared" ref="J7:J11" si="0">I7/(264144946)</f>
        <v>1.5767858000205689E-3</v>
      </c>
    </row>
    <row r="8" spans="2:10" x14ac:dyDescent="0.2">
      <c r="B8" s="3" t="s">
        <v>210</v>
      </c>
      <c r="C8" s="1">
        <v>167377.41666666666</v>
      </c>
      <c r="D8" s="1">
        <v>2008529</v>
      </c>
      <c r="E8" s="1"/>
      <c r="G8" s="11" t="s">
        <v>210</v>
      </c>
      <c r="H8" s="12">
        <v>167377.41666666666</v>
      </c>
      <c r="I8" s="22">
        <v>2008529</v>
      </c>
      <c r="J8" s="13">
        <f t="shared" si="0"/>
        <v>7.6038895705390483E-3</v>
      </c>
    </row>
    <row r="9" spans="2:10" x14ac:dyDescent="0.2">
      <c r="B9" s="3" t="s">
        <v>219</v>
      </c>
      <c r="C9" s="1">
        <v>149600</v>
      </c>
      <c r="D9" s="1">
        <v>2992000</v>
      </c>
      <c r="E9" s="1"/>
      <c r="G9" s="11" t="s">
        <v>219</v>
      </c>
      <c r="H9" s="12">
        <v>149600</v>
      </c>
      <c r="I9" s="22">
        <v>2992000</v>
      </c>
      <c r="J9" s="13">
        <f t="shared" si="0"/>
        <v>1.1327114318515108E-2</v>
      </c>
    </row>
    <row r="10" spans="2:10" x14ac:dyDescent="0.2">
      <c r="B10" s="3" t="s">
        <v>111</v>
      </c>
      <c r="C10" s="1">
        <v>175202.21953255427</v>
      </c>
      <c r="D10" s="1">
        <v>209892259</v>
      </c>
      <c r="E10" s="1"/>
      <c r="G10" s="11" t="s">
        <v>111</v>
      </c>
      <c r="H10" s="12">
        <v>175202.21953255427</v>
      </c>
      <c r="I10" s="22">
        <v>209892259</v>
      </c>
      <c r="J10" s="13">
        <f t="shared" si="0"/>
        <v>0.7946101645268655</v>
      </c>
    </row>
    <row r="11" spans="2:10" ht="17" thickBot="1" x14ac:dyDescent="0.25">
      <c r="B11" s="3" t="s">
        <v>159</v>
      </c>
      <c r="C11" s="1">
        <v>272291.75199999998</v>
      </c>
      <c r="D11" s="1">
        <v>34036469</v>
      </c>
      <c r="E11" s="1"/>
      <c r="G11" s="14" t="s">
        <v>159</v>
      </c>
      <c r="H11" s="15">
        <v>272291.75199999998</v>
      </c>
      <c r="I11" s="23">
        <v>34036469</v>
      </c>
      <c r="J11" s="16">
        <f t="shared" si="0"/>
        <v>0.12885527251390227</v>
      </c>
    </row>
    <row r="12" spans="2:10" ht="17" thickBot="1" x14ac:dyDescent="0.25">
      <c r="B12" s="3" t="s">
        <v>282</v>
      </c>
      <c r="C12" s="1"/>
      <c r="D12" s="1"/>
      <c r="E12" s="1"/>
    </row>
    <row r="13" spans="2:10" x14ac:dyDescent="0.2">
      <c r="B13" s="3" t="s">
        <v>258</v>
      </c>
      <c r="C13" s="1">
        <v>180921.19589041095</v>
      </c>
      <c r="D13" s="1">
        <v>264144946</v>
      </c>
      <c r="E13" s="1"/>
      <c r="G13" s="326" t="s">
        <v>391</v>
      </c>
      <c r="H13" s="327"/>
      <c r="I13" s="328"/>
    </row>
    <row r="14" spans="2:10" ht="17" thickBot="1" x14ac:dyDescent="0.25">
      <c r="G14" s="120" t="s">
        <v>392</v>
      </c>
      <c r="H14" s="121" t="s">
        <v>393</v>
      </c>
      <c r="I14" s="122" t="s">
        <v>291</v>
      </c>
    </row>
    <row r="15" spans="2:10" ht="17" thickTop="1" x14ac:dyDescent="0.2">
      <c r="G15" s="106">
        <v>1</v>
      </c>
      <c r="H15" s="116" t="s">
        <v>159</v>
      </c>
      <c r="I15" s="117">
        <v>272291.75199999998</v>
      </c>
    </row>
    <row r="16" spans="2:10" x14ac:dyDescent="0.2">
      <c r="G16" s="106">
        <v>2</v>
      </c>
      <c r="H16" s="116" t="s">
        <v>111</v>
      </c>
      <c r="I16" s="117">
        <v>175202.21953255427</v>
      </c>
    </row>
    <row r="17" spans="7:9" x14ac:dyDescent="0.2">
      <c r="G17" s="106">
        <v>3</v>
      </c>
      <c r="H17" s="116" t="s">
        <v>210</v>
      </c>
      <c r="I17" s="117">
        <v>167377.41666666666</v>
      </c>
    </row>
    <row r="18" spans="7:9" x14ac:dyDescent="0.2">
      <c r="G18" s="106">
        <v>4</v>
      </c>
      <c r="H18" s="116" t="s">
        <v>128</v>
      </c>
      <c r="I18" s="117">
        <v>146526.62376237623</v>
      </c>
    </row>
    <row r="19" spans="7:9" ht="17" thickBot="1" x14ac:dyDescent="0.25">
      <c r="G19" s="108">
        <v>5</v>
      </c>
      <c r="H19" s="118" t="s">
        <v>188</v>
      </c>
      <c r="I19" s="119">
        <v>104125</v>
      </c>
    </row>
  </sheetData>
  <mergeCells count="1">
    <mergeCell ref="G13:I13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18"/>
  <sheetViews>
    <sheetView showGridLines="0" workbookViewId="0">
      <selection activeCell="E6" sqref="E6"/>
    </sheetView>
  </sheetViews>
  <sheetFormatPr baseColWidth="10" defaultRowHeight="16" x14ac:dyDescent="0.2"/>
  <cols>
    <col min="2" max="2" width="13" bestFit="1" customWidth="1"/>
    <col min="3" max="3" width="18.33203125" bestFit="1" customWidth="1"/>
    <col min="4" max="4" width="15" bestFit="1" customWidth="1"/>
    <col min="5" max="5" width="21.33203125" customWidth="1"/>
    <col min="6" max="6" width="20.83203125" customWidth="1"/>
    <col min="7" max="7" width="21.1640625" customWidth="1"/>
    <col min="8" max="8" width="23.1640625" customWidth="1"/>
    <col min="9" max="9" width="24.5" customWidth="1"/>
  </cols>
  <sheetData>
    <row r="2" spans="2:9" ht="31" x14ac:dyDescent="0.35">
      <c r="F2" s="342" t="s">
        <v>396</v>
      </c>
    </row>
    <row r="4" spans="2:9" ht="17" thickBot="1" x14ac:dyDescent="0.25"/>
    <row r="5" spans="2:9" ht="17" thickBot="1" x14ac:dyDescent="0.25">
      <c r="B5" s="2" t="s">
        <v>257</v>
      </c>
      <c r="C5" t="s">
        <v>283</v>
      </c>
      <c r="D5" t="s">
        <v>256</v>
      </c>
      <c r="F5" s="19" t="s">
        <v>286</v>
      </c>
      <c r="G5" s="20" t="s">
        <v>285</v>
      </c>
      <c r="H5" s="20" t="s">
        <v>361</v>
      </c>
      <c r="I5" s="21" t="s">
        <v>289</v>
      </c>
    </row>
    <row r="6" spans="2:9" x14ac:dyDescent="0.2">
      <c r="B6" s="3">
        <v>0</v>
      </c>
      <c r="C6" s="1">
        <v>103317.28395061729</v>
      </c>
      <c r="D6" s="1">
        <v>8368700</v>
      </c>
      <c r="F6" s="11">
        <v>0</v>
      </c>
      <c r="G6" s="12">
        <v>103317.28395061729</v>
      </c>
      <c r="H6" s="12">
        <v>8368700</v>
      </c>
      <c r="I6" s="13">
        <f>G6/(264144946)</f>
        <v>3.9113859839141988E-4</v>
      </c>
    </row>
    <row r="7" spans="2:9" x14ac:dyDescent="0.2">
      <c r="B7" s="3">
        <v>1</v>
      </c>
      <c r="C7" s="1">
        <v>128116.68834688347</v>
      </c>
      <c r="D7" s="1">
        <v>47275058</v>
      </c>
      <c r="F7" s="11">
        <v>1</v>
      </c>
      <c r="G7" s="12">
        <v>128116.68834688347</v>
      </c>
      <c r="H7" s="12">
        <v>47275058</v>
      </c>
      <c r="I7" s="13">
        <f t="shared" ref="I7:I10" si="0">G7/(264144946)</f>
        <v>4.8502418951026785E-4</v>
      </c>
    </row>
    <row r="8" spans="2:9" x14ac:dyDescent="0.2">
      <c r="B8" s="3">
        <v>2</v>
      </c>
      <c r="C8" s="1">
        <v>183851.66383495147</v>
      </c>
      <c r="D8" s="1">
        <v>151493771</v>
      </c>
      <c r="F8" s="11">
        <v>2</v>
      </c>
      <c r="G8" s="12">
        <v>183851.66383495147</v>
      </c>
      <c r="H8" s="12">
        <v>151493771</v>
      </c>
      <c r="I8" s="13">
        <f t="shared" si="0"/>
        <v>6.9602567309749502E-4</v>
      </c>
    </row>
    <row r="9" spans="2:9" x14ac:dyDescent="0.2">
      <c r="B9" s="3">
        <v>3</v>
      </c>
      <c r="C9" s="1">
        <v>309636.12154696131</v>
      </c>
      <c r="D9" s="1">
        <v>56044138</v>
      </c>
      <c r="F9" s="11">
        <v>3</v>
      </c>
      <c r="G9" s="12">
        <v>309636.12154696131</v>
      </c>
      <c r="H9" s="12">
        <v>56044138</v>
      </c>
      <c r="I9" s="123">
        <f t="shared" si="0"/>
        <v>1.1722205033101838E-3</v>
      </c>
    </row>
    <row r="10" spans="2:9" ht="17" thickBot="1" x14ac:dyDescent="0.25">
      <c r="B10" s="3">
        <v>4</v>
      </c>
      <c r="C10" s="1">
        <v>192655.8</v>
      </c>
      <c r="D10" s="1">
        <v>963279</v>
      </c>
      <c r="F10" s="14">
        <v>4</v>
      </c>
      <c r="G10" s="15">
        <v>192655.8</v>
      </c>
      <c r="H10" s="15">
        <v>963279</v>
      </c>
      <c r="I10" s="16">
        <f t="shared" si="0"/>
        <v>7.2935637390540871E-4</v>
      </c>
    </row>
    <row r="11" spans="2:9" ht="17" thickBot="1" x14ac:dyDescent="0.25">
      <c r="B11" s="3" t="s">
        <v>282</v>
      </c>
      <c r="C11" s="1"/>
      <c r="D11" s="1"/>
    </row>
    <row r="12" spans="2:9" x14ac:dyDescent="0.2">
      <c r="B12" s="3" t="s">
        <v>258</v>
      </c>
      <c r="C12" s="1">
        <v>180921.19589041095</v>
      </c>
      <c r="D12" s="1">
        <v>264144946</v>
      </c>
      <c r="F12" s="326" t="s">
        <v>391</v>
      </c>
      <c r="G12" s="327"/>
      <c r="H12" s="328"/>
    </row>
    <row r="13" spans="2:9" ht="17" thickBot="1" x14ac:dyDescent="0.25">
      <c r="F13" s="120" t="s">
        <v>392</v>
      </c>
      <c r="G13" s="121" t="s">
        <v>396</v>
      </c>
      <c r="H13" s="122" t="s">
        <v>291</v>
      </c>
    </row>
    <row r="14" spans="2:9" ht="17" thickTop="1" x14ac:dyDescent="0.2">
      <c r="F14" s="106">
        <v>1</v>
      </c>
      <c r="G14" s="116" t="s">
        <v>394</v>
      </c>
      <c r="H14" s="117">
        <v>309636.12154696131</v>
      </c>
    </row>
    <row r="15" spans="2:9" x14ac:dyDescent="0.2">
      <c r="F15" s="106">
        <v>2</v>
      </c>
      <c r="G15" s="116" t="s">
        <v>395</v>
      </c>
      <c r="H15" s="117">
        <v>192655.8</v>
      </c>
    </row>
    <row r="16" spans="2:9" x14ac:dyDescent="0.2">
      <c r="F16" s="106">
        <v>3</v>
      </c>
      <c r="G16" s="116" t="s">
        <v>397</v>
      </c>
      <c r="H16" s="117">
        <v>183851.66383495147</v>
      </c>
    </row>
    <row r="17" spans="6:8" x14ac:dyDescent="0.2">
      <c r="F17" s="106">
        <v>4</v>
      </c>
      <c r="G17" s="116" t="s">
        <v>398</v>
      </c>
      <c r="H17" s="117">
        <v>128116.68834688347</v>
      </c>
    </row>
    <row r="18" spans="6:8" ht="17" thickBot="1" x14ac:dyDescent="0.25">
      <c r="F18" s="108">
        <v>5</v>
      </c>
      <c r="G18" s="118" t="s">
        <v>399</v>
      </c>
      <c r="H18" s="119">
        <v>103317.28395061729</v>
      </c>
    </row>
  </sheetData>
  <mergeCells count="1">
    <mergeCell ref="F12:H12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20"/>
  <sheetViews>
    <sheetView showGridLines="0" workbookViewId="0">
      <selection activeCell="D16" sqref="D16"/>
    </sheetView>
  </sheetViews>
  <sheetFormatPr baseColWidth="10" defaultRowHeight="16" x14ac:dyDescent="0.2"/>
  <cols>
    <col min="2" max="2" width="13" bestFit="1" customWidth="1"/>
    <col min="3" max="3" width="18.33203125" bestFit="1" customWidth="1"/>
    <col min="4" max="4" width="15" bestFit="1" customWidth="1"/>
    <col min="6" max="6" width="15.5" customWidth="1"/>
    <col min="7" max="7" width="18.5" style="10" customWidth="1"/>
    <col min="8" max="8" width="22.6640625" customWidth="1"/>
    <col min="9" max="9" width="22.83203125" customWidth="1"/>
  </cols>
  <sheetData>
    <row r="2" spans="2:9" ht="31" x14ac:dyDescent="0.35">
      <c r="F2" s="342" t="s">
        <v>287</v>
      </c>
    </row>
    <row r="4" spans="2:9" ht="17" thickBot="1" x14ac:dyDescent="0.25"/>
    <row r="5" spans="2:9" ht="17" thickBot="1" x14ac:dyDescent="0.25">
      <c r="B5" s="2" t="s">
        <v>257</v>
      </c>
      <c r="C5" t="s">
        <v>283</v>
      </c>
      <c r="D5" t="s">
        <v>256</v>
      </c>
      <c r="F5" s="19" t="s">
        <v>287</v>
      </c>
      <c r="G5" s="24" t="s">
        <v>288</v>
      </c>
      <c r="H5" s="24" t="s">
        <v>361</v>
      </c>
      <c r="I5" s="21" t="s">
        <v>289</v>
      </c>
    </row>
    <row r="6" spans="2:9" x14ac:dyDescent="0.2">
      <c r="B6" s="3">
        <v>0</v>
      </c>
      <c r="C6" s="1">
        <v>141331.48260869566</v>
      </c>
      <c r="D6" s="1">
        <v>97518723</v>
      </c>
      <c r="F6" s="11">
        <v>0</v>
      </c>
      <c r="G6" s="12">
        <v>141331.48260869566</v>
      </c>
      <c r="H6" s="12">
        <v>97518723</v>
      </c>
      <c r="I6" s="13">
        <f>H6/(264144946)</f>
        <v>0.36918640495207505</v>
      </c>
    </row>
    <row r="7" spans="2:9" x14ac:dyDescent="0.2">
      <c r="B7" s="3">
        <v>1</v>
      </c>
      <c r="C7" s="1">
        <v>211843.90923076923</v>
      </c>
      <c r="D7" s="1">
        <v>137698541</v>
      </c>
      <c r="F7" s="11">
        <v>1</v>
      </c>
      <c r="G7" s="12">
        <v>211843.90923076923</v>
      </c>
      <c r="H7" s="12">
        <v>137698541</v>
      </c>
      <c r="I7" s="13">
        <f t="shared" ref="I7:I9" si="0">H7/(264144946)</f>
        <v>0.52129916958547451</v>
      </c>
    </row>
    <row r="8" spans="2:9" x14ac:dyDescent="0.2">
      <c r="B8" s="3">
        <v>2</v>
      </c>
      <c r="C8" s="1">
        <v>240588.53913043477</v>
      </c>
      <c r="D8" s="1">
        <v>27667682</v>
      </c>
      <c r="F8" s="11">
        <v>2</v>
      </c>
      <c r="G8" s="12">
        <v>240588.53913043477</v>
      </c>
      <c r="H8" s="12">
        <v>27667682</v>
      </c>
      <c r="I8" s="13">
        <f t="shared" si="0"/>
        <v>0.10474431715986722</v>
      </c>
    </row>
    <row r="9" spans="2:9" ht="17" thickBot="1" x14ac:dyDescent="0.25">
      <c r="B9" s="3">
        <v>3</v>
      </c>
      <c r="C9" s="1">
        <v>252000</v>
      </c>
      <c r="D9" s="1">
        <v>1260000</v>
      </c>
      <c r="F9" s="14">
        <v>3</v>
      </c>
      <c r="G9" s="15">
        <v>252000</v>
      </c>
      <c r="H9" s="15">
        <v>1260000</v>
      </c>
      <c r="I9" s="16">
        <f t="shared" si="0"/>
        <v>4.770108302583234E-3</v>
      </c>
    </row>
    <row r="10" spans="2:9" x14ac:dyDescent="0.2">
      <c r="B10" s="3" t="s">
        <v>282</v>
      </c>
      <c r="C10" s="1"/>
      <c r="D10" s="1"/>
    </row>
    <row r="11" spans="2:9" ht="17" thickBot="1" x14ac:dyDescent="0.25">
      <c r="B11" s="3" t="s">
        <v>258</v>
      </c>
      <c r="C11" s="1">
        <v>180921.19589041095</v>
      </c>
      <c r="D11" s="1">
        <v>264144946</v>
      </c>
    </row>
    <row r="12" spans="2:9" x14ac:dyDescent="0.2">
      <c r="F12" s="329" t="s">
        <v>427</v>
      </c>
      <c r="G12" s="330"/>
      <c r="H12" s="331"/>
    </row>
    <row r="13" spans="2:9" ht="17" thickBot="1" x14ac:dyDescent="0.25">
      <c r="F13" s="124" t="s">
        <v>392</v>
      </c>
      <c r="G13" s="125" t="s">
        <v>287</v>
      </c>
      <c r="H13" s="126" t="s">
        <v>291</v>
      </c>
    </row>
    <row r="14" spans="2:9" ht="17" thickTop="1" x14ac:dyDescent="0.2">
      <c r="F14" s="127">
        <v>1</v>
      </c>
      <c r="G14" s="130">
        <v>3</v>
      </c>
      <c r="H14" s="117">
        <v>252000</v>
      </c>
    </row>
    <row r="15" spans="2:9" x14ac:dyDescent="0.2">
      <c r="F15" s="127">
        <v>2</v>
      </c>
      <c r="G15" s="130">
        <v>2</v>
      </c>
      <c r="H15" s="117">
        <v>240588.53913043477</v>
      </c>
    </row>
    <row r="16" spans="2:9" x14ac:dyDescent="0.2">
      <c r="F16" s="127">
        <v>3</v>
      </c>
      <c r="G16" s="130">
        <v>1</v>
      </c>
      <c r="H16" s="117">
        <v>211843.90923076923</v>
      </c>
    </row>
    <row r="17" spans="6:8" ht="17" thickBot="1" x14ac:dyDescent="0.25">
      <c r="F17" s="128">
        <v>4</v>
      </c>
      <c r="G17" s="129">
        <v>0</v>
      </c>
      <c r="H17" s="119">
        <v>141331.48260869566</v>
      </c>
    </row>
    <row r="18" spans="6:8" x14ac:dyDescent="0.2">
      <c r="F18" s="131"/>
      <c r="G18" s="130"/>
      <c r="H18" s="132"/>
    </row>
    <row r="19" spans="6:8" x14ac:dyDescent="0.2">
      <c r="F19" s="7"/>
      <c r="G19" s="12"/>
      <c r="H19" s="7"/>
    </row>
    <row r="20" spans="6:8" x14ac:dyDescent="0.2">
      <c r="F20" s="7"/>
      <c r="G20" s="12"/>
      <c r="H20" s="7"/>
    </row>
  </sheetData>
  <mergeCells count="1">
    <mergeCell ref="F12:H12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M66"/>
  <sheetViews>
    <sheetView topLeftCell="B1" workbookViewId="0">
      <selection activeCell="L17" sqref="L17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4" max="4" width="17.6640625" customWidth="1"/>
    <col min="5" max="5" width="16.5" style="10" customWidth="1"/>
    <col min="6" max="6" width="21.33203125" customWidth="1"/>
    <col min="11" max="11" width="20.5" customWidth="1"/>
    <col min="12" max="12" width="15" customWidth="1"/>
  </cols>
  <sheetData>
    <row r="2" spans="1:13" ht="17" thickBot="1" x14ac:dyDescent="0.25"/>
    <row r="3" spans="1:13" ht="17" thickBot="1" x14ac:dyDescent="0.25">
      <c r="A3" s="2" t="s">
        <v>257</v>
      </c>
      <c r="B3" t="s">
        <v>283</v>
      </c>
      <c r="D3" s="19" t="s">
        <v>290</v>
      </c>
      <c r="E3" s="24" t="s">
        <v>291</v>
      </c>
      <c r="F3" s="21" t="s">
        <v>289</v>
      </c>
      <c r="H3" t="s">
        <v>319</v>
      </c>
      <c r="I3" t="s">
        <v>320</v>
      </c>
      <c r="K3" t="s">
        <v>300</v>
      </c>
    </row>
    <row r="4" spans="1:13" ht="17" thickBot="1" x14ac:dyDescent="0.25">
      <c r="A4" s="3">
        <v>1950</v>
      </c>
      <c r="B4" s="1">
        <v>117463.05617977527</v>
      </c>
      <c r="D4" s="11">
        <v>1950</v>
      </c>
      <c r="E4" s="12">
        <v>117463.05617977527</v>
      </c>
      <c r="F4" s="13">
        <f>E4/(264144946)</f>
        <v>4.4469166629360865E-4</v>
      </c>
      <c r="H4" s="1">
        <v>117463.05617977527</v>
      </c>
      <c r="I4" s="1">
        <v>184425</v>
      </c>
    </row>
    <row r="5" spans="1:13" x14ac:dyDescent="0.2">
      <c r="A5" s="3">
        <v>1951</v>
      </c>
      <c r="B5" s="1">
        <v>129975</v>
      </c>
      <c r="D5" s="11">
        <v>1951</v>
      </c>
      <c r="E5" s="12">
        <v>129975</v>
      </c>
      <c r="F5" s="13">
        <f t="shared" ref="F5:F64" si="0">E5/(264144946)</f>
        <v>4.9205938621290149E-4</v>
      </c>
      <c r="H5" s="1">
        <v>129975</v>
      </c>
      <c r="I5" s="1">
        <v>121271.42857142857</v>
      </c>
      <c r="K5" s="6"/>
      <c r="L5" s="6" t="s">
        <v>319</v>
      </c>
      <c r="M5" s="6" t="s">
        <v>320</v>
      </c>
    </row>
    <row r="6" spans="1:13" x14ac:dyDescent="0.2">
      <c r="A6" s="3">
        <v>1952</v>
      </c>
      <c r="B6" s="1">
        <v>110398.6</v>
      </c>
      <c r="D6" s="11">
        <v>1952</v>
      </c>
      <c r="E6" s="12">
        <v>110398.6</v>
      </c>
      <c r="F6" s="13">
        <f t="shared" si="0"/>
        <v>4.1794704639171859E-4</v>
      </c>
      <c r="H6" s="1">
        <v>110398.6</v>
      </c>
      <c r="I6" s="1">
        <v>136880</v>
      </c>
      <c r="K6" s="4" t="s">
        <v>259</v>
      </c>
      <c r="L6" s="4">
        <v>141027.47261341443</v>
      </c>
      <c r="M6" s="4">
        <v>205356.55968768027</v>
      </c>
    </row>
    <row r="7" spans="1:13" x14ac:dyDescent="0.2">
      <c r="A7" s="3">
        <v>1953</v>
      </c>
      <c r="B7" s="1">
        <v>147640</v>
      </c>
      <c r="D7" s="11">
        <v>1953</v>
      </c>
      <c r="E7" s="12">
        <v>147640</v>
      </c>
      <c r="F7" s="13">
        <f t="shared" si="0"/>
        <v>5.5893554745507041E-4</v>
      </c>
      <c r="H7" s="1">
        <v>147640</v>
      </c>
      <c r="I7" s="1">
        <v>184928.57142857142</v>
      </c>
      <c r="K7" s="4" t="s">
        <v>301</v>
      </c>
      <c r="L7" s="4">
        <v>241505171.7316162</v>
      </c>
      <c r="M7" s="4">
        <v>1595298228.4396467</v>
      </c>
    </row>
    <row r="8" spans="1:13" x14ac:dyDescent="0.2">
      <c r="A8" s="3">
        <v>1954</v>
      </c>
      <c r="B8" s="1">
        <v>121142.85714285714</v>
      </c>
      <c r="D8" s="11">
        <v>1954</v>
      </c>
      <c r="E8" s="12">
        <v>121142.85714285714</v>
      </c>
      <c r="F8" s="13">
        <f t="shared" si="0"/>
        <v>4.5862265766333135E-4</v>
      </c>
      <c r="H8" s="1">
        <v>121142.85714285714</v>
      </c>
      <c r="I8" s="1">
        <v>167611.11111111112</v>
      </c>
      <c r="K8" s="4" t="s">
        <v>302</v>
      </c>
      <c r="L8" s="4">
        <v>31</v>
      </c>
      <c r="M8" s="4">
        <v>30</v>
      </c>
    </row>
    <row r="9" spans="1:13" x14ac:dyDescent="0.2">
      <c r="A9" s="3">
        <v>1955</v>
      </c>
      <c r="B9" s="1">
        <v>124511.11111111111</v>
      </c>
      <c r="D9" s="11">
        <v>1955</v>
      </c>
      <c r="E9" s="12">
        <v>124511.11111111111</v>
      </c>
      <c r="F9" s="13">
        <f t="shared" si="0"/>
        <v>4.7137419434521797E-4</v>
      </c>
      <c r="H9" s="1">
        <v>124511.11111111111</v>
      </c>
      <c r="I9" s="1">
        <v>189400</v>
      </c>
      <c r="K9" s="4" t="s">
        <v>303</v>
      </c>
      <c r="L9" s="4">
        <v>0</v>
      </c>
      <c r="M9" s="4"/>
    </row>
    <row r="10" spans="1:13" x14ac:dyDescent="0.2">
      <c r="A10" s="3">
        <v>1956</v>
      </c>
      <c r="B10" s="1">
        <v>124235</v>
      </c>
      <c r="D10" s="11">
        <v>1956</v>
      </c>
      <c r="E10" s="12">
        <v>124235</v>
      </c>
      <c r="F10" s="13">
        <f t="shared" si="0"/>
        <v>4.7032889283446673E-4</v>
      </c>
      <c r="H10" s="1">
        <v>124235</v>
      </c>
      <c r="I10" s="1">
        <v>209790</v>
      </c>
      <c r="K10" s="4" t="s">
        <v>304</v>
      </c>
      <c r="L10" s="4">
        <v>37</v>
      </c>
      <c r="M10" s="4"/>
    </row>
    <row r="11" spans="1:13" x14ac:dyDescent="0.2">
      <c r="A11" s="3">
        <v>1957</v>
      </c>
      <c r="B11" s="1">
        <v>132656.44444444444</v>
      </c>
      <c r="D11" s="11">
        <v>1957</v>
      </c>
      <c r="E11" s="12">
        <v>132656.44444444444</v>
      </c>
      <c r="F11" s="13">
        <f t="shared" si="0"/>
        <v>5.0221079923461578E-4</v>
      </c>
      <c r="H11" s="1">
        <v>132656.44444444444</v>
      </c>
      <c r="I11" s="1">
        <v>190533.33333333334</v>
      </c>
      <c r="K11" s="4" t="s">
        <v>305</v>
      </c>
      <c r="L11" s="4">
        <v>-8.2387178511081842</v>
      </c>
      <c r="M11" s="4"/>
    </row>
    <row r="12" spans="1:13" x14ac:dyDescent="0.2">
      <c r="A12" s="3">
        <v>1958</v>
      </c>
      <c r="B12" s="1">
        <v>128386.66666666667</v>
      </c>
      <c r="D12" s="11">
        <v>1958</v>
      </c>
      <c r="E12" s="12">
        <v>128386.66666666667</v>
      </c>
      <c r="F12" s="13">
        <f t="shared" si="0"/>
        <v>4.8604627349813718E-4</v>
      </c>
      <c r="H12" s="1">
        <v>128386.66666666667</v>
      </c>
      <c r="I12" s="1">
        <v>198318.18181818182</v>
      </c>
      <c r="K12" s="4" t="s">
        <v>306</v>
      </c>
      <c r="L12" s="4">
        <v>3.4014201122488206E-10</v>
      </c>
      <c r="M12" s="4"/>
    </row>
    <row r="13" spans="1:13" x14ac:dyDescent="0.2">
      <c r="A13" s="3">
        <v>1959</v>
      </c>
      <c r="B13" s="1">
        <v>136054.55555555556</v>
      </c>
      <c r="D13" s="11">
        <v>1959</v>
      </c>
      <c r="E13" s="12">
        <v>136054.55555555556</v>
      </c>
      <c r="F13" s="13">
        <f t="shared" si="0"/>
        <v>5.150753690951012E-4</v>
      </c>
      <c r="H13" s="1">
        <v>136054.55555555556</v>
      </c>
      <c r="I13" s="1">
        <v>200042</v>
      </c>
      <c r="K13" s="4" t="s">
        <v>307</v>
      </c>
      <c r="L13" s="4">
        <v>1.6870936195962629</v>
      </c>
      <c r="M13" s="4"/>
    </row>
    <row r="14" spans="1:13" x14ac:dyDescent="0.2">
      <c r="A14" s="3">
        <v>1960</v>
      </c>
      <c r="B14" s="1">
        <v>145212.5</v>
      </c>
      <c r="D14" s="11">
        <v>1960</v>
      </c>
      <c r="E14" s="12">
        <v>145212.5</v>
      </c>
      <c r="F14" s="13">
        <f t="shared" si="0"/>
        <v>5.497455173721174E-4</v>
      </c>
      <c r="H14" s="1">
        <v>145212.5</v>
      </c>
      <c r="I14" s="1">
        <v>184714.28571428571</v>
      </c>
      <c r="K14" s="4" t="s">
        <v>308</v>
      </c>
      <c r="L14" s="4">
        <v>6.8028402244976411E-10</v>
      </c>
      <c r="M14" s="4"/>
    </row>
    <row r="15" spans="1:13" ht="17" thickBot="1" x14ac:dyDescent="0.25">
      <c r="A15" s="3">
        <v>1961</v>
      </c>
      <c r="B15" s="1">
        <v>131881.25</v>
      </c>
      <c r="D15" s="11">
        <v>1961</v>
      </c>
      <c r="E15" s="12">
        <v>131881.25</v>
      </c>
      <c r="F15" s="13">
        <f t="shared" si="0"/>
        <v>4.9927606792067862E-4</v>
      </c>
      <c r="H15" s="1">
        <v>131881.25</v>
      </c>
      <c r="I15" s="1">
        <v>171611.76470588235</v>
      </c>
      <c r="K15" s="5" t="s">
        <v>309</v>
      </c>
      <c r="L15" s="5">
        <v>2.026192463029111</v>
      </c>
      <c r="M15" s="5"/>
    </row>
    <row r="16" spans="1:13" x14ac:dyDescent="0.2">
      <c r="A16" s="3">
        <v>1962</v>
      </c>
      <c r="B16" s="1">
        <v>145471.42857142858</v>
      </c>
      <c r="D16" s="11">
        <v>1962</v>
      </c>
      <c r="E16" s="12">
        <v>145471.42857142858</v>
      </c>
      <c r="F16" s="13">
        <f t="shared" si="0"/>
        <v>5.5072576922001219E-4</v>
      </c>
      <c r="H16" s="1">
        <v>145471.42857142858</v>
      </c>
      <c r="I16" s="1">
        <v>221994.94736842104</v>
      </c>
    </row>
    <row r="17" spans="1:12" x14ac:dyDescent="0.2">
      <c r="A17" s="3">
        <v>1963</v>
      </c>
      <c r="B17" s="1">
        <v>139765.38461538462</v>
      </c>
      <c r="D17" s="11">
        <v>1963</v>
      </c>
      <c r="E17" s="12">
        <v>139765.38461538462</v>
      </c>
      <c r="F17" s="13">
        <f t="shared" si="0"/>
        <v>5.2912382664094064E-4</v>
      </c>
      <c r="H17" s="1">
        <v>139765.38461538462</v>
      </c>
      <c r="I17" s="1">
        <v>217231.81818181818</v>
      </c>
      <c r="K17" t="s">
        <v>352</v>
      </c>
      <c r="L17">
        <f>SUM(L8:M8)</f>
        <v>61</v>
      </c>
    </row>
    <row r="18" spans="1:12" x14ac:dyDescent="0.2">
      <c r="A18" s="3">
        <v>1964</v>
      </c>
      <c r="B18" s="1">
        <v>159218.18181818182</v>
      </c>
      <c r="D18" s="11">
        <v>1964</v>
      </c>
      <c r="E18" s="12">
        <v>159218.18181818182</v>
      </c>
      <c r="F18" s="13">
        <f t="shared" si="0"/>
        <v>6.027682309627905E-4</v>
      </c>
      <c r="H18" s="1">
        <v>159218.18181818182</v>
      </c>
      <c r="I18" s="1">
        <v>206832.25806451612</v>
      </c>
      <c r="K18" t="s">
        <v>353</v>
      </c>
      <c r="L18">
        <f>L6-M6</f>
        <v>-64329.087074265844</v>
      </c>
    </row>
    <row r="19" spans="1:12" x14ac:dyDescent="0.2">
      <c r="A19" s="3">
        <v>1965</v>
      </c>
      <c r="B19" s="1">
        <v>143951.73684210525</v>
      </c>
      <c r="D19" s="11">
        <v>1965</v>
      </c>
      <c r="E19" s="12">
        <v>143951.73684210525</v>
      </c>
      <c r="F19" s="13">
        <f t="shared" si="0"/>
        <v>5.4497251990619287E-4</v>
      </c>
      <c r="H19" s="1">
        <v>143951.73684210525</v>
      </c>
      <c r="I19" s="1">
        <v>212588.19444444444</v>
      </c>
      <c r="K19" t="s">
        <v>354</v>
      </c>
      <c r="L19">
        <f>SQRT((L7/L8) + (M7/M8))</f>
        <v>7808.1429946788367</v>
      </c>
    </row>
    <row r="20" spans="1:12" x14ac:dyDescent="0.2">
      <c r="A20" s="3">
        <v>1966</v>
      </c>
      <c r="B20" s="1">
        <v>149914.66666666666</v>
      </c>
      <c r="D20" s="11">
        <v>1966</v>
      </c>
      <c r="E20" s="12">
        <v>149914.66666666666</v>
      </c>
      <c r="F20" s="13">
        <f t="shared" si="0"/>
        <v>5.6754698106798774E-4</v>
      </c>
      <c r="H20" s="1">
        <v>149914.66666666666</v>
      </c>
      <c r="I20" s="1">
        <v>214251.6</v>
      </c>
    </row>
    <row r="21" spans="1:12" ht="17" x14ac:dyDescent="0.2">
      <c r="A21" s="3">
        <v>1967</v>
      </c>
      <c r="B21" s="1">
        <v>131458.33333333334</v>
      </c>
      <c r="D21" s="11">
        <v>1967</v>
      </c>
      <c r="E21" s="12">
        <v>131458.33333333334</v>
      </c>
      <c r="F21" s="13">
        <f t="shared" si="0"/>
        <v>4.9767498990245052E-4</v>
      </c>
      <c r="H21" s="1">
        <v>131458.33333333334</v>
      </c>
      <c r="I21" s="1">
        <v>206865.27777777778</v>
      </c>
      <c r="K21" s="98" t="s">
        <v>355</v>
      </c>
      <c r="L21">
        <f>L19*L15</f>
        <v>15820.800486071812</v>
      </c>
    </row>
    <row r="22" spans="1:12" x14ac:dyDescent="0.2">
      <c r="A22" s="3">
        <v>1968</v>
      </c>
      <c r="B22" s="1">
        <v>153095.88235294117</v>
      </c>
      <c r="D22" s="11">
        <v>1968</v>
      </c>
      <c r="E22" s="12">
        <v>153095.88235294117</v>
      </c>
      <c r="F22" s="13">
        <f t="shared" si="0"/>
        <v>5.7959042817704021E-4</v>
      </c>
      <c r="H22" s="1">
        <v>153095.88235294117</v>
      </c>
      <c r="I22" s="1">
        <v>203667.26666666666</v>
      </c>
      <c r="K22" t="s">
        <v>356</v>
      </c>
      <c r="L22">
        <f>L18-L21</f>
        <v>-80149.887560337651</v>
      </c>
    </row>
    <row r="23" spans="1:12" x14ac:dyDescent="0.2">
      <c r="A23" s="3">
        <v>1969</v>
      </c>
      <c r="B23" s="1">
        <v>157297.07142857142</v>
      </c>
      <c r="D23" s="11">
        <v>1969</v>
      </c>
      <c r="E23" s="12">
        <v>157297.07142857142</v>
      </c>
      <c r="F23" s="13">
        <f t="shared" si="0"/>
        <v>5.9549529078845758E-4</v>
      </c>
      <c r="H23" s="1">
        <v>157297.07142857142</v>
      </c>
      <c r="I23" s="1">
        <v>186388.27272727274</v>
      </c>
      <c r="K23" t="s">
        <v>357</v>
      </c>
      <c r="L23">
        <f>L18+L21</f>
        <v>-48508.286588194031</v>
      </c>
    </row>
    <row r="24" spans="1:12" x14ac:dyDescent="0.2">
      <c r="A24" s="3">
        <v>1970</v>
      </c>
      <c r="B24" s="1">
        <v>139367.30769230769</v>
      </c>
      <c r="D24" s="11">
        <v>1970</v>
      </c>
      <c r="E24" s="12">
        <v>139367.30769230769</v>
      </c>
      <c r="F24" s="13">
        <f t="shared" si="0"/>
        <v>5.2761678692995963E-4</v>
      </c>
      <c r="H24" s="1">
        <v>139367.30769230769</v>
      </c>
      <c r="I24" s="1">
        <v>190666.66666666666</v>
      </c>
    </row>
    <row r="25" spans="1:12" x14ac:dyDescent="0.2">
      <c r="A25" s="3">
        <v>1971</v>
      </c>
      <c r="B25" s="1">
        <v>120230.55555555556</v>
      </c>
      <c r="D25" s="11">
        <v>1971</v>
      </c>
      <c r="E25" s="12">
        <v>120230.55555555556</v>
      </c>
      <c r="F25" s="13">
        <f t="shared" si="0"/>
        <v>4.5516886609503997E-4</v>
      </c>
      <c r="H25" s="1">
        <v>120230.55555555556</v>
      </c>
      <c r="I25" s="1">
        <v>215085.41666666666</v>
      </c>
    </row>
    <row r="26" spans="1:12" x14ac:dyDescent="0.2">
      <c r="A26" s="3">
        <v>1972</v>
      </c>
      <c r="B26" s="1">
        <v>127330</v>
      </c>
      <c r="D26" s="11">
        <v>1972</v>
      </c>
      <c r="E26" s="12">
        <v>127330</v>
      </c>
      <c r="F26" s="13">
        <f t="shared" si="0"/>
        <v>4.8204594457771684E-4</v>
      </c>
      <c r="H26" s="1">
        <v>127330</v>
      </c>
      <c r="I26" s="1">
        <v>194896.86274509804</v>
      </c>
    </row>
    <row r="27" spans="1:12" x14ac:dyDescent="0.2">
      <c r="A27" s="3">
        <v>1973</v>
      </c>
      <c r="B27" s="1">
        <v>139081.81818181818</v>
      </c>
      <c r="D27" s="11">
        <v>1973</v>
      </c>
      <c r="E27" s="12">
        <v>139081.81818181818</v>
      </c>
      <c r="F27" s="13">
        <f t="shared" si="0"/>
        <v>5.2653598067258943E-4</v>
      </c>
      <c r="H27" s="1">
        <v>139081.81818181818</v>
      </c>
      <c r="I27" s="1">
        <v>195123.22580645161</v>
      </c>
    </row>
    <row r="28" spans="1:12" x14ac:dyDescent="0.2">
      <c r="A28" s="3">
        <v>1974</v>
      </c>
      <c r="B28" s="1">
        <v>159357.14285714287</v>
      </c>
      <c r="D28" s="11">
        <v>1974</v>
      </c>
      <c r="E28" s="12">
        <v>159357.14285714287</v>
      </c>
      <c r="F28" s="13">
        <f t="shared" si="0"/>
        <v>6.0329430969746005E-4</v>
      </c>
      <c r="H28" s="1">
        <v>159357.14285714287</v>
      </c>
      <c r="I28" s="1">
        <v>210542.9315068493</v>
      </c>
    </row>
    <row r="29" spans="1:12" x14ac:dyDescent="0.2">
      <c r="A29" s="3">
        <v>1975</v>
      </c>
      <c r="B29" s="1">
        <v>174652.4</v>
      </c>
      <c r="D29" s="11">
        <v>1975</v>
      </c>
      <c r="E29" s="12">
        <v>174652.4</v>
      </c>
      <c r="F29" s="13">
        <f t="shared" si="0"/>
        <v>6.6119909786197461E-4</v>
      </c>
      <c r="H29" s="1">
        <v>174652.4</v>
      </c>
      <c r="I29" s="1">
        <v>229471.13402061857</v>
      </c>
    </row>
    <row r="30" spans="1:12" x14ac:dyDescent="0.2">
      <c r="A30" s="3">
        <v>1976</v>
      </c>
      <c r="B30" s="1">
        <v>159868.5</v>
      </c>
      <c r="D30" s="11">
        <v>1976</v>
      </c>
      <c r="E30" s="12">
        <v>159868.5</v>
      </c>
      <c r="F30" s="13">
        <f t="shared" si="0"/>
        <v>6.0523020569168873E-4</v>
      </c>
      <c r="H30" s="1">
        <v>159868.5</v>
      </c>
      <c r="I30" s="1">
        <v>224807.25</v>
      </c>
    </row>
    <row r="31" spans="1:12" x14ac:dyDescent="0.2">
      <c r="A31" s="3">
        <v>1977</v>
      </c>
      <c r="B31" s="1">
        <v>158702</v>
      </c>
      <c r="D31" s="11">
        <v>1977</v>
      </c>
      <c r="E31" s="12">
        <v>158702</v>
      </c>
      <c r="F31" s="13">
        <f t="shared" si="0"/>
        <v>6.0081406971155909E-4</v>
      </c>
      <c r="H31" s="1">
        <v>158702</v>
      </c>
      <c r="I31" s="1">
        <v>269709.09999999998</v>
      </c>
    </row>
    <row r="32" spans="1:12" x14ac:dyDescent="0.2">
      <c r="A32" s="3">
        <v>1978</v>
      </c>
      <c r="B32" s="1">
        <v>158362.5</v>
      </c>
      <c r="D32" s="11">
        <v>1978</v>
      </c>
      <c r="E32" s="12">
        <v>158362.5</v>
      </c>
      <c r="F32" s="13">
        <f t="shared" si="0"/>
        <v>5.9952879053002967E-4</v>
      </c>
      <c r="H32" s="1">
        <v>158362.5</v>
      </c>
      <c r="I32" s="1">
        <v>284085.39130434784</v>
      </c>
    </row>
    <row r="33" spans="1:9" x14ac:dyDescent="0.2">
      <c r="A33" s="3">
        <v>1979</v>
      </c>
      <c r="B33" s="1">
        <v>150357.20000000001</v>
      </c>
      <c r="D33" s="11">
        <v>1979</v>
      </c>
      <c r="E33" s="12">
        <v>150357.20000000001</v>
      </c>
      <c r="F33" s="13">
        <f t="shared" si="0"/>
        <v>5.6922232386759353E-4</v>
      </c>
      <c r="H33" s="1">
        <v>150357.20000000001</v>
      </c>
      <c r="I33" s="1">
        <v>336963.5</v>
      </c>
    </row>
    <row r="34" spans="1:9" x14ac:dyDescent="0.2">
      <c r="A34" s="3">
        <v>1980</v>
      </c>
      <c r="B34" s="1">
        <v>154812.5</v>
      </c>
      <c r="D34" s="11">
        <v>1980</v>
      </c>
      <c r="E34" s="12">
        <v>154812.5</v>
      </c>
      <c r="F34" s="13">
        <f t="shared" si="0"/>
        <v>5.8608919967751338E-4</v>
      </c>
      <c r="H34" s="1">
        <v>154812.5</v>
      </c>
    </row>
    <row r="35" spans="1:9" x14ac:dyDescent="0.2">
      <c r="A35" s="3">
        <v>1981</v>
      </c>
      <c r="B35" s="1">
        <v>184425</v>
      </c>
      <c r="D35" s="11">
        <v>1981</v>
      </c>
      <c r="E35" s="12">
        <v>184425</v>
      </c>
      <c r="F35" s="13">
        <f t="shared" si="0"/>
        <v>6.9819620928881978E-4</v>
      </c>
    </row>
    <row r="36" spans="1:9" x14ac:dyDescent="0.2">
      <c r="A36" s="3">
        <v>1982</v>
      </c>
      <c r="B36" s="1">
        <v>121271.42857142857</v>
      </c>
      <c r="D36" s="11">
        <v>1982</v>
      </c>
      <c r="E36" s="12">
        <v>121271.42857142857</v>
      </c>
      <c r="F36" s="13">
        <f t="shared" si="0"/>
        <v>4.5910940340849289E-4</v>
      </c>
    </row>
    <row r="37" spans="1:9" x14ac:dyDescent="0.2">
      <c r="A37" s="3">
        <v>1983</v>
      </c>
      <c r="B37" s="1">
        <v>136880</v>
      </c>
      <c r="D37" s="11">
        <v>1983</v>
      </c>
      <c r="E37" s="12">
        <v>136880</v>
      </c>
      <c r="F37" s="13">
        <f t="shared" si="0"/>
        <v>5.1820033687110557E-4</v>
      </c>
    </row>
    <row r="38" spans="1:9" x14ac:dyDescent="0.2">
      <c r="A38" s="3">
        <v>1984</v>
      </c>
      <c r="B38" s="1">
        <v>184928.57142857142</v>
      </c>
      <c r="D38" s="11">
        <v>1984</v>
      </c>
      <c r="E38" s="12">
        <v>184928.57142857142</v>
      </c>
      <c r="F38" s="13">
        <f t="shared" si="0"/>
        <v>7.0010263012403582E-4</v>
      </c>
    </row>
    <row r="39" spans="1:9" x14ac:dyDescent="0.2">
      <c r="A39" s="3">
        <v>1985</v>
      </c>
      <c r="B39" s="1">
        <v>167611.11111111112</v>
      </c>
      <c r="D39" s="11">
        <v>1985</v>
      </c>
      <c r="E39" s="12">
        <v>167611.11111111112</v>
      </c>
      <c r="F39" s="13">
        <f t="shared" si="0"/>
        <v>6.3454218469548578E-4</v>
      </c>
    </row>
    <row r="40" spans="1:9" x14ac:dyDescent="0.2">
      <c r="A40" s="3">
        <v>1986</v>
      </c>
      <c r="B40" s="1">
        <v>189400</v>
      </c>
      <c r="D40" s="11">
        <v>1986</v>
      </c>
      <c r="E40" s="12">
        <v>189400</v>
      </c>
      <c r="F40" s="13">
        <f t="shared" si="0"/>
        <v>7.1703056548354325E-4</v>
      </c>
    </row>
    <row r="41" spans="1:9" x14ac:dyDescent="0.2">
      <c r="A41" s="3">
        <v>1987</v>
      </c>
      <c r="B41" s="1">
        <v>209790</v>
      </c>
      <c r="D41" s="11">
        <v>1987</v>
      </c>
      <c r="E41" s="12">
        <v>209790</v>
      </c>
      <c r="F41" s="13">
        <f t="shared" si="0"/>
        <v>7.9422303238010851E-4</v>
      </c>
    </row>
    <row r="42" spans="1:9" x14ac:dyDescent="0.2">
      <c r="A42" s="3">
        <v>1988</v>
      </c>
      <c r="B42" s="1">
        <v>190533.33333333334</v>
      </c>
      <c r="D42" s="11">
        <v>1988</v>
      </c>
      <c r="E42" s="12">
        <v>190533.33333333334</v>
      </c>
      <c r="F42" s="13">
        <f t="shared" si="0"/>
        <v>7.2132113908904142E-4</v>
      </c>
    </row>
    <row r="43" spans="1:9" x14ac:dyDescent="0.2">
      <c r="A43" s="3">
        <v>1989</v>
      </c>
      <c r="B43" s="1">
        <v>198318.18181818182</v>
      </c>
      <c r="D43" s="11">
        <v>1989</v>
      </c>
      <c r="E43" s="12">
        <v>198318.18181818182</v>
      </c>
      <c r="F43" s="13">
        <f t="shared" si="0"/>
        <v>7.5079302035247657E-4</v>
      </c>
    </row>
    <row r="44" spans="1:9" x14ac:dyDescent="0.2">
      <c r="A44" s="3">
        <v>1990</v>
      </c>
      <c r="B44" s="1">
        <v>200042</v>
      </c>
      <c r="D44" s="11">
        <v>1990</v>
      </c>
      <c r="E44" s="12">
        <v>200042</v>
      </c>
      <c r="F44" s="13">
        <f t="shared" si="0"/>
        <v>7.5731905163917092E-4</v>
      </c>
    </row>
    <row r="45" spans="1:9" x14ac:dyDescent="0.2">
      <c r="A45" s="3">
        <v>1991</v>
      </c>
      <c r="B45" s="1">
        <v>184714.28571428571</v>
      </c>
      <c r="D45" s="11">
        <v>1991</v>
      </c>
      <c r="E45" s="12">
        <v>184714.28571428571</v>
      </c>
      <c r="F45" s="13">
        <f t="shared" si="0"/>
        <v>6.9929138721543322E-4</v>
      </c>
    </row>
    <row r="46" spans="1:9" x14ac:dyDescent="0.2">
      <c r="A46" s="3">
        <v>1992</v>
      </c>
      <c r="B46" s="1">
        <v>171611.76470588235</v>
      </c>
      <c r="D46" s="11">
        <v>1992</v>
      </c>
      <c r="E46" s="12">
        <v>171611.76470588235</v>
      </c>
      <c r="F46" s="13">
        <f t="shared" si="0"/>
        <v>6.4968786003530938E-4</v>
      </c>
    </row>
    <row r="47" spans="1:9" x14ac:dyDescent="0.2">
      <c r="A47" s="3">
        <v>1993</v>
      </c>
      <c r="B47" s="1">
        <v>221994.94736842104</v>
      </c>
      <c r="D47" s="11">
        <v>1993</v>
      </c>
      <c r="E47" s="12">
        <v>221994.94736842104</v>
      </c>
      <c r="F47" s="13">
        <f t="shared" si="0"/>
        <v>8.4042852505843905E-4</v>
      </c>
    </row>
    <row r="48" spans="1:9" x14ac:dyDescent="0.2">
      <c r="A48" s="3">
        <v>1994</v>
      </c>
      <c r="B48" s="1">
        <v>217231.81818181818</v>
      </c>
      <c r="D48" s="11">
        <v>1994</v>
      </c>
      <c r="E48" s="12">
        <v>217231.81818181818</v>
      </c>
      <c r="F48" s="13">
        <f t="shared" si="0"/>
        <v>8.2239626943995427E-4</v>
      </c>
    </row>
    <row r="49" spans="1:6" x14ac:dyDescent="0.2">
      <c r="A49" s="3">
        <v>1995</v>
      </c>
      <c r="B49" s="1">
        <v>206832.25806451612</v>
      </c>
      <c r="D49" s="11">
        <v>1995</v>
      </c>
      <c r="E49" s="12">
        <v>206832.25806451612</v>
      </c>
      <c r="F49" s="13">
        <f t="shared" si="0"/>
        <v>7.8302561225046541E-4</v>
      </c>
    </row>
    <row r="50" spans="1:6" x14ac:dyDescent="0.2">
      <c r="A50" s="3">
        <v>1996</v>
      </c>
      <c r="B50" s="1">
        <v>212588.19444444444</v>
      </c>
      <c r="D50" s="11">
        <v>1996</v>
      </c>
      <c r="E50" s="12">
        <v>212588.19444444444</v>
      </c>
      <c r="F50" s="13">
        <f t="shared" si="0"/>
        <v>8.048164375798598E-4</v>
      </c>
    </row>
    <row r="51" spans="1:6" x14ac:dyDescent="0.2">
      <c r="A51" s="3">
        <v>1997</v>
      </c>
      <c r="B51" s="1">
        <v>214251.6</v>
      </c>
      <c r="D51" s="11">
        <v>1997</v>
      </c>
      <c r="E51" s="12">
        <v>214251.6</v>
      </c>
      <c r="F51" s="13">
        <f t="shared" si="0"/>
        <v>8.1111375873154127E-4</v>
      </c>
    </row>
    <row r="52" spans="1:6" x14ac:dyDescent="0.2">
      <c r="A52" s="3">
        <v>1998</v>
      </c>
      <c r="B52" s="1">
        <v>206865.27777777778</v>
      </c>
      <c r="D52" s="11">
        <v>1998</v>
      </c>
      <c r="E52" s="12">
        <v>206865.27777777778</v>
      </c>
      <c r="F52" s="13">
        <f t="shared" si="0"/>
        <v>7.831506182888609E-4</v>
      </c>
    </row>
    <row r="53" spans="1:6" x14ac:dyDescent="0.2">
      <c r="A53" s="3">
        <v>1999</v>
      </c>
      <c r="B53" s="1">
        <v>203667.26666666666</v>
      </c>
      <c r="D53" s="11">
        <v>1999</v>
      </c>
      <c r="E53" s="12">
        <v>203667.26666666666</v>
      </c>
      <c r="F53" s="13">
        <f t="shared" si="0"/>
        <v>7.7104358705642876E-4</v>
      </c>
    </row>
    <row r="54" spans="1:6" x14ac:dyDescent="0.2">
      <c r="A54" s="3">
        <v>2000</v>
      </c>
      <c r="B54" s="1">
        <v>186388.27272727274</v>
      </c>
      <c r="D54" s="11">
        <v>2000</v>
      </c>
      <c r="E54" s="12">
        <v>186388.27272727274</v>
      </c>
      <c r="F54" s="13">
        <f t="shared" si="0"/>
        <v>7.056287676511999E-4</v>
      </c>
    </row>
    <row r="55" spans="1:6" x14ac:dyDescent="0.2">
      <c r="A55" s="3">
        <v>2001</v>
      </c>
      <c r="B55" s="1">
        <v>190666.66666666666</v>
      </c>
      <c r="D55" s="11">
        <v>2001</v>
      </c>
      <c r="E55" s="12">
        <v>190666.66666666666</v>
      </c>
      <c r="F55" s="13">
        <f t="shared" si="0"/>
        <v>7.218259124543941E-4</v>
      </c>
    </row>
    <row r="56" spans="1:6" x14ac:dyDescent="0.2">
      <c r="A56" s="3">
        <v>2002</v>
      </c>
      <c r="B56" s="1">
        <v>215085.41666666666</v>
      </c>
      <c r="D56" s="11">
        <v>2002</v>
      </c>
      <c r="E56" s="12">
        <v>215085.41666666666</v>
      </c>
      <c r="F56" s="13">
        <f t="shared" si="0"/>
        <v>8.1427042206844516E-4</v>
      </c>
    </row>
    <row r="57" spans="1:6" x14ac:dyDescent="0.2">
      <c r="A57" s="3">
        <v>2003</v>
      </c>
      <c r="B57" s="1">
        <v>194896.86274509804</v>
      </c>
      <c r="D57" s="11">
        <v>2003</v>
      </c>
      <c r="E57" s="12">
        <v>194896.86274509804</v>
      </c>
      <c r="F57" s="13">
        <f t="shared" si="0"/>
        <v>7.3784058978398188E-4</v>
      </c>
    </row>
    <row r="58" spans="1:6" x14ac:dyDescent="0.2">
      <c r="A58" s="3">
        <v>2004</v>
      </c>
      <c r="B58" s="1">
        <v>195123.22580645161</v>
      </c>
      <c r="D58" s="11">
        <v>2004</v>
      </c>
      <c r="E58" s="12">
        <v>195123.22580645161</v>
      </c>
      <c r="F58" s="13">
        <f t="shared" si="0"/>
        <v>7.3869755511601421E-4</v>
      </c>
    </row>
    <row r="59" spans="1:6" x14ac:dyDescent="0.2">
      <c r="A59" s="3">
        <v>2005</v>
      </c>
      <c r="B59" s="1">
        <v>210542.9315068493</v>
      </c>
      <c r="D59" s="11">
        <v>2005</v>
      </c>
      <c r="E59" s="12">
        <v>210542.9315068493</v>
      </c>
      <c r="F59" s="13">
        <f t="shared" si="0"/>
        <v>7.9707348065955158E-4</v>
      </c>
    </row>
    <row r="60" spans="1:6" x14ac:dyDescent="0.2">
      <c r="A60" s="3">
        <v>2006</v>
      </c>
      <c r="B60" s="1">
        <v>229471.13402061857</v>
      </c>
      <c r="D60" s="11">
        <v>2006</v>
      </c>
      <c r="E60" s="12">
        <v>229471.13402061857</v>
      </c>
      <c r="F60" s="13">
        <f t="shared" si="0"/>
        <v>8.687318742817005E-4</v>
      </c>
    </row>
    <row r="61" spans="1:6" x14ac:dyDescent="0.2">
      <c r="A61" s="3">
        <v>2007</v>
      </c>
      <c r="B61" s="1">
        <v>224807.25</v>
      </c>
      <c r="D61" s="11">
        <v>2007</v>
      </c>
      <c r="E61" s="12">
        <v>224807.25</v>
      </c>
      <c r="F61" s="13">
        <f t="shared" si="0"/>
        <v>8.5107534103643235E-4</v>
      </c>
    </row>
    <row r="62" spans="1:6" x14ac:dyDescent="0.2">
      <c r="A62" s="3">
        <v>2008</v>
      </c>
      <c r="B62" s="1">
        <v>269709.09999999998</v>
      </c>
      <c r="D62" s="11">
        <v>2008</v>
      </c>
      <c r="E62" s="12">
        <v>269709.09999999998</v>
      </c>
      <c r="F62" s="47">
        <f t="shared" si="0"/>
        <v>1.0210647755494061E-3</v>
      </c>
    </row>
    <row r="63" spans="1:6" x14ac:dyDescent="0.2">
      <c r="A63" s="3">
        <v>2009</v>
      </c>
      <c r="B63" s="1">
        <v>284085.39130434784</v>
      </c>
      <c r="D63" s="11">
        <v>2009</v>
      </c>
      <c r="E63" s="12">
        <v>284085.39130434784</v>
      </c>
      <c r="F63" s="47">
        <f t="shared" si="0"/>
        <v>1.0754905426218068E-3</v>
      </c>
    </row>
    <row r="64" spans="1:6" ht="17" thickBot="1" x14ac:dyDescent="0.25">
      <c r="A64" s="3">
        <v>2010</v>
      </c>
      <c r="B64" s="1">
        <v>336963.5</v>
      </c>
      <c r="D64" s="14">
        <v>2010</v>
      </c>
      <c r="E64" s="15">
        <v>336963.5</v>
      </c>
      <c r="F64" s="48">
        <f t="shared" si="0"/>
        <v>1.2756764992202425E-3</v>
      </c>
    </row>
    <row r="65" spans="1:2" x14ac:dyDescent="0.2">
      <c r="A65" s="3" t="s">
        <v>282</v>
      </c>
      <c r="B65" s="1"/>
    </row>
    <row r="66" spans="1:2" x14ac:dyDescent="0.2">
      <c r="A66" s="3" t="s">
        <v>258</v>
      </c>
      <c r="B66" s="1">
        <v>180921.19589041095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U119"/>
  <sheetViews>
    <sheetView showGridLines="0" workbookViewId="0">
      <selection activeCell="G10" sqref="G10"/>
    </sheetView>
  </sheetViews>
  <sheetFormatPr baseColWidth="10" defaultRowHeight="16" x14ac:dyDescent="0.2"/>
  <cols>
    <col min="2" max="2" width="13" bestFit="1" customWidth="1"/>
    <col min="3" max="3" width="18.33203125" bestFit="1" customWidth="1"/>
    <col min="6" max="6" width="17.6640625" style="10" customWidth="1"/>
    <col min="7" max="7" width="18.83203125" customWidth="1"/>
    <col min="9" max="9" width="0" hidden="1" customWidth="1"/>
    <col min="10" max="10" width="10.83203125" hidden="1" customWidth="1"/>
    <col min="12" max="12" width="24" customWidth="1"/>
    <col min="13" max="13" width="16.33203125" customWidth="1"/>
    <col min="14" max="14" width="17.6640625" customWidth="1"/>
    <col min="16" max="21" width="0" hidden="1" customWidth="1"/>
  </cols>
  <sheetData>
    <row r="2" spans="2:21" ht="31" x14ac:dyDescent="0.35">
      <c r="F2" s="343" t="s">
        <v>292</v>
      </c>
    </row>
    <row r="4" spans="2:21" ht="17" thickBot="1" x14ac:dyDescent="0.25">
      <c r="I4" t="s">
        <v>322</v>
      </c>
      <c r="P4" t="s">
        <v>324</v>
      </c>
    </row>
    <row r="5" spans="2:21" ht="17" thickBot="1" x14ac:dyDescent="0.25">
      <c r="B5" s="2" t="s">
        <v>257</v>
      </c>
      <c r="C5" t="s">
        <v>283</v>
      </c>
      <c r="E5" s="19" t="s">
        <v>292</v>
      </c>
      <c r="F5" s="24" t="s">
        <v>285</v>
      </c>
      <c r="G5" s="21" t="s">
        <v>293</v>
      </c>
      <c r="I5" t="s">
        <v>317</v>
      </c>
      <c r="J5" t="s">
        <v>318</v>
      </c>
      <c r="L5" t="s">
        <v>300</v>
      </c>
      <c r="P5" t="s">
        <v>317</v>
      </c>
      <c r="Q5" t="s">
        <v>318</v>
      </c>
    </row>
    <row r="6" spans="2:21" ht="17" thickBot="1" x14ac:dyDescent="0.25">
      <c r="B6" s="3">
        <v>1872</v>
      </c>
      <c r="C6" s="1">
        <v>122000</v>
      </c>
      <c r="E6" s="11">
        <v>1872</v>
      </c>
      <c r="F6" s="12">
        <v>122000</v>
      </c>
      <c r="G6" s="13">
        <f>F6/(264144946)</f>
        <v>4.6186762929774171E-4</v>
      </c>
      <c r="I6" s="1">
        <v>122000</v>
      </c>
      <c r="J6" s="1">
        <v>134517.1875</v>
      </c>
      <c r="P6" s="1">
        <v>122000</v>
      </c>
      <c r="Q6" s="1">
        <v>2152275</v>
      </c>
      <c r="S6" t="s">
        <v>300</v>
      </c>
    </row>
    <row r="7" spans="2:21" ht="17" thickBot="1" x14ac:dyDescent="0.25">
      <c r="B7" s="3">
        <v>1875</v>
      </c>
      <c r="C7" s="1">
        <v>94000</v>
      </c>
      <c r="E7" s="11">
        <v>1875</v>
      </c>
      <c r="F7" s="12">
        <v>94000</v>
      </c>
      <c r="G7" s="13">
        <f t="shared" ref="G7:G70" si="0">F7/(264144946)</f>
        <v>3.5586522257366986E-4</v>
      </c>
      <c r="I7" s="1">
        <v>94000</v>
      </c>
      <c r="J7" s="1">
        <v>135810.71428571429</v>
      </c>
      <c r="L7" s="6" t="s">
        <v>321</v>
      </c>
      <c r="M7" s="6" t="s">
        <v>317</v>
      </c>
      <c r="N7" s="6" t="s">
        <v>318</v>
      </c>
      <c r="P7" s="1">
        <v>94000</v>
      </c>
      <c r="Q7" s="1">
        <v>1901350</v>
      </c>
    </row>
    <row r="8" spans="2:21" x14ac:dyDescent="0.2">
      <c r="B8" s="3">
        <v>1880</v>
      </c>
      <c r="C8" s="1">
        <v>200619.75</v>
      </c>
      <c r="E8" s="11">
        <v>1880</v>
      </c>
      <c r="F8" s="12">
        <v>200619.75</v>
      </c>
      <c r="G8" s="13">
        <f t="shared" si="0"/>
        <v>7.5950629772791487E-4</v>
      </c>
      <c r="I8" s="1">
        <v>200619.75</v>
      </c>
      <c r="J8" s="1">
        <v>149959.1</v>
      </c>
      <c r="L8" s="4" t="s">
        <v>259</v>
      </c>
      <c r="M8" s="4">
        <v>141912.15051895758</v>
      </c>
      <c r="N8" s="4">
        <v>194514.82510359091</v>
      </c>
      <c r="P8" s="1">
        <v>802479</v>
      </c>
      <c r="Q8" s="1">
        <v>2999182</v>
      </c>
      <c r="S8" s="6" t="s">
        <v>325</v>
      </c>
      <c r="T8" s="6" t="s">
        <v>317</v>
      </c>
      <c r="U8" s="6" t="s">
        <v>318</v>
      </c>
    </row>
    <row r="9" spans="2:21" x14ac:dyDescent="0.2">
      <c r="B9" s="3">
        <v>1882</v>
      </c>
      <c r="C9" s="1">
        <v>168000</v>
      </c>
      <c r="E9" s="11">
        <v>1882</v>
      </c>
      <c r="F9" s="12">
        <v>168000</v>
      </c>
      <c r="G9" s="13">
        <f t="shared" si="0"/>
        <v>6.3601444034443123E-4</v>
      </c>
      <c r="I9" s="1">
        <v>168000</v>
      </c>
      <c r="J9" s="1">
        <v>143179.16666666666</v>
      </c>
      <c r="L9" s="4" t="s">
        <v>301</v>
      </c>
      <c r="M9" s="4">
        <v>1886010980.8276544</v>
      </c>
      <c r="N9" s="4">
        <v>2983723603.3153319</v>
      </c>
      <c r="P9" s="1">
        <v>168000</v>
      </c>
      <c r="Q9" s="1">
        <v>3436300</v>
      </c>
      <c r="S9" s="4" t="s">
        <v>259</v>
      </c>
      <c r="T9" s="4">
        <v>912526.51785714284</v>
      </c>
      <c r="U9" s="4">
        <v>3804347.5178571427</v>
      </c>
    </row>
    <row r="10" spans="2:21" x14ac:dyDescent="0.2">
      <c r="B10" s="3">
        <v>1885</v>
      </c>
      <c r="C10" s="1">
        <v>111250</v>
      </c>
      <c r="E10" s="11">
        <v>1885</v>
      </c>
      <c r="F10" s="12">
        <v>111250</v>
      </c>
      <c r="G10" s="13">
        <f t="shared" si="0"/>
        <v>4.2117027671617841E-4</v>
      </c>
      <c r="I10" s="1">
        <v>111250</v>
      </c>
      <c r="J10" s="1">
        <v>154124.30769230769</v>
      </c>
      <c r="L10" s="4" t="s">
        <v>302</v>
      </c>
      <c r="M10" s="4">
        <v>56</v>
      </c>
      <c r="N10" s="4">
        <v>56</v>
      </c>
      <c r="P10" s="1">
        <v>222500</v>
      </c>
      <c r="Q10" s="1">
        <v>4007232</v>
      </c>
      <c r="S10" s="4" t="s">
        <v>301</v>
      </c>
      <c r="T10" s="4">
        <v>590118379962.54517</v>
      </c>
      <c r="U10" s="4">
        <v>11648841426298.945</v>
      </c>
    </row>
    <row r="11" spans="2:21" x14ac:dyDescent="0.2">
      <c r="B11" s="3">
        <v>1890</v>
      </c>
      <c r="C11" s="1">
        <v>142200</v>
      </c>
      <c r="E11" s="11">
        <v>1890</v>
      </c>
      <c r="F11" s="12">
        <v>142200</v>
      </c>
      <c r="G11" s="13">
        <f t="shared" si="0"/>
        <v>5.3834079414867922E-4</v>
      </c>
      <c r="I11" s="1">
        <v>142200</v>
      </c>
      <c r="J11" s="1">
        <v>161550</v>
      </c>
      <c r="L11" s="4" t="s">
        <v>303</v>
      </c>
      <c r="M11" s="4">
        <v>0</v>
      </c>
      <c r="N11" s="4"/>
      <c r="P11" s="1">
        <v>284400</v>
      </c>
      <c r="Q11" s="1">
        <v>2746350</v>
      </c>
      <c r="S11" s="4" t="s">
        <v>302</v>
      </c>
      <c r="T11" s="4">
        <v>56</v>
      </c>
      <c r="U11" s="4">
        <v>56</v>
      </c>
    </row>
    <row r="12" spans="2:21" x14ac:dyDescent="0.2">
      <c r="B12" s="3">
        <v>1892</v>
      </c>
      <c r="C12" s="1">
        <v>291250</v>
      </c>
      <c r="E12" s="11">
        <v>1892</v>
      </c>
      <c r="F12" s="12">
        <v>291250</v>
      </c>
      <c r="G12" s="13">
        <f t="shared" si="0"/>
        <v>1.1026143199423548E-3</v>
      </c>
      <c r="I12" s="1">
        <v>291250</v>
      </c>
      <c r="J12" s="1">
        <v>139846.42857142858</v>
      </c>
      <c r="L12" s="4" t="s">
        <v>304</v>
      </c>
      <c r="M12" s="4">
        <v>105</v>
      </c>
      <c r="N12" s="4"/>
      <c r="P12" s="1">
        <v>582500</v>
      </c>
      <c r="Q12" s="1">
        <v>1957850</v>
      </c>
      <c r="S12" s="4" t="s">
        <v>303</v>
      </c>
      <c r="T12" s="4">
        <v>0</v>
      </c>
      <c r="U12" s="4"/>
    </row>
    <row r="13" spans="2:21" x14ac:dyDescent="0.2">
      <c r="B13" s="3">
        <v>1893</v>
      </c>
      <c r="C13" s="1">
        <v>325000</v>
      </c>
      <c r="E13" s="11">
        <v>1893</v>
      </c>
      <c r="F13" s="12">
        <v>325000</v>
      </c>
      <c r="G13" s="13">
        <f t="shared" si="0"/>
        <v>1.2303850780472627E-3</v>
      </c>
      <c r="I13" s="1">
        <v>325000</v>
      </c>
      <c r="J13" s="1">
        <v>145742.10526315789</v>
      </c>
      <c r="L13" s="4" t="s">
        <v>305</v>
      </c>
      <c r="M13" s="4">
        <v>-5.6409103058209507</v>
      </c>
      <c r="N13" s="4"/>
      <c r="P13" s="1">
        <v>325000</v>
      </c>
      <c r="Q13" s="1">
        <v>2769100</v>
      </c>
      <c r="S13" s="4" t="s">
        <v>304</v>
      </c>
      <c r="T13" s="4">
        <v>61</v>
      </c>
      <c r="U13" s="4"/>
    </row>
    <row r="14" spans="2:21" x14ac:dyDescent="0.2">
      <c r="B14" s="3">
        <v>1898</v>
      </c>
      <c r="C14" s="1">
        <v>106000</v>
      </c>
      <c r="E14" s="11">
        <v>1898</v>
      </c>
      <c r="F14" s="12">
        <v>106000</v>
      </c>
      <c r="G14" s="13">
        <f t="shared" si="0"/>
        <v>4.0129482545541491E-4</v>
      </c>
      <c r="I14" s="1">
        <v>106000</v>
      </c>
      <c r="J14" s="1">
        <v>143403.125</v>
      </c>
      <c r="L14" s="4" t="s">
        <v>306</v>
      </c>
      <c r="M14" s="4">
        <v>7.2128510304053282E-8</v>
      </c>
      <c r="N14" s="4"/>
      <c r="P14" s="1">
        <v>106000</v>
      </c>
      <c r="Q14" s="1">
        <v>2294450</v>
      </c>
      <c r="S14" s="4" t="s">
        <v>305</v>
      </c>
      <c r="T14" s="4">
        <v>-6.1857614318667107</v>
      </c>
      <c r="U14" s="4"/>
    </row>
    <row r="15" spans="2:21" x14ac:dyDescent="0.2">
      <c r="B15" s="3">
        <v>1900</v>
      </c>
      <c r="C15" s="1">
        <v>112492.6</v>
      </c>
      <c r="E15" s="11">
        <v>1900</v>
      </c>
      <c r="F15" s="12">
        <v>112492.6</v>
      </c>
      <c r="G15" s="13">
        <f t="shared" si="0"/>
        <v>4.2587451209458312E-4</v>
      </c>
      <c r="I15" s="1">
        <v>112492.6</v>
      </c>
      <c r="J15" s="1">
        <v>161893.33333333334</v>
      </c>
      <c r="L15" s="4" t="s">
        <v>307</v>
      </c>
      <c r="M15" s="4">
        <v>1.6594953834068058</v>
      </c>
      <c r="N15" s="4"/>
      <c r="P15" s="1">
        <v>1124926</v>
      </c>
      <c r="Q15" s="1">
        <v>2428400</v>
      </c>
      <c r="S15" s="4" t="s">
        <v>306</v>
      </c>
      <c r="T15" s="4">
        <v>2.8414373361985369E-8</v>
      </c>
      <c r="U15" s="4"/>
    </row>
    <row r="16" spans="2:21" x14ac:dyDescent="0.2">
      <c r="B16" s="3">
        <v>1904</v>
      </c>
      <c r="C16" s="1">
        <v>157500</v>
      </c>
      <c r="E16" s="11">
        <v>1904</v>
      </c>
      <c r="F16" s="12">
        <v>157500</v>
      </c>
      <c r="G16" s="13">
        <f t="shared" si="0"/>
        <v>5.9626353782290425E-4</v>
      </c>
      <c r="I16" s="1">
        <v>157500</v>
      </c>
      <c r="J16" s="1">
        <v>153115.95833333334</v>
      </c>
      <c r="L16" s="4" t="s">
        <v>308</v>
      </c>
      <c r="M16" s="4">
        <v>1.4425702060810656E-7</v>
      </c>
      <c r="N16" s="4"/>
      <c r="P16" s="1">
        <v>157500</v>
      </c>
      <c r="Q16" s="1">
        <v>3674783</v>
      </c>
      <c r="S16" s="4" t="s">
        <v>307</v>
      </c>
      <c r="T16" s="4">
        <v>1.6702194837737363</v>
      </c>
      <c r="U16" s="4"/>
    </row>
    <row r="17" spans="2:21" ht="17" thickBot="1" x14ac:dyDescent="0.25">
      <c r="B17" s="3">
        <v>1905</v>
      </c>
      <c r="C17" s="1">
        <v>163000</v>
      </c>
      <c r="E17" s="11">
        <v>1905</v>
      </c>
      <c r="F17" s="12">
        <v>163000</v>
      </c>
      <c r="G17" s="13">
        <f t="shared" si="0"/>
        <v>6.1708543914370411E-4</v>
      </c>
      <c r="I17" s="1">
        <v>163000</v>
      </c>
      <c r="J17" s="1">
        <v>159559.44444444444</v>
      </c>
      <c r="L17" s="5" t="s">
        <v>309</v>
      </c>
      <c r="M17" s="5">
        <v>1.9828152737950464</v>
      </c>
      <c r="N17" s="5"/>
      <c r="P17" s="1">
        <v>163000</v>
      </c>
      <c r="Q17" s="1">
        <v>2872070</v>
      </c>
      <c r="S17" s="4" t="s">
        <v>308</v>
      </c>
      <c r="T17" s="4">
        <v>5.6828746723970737E-8</v>
      </c>
      <c r="U17" s="4"/>
    </row>
    <row r="18" spans="2:21" ht="17" thickBot="1" x14ac:dyDescent="0.25">
      <c r="B18" s="3">
        <v>1906</v>
      </c>
      <c r="C18" s="1">
        <v>135000</v>
      </c>
      <c r="E18" s="11">
        <v>1906</v>
      </c>
      <c r="F18" s="12">
        <v>135000</v>
      </c>
      <c r="G18" s="13">
        <f t="shared" si="0"/>
        <v>5.1108303241963226E-4</v>
      </c>
      <c r="I18" s="1">
        <v>135000</v>
      </c>
      <c r="J18" s="1">
        <v>142337.5</v>
      </c>
      <c r="P18" s="1">
        <v>135000</v>
      </c>
      <c r="Q18" s="1">
        <v>2277400</v>
      </c>
      <c r="S18" s="5" t="s">
        <v>309</v>
      </c>
      <c r="T18" s="5">
        <v>1.9996235849949404</v>
      </c>
      <c r="U18" s="5"/>
    </row>
    <row r="19" spans="2:21" x14ac:dyDescent="0.2">
      <c r="B19" s="3">
        <v>1908</v>
      </c>
      <c r="C19" s="1">
        <v>183500</v>
      </c>
      <c r="E19" s="11">
        <v>1908</v>
      </c>
      <c r="F19" s="12">
        <v>183500</v>
      </c>
      <c r="G19" s="13">
        <f t="shared" si="0"/>
        <v>6.9469434406668523E-4</v>
      </c>
      <c r="I19" s="1">
        <v>183500</v>
      </c>
      <c r="J19" s="1">
        <v>166075</v>
      </c>
      <c r="L19" t="s">
        <v>352</v>
      </c>
      <c r="M19">
        <f>SUM(M10:N10)</f>
        <v>112</v>
      </c>
      <c r="P19" s="1">
        <v>367000</v>
      </c>
      <c r="Q19" s="1">
        <v>3653650</v>
      </c>
    </row>
    <row r="20" spans="2:21" x14ac:dyDescent="0.2">
      <c r="B20" s="3">
        <v>1910</v>
      </c>
      <c r="C20" s="1">
        <v>111959.05882352941</v>
      </c>
      <c r="E20" s="11">
        <v>1910</v>
      </c>
      <c r="F20" s="12">
        <v>111959.05882352941</v>
      </c>
      <c r="G20" s="13">
        <f t="shared" si="0"/>
        <v>4.2385463178057326E-4</v>
      </c>
      <c r="I20" s="1">
        <v>111959.05882352941</v>
      </c>
      <c r="J20" s="1">
        <v>160725.64285714287</v>
      </c>
      <c r="L20" t="s">
        <v>353</v>
      </c>
      <c r="M20">
        <f>M8-N8</f>
        <v>-52602.674584633322</v>
      </c>
      <c r="P20" s="1">
        <v>1903304</v>
      </c>
      <c r="Q20" s="1">
        <v>2250159</v>
      </c>
    </row>
    <row r="21" spans="2:21" x14ac:dyDescent="0.2">
      <c r="B21" s="3">
        <v>1911</v>
      </c>
      <c r="C21" s="1">
        <v>130000</v>
      </c>
      <c r="E21" s="11">
        <v>1911</v>
      </c>
      <c r="F21" s="12">
        <v>130000</v>
      </c>
      <c r="G21" s="13">
        <f t="shared" si="0"/>
        <v>4.9215403121890514E-4</v>
      </c>
      <c r="I21" s="1">
        <v>130000</v>
      </c>
      <c r="J21" s="1">
        <v>134647.91666666666</v>
      </c>
      <c r="L21" t="s">
        <v>354</v>
      </c>
      <c r="M21">
        <f>SQRT((M9/M10) + (N9/N10))</f>
        <v>9325.210246713501</v>
      </c>
      <c r="P21" s="1">
        <v>130000</v>
      </c>
      <c r="Q21" s="1">
        <v>3231550</v>
      </c>
    </row>
    <row r="22" spans="2:21" x14ac:dyDescent="0.2">
      <c r="B22" s="3">
        <v>1912</v>
      </c>
      <c r="C22" s="1">
        <v>119466.66666666667</v>
      </c>
      <c r="E22" s="11">
        <v>1912</v>
      </c>
      <c r="F22" s="12">
        <v>119466.66666666667</v>
      </c>
      <c r="G22" s="13">
        <f t="shared" si="0"/>
        <v>4.5227693535603995E-4</v>
      </c>
      <c r="I22" s="1">
        <v>119466.66666666667</v>
      </c>
      <c r="J22" s="1">
        <v>131820.45454545456</v>
      </c>
      <c r="P22" s="1">
        <v>358400</v>
      </c>
      <c r="Q22" s="1">
        <v>2900050</v>
      </c>
    </row>
    <row r="23" spans="2:21" ht="17" x14ac:dyDescent="0.2">
      <c r="B23" s="3">
        <v>1913</v>
      </c>
      <c r="C23" s="1">
        <v>90350</v>
      </c>
      <c r="E23" s="11">
        <v>1913</v>
      </c>
      <c r="F23" s="12">
        <v>90350</v>
      </c>
      <c r="G23" s="13">
        <f t="shared" si="0"/>
        <v>3.4204705169713903E-4</v>
      </c>
      <c r="I23" s="1">
        <v>90350</v>
      </c>
      <c r="J23" s="1">
        <v>140569.5652173913</v>
      </c>
      <c r="L23" s="98" t="s">
        <v>355</v>
      </c>
      <c r="M23">
        <f>M21*M17</f>
        <v>18490.169308533601</v>
      </c>
      <c r="P23" s="1">
        <v>90350</v>
      </c>
      <c r="Q23" s="1">
        <v>3233100</v>
      </c>
    </row>
    <row r="24" spans="2:21" x14ac:dyDescent="0.2">
      <c r="B24" s="3">
        <v>1914</v>
      </c>
      <c r="C24" s="1">
        <v>126055.28571428571</v>
      </c>
      <c r="E24" s="11">
        <v>1914</v>
      </c>
      <c r="F24" s="12">
        <v>126055.28571428571</v>
      </c>
      <c r="G24" s="13">
        <f t="shared" si="0"/>
        <v>4.7722013092874282E-4</v>
      </c>
      <c r="I24" s="1">
        <v>126055.28571428571</v>
      </c>
      <c r="J24" s="1">
        <v>139400</v>
      </c>
      <c r="L24" t="s">
        <v>356</v>
      </c>
      <c r="M24">
        <f>M20-M23</f>
        <v>-71092.843893166922</v>
      </c>
      <c r="P24" s="1">
        <v>882387</v>
      </c>
      <c r="Q24" s="1">
        <v>1533400</v>
      </c>
    </row>
    <row r="25" spans="2:21" x14ac:dyDescent="0.2">
      <c r="B25" s="3">
        <v>1915</v>
      </c>
      <c r="C25" s="1">
        <v>134387.5</v>
      </c>
      <c r="E25" s="11">
        <v>1915</v>
      </c>
      <c r="F25" s="12">
        <v>134387.5</v>
      </c>
      <c r="G25" s="13">
        <f t="shared" si="0"/>
        <v>5.087642297725431E-4</v>
      </c>
      <c r="I25" s="1">
        <v>134387.5</v>
      </c>
      <c r="J25" s="1">
        <v>183050</v>
      </c>
      <c r="L25" t="s">
        <v>357</v>
      </c>
      <c r="M25">
        <f>M20+M23</f>
        <v>-34112.505276099721</v>
      </c>
      <c r="P25" s="1">
        <v>1343875</v>
      </c>
      <c r="Q25" s="1">
        <v>1830500</v>
      </c>
    </row>
    <row r="26" spans="2:21" x14ac:dyDescent="0.2">
      <c r="B26" s="3">
        <v>1916</v>
      </c>
      <c r="C26" s="1">
        <v>139800</v>
      </c>
      <c r="E26" s="11">
        <v>1916</v>
      </c>
      <c r="F26" s="12">
        <v>139800</v>
      </c>
      <c r="G26" s="13">
        <f t="shared" si="0"/>
        <v>5.2925487357233019E-4</v>
      </c>
      <c r="I26" s="1">
        <v>139800</v>
      </c>
      <c r="J26" s="1">
        <v>159268.75</v>
      </c>
      <c r="P26" s="1">
        <v>1118400</v>
      </c>
      <c r="Q26" s="1">
        <v>1274150</v>
      </c>
    </row>
    <row r="27" spans="2:21" x14ac:dyDescent="0.2">
      <c r="B27" s="3">
        <v>1917</v>
      </c>
      <c r="C27" s="1">
        <v>129500</v>
      </c>
      <c r="E27" s="11">
        <v>1917</v>
      </c>
      <c r="F27" s="12">
        <v>129500</v>
      </c>
      <c r="G27" s="13">
        <f t="shared" si="0"/>
        <v>4.9026113109883239E-4</v>
      </c>
      <c r="I27" s="1">
        <v>129500</v>
      </c>
      <c r="J27" s="1">
        <v>163831.9696969697</v>
      </c>
      <c r="P27" s="1">
        <v>129500</v>
      </c>
      <c r="Q27" s="1">
        <v>5406455</v>
      </c>
    </row>
    <row r="28" spans="2:21" x14ac:dyDescent="0.2">
      <c r="B28" s="3">
        <v>1918</v>
      </c>
      <c r="C28" s="1">
        <v>172421.42857142858</v>
      </c>
      <c r="E28" s="11">
        <v>1918</v>
      </c>
      <c r="F28" s="12">
        <v>172421.42857142858</v>
      </c>
      <c r="G28" s="13">
        <f t="shared" si="0"/>
        <v>6.5275308569193136E-4</v>
      </c>
      <c r="I28" s="1">
        <v>172421.42857142858</v>
      </c>
      <c r="J28" s="1">
        <v>166860.9375</v>
      </c>
      <c r="P28" s="1">
        <v>1206950</v>
      </c>
      <c r="Q28" s="1">
        <v>5339550</v>
      </c>
    </row>
    <row r="29" spans="2:21" x14ac:dyDescent="0.2">
      <c r="B29" s="3">
        <v>1919</v>
      </c>
      <c r="C29" s="1">
        <v>154833.33333333334</v>
      </c>
      <c r="E29" s="11">
        <v>1919</v>
      </c>
      <c r="F29" s="12">
        <v>154833.33333333334</v>
      </c>
      <c r="G29" s="13">
        <f t="shared" si="0"/>
        <v>5.8616807051584986E-4</v>
      </c>
      <c r="I29" s="1">
        <v>154833.33333333334</v>
      </c>
      <c r="J29" s="1">
        <v>160962.5</v>
      </c>
      <c r="P29" s="1">
        <v>464500</v>
      </c>
      <c r="Q29" s="1">
        <v>2575400</v>
      </c>
    </row>
    <row r="30" spans="2:21" x14ac:dyDescent="0.2">
      <c r="B30" s="3">
        <v>1920</v>
      </c>
      <c r="C30" s="1">
        <v>112903.33333333333</v>
      </c>
      <c r="E30" s="11">
        <v>1920</v>
      </c>
      <c r="F30" s="12">
        <v>112903.33333333333</v>
      </c>
      <c r="G30" s="13">
        <f t="shared" si="0"/>
        <v>4.2742946644655212E-4</v>
      </c>
      <c r="I30" s="1">
        <v>112903.33333333333</v>
      </c>
      <c r="J30" s="1">
        <v>156396.88888888888</v>
      </c>
      <c r="P30" s="1">
        <v>3387100</v>
      </c>
      <c r="Q30" s="1">
        <v>1407572</v>
      </c>
    </row>
    <row r="31" spans="2:21" x14ac:dyDescent="0.2">
      <c r="B31" s="3">
        <v>1921</v>
      </c>
      <c r="C31" s="1">
        <v>140813.33333333334</v>
      </c>
      <c r="E31" s="11">
        <v>1921</v>
      </c>
      <c r="F31" s="12">
        <v>140813.33333333334</v>
      </c>
      <c r="G31" s="13">
        <f t="shared" si="0"/>
        <v>5.3309115114901103E-4</v>
      </c>
      <c r="I31" s="1">
        <v>140813.33333333334</v>
      </c>
      <c r="J31" s="1">
        <v>164800</v>
      </c>
      <c r="P31" s="1">
        <v>844880</v>
      </c>
      <c r="Q31" s="1">
        <v>1648000</v>
      </c>
    </row>
    <row r="32" spans="2:21" x14ac:dyDescent="0.2">
      <c r="B32" s="3">
        <v>1922</v>
      </c>
      <c r="C32" s="1">
        <v>109237.5</v>
      </c>
      <c r="E32" s="11">
        <v>1922</v>
      </c>
      <c r="F32" s="12">
        <v>109237.5</v>
      </c>
      <c r="G32" s="13">
        <f t="shared" si="0"/>
        <v>4.1355135373288571E-4</v>
      </c>
      <c r="I32" s="1">
        <v>109237.5</v>
      </c>
      <c r="J32" s="1">
        <v>249880</v>
      </c>
      <c r="P32" s="1">
        <v>873900</v>
      </c>
      <c r="Q32" s="1">
        <v>1249400</v>
      </c>
    </row>
    <row r="33" spans="2:17" x14ac:dyDescent="0.2">
      <c r="B33" s="3">
        <v>1923</v>
      </c>
      <c r="C33" s="1">
        <v>159428.57142857142</v>
      </c>
      <c r="E33" s="11">
        <v>1923</v>
      </c>
      <c r="F33" s="12">
        <v>159428.57142857142</v>
      </c>
      <c r="G33" s="13">
        <f t="shared" si="0"/>
        <v>6.0356472400032758E-4</v>
      </c>
      <c r="I33" s="1">
        <v>159428.57142857142</v>
      </c>
      <c r="J33" s="1">
        <v>132400</v>
      </c>
      <c r="P33" s="1">
        <v>1116000</v>
      </c>
      <c r="Q33" s="1">
        <v>794400</v>
      </c>
    </row>
    <row r="34" spans="2:17" x14ac:dyDescent="0.2">
      <c r="B34" s="3">
        <v>1924</v>
      </c>
      <c r="C34" s="1">
        <v>105985.71428571429</v>
      </c>
      <c r="E34" s="11">
        <v>1924</v>
      </c>
      <c r="F34" s="12">
        <v>105985.71428571429</v>
      </c>
      <c r="G34" s="13">
        <f t="shared" si="0"/>
        <v>4.0124074259484144E-4</v>
      </c>
      <c r="I34" s="1">
        <v>105985.71428571429</v>
      </c>
      <c r="J34" s="1">
        <v>181400</v>
      </c>
      <c r="P34" s="1">
        <v>741900</v>
      </c>
      <c r="Q34" s="1">
        <v>725600</v>
      </c>
    </row>
    <row r="35" spans="2:17" x14ac:dyDescent="0.2">
      <c r="B35" s="3">
        <v>1925</v>
      </c>
      <c r="C35" s="1">
        <v>129190.625</v>
      </c>
      <c r="E35" s="11">
        <v>1925</v>
      </c>
      <c r="F35" s="12">
        <v>129190.625</v>
      </c>
      <c r="G35" s="13">
        <f t="shared" si="0"/>
        <v>4.8908989914953744E-4</v>
      </c>
      <c r="I35" s="1">
        <v>129190.625</v>
      </c>
      <c r="J35" s="1">
        <v>164111.11111111112</v>
      </c>
      <c r="P35" s="1">
        <v>2067050</v>
      </c>
      <c r="Q35" s="1">
        <v>1477000</v>
      </c>
    </row>
    <row r="36" spans="2:17" x14ac:dyDescent="0.2">
      <c r="B36" s="3">
        <v>1926</v>
      </c>
      <c r="C36" s="1">
        <v>124144.44444444444</v>
      </c>
      <c r="E36" s="11">
        <v>1926</v>
      </c>
      <c r="F36" s="12">
        <v>124144.44444444444</v>
      </c>
      <c r="G36" s="13">
        <f t="shared" si="0"/>
        <v>4.6998606759049796E-4</v>
      </c>
      <c r="I36" s="1">
        <v>124144.44444444444</v>
      </c>
      <c r="J36" s="1">
        <v>191400</v>
      </c>
      <c r="P36" s="1">
        <v>1117300</v>
      </c>
      <c r="Q36" s="1">
        <v>957000</v>
      </c>
    </row>
    <row r="37" spans="2:17" x14ac:dyDescent="0.2">
      <c r="B37" s="3">
        <v>1927</v>
      </c>
      <c r="C37" s="1">
        <v>82666.666666666672</v>
      </c>
      <c r="E37" s="11">
        <v>1927</v>
      </c>
      <c r="F37" s="12">
        <v>82666.666666666672</v>
      </c>
      <c r="G37" s="13">
        <f t="shared" si="0"/>
        <v>3.1295948651868837E-4</v>
      </c>
      <c r="I37" s="1">
        <v>82666.666666666672</v>
      </c>
      <c r="J37" s="1">
        <v>212000</v>
      </c>
      <c r="P37" s="1">
        <v>248000</v>
      </c>
      <c r="Q37" s="1">
        <v>1060000</v>
      </c>
    </row>
    <row r="38" spans="2:17" x14ac:dyDescent="0.2">
      <c r="B38" s="3">
        <v>1928</v>
      </c>
      <c r="C38" s="1">
        <v>135557.14285714287</v>
      </c>
      <c r="E38" s="11">
        <v>1928</v>
      </c>
      <c r="F38" s="12">
        <v>135557.14285714287</v>
      </c>
      <c r="G38" s="13">
        <f t="shared" si="0"/>
        <v>5.1319226398199901E-4</v>
      </c>
      <c r="I38" s="1">
        <v>135557.14285714287</v>
      </c>
      <c r="J38" s="1">
        <v>198000</v>
      </c>
      <c r="P38" s="1">
        <v>948900</v>
      </c>
      <c r="Q38" s="1">
        <v>594000</v>
      </c>
    </row>
    <row r="39" spans="2:17" x14ac:dyDescent="0.2">
      <c r="B39" s="3">
        <v>1929</v>
      </c>
      <c r="C39" s="1">
        <v>153000</v>
      </c>
      <c r="E39" s="11">
        <v>1929</v>
      </c>
      <c r="F39" s="12">
        <v>153000</v>
      </c>
      <c r="G39" s="13">
        <f t="shared" si="0"/>
        <v>5.7922743674224987E-4</v>
      </c>
      <c r="I39" s="1">
        <v>153000</v>
      </c>
      <c r="J39" s="1">
        <v>204636.36363636365</v>
      </c>
      <c r="P39" s="1">
        <v>612000</v>
      </c>
      <c r="Q39" s="1">
        <v>2251000</v>
      </c>
    </row>
    <row r="40" spans="2:17" x14ac:dyDescent="0.2">
      <c r="B40" s="3">
        <v>1930</v>
      </c>
      <c r="C40" s="1">
        <v>103588.88888888889</v>
      </c>
      <c r="E40" s="11">
        <v>1930</v>
      </c>
      <c r="F40" s="12">
        <v>103588.88888888889</v>
      </c>
      <c r="G40" s="13">
        <f t="shared" si="0"/>
        <v>3.921668404319532E-4</v>
      </c>
      <c r="I40" s="1">
        <v>103588.88888888889</v>
      </c>
      <c r="J40" s="1">
        <v>279500</v>
      </c>
      <c r="P40" s="1">
        <v>932300</v>
      </c>
      <c r="Q40" s="1">
        <v>838500</v>
      </c>
    </row>
    <row r="41" spans="2:17" x14ac:dyDescent="0.2">
      <c r="B41" s="3">
        <v>1931</v>
      </c>
      <c r="C41" s="1">
        <v>126650</v>
      </c>
      <c r="E41" s="11">
        <v>1931</v>
      </c>
      <c r="F41" s="12">
        <v>126650</v>
      </c>
      <c r="G41" s="13">
        <f t="shared" si="0"/>
        <v>4.7947160041441792E-4</v>
      </c>
      <c r="I41" s="1">
        <v>126650</v>
      </c>
      <c r="J41" s="1">
        <v>220881.66666666666</v>
      </c>
      <c r="P41" s="1">
        <v>759900</v>
      </c>
      <c r="Q41" s="1">
        <v>2650580</v>
      </c>
    </row>
    <row r="42" spans="2:17" x14ac:dyDescent="0.2">
      <c r="B42" s="3">
        <v>1932</v>
      </c>
      <c r="C42" s="1">
        <v>233358.5</v>
      </c>
      <c r="E42" s="11">
        <v>1932</v>
      </c>
      <c r="F42" s="12">
        <v>233358.5</v>
      </c>
      <c r="G42" s="13">
        <f t="shared" si="0"/>
        <v>8.8344866533997582E-4</v>
      </c>
      <c r="I42" s="1">
        <v>233358.5</v>
      </c>
      <c r="J42" s="1">
        <v>186140</v>
      </c>
      <c r="P42" s="1">
        <v>933434</v>
      </c>
      <c r="Q42" s="1">
        <v>930700</v>
      </c>
    </row>
    <row r="43" spans="2:17" x14ac:dyDescent="0.2">
      <c r="B43" s="3">
        <v>1934</v>
      </c>
      <c r="C43" s="1">
        <v>220766.66666666666</v>
      </c>
      <c r="E43" s="11">
        <v>1934</v>
      </c>
      <c r="F43" s="12">
        <v>220766.66666666666</v>
      </c>
      <c r="G43" s="13">
        <f t="shared" si="0"/>
        <v>8.3577849968277131E-4</v>
      </c>
      <c r="I43" s="1">
        <v>220766.66666666666</v>
      </c>
      <c r="J43" s="1">
        <v>218384.61538461538</v>
      </c>
      <c r="P43" s="1">
        <v>662300</v>
      </c>
      <c r="Q43" s="1">
        <v>2839000</v>
      </c>
    </row>
    <row r="44" spans="2:17" x14ac:dyDescent="0.2">
      <c r="B44" s="3">
        <v>1935</v>
      </c>
      <c r="C44" s="1">
        <v>161083.33333333334</v>
      </c>
      <c r="E44" s="11">
        <v>1935</v>
      </c>
      <c r="F44" s="12">
        <v>161083.33333333334</v>
      </c>
      <c r="G44" s="13">
        <f t="shared" si="0"/>
        <v>6.0982932201675874E-4</v>
      </c>
      <c r="I44" s="1">
        <v>161083.33333333334</v>
      </c>
      <c r="J44" s="1">
        <v>218058.82352941178</v>
      </c>
      <c r="P44" s="1">
        <v>966500</v>
      </c>
      <c r="Q44" s="1">
        <v>3707000</v>
      </c>
    </row>
    <row r="45" spans="2:17" x14ac:dyDescent="0.2">
      <c r="B45" s="3">
        <v>1936</v>
      </c>
      <c r="C45" s="1">
        <v>137888.88888888888</v>
      </c>
      <c r="E45" s="11">
        <v>1936</v>
      </c>
      <c r="F45" s="12">
        <v>137888.88888888888</v>
      </c>
      <c r="G45" s="13">
        <f t="shared" si="0"/>
        <v>5.2201978866894111E-4</v>
      </c>
      <c r="I45" s="1">
        <v>137888.88888888888</v>
      </c>
      <c r="J45" s="1">
        <v>247900</v>
      </c>
      <c r="P45" s="1">
        <v>1241000</v>
      </c>
      <c r="Q45" s="1">
        <v>4710100</v>
      </c>
    </row>
    <row r="46" spans="2:17" x14ac:dyDescent="0.2">
      <c r="B46" s="3">
        <v>1937</v>
      </c>
      <c r="C46" s="1">
        <v>131974.20000000001</v>
      </c>
      <c r="E46" s="11">
        <v>1937</v>
      </c>
      <c r="F46" s="12">
        <v>131974.20000000001</v>
      </c>
      <c r="G46" s="13">
        <f t="shared" si="0"/>
        <v>4.9962795805300021E-4</v>
      </c>
      <c r="I46" s="1">
        <v>131974.20000000001</v>
      </c>
      <c r="J46" s="1">
        <v>262194.44444444444</v>
      </c>
      <c r="P46" s="1">
        <v>659871</v>
      </c>
      <c r="Q46" s="1">
        <v>4719500</v>
      </c>
    </row>
    <row r="47" spans="2:17" x14ac:dyDescent="0.2">
      <c r="B47" s="3">
        <v>1938</v>
      </c>
      <c r="C47" s="1">
        <v>109137.5</v>
      </c>
      <c r="E47" s="11">
        <v>1938</v>
      </c>
      <c r="F47" s="12">
        <v>109137.5</v>
      </c>
      <c r="G47" s="13">
        <f t="shared" si="0"/>
        <v>4.1317277370887118E-4</v>
      </c>
      <c r="I47" s="1">
        <v>109137.5</v>
      </c>
      <c r="J47" s="1">
        <v>259162.66666666666</v>
      </c>
      <c r="P47" s="1">
        <v>436550</v>
      </c>
      <c r="Q47" s="1">
        <v>3887440</v>
      </c>
    </row>
    <row r="48" spans="2:17" x14ac:dyDescent="0.2">
      <c r="B48" s="3">
        <v>1939</v>
      </c>
      <c r="C48" s="1">
        <v>150825</v>
      </c>
      <c r="E48" s="11">
        <v>1939</v>
      </c>
      <c r="F48" s="12">
        <v>150825</v>
      </c>
      <c r="G48" s="13">
        <f t="shared" si="0"/>
        <v>5.7099332121993357E-4</v>
      </c>
      <c r="I48" s="1">
        <v>150825</v>
      </c>
      <c r="J48" s="1">
        <v>214925</v>
      </c>
      <c r="P48" s="1">
        <v>1206600</v>
      </c>
      <c r="Q48" s="1">
        <v>3008950</v>
      </c>
    </row>
    <row r="49" spans="2:17" x14ac:dyDescent="0.2">
      <c r="B49" s="3">
        <v>1940</v>
      </c>
      <c r="C49" s="1">
        <v>131994.44444444444</v>
      </c>
      <c r="E49" s="11">
        <v>1940</v>
      </c>
      <c r="F49" s="12">
        <v>131994.44444444444</v>
      </c>
      <c r="G49" s="13">
        <f t="shared" si="0"/>
        <v>4.9970459947563961E-4</v>
      </c>
      <c r="I49" s="1">
        <v>131994.44444444444</v>
      </c>
      <c r="J49" s="1">
        <v>220450</v>
      </c>
      <c r="P49" s="1">
        <v>2375900</v>
      </c>
      <c r="Q49" s="1">
        <v>5511250</v>
      </c>
    </row>
    <row r="50" spans="2:17" x14ac:dyDescent="0.2">
      <c r="B50" s="3">
        <v>1941</v>
      </c>
      <c r="C50" s="1">
        <v>120900</v>
      </c>
      <c r="E50" s="11">
        <v>1941</v>
      </c>
      <c r="F50" s="12">
        <v>120900</v>
      </c>
      <c r="G50" s="13">
        <f t="shared" si="0"/>
        <v>4.5770324903358174E-4</v>
      </c>
      <c r="I50" s="1">
        <v>120900</v>
      </c>
      <c r="J50" s="1">
        <v>210614.72</v>
      </c>
      <c r="P50" s="1">
        <v>1813500</v>
      </c>
      <c r="Q50" s="1">
        <v>5265368</v>
      </c>
    </row>
    <row r="51" spans="2:17" x14ac:dyDescent="0.2">
      <c r="B51" s="3">
        <v>1942</v>
      </c>
      <c r="C51" s="1">
        <v>162000</v>
      </c>
      <c r="E51" s="11">
        <v>1942</v>
      </c>
      <c r="F51" s="12">
        <v>162000</v>
      </c>
      <c r="G51" s="13">
        <f t="shared" si="0"/>
        <v>6.1329963890355862E-4</v>
      </c>
      <c r="I51" s="1">
        <v>162000</v>
      </c>
      <c r="J51" s="1">
        <v>210766.66666666666</v>
      </c>
      <c r="P51" s="1">
        <v>324000</v>
      </c>
      <c r="Q51" s="1">
        <v>5058400</v>
      </c>
    </row>
    <row r="52" spans="2:17" x14ac:dyDescent="0.2">
      <c r="B52" s="3">
        <v>1945</v>
      </c>
      <c r="C52" s="1">
        <v>133500</v>
      </c>
      <c r="E52" s="11">
        <v>1945</v>
      </c>
      <c r="F52" s="12">
        <v>133500</v>
      </c>
      <c r="G52" s="13">
        <f t="shared" si="0"/>
        <v>5.0540433205941402E-4</v>
      </c>
      <c r="I52" s="1">
        <v>133500</v>
      </c>
      <c r="J52" s="1">
        <v>242630</v>
      </c>
      <c r="P52" s="1">
        <v>801000</v>
      </c>
      <c r="Q52" s="1">
        <v>4852600</v>
      </c>
    </row>
    <row r="53" spans="2:17" x14ac:dyDescent="0.2">
      <c r="B53" s="3">
        <v>1946</v>
      </c>
      <c r="C53" s="1">
        <v>122400</v>
      </c>
      <c r="E53" s="11">
        <v>1946</v>
      </c>
      <c r="F53" s="12">
        <v>122400</v>
      </c>
      <c r="G53" s="13">
        <f t="shared" si="0"/>
        <v>4.6338194939379986E-4</v>
      </c>
      <c r="I53" s="1">
        <v>122400</v>
      </c>
      <c r="J53" s="1">
        <v>226869.5652173913</v>
      </c>
      <c r="P53" s="1">
        <v>856800</v>
      </c>
      <c r="Q53" s="1">
        <v>5218000</v>
      </c>
    </row>
    <row r="54" spans="2:17" x14ac:dyDescent="0.2">
      <c r="B54" s="3">
        <v>1947</v>
      </c>
      <c r="C54" s="1">
        <v>117200</v>
      </c>
      <c r="E54" s="11">
        <v>1947</v>
      </c>
      <c r="F54" s="12">
        <v>117200</v>
      </c>
      <c r="G54" s="13">
        <f t="shared" si="0"/>
        <v>4.4369578814504367E-4</v>
      </c>
      <c r="I54" s="1">
        <v>117200</v>
      </c>
      <c r="J54" s="1">
        <v>227408.57777777777</v>
      </c>
      <c r="P54" s="1">
        <v>586000</v>
      </c>
      <c r="Q54" s="1">
        <v>10233386</v>
      </c>
    </row>
    <row r="55" spans="2:17" x14ac:dyDescent="0.2">
      <c r="B55" s="3">
        <v>1948</v>
      </c>
      <c r="C55" s="1">
        <v>137764.28571428571</v>
      </c>
      <c r="E55" s="11">
        <v>1948</v>
      </c>
      <c r="F55" s="12">
        <v>137764.28571428571</v>
      </c>
      <c r="G55" s="13">
        <f t="shared" si="0"/>
        <v>5.2154806594060567E-4</v>
      </c>
      <c r="I55" s="1">
        <v>137764.28571428571</v>
      </c>
      <c r="J55" s="1">
        <v>210347.72222222222</v>
      </c>
      <c r="P55" s="1">
        <v>1928700</v>
      </c>
      <c r="Q55" s="1">
        <v>11358777</v>
      </c>
    </row>
    <row r="56" spans="2:17" x14ac:dyDescent="0.2">
      <c r="B56" s="3">
        <v>1949</v>
      </c>
      <c r="C56" s="1">
        <v>111517.58333333333</v>
      </c>
      <c r="E56" s="11">
        <v>1949</v>
      </c>
      <c r="F56" s="12">
        <v>111517.58333333333</v>
      </c>
      <c r="G56" s="13">
        <f t="shared" si="0"/>
        <v>4.221832937637706E-4</v>
      </c>
      <c r="I56" s="1">
        <v>111517.58333333333</v>
      </c>
      <c r="J56" s="1">
        <v>229680.953125</v>
      </c>
      <c r="P56" s="1">
        <v>1338211</v>
      </c>
      <c r="Q56" s="1">
        <v>14699581</v>
      </c>
    </row>
    <row r="57" spans="2:17" x14ac:dyDescent="0.2">
      <c r="B57" s="3">
        <v>1950</v>
      </c>
      <c r="C57" s="1">
        <v>128036.25</v>
      </c>
      <c r="E57" s="11">
        <v>1950</v>
      </c>
      <c r="F57" s="12">
        <v>128036.25</v>
      </c>
      <c r="G57" s="13">
        <f t="shared" si="0"/>
        <v>4.8471966599731951E-4</v>
      </c>
      <c r="I57" s="1">
        <v>128036.25</v>
      </c>
      <c r="J57" s="1">
        <v>251775.44776119402</v>
      </c>
      <c r="P57" s="1">
        <v>2560725</v>
      </c>
      <c r="Q57" s="1">
        <v>16868955</v>
      </c>
    </row>
    <row r="58" spans="2:17" x14ac:dyDescent="0.2">
      <c r="B58" s="3">
        <v>1951</v>
      </c>
      <c r="C58" s="1">
        <v>136600</v>
      </c>
      <c r="E58" s="11">
        <v>1951</v>
      </c>
      <c r="F58" s="12">
        <v>136600</v>
      </c>
      <c r="G58" s="13">
        <f t="shared" si="0"/>
        <v>5.1714031280386487E-4</v>
      </c>
      <c r="I58" s="1">
        <v>136600</v>
      </c>
      <c r="J58" s="1">
        <v>255362.73469387754</v>
      </c>
      <c r="P58" s="1">
        <v>819600</v>
      </c>
      <c r="Q58" s="1">
        <v>12512774</v>
      </c>
    </row>
    <row r="59" spans="2:17" x14ac:dyDescent="0.2">
      <c r="B59" s="3">
        <v>1952</v>
      </c>
      <c r="C59" s="1">
        <v>110398.6</v>
      </c>
      <c r="E59" s="11">
        <v>1952</v>
      </c>
      <c r="F59" s="12">
        <v>110398.6</v>
      </c>
      <c r="G59" s="13">
        <f t="shared" si="0"/>
        <v>4.1794704639171859E-4</v>
      </c>
      <c r="I59" s="1">
        <v>110398.6</v>
      </c>
      <c r="J59" s="1">
        <v>348849.13043478259</v>
      </c>
      <c r="P59" s="1">
        <v>551993</v>
      </c>
      <c r="Q59" s="1">
        <v>8023530</v>
      </c>
    </row>
    <row r="60" spans="2:17" x14ac:dyDescent="0.2">
      <c r="B60" s="3">
        <v>1953</v>
      </c>
      <c r="C60" s="1">
        <v>146333.33333333334</v>
      </c>
      <c r="E60" s="11">
        <v>1953</v>
      </c>
      <c r="F60" s="12">
        <v>146333.33333333334</v>
      </c>
      <c r="G60" s="13">
        <f t="shared" si="0"/>
        <v>5.5398876847461375E-4</v>
      </c>
      <c r="I60" s="1">
        <v>146333.33333333334</v>
      </c>
      <c r="J60" s="1">
        <v>269220</v>
      </c>
      <c r="P60" s="1">
        <v>1756000</v>
      </c>
      <c r="Q60" s="1">
        <v>4845960</v>
      </c>
    </row>
    <row r="61" spans="2:17" x14ac:dyDescent="0.2">
      <c r="B61" s="3">
        <v>1954</v>
      </c>
      <c r="C61" s="1">
        <v>139650</v>
      </c>
      <c r="E61" s="11">
        <v>1954</v>
      </c>
      <c r="F61" s="12">
        <v>139650</v>
      </c>
      <c r="G61" s="13">
        <f t="shared" si="0"/>
        <v>5.2868700353630841E-4</v>
      </c>
      <c r="I61" s="1">
        <v>139650</v>
      </c>
      <c r="J61" s="1">
        <v>394432</v>
      </c>
      <c r="P61" s="1">
        <v>3351600</v>
      </c>
      <c r="Q61" s="1">
        <v>394432</v>
      </c>
    </row>
    <row r="62" spans="2:17" x14ac:dyDescent="0.2">
      <c r="B62" s="3">
        <v>1955</v>
      </c>
      <c r="C62" s="1">
        <v>134517.1875</v>
      </c>
      <c r="E62" s="11">
        <v>1955</v>
      </c>
      <c r="F62" s="12">
        <v>134517.1875</v>
      </c>
      <c r="G62" s="13">
        <f t="shared" si="0"/>
        <v>5.0925520074118704E-4</v>
      </c>
    </row>
    <row r="63" spans="2:17" x14ac:dyDescent="0.2">
      <c r="B63" s="3">
        <v>1956</v>
      </c>
      <c r="C63" s="1">
        <v>135810.71428571429</v>
      </c>
      <c r="E63" s="11">
        <v>1956</v>
      </c>
      <c r="F63" s="12">
        <v>135810.71428571429</v>
      </c>
      <c r="G63" s="13">
        <f t="shared" si="0"/>
        <v>5.1415223475717868E-4</v>
      </c>
    </row>
    <row r="64" spans="2:17" x14ac:dyDescent="0.2">
      <c r="B64" s="3">
        <v>1957</v>
      </c>
      <c r="C64" s="1">
        <v>149959.1</v>
      </c>
      <c r="E64" s="11">
        <v>1957</v>
      </c>
      <c r="F64" s="12">
        <v>149959.1</v>
      </c>
      <c r="G64" s="13">
        <f t="shared" si="0"/>
        <v>5.6771519679199166E-4</v>
      </c>
    </row>
    <row r="65" spans="2:7" x14ac:dyDescent="0.2">
      <c r="B65" s="3">
        <v>1958</v>
      </c>
      <c r="C65" s="1">
        <v>143179.16666666666</v>
      </c>
      <c r="E65" s="11">
        <v>1958</v>
      </c>
      <c r="F65" s="12">
        <v>143179.16666666666</v>
      </c>
      <c r="G65" s="13">
        <f t="shared" si="0"/>
        <v>5.4204772355048833E-4</v>
      </c>
    </row>
    <row r="66" spans="2:7" x14ac:dyDescent="0.2">
      <c r="B66" s="3">
        <v>1959</v>
      </c>
      <c r="C66" s="1">
        <v>154124.30769230769</v>
      </c>
      <c r="E66" s="11">
        <v>1959</v>
      </c>
      <c r="F66" s="12">
        <v>154124.30769230769</v>
      </c>
      <c r="G66" s="13">
        <f t="shared" si="0"/>
        <v>5.8348384107378558E-4</v>
      </c>
    </row>
    <row r="67" spans="2:7" x14ac:dyDescent="0.2">
      <c r="B67" s="3">
        <v>1960</v>
      </c>
      <c r="C67" s="1">
        <v>161550</v>
      </c>
      <c r="E67" s="11">
        <v>1960</v>
      </c>
      <c r="F67" s="12">
        <v>161550</v>
      </c>
      <c r="G67" s="13">
        <f t="shared" si="0"/>
        <v>6.1159602879549317E-4</v>
      </c>
    </row>
    <row r="68" spans="2:7" x14ac:dyDescent="0.2">
      <c r="B68" s="3">
        <v>1961</v>
      </c>
      <c r="C68" s="1">
        <v>139846.42857142858</v>
      </c>
      <c r="E68" s="11">
        <v>1961</v>
      </c>
      <c r="F68" s="12">
        <v>139846.42857142858</v>
      </c>
      <c r="G68" s="13">
        <f t="shared" si="0"/>
        <v>5.2943064286919419E-4</v>
      </c>
    </row>
    <row r="69" spans="2:7" x14ac:dyDescent="0.2">
      <c r="B69" s="3">
        <v>1962</v>
      </c>
      <c r="C69" s="1">
        <v>145742.10526315789</v>
      </c>
      <c r="E69" s="11">
        <v>1962</v>
      </c>
      <c r="F69" s="12">
        <v>145742.10526315789</v>
      </c>
      <c r="G69" s="13">
        <f t="shared" si="0"/>
        <v>5.5175049710456275E-4</v>
      </c>
    </row>
    <row r="70" spans="2:7" x14ac:dyDescent="0.2">
      <c r="B70" s="3">
        <v>1963</v>
      </c>
      <c r="C70" s="1">
        <v>143403.125</v>
      </c>
      <c r="E70" s="11">
        <v>1963</v>
      </c>
      <c r="F70" s="12">
        <v>143403.125</v>
      </c>
      <c r="G70" s="13">
        <f t="shared" si="0"/>
        <v>5.4289558506260421E-4</v>
      </c>
    </row>
    <row r="71" spans="2:7" x14ac:dyDescent="0.2">
      <c r="B71" s="3">
        <v>1964</v>
      </c>
      <c r="C71" s="1">
        <v>161893.33333333334</v>
      </c>
      <c r="E71" s="11">
        <v>1964</v>
      </c>
      <c r="F71" s="12">
        <v>161893.33333333334</v>
      </c>
      <c r="G71" s="13">
        <f t="shared" ref="G71:G117" si="1">F71/(264144946)</f>
        <v>6.1289582021127652E-4</v>
      </c>
    </row>
    <row r="72" spans="2:7" x14ac:dyDescent="0.2">
      <c r="B72" s="3">
        <v>1965</v>
      </c>
      <c r="C72" s="1">
        <v>153115.95833333334</v>
      </c>
      <c r="E72" s="11">
        <v>1965</v>
      </c>
      <c r="F72" s="12">
        <v>153115.95833333334</v>
      </c>
      <c r="G72" s="13">
        <f t="shared" si="1"/>
        <v>5.7966643182843006E-4</v>
      </c>
    </row>
    <row r="73" spans="2:7" x14ac:dyDescent="0.2">
      <c r="B73" s="3">
        <v>1966</v>
      </c>
      <c r="C73" s="1">
        <v>159559.44444444444</v>
      </c>
      <c r="E73" s="11">
        <v>1966</v>
      </c>
      <c r="F73" s="12">
        <v>159559.44444444444</v>
      </c>
      <c r="G73" s="13">
        <f t="shared" si="1"/>
        <v>6.0406018309524818E-4</v>
      </c>
    </row>
    <row r="74" spans="2:7" x14ac:dyDescent="0.2">
      <c r="B74" s="3">
        <v>1967</v>
      </c>
      <c r="C74" s="1">
        <v>142337.5</v>
      </c>
      <c r="E74" s="11">
        <v>1967</v>
      </c>
      <c r="F74" s="12">
        <v>142337.5</v>
      </c>
      <c r="G74" s="13">
        <f t="shared" si="1"/>
        <v>5.3886134168169928E-4</v>
      </c>
    </row>
    <row r="75" spans="2:7" x14ac:dyDescent="0.2">
      <c r="B75" s="3">
        <v>1968</v>
      </c>
      <c r="C75" s="1">
        <v>166075</v>
      </c>
      <c r="E75" s="11">
        <v>1968</v>
      </c>
      <c r="F75" s="12">
        <v>166075</v>
      </c>
      <c r="G75" s="13">
        <f t="shared" si="1"/>
        <v>6.2872677488215131E-4</v>
      </c>
    </row>
    <row r="76" spans="2:7" x14ac:dyDescent="0.2">
      <c r="B76" s="3">
        <v>1969</v>
      </c>
      <c r="C76" s="1">
        <v>160725.64285714287</v>
      </c>
      <c r="E76" s="11">
        <v>1969</v>
      </c>
      <c r="F76" s="12">
        <v>160725.64285714287</v>
      </c>
      <c r="G76" s="13">
        <f t="shared" si="1"/>
        <v>6.0847517732609904E-4</v>
      </c>
    </row>
    <row r="77" spans="2:7" x14ac:dyDescent="0.2">
      <c r="B77" s="3">
        <v>1970</v>
      </c>
      <c r="C77" s="1">
        <v>134647.91666666666</v>
      </c>
      <c r="E77" s="11">
        <v>1970</v>
      </c>
      <c r="F77" s="12">
        <v>134647.91666666666</v>
      </c>
      <c r="G77" s="13">
        <f t="shared" si="1"/>
        <v>5.097501152517476E-4</v>
      </c>
    </row>
    <row r="78" spans="2:7" x14ac:dyDescent="0.2">
      <c r="B78" s="3">
        <v>1971</v>
      </c>
      <c r="C78" s="1">
        <v>131820.45454545456</v>
      </c>
      <c r="E78" s="11">
        <v>1971</v>
      </c>
      <c r="F78" s="12">
        <v>131820.45454545456</v>
      </c>
      <c r="G78" s="13">
        <f t="shared" si="1"/>
        <v>4.9904590847426082E-4</v>
      </c>
    </row>
    <row r="79" spans="2:7" x14ac:dyDescent="0.2">
      <c r="B79" s="3">
        <v>1972</v>
      </c>
      <c r="C79" s="1">
        <v>140569.5652173913</v>
      </c>
      <c r="E79" s="11">
        <v>1972</v>
      </c>
      <c r="F79" s="12">
        <v>140569.5652173913</v>
      </c>
      <c r="G79" s="13">
        <f t="shared" si="1"/>
        <v>5.3216829375713783E-4</v>
      </c>
    </row>
    <row r="80" spans="2:7" x14ac:dyDescent="0.2">
      <c r="B80" s="3">
        <v>1973</v>
      </c>
      <c r="C80" s="1">
        <v>139400</v>
      </c>
      <c r="E80" s="11">
        <v>1973</v>
      </c>
      <c r="F80" s="12">
        <v>139400</v>
      </c>
      <c r="G80" s="13">
        <f t="shared" si="1"/>
        <v>5.2774055347627204E-4</v>
      </c>
    </row>
    <row r="81" spans="2:7" x14ac:dyDescent="0.2">
      <c r="B81" s="3">
        <v>1974</v>
      </c>
      <c r="C81" s="1">
        <v>183050</v>
      </c>
      <c r="E81" s="11">
        <v>1974</v>
      </c>
      <c r="F81" s="12">
        <v>183050</v>
      </c>
      <c r="G81" s="13">
        <f t="shared" si="1"/>
        <v>6.9299073395861978E-4</v>
      </c>
    </row>
    <row r="82" spans="2:7" x14ac:dyDescent="0.2">
      <c r="B82" s="3">
        <v>1975</v>
      </c>
      <c r="C82" s="1">
        <v>159268.75</v>
      </c>
      <c r="E82" s="11">
        <v>1975</v>
      </c>
      <c r="F82" s="12">
        <v>159268.75</v>
      </c>
      <c r="G82" s="13">
        <f t="shared" si="1"/>
        <v>6.0295967199766143E-4</v>
      </c>
    </row>
    <row r="83" spans="2:7" x14ac:dyDescent="0.2">
      <c r="B83" s="3">
        <v>1976</v>
      </c>
      <c r="C83" s="1">
        <v>163831.9696969697</v>
      </c>
      <c r="E83" s="11">
        <v>1976</v>
      </c>
      <c r="F83" s="12">
        <v>163831.9696969697</v>
      </c>
      <c r="G83" s="13">
        <f t="shared" si="1"/>
        <v>6.2023511022228563E-4</v>
      </c>
    </row>
    <row r="84" spans="2:7" x14ac:dyDescent="0.2">
      <c r="B84" s="3">
        <v>1977</v>
      </c>
      <c r="C84" s="1">
        <v>166860.9375</v>
      </c>
      <c r="E84" s="11">
        <v>1977</v>
      </c>
      <c r="F84" s="12">
        <v>166860.9375</v>
      </c>
      <c r="G84" s="13">
        <f t="shared" si="1"/>
        <v>6.3170217725839052E-4</v>
      </c>
    </row>
    <row r="85" spans="2:7" x14ac:dyDescent="0.2">
      <c r="B85" s="3">
        <v>1978</v>
      </c>
      <c r="C85" s="1">
        <v>160962.5</v>
      </c>
      <c r="E85" s="11">
        <v>1978</v>
      </c>
      <c r="F85" s="12">
        <v>160962.5</v>
      </c>
      <c r="G85" s="13">
        <f t="shared" si="1"/>
        <v>6.0937187115440777E-4</v>
      </c>
    </row>
    <row r="86" spans="2:7" x14ac:dyDescent="0.2">
      <c r="B86" s="3">
        <v>1979</v>
      </c>
      <c r="C86" s="1">
        <v>156396.88888888888</v>
      </c>
      <c r="E86" s="11">
        <v>1979</v>
      </c>
      <c r="F86" s="12">
        <v>156396.88888888888</v>
      </c>
      <c r="G86" s="13">
        <f t="shared" si="1"/>
        <v>5.9208737951355268E-4</v>
      </c>
    </row>
    <row r="87" spans="2:7" x14ac:dyDescent="0.2">
      <c r="B87" s="3">
        <v>1980</v>
      </c>
      <c r="C87" s="1">
        <v>164800</v>
      </c>
      <c r="E87" s="11">
        <v>1980</v>
      </c>
      <c r="F87" s="12">
        <v>164800</v>
      </c>
      <c r="G87" s="13">
        <f t="shared" si="1"/>
        <v>6.238998795759658E-4</v>
      </c>
    </row>
    <row r="88" spans="2:7" x14ac:dyDescent="0.2">
      <c r="B88" s="3">
        <v>1981</v>
      </c>
      <c r="C88" s="1">
        <v>249880</v>
      </c>
      <c r="E88" s="11">
        <v>1981</v>
      </c>
      <c r="F88" s="12">
        <v>249880</v>
      </c>
      <c r="G88" s="13">
        <f t="shared" si="1"/>
        <v>9.4599576400753848E-4</v>
      </c>
    </row>
    <row r="89" spans="2:7" x14ac:dyDescent="0.2">
      <c r="B89" s="3">
        <v>1982</v>
      </c>
      <c r="C89" s="1">
        <v>132400</v>
      </c>
      <c r="E89" s="11">
        <v>1982</v>
      </c>
      <c r="F89" s="12">
        <v>132400</v>
      </c>
      <c r="G89" s="13">
        <f t="shared" si="1"/>
        <v>5.0123995179525416E-4</v>
      </c>
    </row>
    <row r="90" spans="2:7" x14ac:dyDescent="0.2">
      <c r="B90" s="3">
        <v>1983</v>
      </c>
      <c r="C90" s="1">
        <v>181400</v>
      </c>
      <c r="E90" s="11">
        <v>1983</v>
      </c>
      <c r="F90" s="12">
        <v>181400</v>
      </c>
      <c r="G90" s="13">
        <f t="shared" si="1"/>
        <v>6.8674416356237988E-4</v>
      </c>
    </row>
    <row r="91" spans="2:7" x14ac:dyDescent="0.2">
      <c r="B91" s="3">
        <v>1984</v>
      </c>
      <c r="C91" s="1">
        <v>164111.11111111112</v>
      </c>
      <c r="E91" s="11">
        <v>1984</v>
      </c>
      <c r="F91" s="12">
        <v>164111.11111111112</v>
      </c>
      <c r="G91" s="13">
        <f t="shared" si="1"/>
        <v>6.2129188385497678E-4</v>
      </c>
    </row>
    <row r="92" spans="2:7" x14ac:dyDescent="0.2">
      <c r="B92" s="3">
        <v>1985</v>
      </c>
      <c r="C92" s="1">
        <v>191400</v>
      </c>
      <c r="E92" s="11">
        <v>1985</v>
      </c>
      <c r="F92" s="12">
        <v>191400</v>
      </c>
      <c r="G92" s="13">
        <f t="shared" si="1"/>
        <v>7.2460216596383412E-4</v>
      </c>
    </row>
    <row r="93" spans="2:7" x14ac:dyDescent="0.2">
      <c r="B93" s="3">
        <v>1986</v>
      </c>
      <c r="C93" s="1">
        <v>212000</v>
      </c>
      <c r="E93" s="11">
        <v>1986</v>
      </c>
      <c r="F93" s="12">
        <v>212000</v>
      </c>
      <c r="G93" s="13">
        <f t="shared" si="1"/>
        <v>8.0258965091082983E-4</v>
      </c>
    </row>
    <row r="94" spans="2:7" x14ac:dyDescent="0.2">
      <c r="B94" s="3">
        <v>1987</v>
      </c>
      <c r="C94" s="1">
        <v>198000</v>
      </c>
      <c r="E94" s="11">
        <v>1987</v>
      </c>
      <c r="F94" s="12">
        <v>198000</v>
      </c>
      <c r="G94" s="13">
        <f t="shared" si="1"/>
        <v>7.4958844754879396E-4</v>
      </c>
    </row>
    <row r="95" spans="2:7" x14ac:dyDescent="0.2">
      <c r="B95" s="3">
        <v>1988</v>
      </c>
      <c r="C95" s="1">
        <v>204636.36363636365</v>
      </c>
      <c r="E95" s="11">
        <v>1988</v>
      </c>
      <c r="F95" s="12">
        <v>204636.36363636365</v>
      </c>
      <c r="G95" s="13">
        <f t="shared" si="1"/>
        <v>7.747123945970318E-4</v>
      </c>
    </row>
    <row r="96" spans="2:7" x14ac:dyDescent="0.2">
      <c r="B96" s="3">
        <v>1989</v>
      </c>
      <c r="C96" s="1">
        <v>279500</v>
      </c>
      <c r="E96" s="11">
        <v>1989</v>
      </c>
      <c r="F96" s="12">
        <v>279500</v>
      </c>
      <c r="G96" s="13">
        <f t="shared" si="1"/>
        <v>1.058131167120646E-3</v>
      </c>
    </row>
    <row r="97" spans="2:7" x14ac:dyDescent="0.2">
      <c r="B97" s="3">
        <v>1990</v>
      </c>
      <c r="C97" s="1">
        <v>220881.66666666666</v>
      </c>
      <c r="E97" s="11">
        <v>1990</v>
      </c>
      <c r="F97" s="12">
        <v>220881.66666666666</v>
      </c>
      <c r="G97" s="13">
        <f t="shared" si="1"/>
        <v>8.3621386671038807E-4</v>
      </c>
    </row>
    <row r="98" spans="2:7" x14ac:dyDescent="0.2">
      <c r="B98" s="3">
        <v>1991</v>
      </c>
      <c r="C98" s="1">
        <v>186140</v>
      </c>
      <c r="E98" s="11">
        <v>1991</v>
      </c>
      <c r="F98" s="12">
        <v>186140</v>
      </c>
      <c r="G98" s="13">
        <f t="shared" si="1"/>
        <v>7.0468885670066914E-4</v>
      </c>
    </row>
    <row r="99" spans="2:7" x14ac:dyDescent="0.2">
      <c r="B99" s="3">
        <v>1992</v>
      </c>
      <c r="C99" s="1">
        <v>218384.61538461538</v>
      </c>
      <c r="E99" s="11">
        <v>1992</v>
      </c>
      <c r="F99" s="12">
        <v>218384.61538461538</v>
      </c>
      <c r="G99" s="13">
        <f t="shared" si="1"/>
        <v>8.2676052936714295E-4</v>
      </c>
    </row>
    <row r="100" spans="2:7" x14ac:dyDescent="0.2">
      <c r="B100" s="3">
        <v>1993</v>
      </c>
      <c r="C100" s="1">
        <v>218058.82352941178</v>
      </c>
      <c r="E100" s="11">
        <v>1993</v>
      </c>
      <c r="F100" s="12">
        <v>218058.82352941178</v>
      </c>
      <c r="G100" s="13">
        <f t="shared" si="1"/>
        <v>8.2552714648347568E-4</v>
      </c>
    </row>
    <row r="101" spans="2:7" x14ac:dyDescent="0.2">
      <c r="B101" s="3">
        <v>1994</v>
      </c>
      <c r="C101" s="1">
        <v>247900</v>
      </c>
      <c r="E101" s="11">
        <v>1994</v>
      </c>
      <c r="F101" s="12">
        <v>247900</v>
      </c>
      <c r="G101" s="13">
        <f t="shared" si="1"/>
        <v>9.3849987953205057E-4</v>
      </c>
    </row>
    <row r="102" spans="2:7" x14ac:dyDescent="0.2">
      <c r="B102" s="3">
        <v>1995</v>
      </c>
      <c r="C102" s="1">
        <v>262194.44444444444</v>
      </c>
      <c r="E102" s="11">
        <v>1995</v>
      </c>
      <c r="F102" s="12">
        <v>262194.44444444444</v>
      </c>
      <c r="G102" s="13">
        <f t="shared" si="1"/>
        <v>9.9261579074257371E-4</v>
      </c>
    </row>
    <row r="103" spans="2:7" x14ac:dyDescent="0.2">
      <c r="B103" s="3">
        <v>1996</v>
      </c>
      <c r="C103" s="1">
        <v>259162.66666666666</v>
      </c>
      <c r="E103" s="11">
        <v>1996</v>
      </c>
      <c r="F103" s="12">
        <v>259162.66666666666</v>
      </c>
      <c r="G103" s="13">
        <f t="shared" si="1"/>
        <v>9.8113808570339501E-4</v>
      </c>
    </row>
    <row r="104" spans="2:7" x14ac:dyDescent="0.2">
      <c r="B104" s="3">
        <v>1997</v>
      </c>
      <c r="C104" s="1">
        <v>214925</v>
      </c>
      <c r="E104" s="11">
        <v>1997</v>
      </c>
      <c r="F104" s="12">
        <v>214925</v>
      </c>
      <c r="G104" s="13">
        <f t="shared" si="1"/>
        <v>8.1366311661325524E-4</v>
      </c>
    </row>
    <row r="105" spans="2:7" x14ac:dyDescent="0.2">
      <c r="B105" s="3">
        <v>1998</v>
      </c>
      <c r="C105" s="1">
        <v>220450</v>
      </c>
      <c r="E105" s="11">
        <v>1998</v>
      </c>
      <c r="F105" s="12">
        <v>220450</v>
      </c>
      <c r="G105" s="13">
        <f t="shared" si="1"/>
        <v>8.3457966294005865E-4</v>
      </c>
    </row>
    <row r="106" spans="2:7" x14ac:dyDescent="0.2">
      <c r="B106" s="3">
        <v>1999</v>
      </c>
      <c r="C106" s="1">
        <v>210614.72</v>
      </c>
      <c r="E106" s="11">
        <v>1999</v>
      </c>
      <c r="F106" s="12">
        <v>210614.72</v>
      </c>
      <c r="G106" s="13">
        <f t="shared" si="1"/>
        <v>7.9734525755416124E-4</v>
      </c>
    </row>
    <row r="107" spans="2:7" x14ac:dyDescent="0.2">
      <c r="B107" s="3">
        <v>2000</v>
      </c>
      <c r="C107" s="1">
        <v>210766.66666666666</v>
      </c>
      <c r="E107" s="11">
        <v>2000</v>
      </c>
      <c r="F107" s="12">
        <v>210766.66666666666</v>
      </c>
      <c r="G107" s="13">
        <f t="shared" si="1"/>
        <v>7.9792049728131707E-4</v>
      </c>
    </row>
    <row r="108" spans="2:7" x14ac:dyDescent="0.2">
      <c r="B108" s="3">
        <v>2001</v>
      </c>
      <c r="C108" s="1">
        <v>242630</v>
      </c>
      <c r="E108" s="11">
        <v>2001</v>
      </c>
      <c r="F108" s="12">
        <v>242630</v>
      </c>
      <c r="G108" s="13">
        <f t="shared" si="1"/>
        <v>9.1854871226648423E-4</v>
      </c>
    </row>
    <row r="109" spans="2:7" x14ac:dyDescent="0.2">
      <c r="B109" s="3">
        <v>2002</v>
      </c>
      <c r="C109" s="1">
        <v>226869.5652173913</v>
      </c>
      <c r="E109" s="11">
        <v>2002</v>
      </c>
      <c r="F109" s="12">
        <v>226869.5652173913</v>
      </c>
      <c r="G109" s="13">
        <f t="shared" si="1"/>
        <v>8.5888285448168782E-4</v>
      </c>
    </row>
    <row r="110" spans="2:7" x14ac:dyDescent="0.2">
      <c r="B110" s="3">
        <v>2003</v>
      </c>
      <c r="C110" s="1">
        <v>227408.57777777777</v>
      </c>
      <c r="E110" s="11">
        <v>2003</v>
      </c>
      <c r="F110" s="12">
        <v>227408.57777777777</v>
      </c>
      <c r="G110" s="13">
        <f t="shared" si="1"/>
        <v>8.6092344836224033E-4</v>
      </c>
    </row>
    <row r="111" spans="2:7" x14ac:dyDescent="0.2">
      <c r="B111" s="3">
        <v>2004</v>
      </c>
      <c r="C111" s="1">
        <v>210347.72222222222</v>
      </c>
      <c r="E111" s="11">
        <v>2004</v>
      </c>
      <c r="F111" s="12">
        <v>210347.72222222222</v>
      </c>
      <c r="G111" s="13">
        <f t="shared" si="1"/>
        <v>7.9633445730293174E-4</v>
      </c>
    </row>
    <row r="112" spans="2:7" x14ac:dyDescent="0.2">
      <c r="B112" s="3">
        <v>2005</v>
      </c>
      <c r="C112" s="1">
        <v>229680.953125</v>
      </c>
      <c r="E112" s="11">
        <v>2005</v>
      </c>
      <c r="F112" s="12">
        <v>229680.953125</v>
      </c>
      <c r="G112" s="13">
        <f t="shared" si="1"/>
        <v>8.6952620749745479E-4</v>
      </c>
    </row>
    <row r="113" spans="2:7" x14ac:dyDescent="0.2">
      <c r="B113" s="3">
        <v>2006</v>
      </c>
      <c r="C113" s="1">
        <v>251775.44776119402</v>
      </c>
      <c r="E113" s="11">
        <v>2006</v>
      </c>
      <c r="F113" s="12">
        <v>251775.44776119402</v>
      </c>
      <c r="G113" s="13">
        <f t="shared" si="1"/>
        <v>9.5317155059704989E-4</v>
      </c>
    </row>
    <row r="114" spans="2:7" x14ac:dyDescent="0.2">
      <c r="B114" s="3">
        <v>2007</v>
      </c>
      <c r="C114" s="1">
        <v>255362.73469387754</v>
      </c>
      <c r="E114" s="11">
        <v>2007</v>
      </c>
      <c r="F114" s="12">
        <v>255362.73469387754</v>
      </c>
      <c r="G114" s="13">
        <f t="shared" si="1"/>
        <v>9.6675230232827372E-4</v>
      </c>
    </row>
    <row r="115" spans="2:7" x14ac:dyDescent="0.2">
      <c r="B115" s="3">
        <v>2008</v>
      </c>
      <c r="C115" s="1">
        <v>348849.13043478259</v>
      </c>
      <c r="E115" s="11">
        <v>2008</v>
      </c>
      <c r="F115" s="12">
        <v>348849.13043478259</v>
      </c>
      <c r="G115" s="47">
        <f t="shared" si="1"/>
        <v>1.3206731217745222E-3</v>
      </c>
    </row>
    <row r="116" spans="2:7" x14ac:dyDescent="0.2">
      <c r="B116" s="3">
        <v>2009</v>
      </c>
      <c r="C116" s="1">
        <v>269220</v>
      </c>
      <c r="E116" s="11">
        <v>2009</v>
      </c>
      <c r="F116" s="12">
        <v>269220</v>
      </c>
      <c r="G116" s="47">
        <f t="shared" si="1"/>
        <v>1.019213140651951E-3</v>
      </c>
    </row>
    <row r="117" spans="2:7" ht="17" thickBot="1" x14ac:dyDescent="0.25">
      <c r="B117" s="3">
        <v>2010</v>
      </c>
      <c r="C117" s="1">
        <v>394432</v>
      </c>
      <c r="E117" s="14">
        <v>2010</v>
      </c>
      <c r="F117" s="15">
        <v>394432</v>
      </c>
      <c r="G117" s="48">
        <f t="shared" si="1"/>
        <v>1.4932407603210397E-3</v>
      </c>
    </row>
    <row r="118" spans="2:7" x14ac:dyDescent="0.2">
      <c r="B118" s="3" t="s">
        <v>282</v>
      </c>
      <c r="C118" s="1"/>
    </row>
    <row r="119" spans="2:7" x14ac:dyDescent="0.2">
      <c r="B119" s="3" t="s">
        <v>258</v>
      </c>
      <c r="C119" s="1">
        <v>180921.19589041095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G9"/>
  <sheetViews>
    <sheetView workbookViewId="0">
      <selection activeCell="F3" sqref="F3:F7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4" max="4" width="17.33203125" customWidth="1"/>
    <col min="5" max="5" width="18.33203125" customWidth="1"/>
    <col min="6" max="6" width="22.33203125" customWidth="1"/>
  </cols>
  <sheetData>
    <row r="2" spans="1:7" ht="17" thickBot="1" x14ac:dyDescent="0.25"/>
    <row r="3" spans="1:7" ht="17" thickBot="1" x14ac:dyDescent="0.25">
      <c r="A3" s="2" t="s">
        <v>257</v>
      </c>
      <c r="B3" t="s">
        <v>283</v>
      </c>
      <c r="D3" s="19" t="s">
        <v>297</v>
      </c>
      <c r="E3" s="20" t="s">
        <v>285</v>
      </c>
      <c r="F3" s="20"/>
      <c r="G3" s="21" t="s">
        <v>289</v>
      </c>
    </row>
    <row r="4" spans="1:7" x14ac:dyDescent="0.2">
      <c r="A4" s="3" t="s">
        <v>104</v>
      </c>
      <c r="B4" s="1">
        <v>328554.67</v>
      </c>
      <c r="D4" s="11" t="s">
        <v>104</v>
      </c>
      <c r="E4" s="12">
        <v>328554.67</v>
      </c>
      <c r="F4" s="12"/>
      <c r="G4" s="47">
        <f>E4/(264144946)</f>
        <v>1.2438423485869004E-3</v>
      </c>
    </row>
    <row r="5" spans="1:7" x14ac:dyDescent="0.2">
      <c r="A5" s="3" t="s">
        <v>147</v>
      </c>
      <c r="B5" s="1">
        <v>105565.20512820513</v>
      </c>
      <c r="D5" s="11" t="s">
        <v>147</v>
      </c>
      <c r="E5" s="12">
        <v>105565.20512820513</v>
      </c>
      <c r="F5" s="12"/>
      <c r="G5" s="13">
        <f t="shared" ref="G5:G7" si="0">E5/(264144946)</f>
        <v>3.9964877892535987E-4</v>
      </c>
    </row>
    <row r="6" spans="1:7" x14ac:dyDescent="0.2">
      <c r="A6" s="3" t="s">
        <v>97</v>
      </c>
      <c r="B6" s="1">
        <v>212116.02389078497</v>
      </c>
      <c r="D6" s="11" t="s">
        <v>97</v>
      </c>
      <c r="E6" s="12">
        <v>212116.02389078497</v>
      </c>
      <c r="F6" s="12"/>
      <c r="G6" s="13">
        <f t="shared" si="0"/>
        <v>8.0302889418442617E-4</v>
      </c>
    </row>
    <row r="7" spans="1:7" ht="17" thickBot="1" x14ac:dyDescent="0.25">
      <c r="A7" s="3" t="s">
        <v>98</v>
      </c>
      <c r="B7" s="1">
        <v>139962.51156462586</v>
      </c>
      <c r="D7" s="14" t="s">
        <v>98</v>
      </c>
      <c r="E7" s="15">
        <v>139962.51156462586</v>
      </c>
      <c r="F7" s="15"/>
      <c r="G7" s="16">
        <f t="shared" si="0"/>
        <v>5.2987010989271721E-4</v>
      </c>
    </row>
    <row r="8" spans="1:7" x14ac:dyDescent="0.2">
      <c r="A8" s="3" t="s">
        <v>282</v>
      </c>
      <c r="B8" s="1"/>
    </row>
    <row r="9" spans="1:7" x14ac:dyDescent="0.2">
      <c r="A9" s="3" t="s">
        <v>258</v>
      </c>
      <c r="B9" s="1">
        <v>180921.19589041095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M32"/>
  <sheetViews>
    <sheetView showGridLines="0" workbookViewId="0">
      <selection activeCell="D4" sqref="D4"/>
    </sheetView>
  </sheetViews>
  <sheetFormatPr baseColWidth="10" defaultRowHeight="16" x14ac:dyDescent="0.2"/>
  <cols>
    <col min="2" max="2" width="13" bestFit="1" customWidth="1"/>
    <col min="3" max="3" width="18.33203125" bestFit="1" customWidth="1"/>
    <col min="4" max="4" width="15" bestFit="1" customWidth="1"/>
    <col min="6" max="6" width="15.1640625" customWidth="1"/>
    <col min="7" max="7" width="22.33203125" customWidth="1"/>
    <col min="8" max="8" width="21.33203125" customWidth="1"/>
    <col min="9" max="9" width="21.1640625" customWidth="1"/>
    <col min="12" max="12" width="19.83203125" customWidth="1"/>
    <col min="13" max="13" width="20.1640625" customWidth="1"/>
  </cols>
  <sheetData>
    <row r="2" spans="2:13" ht="31" x14ac:dyDescent="0.35">
      <c r="G2" s="342" t="s">
        <v>12</v>
      </c>
    </row>
    <row r="4" spans="2:13" ht="17" thickBot="1" x14ac:dyDescent="0.25"/>
    <row r="5" spans="2:13" ht="17" thickBot="1" x14ac:dyDescent="0.25">
      <c r="B5" s="2" t="s">
        <v>257</v>
      </c>
      <c r="C5" t="s">
        <v>283</v>
      </c>
      <c r="D5" t="s">
        <v>256</v>
      </c>
      <c r="F5" s="19" t="s">
        <v>12</v>
      </c>
      <c r="G5" s="20" t="s">
        <v>285</v>
      </c>
      <c r="H5" s="20" t="s">
        <v>358</v>
      </c>
      <c r="I5" s="21" t="s">
        <v>289</v>
      </c>
      <c r="K5" s="332" t="s">
        <v>400</v>
      </c>
      <c r="L5" s="333"/>
      <c r="M5" s="334"/>
    </row>
    <row r="6" spans="2:13" ht="17" thickBot="1" x14ac:dyDescent="0.25">
      <c r="B6" s="3" t="s">
        <v>227</v>
      </c>
      <c r="C6" s="1">
        <v>194870.88235294117</v>
      </c>
      <c r="D6" s="1">
        <v>3312805</v>
      </c>
      <c r="F6" s="11" t="s">
        <v>129</v>
      </c>
      <c r="G6" s="12">
        <v>335295.31707317074</v>
      </c>
      <c r="H6" s="12">
        <v>335295.31707317074</v>
      </c>
      <c r="I6" s="13">
        <f t="shared" ref="I6:I30" si="0">H6/(264144946)</f>
        <v>1.2693610918952459E-3</v>
      </c>
      <c r="K6" s="134" t="s">
        <v>401</v>
      </c>
      <c r="L6" s="121" t="s">
        <v>12</v>
      </c>
      <c r="M6" s="122" t="s">
        <v>285</v>
      </c>
    </row>
    <row r="7" spans="2:13" ht="17" thickTop="1" x14ac:dyDescent="0.2">
      <c r="B7" s="3" t="s">
        <v>247</v>
      </c>
      <c r="C7" s="1">
        <v>137500</v>
      </c>
      <c r="D7" s="1">
        <v>275000</v>
      </c>
      <c r="F7" s="11" t="s">
        <v>154</v>
      </c>
      <c r="G7" s="12">
        <v>316270.62337662338</v>
      </c>
      <c r="H7" s="12">
        <v>316270.62337662338</v>
      </c>
      <c r="I7" s="13">
        <f t="shared" si="0"/>
        <v>1.1973374019301638E-3</v>
      </c>
      <c r="K7" s="106">
        <v>1</v>
      </c>
      <c r="L7" s="116" t="s">
        <v>129</v>
      </c>
      <c r="M7" s="117">
        <v>335295.31707317074</v>
      </c>
    </row>
    <row r="8" spans="2:13" x14ac:dyDescent="0.2">
      <c r="B8" s="3" t="s">
        <v>228</v>
      </c>
      <c r="C8" s="1">
        <v>104493.75</v>
      </c>
      <c r="D8" s="1">
        <v>1671900</v>
      </c>
      <c r="F8" s="11" t="s">
        <v>200</v>
      </c>
      <c r="G8" s="12">
        <v>310499</v>
      </c>
      <c r="H8" s="12">
        <v>310499</v>
      </c>
      <c r="I8" s="13">
        <f t="shared" si="0"/>
        <v>1.1754871887649139E-3</v>
      </c>
      <c r="K8" s="106">
        <v>2</v>
      </c>
      <c r="L8" s="116" t="s">
        <v>154</v>
      </c>
      <c r="M8" s="117">
        <v>316270.62337662338</v>
      </c>
    </row>
    <row r="9" spans="2:13" x14ac:dyDescent="0.2">
      <c r="B9" s="3" t="s">
        <v>148</v>
      </c>
      <c r="C9" s="1">
        <v>124834.05172413793</v>
      </c>
      <c r="D9" s="1">
        <v>7240375</v>
      </c>
      <c r="F9" s="11" t="s">
        <v>189</v>
      </c>
      <c r="G9" s="12">
        <v>242247.44736842104</v>
      </c>
      <c r="H9" s="12">
        <v>242247.44736842104</v>
      </c>
      <c r="I9" s="13">
        <f t="shared" si="0"/>
        <v>9.1710044442198425E-4</v>
      </c>
      <c r="K9" s="106">
        <v>3</v>
      </c>
      <c r="L9" s="116" t="s">
        <v>200</v>
      </c>
      <c r="M9" s="117">
        <v>310499</v>
      </c>
    </row>
    <row r="10" spans="2:13" x14ac:dyDescent="0.2">
      <c r="B10" s="3" t="s">
        <v>205</v>
      </c>
      <c r="C10" s="1">
        <v>212565.42857142858</v>
      </c>
      <c r="D10" s="1">
        <v>5951832</v>
      </c>
      <c r="F10" s="11" t="s">
        <v>113</v>
      </c>
      <c r="G10" s="12">
        <v>238772.72727272726</v>
      </c>
      <c r="H10" s="12">
        <v>238772.72727272726</v>
      </c>
      <c r="I10" s="13">
        <f t="shared" si="0"/>
        <v>9.0394584824926864E-4</v>
      </c>
      <c r="K10" s="106">
        <v>4</v>
      </c>
      <c r="L10" s="116" t="s">
        <v>189</v>
      </c>
      <c r="M10" s="117">
        <v>242247.44736842104</v>
      </c>
    </row>
    <row r="11" spans="2:13" x14ac:dyDescent="0.2">
      <c r="B11" s="3" t="s">
        <v>89</v>
      </c>
      <c r="C11" s="1">
        <v>197965.77333333335</v>
      </c>
      <c r="D11" s="1">
        <v>29694866</v>
      </c>
      <c r="F11" s="11" t="s">
        <v>136</v>
      </c>
      <c r="G11" s="12">
        <v>225379.83720930232</v>
      </c>
      <c r="H11" s="12">
        <v>225379.83720930232</v>
      </c>
      <c r="I11" s="13">
        <f t="shared" si="0"/>
        <v>8.5324304183091325E-4</v>
      </c>
      <c r="K11" s="106">
        <v>5</v>
      </c>
      <c r="L11" s="116" t="s">
        <v>113</v>
      </c>
      <c r="M11" s="117">
        <v>238772.72727272726</v>
      </c>
    </row>
    <row r="12" spans="2:13" x14ac:dyDescent="0.2">
      <c r="B12" s="3" t="s">
        <v>123</v>
      </c>
      <c r="C12" s="1">
        <v>210624.72549019608</v>
      </c>
      <c r="D12" s="1">
        <v>10741861</v>
      </c>
      <c r="F12" s="11" t="s">
        <v>205</v>
      </c>
      <c r="G12" s="12">
        <v>212565.42857142858</v>
      </c>
      <c r="H12" s="12">
        <v>212565.42857142858</v>
      </c>
      <c r="I12" s="13">
        <f t="shared" si="0"/>
        <v>8.0473025053232929E-4</v>
      </c>
      <c r="K12" s="106">
        <v>6</v>
      </c>
      <c r="L12" s="116" t="s">
        <v>136</v>
      </c>
      <c r="M12" s="117">
        <v>225379.83720930232</v>
      </c>
    </row>
    <row r="13" spans="2:13" x14ac:dyDescent="0.2">
      <c r="B13" s="3" t="s">
        <v>185</v>
      </c>
      <c r="C13" s="1">
        <v>128219.7</v>
      </c>
      <c r="D13" s="1">
        <v>12821970</v>
      </c>
      <c r="F13" s="11" t="s">
        <v>123</v>
      </c>
      <c r="G13" s="12">
        <v>210624.72549019608</v>
      </c>
      <c r="H13" s="12">
        <v>210624.72549019608</v>
      </c>
      <c r="I13" s="13">
        <f t="shared" si="0"/>
        <v>7.9738313634134829E-4</v>
      </c>
      <c r="K13" s="106">
        <v>7</v>
      </c>
      <c r="L13" s="116" t="s">
        <v>205</v>
      </c>
      <c r="M13" s="117">
        <v>212565.42857142858</v>
      </c>
    </row>
    <row r="14" spans="2:13" x14ac:dyDescent="0.2">
      <c r="B14" s="3" t="s">
        <v>193</v>
      </c>
      <c r="C14" s="1">
        <v>192854.50632911394</v>
      </c>
      <c r="D14" s="1">
        <v>15235506</v>
      </c>
      <c r="F14" s="11" t="s">
        <v>89</v>
      </c>
      <c r="G14" s="12">
        <v>197965.77333333335</v>
      </c>
      <c r="H14" s="12">
        <v>197965.77333333335</v>
      </c>
      <c r="I14" s="13">
        <f t="shared" si="0"/>
        <v>7.4945887222590787E-4</v>
      </c>
      <c r="K14" s="106">
        <v>8</v>
      </c>
      <c r="L14" s="116" t="s">
        <v>123</v>
      </c>
      <c r="M14" s="117">
        <v>210624.72549019608</v>
      </c>
    </row>
    <row r="15" spans="2:13" x14ac:dyDescent="0.2">
      <c r="B15" s="3" t="s">
        <v>176</v>
      </c>
      <c r="C15" s="1">
        <v>100123.78378378379</v>
      </c>
      <c r="D15" s="1">
        <v>3704580</v>
      </c>
      <c r="F15" s="11" t="s">
        <v>227</v>
      </c>
      <c r="G15" s="12">
        <v>194870.88235294117</v>
      </c>
      <c r="H15" s="12">
        <v>194870.88235294117</v>
      </c>
      <c r="I15" s="13">
        <f t="shared" si="0"/>
        <v>7.3774223320911532E-4</v>
      </c>
      <c r="K15" s="106">
        <v>9</v>
      </c>
      <c r="L15" s="116" t="s">
        <v>89</v>
      </c>
      <c r="M15" s="117">
        <v>197965.77333333335</v>
      </c>
    </row>
    <row r="16" spans="2:13" x14ac:dyDescent="0.2">
      <c r="B16" s="3" t="s">
        <v>178</v>
      </c>
      <c r="C16" s="1">
        <v>98576.470588235301</v>
      </c>
      <c r="D16" s="1">
        <v>1675800</v>
      </c>
      <c r="F16" s="11" t="s">
        <v>193</v>
      </c>
      <c r="G16" s="12">
        <v>192854.50632911394</v>
      </c>
      <c r="H16" s="12">
        <v>192854.50632911394</v>
      </c>
      <c r="I16" s="13">
        <f t="shared" si="0"/>
        <v>7.3010863637388668E-4</v>
      </c>
      <c r="K16" s="106">
        <v>10</v>
      </c>
      <c r="L16" s="116" t="s">
        <v>227</v>
      </c>
      <c r="M16" s="117">
        <v>194870.88235294117</v>
      </c>
    </row>
    <row r="17" spans="2:13" x14ac:dyDescent="0.2">
      <c r="B17" s="3" t="s">
        <v>131</v>
      </c>
      <c r="C17" s="1">
        <v>156270.12244897959</v>
      </c>
      <c r="D17" s="1">
        <v>7657236</v>
      </c>
      <c r="F17" s="11" t="s">
        <v>138</v>
      </c>
      <c r="G17" s="12">
        <v>189050.0684931507</v>
      </c>
      <c r="H17" s="12">
        <v>189050.0684931507</v>
      </c>
      <c r="I17" s="13">
        <f t="shared" si="0"/>
        <v>7.1570579470087874E-4</v>
      </c>
      <c r="K17" s="106">
        <v>11</v>
      </c>
      <c r="L17" s="116" t="s">
        <v>193</v>
      </c>
      <c r="M17" s="117">
        <v>192854.50632911394</v>
      </c>
    </row>
    <row r="18" spans="2:13" x14ac:dyDescent="0.2">
      <c r="B18" s="3" t="s">
        <v>162</v>
      </c>
      <c r="C18" s="1">
        <v>145847.07999999999</v>
      </c>
      <c r="D18" s="1">
        <v>32815593</v>
      </c>
      <c r="F18" s="11" t="s">
        <v>170</v>
      </c>
      <c r="G18" s="12">
        <v>186555.79661016949</v>
      </c>
      <c r="H18" s="12">
        <v>186555.79661016949</v>
      </c>
      <c r="I18" s="13">
        <f t="shared" si="0"/>
        <v>7.0626297960730048E-4</v>
      </c>
      <c r="K18" s="106">
        <v>12</v>
      </c>
      <c r="L18" s="116" t="s">
        <v>138</v>
      </c>
      <c r="M18" s="117">
        <v>189050.0684931507</v>
      </c>
    </row>
    <row r="19" spans="2:13" x14ac:dyDescent="0.2">
      <c r="B19" s="3" t="s">
        <v>129</v>
      </c>
      <c r="C19" s="1">
        <v>335295.31707317074</v>
      </c>
      <c r="D19" s="1">
        <v>13747108</v>
      </c>
      <c r="F19" s="11" t="s">
        <v>131</v>
      </c>
      <c r="G19" s="12">
        <v>156270.12244897959</v>
      </c>
      <c r="H19" s="12">
        <v>156270.12244897959</v>
      </c>
      <c r="I19" s="13">
        <f t="shared" si="0"/>
        <v>5.9160746709490167E-4</v>
      </c>
      <c r="K19" s="106">
        <v>13</v>
      </c>
      <c r="L19" s="116" t="s">
        <v>170</v>
      </c>
      <c r="M19" s="117">
        <v>186555.79661016949</v>
      </c>
    </row>
    <row r="20" spans="2:13" x14ac:dyDescent="0.2">
      <c r="B20" s="3" t="s">
        <v>216</v>
      </c>
      <c r="C20" s="1">
        <v>142694.44444444444</v>
      </c>
      <c r="D20" s="1">
        <v>1284250</v>
      </c>
      <c r="F20" s="11" t="s">
        <v>162</v>
      </c>
      <c r="G20" s="12">
        <v>145847.07999999999</v>
      </c>
      <c r="H20" s="12">
        <v>145847.07999999999</v>
      </c>
      <c r="I20" s="13">
        <f t="shared" si="0"/>
        <v>5.5214791048850882E-4</v>
      </c>
      <c r="K20" s="106">
        <v>14</v>
      </c>
      <c r="L20" s="116" t="s">
        <v>131</v>
      </c>
      <c r="M20" s="117">
        <v>156270.12244897959</v>
      </c>
    </row>
    <row r="21" spans="2:13" x14ac:dyDescent="0.2">
      <c r="B21" s="3" t="s">
        <v>154</v>
      </c>
      <c r="C21" s="1">
        <v>316270.62337662338</v>
      </c>
      <c r="D21" s="1">
        <v>24352838</v>
      </c>
      <c r="F21" s="11" t="s">
        <v>216</v>
      </c>
      <c r="G21" s="12">
        <v>142694.44444444444</v>
      </c>
      <c r="H21" s="12">
        <v>142694.44444444444</v>
      </c>
      <c r="I21" s="13">
        <f t="shared" si="0"/>
        <v>5.4021266204519556E-4</v>
      </c>
      <c r="K21" s="106">
        <v>15</v>
      </c>
      <c r="L21" s="116" t="s">
        <v>162</v>
      </c>
      <c r="M21" s="117">
        <v>145847.07999999999</v>
      </c>
    </row>
    <row r="22" spans="2:13" x14ac:dyDescent="0.2">
      <c r="B22" s="3" t="s">
        <v>138</v>
      </c>
      <c r="C22" s="1">
        <v>189050.0684931507</v>
      </c>
      <c r="D22" s="1">
        <v>13800655</v>
      </c>
      <c r="F22" s="11" t="s">
        <v>232</v>
      </c>
      <c r="G22" s="12">
        <v>142591.35999999999</v>
      </c>
      <c r="H22" s="12">
        <v>142591.35999999999</v>
      </c>
      <c r="I22" s="13">
        <f t="shared" si="0"/>
        <v>5.3982240493066248E-4</v>
      </c>
      <c r="K22" s="106">
        <v>16</v>
      </c>
      <c r="L22" s="116" t="s">
        <v>216</v>
      </c>
      <c r="M22" s="117">
        <v>142694.44444444444</v>
      </c>
    </row>
    <row r="23" spans="2:13" x14ac:dyDescent="0.2">
      <c r="B23" s="3" t="s">
        <v>143</v>
      </c>
      <c r="C23" s="1">
        <v>128225.30088495575</v>
      </c>
      <c r="D23" s="1">
        <v>14489459</v>
      </c>
      <c r="F23" s="11" t="s">
        <v>247</v>
      </c>
      <c r="G23" s="12">
        <v>137500</v>
      </c>
      <c r="H23" s="12">
        <v>137500</v>
      </c>
      <c r="I23" s="13">
        <f t="shared" si="0"/>
        <v>5.2054753301999576E-4</v>
      </c>
      <c r="K23" s="106">
        <v>17</v>
      </c>
      <c r="L23" s="116" t="s">
        <v>232</v>
      </c>
      <c r="M23" s="117">
        <v>142591.35999999999</v>
      </c>
    </row>
    <row r="24" spans="2:13" x14ac:dyDescent="0.2">
      <c r="B24" s="3" t="s">
        <v>151</v>
      </c>
      <c r="C24" s="1">
        <v>136793.13513513515</v>
      </c>
      <c r="D24" s="1">
        <v>10122692</v>
      </c>
      <c r="F24" s="11" t="s">
        <v>151</v>
      </c>
      <c r="G24" s="12">
        <v>136793.13513513515</v>
      </c>
      <c r="H24" s="12">
        <v>136793.13513513515</v>
      </c>
      <c r="I24" s="13">
        <f t="shared" si="0"/>
        <v>5.178714838448401E-4</v>
      </c>
      <c r="K24" s="106">
        <v>18</v>
      </c>
      <c r="L24" s="116" t="s">
        <v>247</v>
      </c>
      <c r="M24" s="117">
        <v>137500</v>
      </c>
    </row>
    <row r="25" spans="2:13" x14ac:dyDescent="0.2">
      <c r="B25" s="3" t="s">
        <v>170</v>
      </c>
      <c r="C25" s="1">
        <v>186555.79661016949</v>
      </c>
      <c r="D25" s="1">
        <v>11006792</v>
      </c>
      <c r="F25" s="11" t="s">
        <v>143</v>
      </c>
      <c r="G25" s="12">
        <v>128225.30088495575</v>
      </c>
      <c r="H25" s="12">
        <v>128225.30088495575</v>
      </c>
      <c r="I25" s="13">
        <f t="shared" si="0"/>
        <v>4.8543537488298473E-4</v>
      </c>
      <c r="K25" s="106">
        <v>19</v>
      </c>
      <c r="L25" s="116" t="s">
        <v>151</v>
      </c>
      <c r="M25" s="117">
        <v>136793.13513513515</v>
      </c>
    </row>
    <row r="26" spans="2:13" x14ac:dyDescent="0.2">
      <c r="B26" s="3" t="s">
        <v>136</v>
      </c>
      <c r="C26" s="1">
        <v>225379.83720930232</v>
      </c>
      <c r="D26" s="1">
        <v>19382666</v>
      </c>
      <c r="F26" s="11" t="s">
        <v>185</v>
      </c>
      <c r="G26" s="12">
        <v>128219.7</v>
      </c>
      <c r="H26" s="12">
        <v>128219.7</v>
      </c>
      <c r="I26" s="13">
        <f t="shared" si="0"/>
        <v>4.8541417105137417E-4</v>
      </c>
      <c r="K26" s="106">
        <v>20</v>
      </c>
      <c r="L26" s="116" t="s">
        <v>143</v>
      </c>
      <c r="M26" s="117">
        <v>128225.30088495575</v>
      </c>
    </row>
    <row r="27" spans="2:13" x14ac:dyDescent="0.2">
      <c r="B27" s="3" t="s">
        <v>200</v>
      </c>
      <c r="C27" s="1">
        <v>310499</v>
      </c>
      <c r="D27" s="1">
        <v>7762475</v>
      </c>
      <c r="F27" s="11" t="s">
        <v>148</v>
      </c>
      <c r="G27" s="12">
        <v>124834.05172413793</v>
      </c>
      <c r="H27" s="12">
        <v>124834.05172413793</v>
      </c>
      <c r="I27" s="13">
        <f t="shared" si="0"/>
        <v>4.7259678299556762E-4</v>
      </c>
      <c r="K27" s="106">
        <v>21</v>
      </c>
      <c r="L27" s="116" t="s">
        <v>185</v>
      </c>
      <c r="M27" s="117">
        <v>128219.7</v>
      </c>
    </row>
    <row r="28" spans="2:13" x14ac:dyDescent="0.2">
      <c r="B28" s="3" t="s">
        <v>232</v>
      </c>
      <c r="C28" s="1">
        <v>142591.35999999999</v>
      </c>
      <c r="D28" s="1">
        <v>3564784</v>
      </c>
      <c r="F28" s="11" t="s">
        <v>228</v>
      </c>
      <c r="G28" s="12">
        <v>104493.75</v>
      </c>
      <c r="H28" s="12">
        <v>104493.75</v>
      </c>
      <c r="I28" s="13">
        <f t="shared" si="0"/>
        <v>3.9559246384369588E-4</v>
      </c>
      <c r="K28" s="106">
        <v>22</v>
      </c>
      <c r="L28" s="116" t="s">
        <v>148</v>
      </c>
      <c r="M28" s="117">
        <v>124834.05172413793</v>
      </c>
    </row>
    <row r="29" spans="2:13" x14ac:dyDescent="0.2">
      <c r="B29" s="3" t="s">
        <v>189</v>
      </c>
      <c r="C29" s="1">
        <v>242247.44736842104</v>
      </c>
      <c r="D29" s="1">
        <v>9205403</v>
      </c>
      <c r="F29" s="11" t="s">
        <v>176</v>
      </c>
      <c r="G29" s="12">
        <v>100123.78378378379</v>
      </c>
      <c r="H29" s="12">
        <v>100123.78378378379</v>
      </c>
      <c r="I29" s="13">
        <f t="shared" si="0"/>
        <v>3.7904864469291715E-4</v>
      </c>
      <c r="K29" s="106">
        <v>23</v>
      </c>
      <c r="L29" s="116" t="s">
        <v>228</v>
      </c>
      <c r="M29" s="117">
        <v>104493.75</v>
      </c>
    </row>
    <row r="30" spans="2:13" ht="17" thickBot="1" x14ac:dyDescent="0.25">
      <c r="B30" s="3" t="s">
        <v>113</v>
      </c>
      <c r="C30" s="1">
        <v>238772.72727272726</v>
      </c>
      <c r="D30" s="1">
        <v>2626500</v>
      </c>
      <c r="F30" s="14" t="s">
        <v>178</v>
      </c>
      <c r="G30" s="15">
        <v>98576.470588235301</v>
      </c>
      <c r="H30" s="15">
        <v>98576.470588235301</v>
      </c>
      <c r="I30" s="16">
        <f t="shared" si="0"/>
        <v>3.7319082602562948E-4</v>
      </c>
      <c r="K30" s="106">
        <v>24</v>
      </c>
      <c r="L30" s="116" t="s">
        <v>176</v>
      </c>
      <c r="M30" s="117">
        <v>100123.78378378379</v>
      </c>
    </row>
    <row r="31" spans="2:13" ht="17" thickBot="1" x14ac:dyDescent="0.25">
      <c r="B31" s="3" t="s">
        <v>282</v>
      </c>
      <c r="C31" s="1"/>
      <c r="D31" s="1"/>
      <c r="K31" s="108">
        <v>25</v>
      </c>
      <c r="L31" s="118" t="s">
        <v>178</v>
      </c>
      <c r="M31" s="119">
        <v>98576.470588235301</v>
      </c>
    </row>
    <row r="32" spans="2:13" x14ac:dyDescent="0.2">
      <c r="B32" s="3" t="s">
        <v>258</v>
      </c>
      <c r="C32" s="1">
        <v>180921.19589041095</v>
      </c>
      <c r="D32" s="1">
        <v>264144946</v>
      </c>
    </row>
  </sheetData>
  <sortState xmlns:xlrd2="http://schemas.microsoft.com/office/spreadsheetml/2017/richdata2" ref="F6:I30">
    <sortCondition descending="1" ref="I6:I30"/>
  </sortState>
  <mergeCells count="1">
    <mergeCell ref="K5:M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I29"/>
  <sheetViews>
    <sheetView showGridLines="0" workbookViewId="0">
      <selection activeCell="F2" sqref="F2"/>
    </sheetView>
  </sheetViews>
  <sheetFormatPr baseColWidth="10" defaultRowHeight="16" x14ac:dyDescent="0.2"/>
  <cols>
    <col min="2" max="2" width="13" bestFit="1" customWidth="1"/>
    <col min="3" max="3" width="15" bestFit="1" customWidth="1"/>
    <col min="4" max="4" width="19.33203125" bestFit="1" customWidth="1"/>
    <col min="5" max="5" width="7.1640625" customWidth="1"/>
    <col min="6" max="6" width="22.33203125" customWidth="1"/>
    <col min="7" max="7" width="19.1640625" customWidth="1"/>
    <col min="8" max="8" width="22.83203125" customWidth="1"/>
    <col min="9" max="9" width="24.1640625" customWidth="1"/>
    <col min="11" max="20" width="7.1640625" bestFit="1" customWidth="1"/>
    <col min="21" max="21" width="6.1640625" bestFit="1" customWidth="1"/>
    <col min="22" max="32" width="7.1640625" bestFit="1" customWidth="1"/>
    <col min="33" max="34" width="6.1640625" bestFit="1" customWidth="1"/>
    <col min="35" max="42" width="7.1640625" bestFit="1" customWidth="1"/>
    <col min="43" max="43" width="6.1640625" bestFit="1" customWidth="1"/>
    <col min="44" max="71" width="7.1640625" bestFit="1" customWidth="1"/>
    <col min="72" max="72" width="6.1640625" bestFit="1" customWidth="1"/>
    <col min="73" max="78" width="7.1640625" bestFit="1" customWidth="1"/>
    <col min="79" max="79" width="6.1640625" bestFit="1" customWidth="1"/>
    <col min="80" max="91" width="7.1640625" bestFit="1" customWidth="1"/>
    <col min="92" max="92" width="6.1640625" bestFit="1" customWidth="1"/>
    <col min="93" max="94" width="7.1640625" bestFit="1" customWidth="1"/>
    <col min="95" max="95" width="6.1640625" bestFit="1" customWidth="1"/>
    <col min="96" max="100" width="7.1640625" bestFit="1" customWidth="1"/>
    <col min="101" max="102" width="6.1640625" bestFit="1" customWidth="1"/>
    <col min="103" max="128" width="7.1640625" bestFit="1" customWidth="1"/>
    <col min="129" max="129" width="6.1640625" bestFit="1" customWidth="1"/>
    <col min="130" max="130" width="7.1640625" bestFit="1" customWidth="1"/>
    <col min="131" max="131" width="6.1640625" bestFit="1" customWidth="1"/>
    <col min="132" max="158" width="7.1640625" bestFit="1" customWidth="1"/>
    <col min="159" max="159" width="6.1640625" bestFit="1" customWidth="1"/>
    <col min="160" max="213" width="7.1640625" bestFit="1" customWidth="1"/>
    <col min="214" max="214" width="6.1640625" bestFit="1" customWidth="1"/>
    <col min="215" max="226" width="7.1640625" bestFit="1" customWidth="1"/>
    <col min="227" max="227" width="6.1640625" bestFit="1" customWidth="1"/>
    <col min="228" max="235" width="7.1640625" bestFit="1" customWidth="1"/>
    <col min="236" max="236" width="6.1640625" bestFit="1" customWidth="1"/>
    <col min="237" max="238" width="7.1640625" bestFit="1" customWidth="1"/>
    <col min="239" max="239" width="6.1640625" bestFit="1" customWidth="1"/>
    <col min="240" max="245" width="7.1640625" bestFit="1" customWidth="1"/>
    <col min="246" max="246" width="6.1640625" bestFit="1" customWidth="1"/>
    <col min="247" max="253" width="7.1640625" bestFit="1" customWidth="1"/>
    <col min="254" max="254" width="6.1640625" bestFit="1" customWidth="1"/>
    <col min="255" max="262" width="7.1640625" bestFit="1" customWidth="1"/>
    <col min="263" max="263" width="6.1640625" bestFit="1" customWidth="1"/>
    <col min="264" max="267" width="7.1640625" bestFit="1" customWidth="1"/>
    <col min="268" max="268" width="6.1640625" bestFit="1" customWidth="1"/>
    <col min="269" max="290" width="7.1640625" bestFit="1" customWidth="1"/>
    <col min="291" max="291" width="6.1640625" bestFit="1" customWidth="1"/>
    <col min="292" max="310" width="7.1640625" bestFit="1" customWidth="1"/>
    <col min="311" max="312" width="6.1640625" bestFit="1" customWidth="1"/>
    <col min="313" max="328" width="7.1640625" bestFit="1" customWidth="1"/>
    <col min="329" max="329" width="6.1640625" bestFit="1" customWidth="1"/>
    <col min="330" max="332" width="7.1640625" bestFit="1" customWidth="1"/>
    <col min="333" max="333" width="6.1640625" bestFit="1" customWidth="1"/>
    <col min="334" max="344" width="7.1640625" bestFit="1" customWidth="1"/>
    <col min="345" max="346" width="6.1640625" bestFit="1" customWidth="1"/>
    <col min="347" max="347" width="7.1640625" bestFit="1" customWidth="1"/>
    <col min="348" max="348" width="6.1640625" bestFit="1" customWidth="1"/>
    <col min="349" max="355" width="7.1640625" bestFit="1" customWidth="1"/>
    <col min="356" max="356" width="6.1640625" bestFit="1" customWidth="1"/>
    <col min="357" max="378" width="7.1640625" bestFit="1" customWidth="1"/>
    <col min="379" max="379" width="6.1640625" bestFit="1" customWidth="1"/>
    <col min="380" max="386" width="7.1640625" bestFit="1" customWidth="1"/>
    <col min="387" max="387" width="6.1640625" bestFit="1" customWidth="1"/>
    <col min="388" max="389" width="7.1640625" bestFit="1" customWidth="1"/>
    <col min="390" max="390" width="6.1640625" bestFit="1" customWidth="1"/>
    <col min="391" max="401" width="7.1640625" bestFit="1" customWidth="1"/>
    <col min="402" max="402" width="6.1640625" bestFit="1" customWidth="1"/>
    <col min="403" max="413" width="7.1640625" bestFit="1" customWidth="1"/>
    <col min="414" max="414" width="6.1640625" bestFit="1" customWidth="1"/>
    <col min="415" max="433" width="7.1640625" bestFit="1" customWidth="1"/>
    <col min="434" max="435" width="6.1640625" bestFit="1" customWidth="1"/>
    <col min="436" max="437" width="7.1640625" bestFit="1" customWidth="1"/>
    <col min="438" max="438" width="6.1640625" bestFit="1" customWidth="1"/>
    <col min="439" max="441" width="7.1640625" bestFit="1" customWidth="1"/>
    <col min="442" max="442" width="6.1640625" bestFit="1" customWidth="1"/>
    <col min="443" max="459" width="7.1640625" bestFit="1" customWidth="1"/>
    <col min="460" max="460" width="6.1640625" bestFit="1" customWidth="1"/>
    <col min="461" max="465" width="7.1640625" bestFit="1" customWidth="1"/>
    <col min="466" max="466" width="6.1640625" bestFit="1" customWidth="1"/>
    <col min="467" max="482" width="7.1640625" bestFit="1" customWidth="1"/>
    <col min="483" max="483" width="6.1640625" bestFit="1" customWidth="1"/>
    <col min="484" max="492" width="7.1640625" bestFit="1" customWidth="1"/>
    <col min="493" max="493" width="6.1640625" bestFit="1" customWidth="1"/>
    <col min="494" max="497" width="7.1640625" bestFit="1" customWidth="1"/>
    <col min="498" max="499" width="6.1640625" bestFit="1" customWidth="1"/>
    <col min="500" max="517" width="7.1640625" bestFit="1" customWidth="1"/>
    <col min="518" max="518" width="6.1640625" bestFit="1" customWidth="1"/>
    <col min="519" max="531" width="7.1640625" bestFit="1" customWidth="1"/>
    <col min="532" max="532" width="6.1640625" bestFit="1" customWidth="1"/>
    <col min="533" max="536" width="7.1640625" bestFit="1" customWidth="1"/>
    <col min="537" max="537" width="6.1640625" bestFit="1" customWidth="1"/>
    <col min="538" max="592" width="7.1640625" bestFit="1" customWidth="1"/>
    <col min="593" max="593" width="6.1640625" bestFit="1" customWidth="1"/>
    <col min="594" max="617" width="7.1640625" bestFit="1" customWidth="1"/>
    <col min="618" max="618" width="6.1640625" bestFit="1" customWidth="1"/>
    <col min="619" max="623" width="7.1640625" bestFit="1" customWidth="1"/>
    <col min="624" max="624" width="6.1640625" bestFit="1" customWidth="1"/>
    <col min="625" max="635" width="7.1640625" bestFit="1" customWidth="1"/>
    <col min="636" max="636" width="6.1640625" bestFit="1" customWidth="1"/>
    <col min="637" max="639" width="7.1640625" bestFit="1" customWidth="1"/>
    <col min="640" max="642" width="6.1640625" bestFit="1" customWidth="1"/>
    <col min="643" max="649" width="7.1640625" bestFit="1" customWidth="1"/>
    <col min="650" max="650" width="6.1640625" bestFit="1" customWidth="1"/>
    <col min="651" max="652" width="7.1640625" bestFit="1" customWidth="1"/>
    <col min="653" max="653" width="6.1640625" bestFit="1" customWidth="1"/>
    <col min="654" max="658" width="7.1640625" bestFit="1" customWidth="1"/>
    <col min="659" max="659" width="6.1640625" bestFit="1" customWidth="1"/>
    <col min="660" max="661" width="7.1640625" bestFit="1" customWidth="1"/>
    <col min="662" max="662" width="6.1640625" bestFit="1" customWidth="1"/>
    <col min="663" max="679" width="7.1640625" bestFit="1" customWidth="1"/>
    <col min="680" max="680" width="6.1640625" bestFit="1" customWidth="1"/>
    <col min="681" max="699" width="7.1640625" bestFit="1" customWidth="1"/>
    <col min="700" max="700" width="6.1640625" bestFit="1" customWidth="1"/>
    <col min="701" max="708" width="7.1640625" bestFit="1" customWidth="1"/>
    <col min="709" max="709" width="6.1640625" bestFit="1" customWidth="1"/>
    <col min="710" max="713" width="7.1640625" bestFit="1" customWidth="1"/>
    <col min="714" max="714" width="6.1640625" bestFit="1" customWidth="1"/>
    <col min="715" max="739" width="7.1640625" bestFit="1" customWidth="1"/>
    <col min="740" max="740" width="6.1640625" bestFit="1" customWidth="1"/>
    <col min="741" max="752" width="7.1640625" bestFit="1" customWidth="1"/>
    <col min="753" max="754" width="6.1640625" bestFit="1" customWidth="1"/>
    <col min="755" max="815" width="7.1640625" bestFit="1" customWidth="1"/>
    <col min="816" max="816" width="6.1640625" bestFit="1" customWidth="1"/>
    <col min="817" max="824" width="7.1640625" bestFit="1" customWidth="1"/>
    <col min="825" max="825" width="6.1640625" bestFit="1" customWidth="1"/>
    <col min="826" max="877" width="7.1640625" bestFit="1" customWidth="1"/>
    <col min="878" max="878" width="6.1640625" bestFit="1" customWidth="1"/>
    <col min="879" max="915" width="7.1640625" bestFit="1" customWidth="1"/>
    <col min="916" max="916" width="6.1640625" bestFit="1" customWidth="1"/>
    <col min="917" max="918" width="7.1640625" bestFit="1" customWidth="1"/>
    <col min="919" max="920" width="6.1640625" bestFit="1" customWidth="1"/>
    <col min="921" max="938" width="7.1640625" bestFit="1" customWidth="1"/>
    <col min="939" max="939" width="6.1640625" bestFit="1" customWidth="1"/>
    <col min="940" max="971" width="7.1640625" bestFit="1" customWidth="1"/>
    <col min="972" max="972" width="6.1640625" bestFit="1" customWidth="1"/>
    <col min="973" max="975" width="7.1640625" bestFit="1" customWidth="1"/>
    <col min="976" max="976" width="6.1640625" bestFit="1" customWidth="1"/>
    <col min="977" max="979" width="7.1640625" bestFit="1" customWidth="1"/>
    <col min="980" max="980" width="6.1640625" bestFit="1" customWidth="1"/>
    <col min="981" max="1001" width="7.1640625" bestFit="1" customWidth="1"/>
    <col min="1002" max="1002" width="6.1640625" bestFit="1" customWidth="1"/>
    <col min="1003" max="1003" width="7.1640625" bestFit="1" customWidth="1"/>
    <col min="1004" max="1005" width="6.1640625" bestFit="1" customWidth="1"/>
    <col min="1006" max="1010" width="7.1640625" bestFit="1" customWidth="1"/>
    <col min="1011" max="1011" width="6.1640625" bestFit="1" customWidth="1"/>
    <col min="1012" max="1016" width="7.1640625" bestFit="1" customWidth="1"/>
    <col min="1017" max="1017" width="6.1640625" bestFit="1" customWidth="1"/>
    <col min="1018" max="1025" width="7.1640625" bestFit="1" customWidth="1"/>
    <col min="1026" max="1026" width="6.1640625" bestFit="1" customWidth="1"/>
    <col min="1027" max="1038" width="7.1640625" bestFit="1" customWidth="1"/>
    <col min="1039" max="1039" width="6.1640625" bestFit="1" customWidth="1"/>
    <col min="1040" max="1041" width="7.1640625" bestFit="1" customWidth="1"/>
    <col min="1042" max="1043" width="6.1640625" bestFit="1" customWidth="1"/>
    <col min="1044" max="1052" width="7.1640625" bestFit="1" customWidth="1"/>
    <col min="1053" max="1053" width="6.1640625" bestFit="1" customWidth="1"/>
    <col min="1054" max="1064" width="7.1640625" bestFit="1" customWidth="1"/>
    <col min="1065" max="1066" width="6.1640625" bestFit="1" customWidth="1"/>
    <col min="1067" max="1075" width="7.1640625" bestFit="1" customWidth="1"/>
    <col min="1076" max="1076" width="6.1640625" bestFit="1" customWidth="1"/>
    <col min="1077" max="1089" width="7.1640625" bestFit="1" customWidth="1"/>
    <col min="1090" max="1090" width="6.1640625" bestFit="1" customWidth="1"/>
    <col min="1091" max="1093" width="7.1640625" bestFit="1" customWidth="1"/>
    <col min="1094" max="1094" width="6.1640625" bestFit="1" customWidth="1"/>
    <col min="1095" max="1103" width="7.1640625" bestFit="1" customWidth="1"/>
    <col min="1104" max="1104" width="6.1640625" bestFit="1" customWidth="1"/>
    <col min="1105" max="1134" width="7.1640625" bestFit="1" customWidth="1"/>
    <col min="1135" max="1135" width="6.1640625" bestFit="1" customWidth="1"/>
    <col min="1136" max="1140" width="7.1640625" bestFit="1" customWidth="1"/>
    <col min="1141" max="1141" width="6.1640625" bestFit="1" customWidth="1"/>
    <col min="1142" max="1146" width="7.1640625" bestFit="1" customWidth="1"/>
    <col min="1147" max="1148" width="6.1640625" bestFit="1" customWidth="1"/>
    <col min="1149" max="1182" width="7.1640625" bestFit="1" customWidth="1"/>
    <col min="1183" max="1183" width="6.1640625" bestFit="1" customWidth="1"/>
    <col min="1184" max="1189" width="7.1640625" bestFit="1" customWidth="1"/>
    <col min="1190" max="1190" width="6.1640625" bestFit="1" customWidth="1"/>
    <col min="1191" max="1221" width="7.1640625" bestFit="1" customWidth="1"/>
    <col min="1222" max="1223" width="6.1640625" bestFit="1" customWidth="1"/>
    <col min="1224" max="1260" width="7.1640625" bestFit="1" customWidth="1"/>
    <col min="1261" max="1261" width="6.1640625" bestFit="1" customWidth="1"/>
    <col min="1262" max="1282" width="7.1640625" bestFit="1" customWidth="1"/>
    <col min="1283" max="1283" width="6.1640625" bestFit="1" customWidth="1"/>
    <col min="1284" max="1324" width="7.1640625" bestFit="1" customWidth="1"/>
    <col min="1325" max="1325" width="6.1640625" bestFit="1" customWidth="1"/>
    <col min="1326" max="1326" width="7.1640625" bestFit="1" customWidth="1"/>
    <col min="1327" max="1327" width="6.1640625" bestFit="1" customWidth="1"/>
    <col min="1328" max="1328" width="7.1640625" bestFit="1" customWidth="1"/>
    <col min="1329" max="1330" width="6.1640625" bestFit="1" customWidth="1"/>
    <col min="1331" max="1340" width="7.1640625" bestFit="1" customWidth="1"/>
    <col min="1341" max="1341" width="6.1640625" bestFit="1" customWidth="1"/>
    <col min="1342" max="1379" width="7.1640625" bestFit="1" customWidth="1"/>
    <col min="1380" max="1380" width="6.1640625" bestFit="1" customWidth="1"/>
    <col min="1381" max="1381" width="7.1640625" bestFit="1" customWidth="1"/>
    <col min="1382" max="1382" width="6.1640625" bestFit="1" customWidth="1"/>
    <col min="1383" max="1383" width="7.1640625" bestFit="1" customWidth="1"/>
    <col min="1384" max="1384" width="6.1640625" bestFit="1" customWidth="1"/>
    <col min="1385" max="1415" width="7.1640625" bestFit="1" customWidth="1"/>
    <col min="1416" max="1416" width="6.1640625" bestFit="1" customWidth="1"/>
    <col min="1417" max="1435" width="7.1640625" bestFit="1" customWidth="1"/>
    <col min="1436" max="1436" width="6.1640625" bestFit="1" customWidth="1"/>
    <col min="1437" max="1452" width="7.1640625" bestFit="1" customWidth="1"/>
    <col min="1453" max="1453" width="6.1640625" bestFit="1" customWidth="1"/>
    <col min="1454" max="1456" width="7.1640625" bestFit="1" customWidth="1"/>
    <col min="1457" max="1457" width="6.1640625" bestFit="1" customWidth="1"/>
    <col min="1458" max="1463" width="7.1640625" bestFit="1" customWidth="1"/>
    <col min="1464" max="1464" width="7" bestFit="1" customWidth="1"/>
  </cols>
  <sheetData>
    <row r="2" spans="2:9" ht="34" x14ac:dyDescent="0.4">
      <c r="F2" s="344" t="s">
        <v>526</v>
      </c>
    </row>
    <row r="3" spans="2:9" ht="17" thickBot="1" x14ac:dyDescent="0.25"/>
    <row r="4" spans="2:9" ht="17" thickBot="1" x14ac:dyDescent="0.25">
      <c r="B4" s="2" t="s">
        <v>257</v>
      </c>
      <c r="C4" t="s">
        <v>256</v>
      </c>
      <c r="D4" t="s">
        <v>283</v>
      </c>
      <c r="F4" s="19" t="s">
        <v>284</v>
      </c>
      <c r="G4" s="20" t="s">
        <v>285</v>
      </c>
      <c r="H4" s="20" t="s">
        <v>358</v>
      </c>
      <c r="I4" s="21" t="s">
        <v>289</v>
      </c>
    </row>
    <row r="5" spans="2:9" x14ac:dyDescent="0.2">
      <c r="B5" s="3">
        <v>1</v>
      </c>
      <c r="C5" s="1">
        <v>100300</v>
      </c>
      <c r="D5" s="1">
        <v>50150</v>
      </c>
      <c r="F5" s="11">
        <v>1</v>
      </c>
      <c r="G5" s="12">
        <v>50150</v>
      </c>
      <c r="H5" s="12">
        <v>100300</v>
      </c>
      <c r="I5" s="13">
        <f t="shared" ref="I5:I14" si="0">H5/(264144946)</f>
        <v>3.7971576408658603E-4</v>
      </c>
    </row>
    <row r="6" spans="2:9" x14ac:dyDescent="0.2">
      <c r="B6" s="3">
        <v>2</v>
      </c>
      <c r="C6" s="1">
        <v>155311</v>
      </c>
      <c r="D6" s="1">
        <v>51770.333333333336</v>
      </c>
      <c r="F6" s="11">
        <v>2</v>
      </c>
      <c r="G6" s="12">
        <v>51770.333333333336</v>
      </c>
      <c r="H6" s="12">
        <v>155311</v>
      </c>
      <c r="I6" s="13">
        <f t="shared" si="0"/>
        <v>5.8797642109722592E-4</v>
      </c>
    </row>
    <row r="7" spans="2:9" x14ac:dyDescent="0.2">
      <c r="B7" s="3">
        <v>3</v>
      </c>
      <c r="C7" s="1">
        <v>1749475</v>
      </c>
      <c r="D7" s="1">
        <v>87473.75</v>
      </c>
      <c r="F7" s="11">
        <v>3</v>
      </c>
      <c r="G7" s="12">
        <v>87473.75</v>
      </c>
      <c r="H7" s="12">
        <v>1749475</v>
      </c>
      <c r="I7" s="13">
        <f t="shared" si="0"/>
        <v>6.6231628751284152E-3</v>
      </c>
    </row>
    <row r="8" spans="2:9" x14ac:dyDescent="0.2">
      <c r="B8" s="3">
        <v>4</v>
      </c>
      <c r="C8" s="1">
        <v>12576796</v>
      </c>
      <c r="D8" s="1">
        <v>108420.6551724138</v>
      </c>
      <c r="F8" s="11">
        <v>4</v>
      </c>
      <c r="G8" s="12">
        <v>108420.6551724138</v>
      </c>
      <c r="H8" s="12">
        <v>12576796</v>
      </c>
      <c r="I8" s="13">
        <f t="shared" si="0"/>
        <v>4.7613237317060006E-2</v>
      </c>
    </row>
    <row r="9" spans="2:9" x14ac:dyDescent="0.2">
      <c r="B9" s="3">
        <v>5</v>
      </c>
      <c r="C9" s="1">
        <v>53008769</v>
      </c>
      <c r="D9" s="1">
        <v>133523.34760705288</v>
      </c>
      <c r="F9" s="11">
        <v>5</v>
      </c>
      <c r="G9" s="12">
        <v>133523.34760705288</v>
      </c>
      <c r="H9" s="12">
        <v>53008769</v>
      </c>
      <c r="I9" s="13">
        <f t="shared" si="0"/>
        <v>0.20068061041001328</v>
      </c>
    </row>
    <row r="10" spans="2:9" x14ac:dyDescent="0.2">
      <c r="B10" s="3">
        <v>6</v>
      </c>
      <c r="C10" s="1">
        <v>60439535</v>
      </c>
      <c r="D10" s="1">
        <v>161603.0347593583</v>
      </c>
      <c r="F10" s="11">
        <v>6</v>
      </c>
      <c r="G10" s="12">
        <v>161603.0347593583</v>
      </c>
      <c r="H10" s="12">
        <v>60439535</v>
      </c>
      <c r="I10" s="13">
        <f t="shared" si="0"/>
        <v>0.22881200611727776</v>
      </c>
    </row>
    <row r="11" spans="2:9" x14ac:dyDescent="0.2">
      <c r="B11" s="3">
        <v>7</v>
      </c>
      <c r="C11" s="1">
        <v>66261539</v>
      </c>
      <c r="D11" s="1">
        <v>207716.42319749217</v>
      </c>
      <c r="F11" s="11">
        <v>7</v>
      </c>
      <c r="G11" s="12">
        <v>207716.42319749217</v>
      </c>
      <c r="H11" s="12">
        <v>66261539</v>
      </c>
      <c r="I11" s="13">
        <f t="shared" si="0"/>
        <v>0.25085295025860538</v>
      </c>
    </row>
    <row r="12" spans="2:9" x14ac:dyDescent="0.2">
      <c r="B12" s="3">
        <v>8</v>
      </c>
      <c r="C12" s="1">
        <v>46155570</v>
      </c>
      <c r="D12" s="1">
        <v>274735.53571428574</v>
      </c>
      <c r="F12" s="11">
        <v>8</v>
      </c>
      <c r="G12" s="12">
        <v>274735.53571428574</v>
      </c>
      <c r="H12" s="12">
        <v>46155570</v>
      </c>
      <c r="I12" s="13">
        <f t="shared" si="0"/>
        <v>0.17473576799004892</v>
      </c>
    </row>
    <row r="13" spans="2:9" x14ac:dyDescent="0.2">
      <c r="B13" s="3">
        <v>9</v>
      </c>
      <c r="C13" s="1">
        <v>15803060</v>
      </c>
      <c r="D13" s="1">
        <v>367513.02325581393</v>
      </c>
      <c r="F13" s="11">
        <v>9</v>
      </c>
      <c r="G13" s="12">
        <v>367513.02325581393</v>
      </c>
      <c r="H13" s="12">
        <v>15803060</v>
      </c>
      <c r="I13" s="13">
        <f t="shared" si="0"/>
        <v>5.9827228343032543E-2</v>
      </c>
    </row>
    <row r="14" spans="2:9" ht="17" thickBot="1" x14ac:dyDescent="0.25">
      <c r="B14" s="3">
        <v>10</v>
      </c>
      <c r="C14" s="1">
        <v>7894591</v>
      </c>
      <c r="D14" s="1">
        <v>438588.38888888888</v>
      </c>
      <c r="F14" s="14">
        <v>10</v>
      </c>
      <c r="G14" s="15">
        <v>438588.38888888888</v>
      </c>
      <c r="H14" s="15">
        <v>7894591</v>
      </c>
      <c r="I14" s="16">
        <f t="shared" si="0"/>
        <v>2.9887344503649903E-2</v>
      </c>
    </row>
    <row r="15" spans="2:9" x14ac:dyDescent="0.2">
      <c r="B15" s="3" t="s">
        <v>282</v>
      </c>
      <c r="C15" s="1"/>
      <c r="D15" s="1"/>
    </row>
    <row r="16" spans="2:9" x14ac:dyDescent="0.2">
      <c r="B16" s="3" t="s">
        <v>258</v>
      </c>
      <c r="C16" s="1">
        <v>264144946</v>
      </c>
      <c r="D16" s="1">
        <v>180921.19589041095</v>
      </c>
      <c r="F16" s="7"/>
      <c r="G16" s="7"/>
      <c r="H16" s="7"/>
    </row>
    <row r="17" spans="2:9" ht="17" thickBot="1" x14ac:dyDescent="0.25"/>
    <row r="18" spans="2:9" x14ac:dyDescent="0.2">
      <c r="G18" s="332" t="s">
        <v>403</v>
      </c>
      <c r="H18" s="333"/>
      <c r="I18" s="334"/>
    </row>
    <row r="19" spans="2:9" ht="17" thickBot="1" x14ac:dyDescent="0.25">
      <c r="B19" s="1"/>
      <c r="C19" s="1"/>
      <c r="G19" s="120" t="s">
        <v>392</v>
      </c>
      <c r="H19" s="121" t="s">
        <v>402</v>
      </c>
      <c r="I19" s="122" t="s">
        <v>291</v>
      </c>
    </row>
    <row r="20" spans="2:9" ht="17" thickTop="1" x14ac:dyDescent="0.2">
      <c r="B20" s="1"/>
      <c r="C20" s="1"/>
      <c r="G20" s="135">
        <v>1</v>
      </c>
      <c r="H20" s="11">
        <v>10</v>
      </c>
      <c r="I20" s="117">
        <v>438588.38888888888</v>
      </c>
    </row>
    <row r="21" spans="2:9" x14ac:dyDescent="0.2">
      <c r="B21" s="1"/>
      <c r="C21" s="1"/>
      <c r="G21" s="135">
        <v>2</v>
      </c>
      <c r="H21" s="11">
        <v>9</v>
      </c>
      <c r="I21" s="117">
        <v>367513.02325581393</v>
      </c>
    </row>
    <row r="22" spans="2:9" x14ac:dyDescent="0.2">
      <c r="B22" s="1"/>
      <c r="C22" s="1"/>
      <c r="G22" s="135">
        <v>3</v>
      </c>
      <c r="H22" s="11">
        <v>8</v>
      </c>
      <c r="I22" s="117">
        <v>274735.53571428574</v>
      </c>
    </row>
    <row r="23" spans="2:9" x14ac:dyDescent="0.2">
      <c r="B23" s="1"/>
      <c r="C23" s="1"/>
      <c r="G23" s="135">
        <v>4</v>
      </c>
      <c r="H23" s="11">
        <v>7</v>
      </c>
      <c r="I23" s="117">
        <v>207716.42319749217</v>
      </c>
    </row>
    <row r="24" spans="2:9" x14ac:dyDescent="0.2">
      <c r="G24" s="135">
        <v>5</v>
      </c>
      <c r="H24" s="11">
        <v>6</v>
      </c>
      <c r="I24" s="117">
        <v>161603.0347593583</v>
      </c>
    </row>
    <row r="25" spans="2:9" x14ac:dyDescent="0.2">
      <c r="G25" s="136">
        <v>6</v>
      </c>
      <c r="H25" s="11">
        <v>5</v>
      </c>
      <c r="I25" s="117">
        <v>133523.34760705288</v>
      </c>
    </row>
    <row r="26" spans="2:9" x14ac:dyDescent="0.2">
      <c r="G26" s="136">
        <v>7</v>
      </c>
      <c r="H26" s="11">
        <v>4</v>
      </c>
      <c r="I26" s="117">
        <v>108420.6551724138</v>
      </c>
    </row>
    <row r="27" spans="2:9" x14ac:dyDescent="0.2">
      <c r="G27" s="136">
        <v>8</v>
      </c>
      <c r="H27" s="11">
        <v>3</v>
      </c>
      <c r="I27" s="117">
        <v>87473.75</v>
      </c>
    </row>
    <row r="28" spans="2:9" x14ac:dyDescent="0.2">
      <c r="G28" s="136">
        <v>9</v>
      </c>
      <c r="H28" s="11">
        <v>2</v>
      </c>
      <c r="I28" s="117">
        <v>51770.333333333336</v>
      </c>
    </row>
    <row r="29" spans="2:9" ht="17" thickBot="1" x14ac:dyDescent="0.25">
      <c r="F29" s="7"/>
      <c r="G29" s="138">
        <v>10</v>
      </c>
      <c r="H29" s="14">
        <v>1</v>
      </c>
      <c r="I29" s="119">
        <v>50150</v>
      </c>
    </row>
  </sheetData>
  <sortState xmlns:xlrd2="http://schemas.microsoft.com/office/spreadsheetml/2017/richdata2" ref="F5:I14">
    <sortCondition ref="F5:F14"/>
  </sortState>
  <mergeCells count="1">
    <mergeCell ref="G18:I18"/>
  </mergeCell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54"/>
  <sheetViews>
    <sheetView topLeftCell="A12" workbookViewId="0">
      <selection activeCell="H33" sqref="H33"/>
    </sheetView>
  </sheetViews>
  <sheetFormatPr baseColWidth="10" defaultRowHeight="16" x14ac:dyDescent="0.2"/>
  <cols>
    <col min="1" max="1" width="20.83203125" customWidth="1"/>
    <col min="2" max="2" width="28.6640625" customWidth="1"/>
    <col min="4" max="4" width="20.6640625" customWidth="1"/>
    <col min="5" max="5" width="22.1640625" customWidth="1"/>
    <col min="6" max="6" width="21.33203125" customWidth="1"/>
    <col min="7" max="7" width="22" customWidth="1"/>
    <col min="8" max="8" width="26.33203125" customWidth="1"/>
    <col min="9" max="9" width="20" customWidth="1"/>
    <col min="10" max="10" width="13" bestFit="1" customWidth="1"/>
    <col min="11" max="11" width="15" bestFit="1" customWidth="1"/>
    <col min="12" max="12" width="7.1640625" bestFit="1" customWidth="1"/>
    <col min="13" max="13" width="15.83203125" customWidth="1"/>
    <col min="14" max="14" width="24.1640625" customWidth="1"/>
    <col min="15" max="15" width="17.5" customWidth="1"/>
    <col min="16" max="27" width="7.1640625" bestFit="1" customWidth="1"/>
    <col min="28" max="28" width="6.1640625" bestFit="1" customWidth="1"/>
    <col min="29" max="39" width="7.1640625" bestFit="1" customWidth="1"/>
    <col min="40" max="41" width="6.1640625" bestFit="1" customWidth="1"/>
    <col min="42" max="49" width="7.1640625" bestFit="1" customWidth="1"/>
    <col min="50" max="50" width="6.1640625" bestFit="1" customWidth="1"/>
    <col min="51" max="78" width="7.1640625" bestFit="1" customWidth="1"/>
    <col min="79" max="79" width="6.1640625" bestFit="1" customWidth="1"/>
    <col min="80" max="85" width="7.1640625" bestFit="1" customWidth="1"/>
    <col min="86" max="86" width="6.1640625" bestFit="1" customWidth="1"/>
    <col min="87" max="98" width="7.1640625" bestFit="1" customWidth="1"/>
    <col min="99" max="99" width="6.1640625" bestFit="1" customWidth="1"/>
    <col min="100" max="101" width="7.1640625" bestFit="1" customWidth="1"/>
    <col min="102" max="102" width="6.1640625" bestFit="1" customWidth="1"/>
    <col min="103" max="107" width="7.1640625" bestFit="1" customWidth="1"/>
    <col min="108" max="109" width="6.1640625" bestFit="1" customWidth="1"/>
    <col min="110" max="135" width="7.1640625" bestFit="1" customWidth="1"/>
    <col min="136" max="136" width="6.1640625" bestFit="1" customWidth="1"/>
    <col min="137" max="137" width="7.1640625" bestFit="1" customWidth="1"/>
    <col min="138" max="138" width="6.1640625" bestFit="1" customWidth="1"/>
    <col min="139" max="165" width="7.1640625" bestFit="1" customWidth="1"/>
    <col min="166" max="166" width="6.1640625" bestFit="1" customWidth="1"/>
    <col min="167" max="220" width="7.1640625" bestFit="1" customWidth="1"/>
    <col min="221" max="221" width="6.1640625" bestFit="1" customWidth="1"/>
    <col min="222" max="233" width="7.1640625" bestFit="1" customWidth="1"/>
    <col min="234" max="234" width="6.1640625" bestFit="1" customWidth="1"/>
    <col min="235" max="242" width="7.1640625" bestFit="1" customWidth="1"/>
    <col min="243" max="243" width="6.1640625" bestFit="1" customWidth="1"/>
    <col min="244" max="245" width="7.1640625" bestFit="1" customWidth="1"/>
    <col min="246" max="246" width="6.1640625" bestFit="1" customWidth="1"/>
    <col min="247" max="252" width="7.1640625" bestFit="1" customWidth="1"/>
    <col min="253" max="253" width="6.1640625" bestFit="1" customWidth="1"/>
    <col min="254" max="260" width="7.1640625" bestFit="1" customWidth="1"/>
    <col min="261" max="261" width="6.1640625" bestFit="1" customWidth="1"/>
    <col min="262" max="269" width="7.1640625" bestFit="1" customWidth="1"/>
    <col min="270" max="270" width="6.1640625" bestFit="1" customWidth="1"/>
    <col min="271" max="274" width="7.1640625" bestFit="1" customWidth="1"/>
    <col min="275" max="275" width="6.1640625" bestFit="1" customWidth="1"/>
    <col min="276" max="297" width="7.1640625" bestFit="1" customWidth="1"/>
    <col min="298" max="298" width="6.1640625" bestFit="1" customWidth="1"/>
    <col min="299" max="317" width="7.1640625" bestFit="1" customWidth="1"/>
    <col min="318" max="319" width="6.1640625" bestFit="1" customWidth="1"/>
    <col min="320" max="335" width="7.1640625" bestFit="1" customWidth="1"/>
    <col min="336" max="336" width="6.1640625" bestFit="1" customWidth="1"/>
    <col min="337" max="339" width="7.1640625" bestFit="1" customWidth="1"/>
    <col min="340" max="340" width="6.1640625" bestFit="1" customWidth="1"/>
    <col min="341" max="351" width="7.1640625" bestFit="1" customWidth="1"/>
    <col min="352" max="353" width="6.1640625" bestFit="1" customWidth="1"/>
    <col min="354" max="354" width="7.1640625" bestFit="1" customWidth="1"/>
    <col min="355" max="355" width="6.1640625" bestFit="1" customWidth="1"/>
    <col min="356" max="362" width="7.1640625" bestFit="1" customWidth="1"/>
    <col min="363" max="363" width="6.1640625" bestFit="1" customWidth="1"/>
    <col min="364" max="385" width="7.1640625" bestFit="1" customWidth="1"/>
    <col min="386" max="386" width="6.1640625" bestFit="1" customWidth="1"/>
    <col min="387" max="393" width="7.1640625" bestFit="1" customWidth="1"/>
    <col min="394" max="394" width="6.1640625" bestFit="1" customWidth="1"/>
    <col min="395" max="396" width="7.1640625" bestFit="1" customWidth="1"/>
    <col min="397" max="397" width="6.1640625" bestFit="1" customWidth="1"/>
    <col min="398" max="408" width="7.1640625" bestFit="1" customWidth="1"/>
    <col min="409" max="409" width="6.1640625" bestFit="1" customWidth="1"/>
    <col min="410" max="420" width="7.1640625" bestFit="1" customWidth="1"/>
    <col min="421" max="421" width="6.1640625" bestFit="1" customWidth="1"/>
    <col min="422" max="440" width="7.1640625" bestFit="1" customWidth="1"/>
    <col min="441" max="442" width="6.1640625" bestFit="1" customWidth="1"/>
    <col min="443" max="444" width="7.1640625" bestFit="1" customWidth="1"/>
    <col min="445" max="445" width="6.1640625" bestFit="1" customWidth="1"/>
    <col min="446" max="448" width="7.1640625" bestFit="1" customWidth="1"/>
    <col min="449" max="449" width="6.1640625" bestFit="1" customWidth="1"/>
    <col min="450" max="466" width="7.1640625" bestFit="1" customWidth="1"/>
    <col min="467" max="467" width="6.1640625" bestFit="1" customWidth="1"/>
    <col min="468" max="472" width="7.1640625" bestFit="1" customWidth="1"/>
    <col min="473" max="473" width="6.1640625" bestFit="1" customWidth="1"/>
    <col min="474" max="489" width="7.1640625" bestFit="1" customWidth="1"/>
    <col min="490" max="490" width="6.1640625" bestFit="1" customWidth="1"/>
    <col min="491" max="499" width="7.1640625" bestFit="1" customWidth="1"/>
    <col min="500" max="500" width="6.1640625" bestFit="1" customWidth="1"/>
    <col min="501" max="504" width="7.1640625" bestFit="1" customWidth="1"/>
    <col min="505" max="506" width="6.1640625" bestFit="1" customWidth="1"/>
    <col min="507" max="524" width="7.1640625" bestFit="1" customWidth="1"/>
    <col min="525" max="525" width="6.1640625" bestFit="1" customWidth="1"/>
    <col min="526" max="538" width="7.1640625" bestFit="1" customWidth="1"/>
    <col min="539" max="539" width="6.1640625" bestFit="1" customWidth="1"/>
    <col min="540" max="543" width="7.1640625" bestFit="1" customWidth="1"/>
    <col min="544" max="544" width="6.1640625" bestFit="1" customWidth="1"/>
    <col min="545" max="599" width="7.1640625" bestFit="1" customWidth="1"/>
    <col min="600" max="600" width="6.1640625" bestFit="1" customWidth="1"/>
    <col min="601" max="624" width="7.1640625" bestFit="1" customWidth="1"/>
    <col min="625" max="625" width="6.1640625" bestFit="1" customWidth="1"/>
    <col min="626" max="630" width="7.1640625" bestFit="1" customWidth="1"/>
    <col min="631" max="631" width="6.1640625" bestFit="1" customWidth="1"/>
    <col min="632" max="642" width="7.1640625" bestFit="1" customWidth="1"/>
    <col min="643" max="643" width="6.1640625" bestFit="1" customWidth="1"/>
    <col min="644" max="646" width="7.1640625" bestFit="1" customWidth="1"/>
    <col min="647" max="649" width="6.1640625" bestFit="1" customWidth="1"/>
    <col min="650" max="656" width="7.1640625" bestFit="1" customWidth="1"/>
    <col min="657" max="657" width="6.1640625" bestFit="1" customWidth="1"/>
    <col min="658" max="659" width="7.1640625" bestFit="1" customWidth="1"/>
    <col min="660" max="660" width="6.1640625" bestFit="1" customWidth="1"/>
    <col min="661" max="665" width="7.1640625" bestFit="1" customWidth="1"/>
    <col min="666" max="666" width="6.1640625" bestFit="1" customWidth="1"/>
    <col min="667" max="668" width="7.1640625" bestFit="1" customWidth="1"/>
    <col min="669" max="669" width="6.1640625" bestFit="1" customWidth="1"/>
    <col min="670" max="686" width="7.1640625" bestFit="1" customWidth="1"/>
    <col min="687" max="687" width="6.1640625" bestFit="1" customWidth="1"/>
    <col min="688" max="706" width="7.1640625" bestFit="1" customWidth="1"/>
    <col min="707" max="707" width="6.1640625" bestFit="1" customWidth="1"/>
    <col min="708" max="715" width="7.1640625" bestFit="1" customWidth="1"/>
    <col min="716" max="716" width="6.1640625" bestFit="1" customWidth="1"/>
    <col min="717" max="720" width="7.1640625" bestFit="1" customWidth="1"/>
    <col min="721" max="721" width="6.1640625" bestFit="1" customWidth="1"/>
    <col min="722" max="746" width="7.1640625" bestFit="1" customWidth="1"/>
    <col min="747" max="747" width="6.1640625" bestFit="1" customWidth="1"/>
    <col min="748" max="759" width="7.1640625" bestFit="1" customWidth="1"/>
    <col min="760" max="761" width="6.1640625" bestFit="1" customWidth="1"/>
    <col min="762" max="822" width="7.1640625" bestFit="1" customWidth="1"/>
    <col min="823" max="823" width="6.1640625" bestFit="1" customWidth="1"/>
    <col min="824" max="831" width="7.1640625" bestFit="1" customWidth="1"/>
    <col min="832" max="832" width="6.1640625" bestFit="1" customWidth="1"/>
    <col min="833" max="884" width="7.1640625" bestFit="1" customWidth="1"/>
    <col min="885" max="885" width="6.1640625" bestFit="1" customWidth="1"/>
    <col min="886" max="922" width="7.1640625" bestFit="1" customWidth="1"/>
    <col min="923" max="923" width="6.1640625" bestFit="1" customWidth="1"/>
    <col min="924" max="925" width="7.1640625" bestFit="1" customWidth="1"/>
    <col min="926" max="927" width="6.1640625" bestFit="1" customWidth="1"/>
    <col min="928" max="945" width="7.1640625" bestFit="1" customWidth="1"/>
    <col min="946" max="946" width="6.1640625" bestFit="1" customWidth="1"/>
    <col min="947" max="978" width="7.1640625" bestFit="1" customWidth="1"/>
    <col min="979" max="979" width="6.1640625" bestFit="1" customWidth="1"/>
    <col min="980" max="982" width="7.1640625" bestFit="1" customWidth="1"/>
    <col min="983" max="983" width="6.1640625" bestFit="1" customWidth="1"/>
    <col min="984" max="986" width="7.1640625" bestFit="1" customWidth="1"/>
    <col min="987" max="987" width="6.1640625" bestFit="1" customWidth="1"/>
    <col min="988" max="1008" width="7.1640625" bestFit="1" customWidth="1"/>
    <col min="1009" max="1009" width="6.1640625" bestFit="1" customWidth="1"/>
    <col min="1010" max="1010" width="7.1640625" bestFit="1" customWidth="1"/>
    <col min="1011" max="1012" width="6.1640625" bestFit="1" customWidth="1"/>
    <col min="1013" max="1017" width="7.1640625" bestFit="1" customWidth="1"/>
    <col min="1018" max="1018" width="6.1640625" bestFit="1" customWidth="1"/>
    <col min="1019" max="1023" width="7.1640625" bestFit="1" customWidth="1"/>
    <col min="1024" max="1024" width="6.1640625" bestFit="1" customWidth="1"/>
    <col min="1025" max="1032" width="7.1640625" bestFit="1" customWidth="1"/>
    <col min="1033" max="1033" width="6.1640625" bestFit="1" customWidth="1"/>
    <col min="1034" max="1045" width="7.1640625" bestFit="1" customWidth="1"/>
    <col min="1046" max="1046" width="6.1640625" bestFit="1" customWidth="1"/>
    <col min="1047" max="1048" width="7.1640625" bestFit="1" customWidth="1"/>
    <col min="1049" max="1050" width="6.1640625" bestFit="1" customWidth="1"/>
    <col min="1051" max="1059" width="7.1640625" bestFit="1" customWidth="1"/>
    <col min="1060" max="1060" width="6.1640625" bestFit="1" customWidth="1"/>
    <col min="1061" max="1071" width="7.1640625" bestFit="1" customWidth="1"/>
    <col min="1072" max="1073" width="6.1640625" bestFit="1" customWidth="1"/>
    <col min="1074" max="1082" width="7.1640625" bestFit="1" customWidth="1"/>
    <col min="1083" max="1083" width="6.1640625" bestFit="1" customWidth="1"/>
    <col min="1084" max="1096" width="7.1640625" bestFit="1" customWidth="1"/>
    <col min="1097" max="1097" width="6.1640625" bestFit="1" customWidth="1"/>
    <col min="1098" max="1100" width="7.1640625" bestFit="1" customWidth="1"/>
    <col min="1101" max="1101" width="6.1640625" bestFit="1" customWidth="1"/>
    <col min="1102" max="1110" width="7.1640625" bestFit="1" customWidth="1"/>
    <col min="1111" max="1111" width="6.1640625" bestFit="1" customWidth="1"/>
    <col min="1112" max="1141" width="7.1640625" bestFit="1" customWidth="1"/>
    <col min="1142" max="1142" width="6.1640625" bestFit="1" customWidth="1"/>
    <col min="1143" max="1147" width="7.1640625" bestFit="1" customWidth="1"/>
    <col min="1148" max="1148" width="6.1640625" bestFit="1" customWidth="1"/>
    <col min="1149" max="1153" width="7.1640625" bestFit="1" customWidth="1"/>
    <col min="1154" max="1155" width="6.1640625" bestFit="1" customWidth="1"/>
    <col min="1156" max="1189" width="7.1640625" bestFit="1" customWidth="1"/>
    <col min="1190" max="1190" width="6.1640625" bestFit="1" customWidth="1"/>
    <col min="1191" max="1196" width="7.1640625" bestFit="1" customWidth="1"/>
    <col min="1197" max="1197" width="6.1640625" bestFit="1" customWidth="1"/>
    <col min="1198" max="1228" width="7.1640625" bestFit="1" customWidth="1"/>
    <col min="1229" max="1230" width="6.1640625" bestFit="1" customWidth="1"/>
    <col min="1231" max="1267" width="7.1640625" bestFit="1" customWidth="1"/>
    <col min="1268" max="1268" width="6.1640625" bestFit="1" customWidth="1"/>
    <col min="1269" max="1289" width="7.1640625" bestFit="1" customWidth="1"/>
    <col min="1290" max="1290" width="6.1640625" bestFit="1" customWidth="1"/>
    <col min="1291" max="1331" width="7.1640625" bestFit="1" customWidth="1"/>
    <col min="1332" max="1332" width="6.1640625" bestFit="1" customWidth="1"/>
    <col min="1333" max="1333" width="7.1640625" bestFit="1" customWidth="1"/>
    <col min="1334" max="1334" width="6.1640625" bestFit="1" customWidth="1"/>
    <col min="1335" max="1335" width="7.1640625" bestFit="1" customWidth="1"/>
    <col min="1336" max="1337" width="6.1640625" bestFit="1" customWidth="1"/>
    <col min="1338" max="1347" width="7.1640625" bestFit="1" customWidth="1"/>
    <col min="1348" max="1348" width="6.1640625" bestFit="1" customWidth="1"/>
    <col min="1349" max="1386" width="7.1640625" bestFit="1" customWidth="1"/>
    <col min="1387" max="1387" width="6.1640625" bestFit="1" customWidth="1"/>
    <col min="1388" max="1388" width="7.1640625" bestFit="1" customWidth="1"/>
    <col min="1389" max="1389" width="6.1640625" bestFit="1" customWidth="1"/>
    <col min="1390" max="1390" width="7.1640625" bestFit="1" customWidth="1"/>
    <col min="1391" max="1391" width="6.1640625" bestFit="1" customWidth="1"/>
    <col min="1392" max="1422" width="7.1640625" bestFit="1" customWidth="1"/>
    <col min="1423" max="1423" width="6.1640625" bestFit="1" customWidth="1"/>
    <col min="1424" max="1442" width="7.1640625" bestFit="1" customWidth="1"/>
    <col min="1443" max="1443" width="6.1640625" bestFit="1" customWidth="1"/>
    <col min="1444" max="1459" width="7.1640625" bestFit="1" customWidth="1"/>
    <col min="1460" max="1460" width="6.1640625" bestFit="1" customWidth="1"/>
    <col min="1461" max="1463" width="7.1640625" bestFit="1" customWidth="1"/>
    <col min="1464" max="1464" width="6.1640625" bestFit="1" customWidth="1"/>
    <col min="1465" max="1470" width="7.1640625" bestFit="1" customWidth="1"/>
  </cols>
  <sheetData>
    <row r="1" spans="1:14" ht="17" thickBot="1" x14ac:dyDescent="0.25">
      <c r="N1" s="29"/>
    </row>
    <row r="2" spans="1:14" ht="17" thickBot="1" x14ac:dyDescent="0.25">
      <c r="G2" s="7"/>
      <c r="H2" s="335" t="s">
        <v>405</v>
      </c>
      <c r="I2" s="336"/>
      <c r="J2" s="337"/>
      <c r="M2" s="1"/>
      <c r="N2" s="1"/>
    </row>
    <row r="3" spans="1:14" ht="17" thickBot="1" x14ac:dyDescent="0.25">
      <c r="A3" s="2" t="s">
        <v>257</v>
      </c>
      <c r="B3" t="s">
        <v>256</v>
      </c>
      <c r="D3" s="19" t="s">
        <v>295</v>
      </c>
      <c r="E3" s="20" t="s">
        <v>296</v>
      </c>
      <c r="F3" s="21" t="s">
        <v>289</v>
      </c>
      <c r="G3" s="7"/>
      <c r="H3" s="120" t="s">
        <v>392</v>
      </c>
      <c r="I3" s="121" t="s">
        <v>404</v>
      </c>
      <c r="J3" s="122" t="s">
        <v>291</v>
      </c>
      <c r="M3" s="1"/>
      <c r="N3" s="1"/>
    </row>
    <row r="4" spans="1:14" x14ac:dyDescent="0.2">
      <c r="A4" s="3">
        <v>1</v>
      </c>
      <c r="B4" s="1">
        <v>61000</v>
      </c>
      <c r="D4" s="11">
        <v>1</v>
      </c>
      <c r="E4" s="12">
        <v>61000</v>
      </c>
      <c r="F4" s="13">
        <f t="shared" ref="F4:F12" si="0">E4/(264144946)</f>
        <v>2.3093381464887086E-4</v>
      </c>
      <c r="G4" s="7"/>
      <c r="H4" s="135">
        <v>1</v>
      </c>
      <c r="I4" s="116">
        <v>9</v>
      </c>
      <c r="J4" s="117">
        <v>216004.54545454544</v>
      </c>
      <c r="M4" s="1"/>
      <c r="N4" s="1"/>
    </row>
    <row r="5" spans="1:14" x14ac:dyDescent="0.2">
      <c r="A5" s="3">
        <v>2</v>
      </c>
      <c r="B5" s="1">
        <v>709932</v>
      </c>
      <c r="D5" s="11">
        <v>2</v>
      </c>
      <c r="E5" s="12">
        <v>141986.4</v>
      </c>
      <c r="F5" s="13">
        <f t="shared" si="0"/>
        <v>5.3753214721738419E-4</v>
      </c>
      <c r="G5" s="7"/>
      <c r="H5" s="135">
        <v>2</v>
      </c>
      <c r="I5" s="116">
        <v>8</v>
      </c>
      <c r="J5" s="117">
        <v>155651.73611111112</v>
      </c>
      <c r="M5" s="1"/>
      <c r="N5" s="1"/>
    </row>
    <row r="6" spans="1:14" x14ac:dyDescent="0.2">
      <c r="A6" s="3">
        <v>3</v>
      </c>
      <c r="B6" s="1">
        <v>2548235</v>
      </c>
      <c r="D6" s="11">
        <v>3</v>
      </c>
      <c r="E6" s="12">
        <v>101929.4</v>
      </c>
      <c r="F6" s="13">
        <f t="shared" si="0"/>
        <v>3.8588434699787896E-4</v>
      </c>
      <c r="G6" s="7"/>
      <c r="H6" s="135">
        <v>3</v>
      </c>
      <c r="I6" s="116">
        <v>7</v>
      </c>
      <c r="J6" s="117">
        <v>158145.48780487804</v>
      </c>
      <c r="M6" s="1"/>
      <c r="N6" s="1"/>
    </row>
    <row r="7" spans="1:14" x14ac:dyDescent="0.2">
      <c r="A7" s="3">
        <v>4</v>
      </c>
      <c r="B7" s="1">
        <v>6864991</v>
      </c>
      <c r="D7" s="11">
        <v>4</v>
      </c>
      <c r="E7" s="12">
        <v>120438.43859649122</v>
      </c>
      <c r="F7" s="13">
        <f t="shared" si="0"/>
        <v>4.5595586976133632E-4</v>
      </c>
      <c r="G7" s="7"/>
      <c r="H7" s="135">
        <v>4</v>
      </c>
      <c r="I7" s="116">
        <v>6</v>
      </c>
      <c r="J7" s="117">
        <v>153961.59126984127</v>
      </c>
    </row>
    <row r="8" spans="1:14" x14ac:dyDescent="0.2">
      <c r="A8" s="3">
        <v>5</v>
      </c>
      <c r="B8" s="1">
        <v>166783617</v>
      </c>
      <c r="D8" s="11">
        <v>5</v>
      </c>
      <c r="E8" s="12">
        <v>203146.91473812424</v>
      </c>
      <c r="F8" s="13">
        <f t="shared" si="0"/>
        <v>7.6907363860039262E-4</v>
      </c>
      <c r="G8" s="7"/>
      <c r="H8" s="135">
        <v>5</v>
      </c>
      <c r="I8" s="116">
        <v>5</v>
      </c>
      <c r="J8" s="117">
        <v>203146.91473812424</v>
      </c>
    </row>
    <row r="9" spans="1:14" x14ac:dyDescent="0.2">
      <c r="A9" s="3">
        <v>6</v>
      </c>
      <c r="B9" s="1">
        <v>38798321</v>
      </c>
      <c r="D9" s="11">
        <v>6</v>
      </c>
      <c r="E9" s="12">
        <v>153961.59126984127</v>
      </c>
      <c r="F9" s="13">
        <f t="shared" si="0"/>
        <v>5.8286782920253665E-4</v>
      </c>
      <c r="G9" s="7"/>
      <c r="H9" s="136">
        <v>6</v>
      </c>
      <c r="I9" s="116">
        <v>4</v>
      </c>
      <c r="J9" s="117">
        <v>120438.43859649122</v>
      </c>
    </row>
    <row r="10" spans="1:14" x14ac:dyDescent="0.2">
      <c r="A10" s="3">
        <v>7</v>
      </c>
      <c r="B10" s="1">
        <v>32419825</v>
      </c>
      <c r="D10" s="11">
        <v>7</v>
      </c>
      <c r="E10" s="12">
        <v>158145.48780487804</v>
      </c>
      <c r="F10" s="13">
        <f t="shared" si="0"/>
        <v>5.9870722570962251E-4</v>
      </c>
      <c r="G10" s="7"/>
      <c r="H10" s="136">
        <v>7</v>
      </c>
      <c r="I10" s="116">
        <v>3</v>
      </c>
      <c r="J10" s="117">
        <v>101929.4</v>
      </c>
    </row>
    <row r="11" spans="1:14" x14ac:dyDescent="0.2">
      <c r="A11" s="3">
        <v>8</v>
      </c>
      <c r="B11" s="1">
        <v>11206925</v>
      </c>
      <c r="D11" s="11">
        <v>8</v>
      </c>
      <c r="E11" s="12">
        <v>155651.73611111112</v>
      </c>
      <c r="F11" s="13">
        <f t="shared" si="0"/>
        <v>5.8926637994849668E-4</v>
      </c>
      <c r="G11" s="7"/>
      <c r="H11" s="136">
        <v>8</v>
      </c>
      <c r="I11" s="116">
        <v>2</v>
      </c>
      <c r="J11" s="117">
        <v>141986.4</v>
      </c>
    </row>
    <row r="12" spans="1:14" ht="17" thickBot="1" x14ac:dyDescent="0.25">
      <c r="A12" s="3">
        <v>9</v>
      </c>
      <c r="B12" s="1">
        <v>4752100</v>
      </c>
      <c r="D12" s="14">
        <v>9</v>
      </c>
      <c r="E12" s="15">
        <v>216004.54545454544</v>
      </c>
      <c r="F12" s="16">
        <f t="shared" si="0"/>
        <v>8.1775006005432123E-4</v>
      </c>
      <c r="G12" s="7"/>
      <c r="H12" s="138">
        <v>9</v>
      </c>
      <c r="I12" s="118">
        <v>1</v>
      </c>
      <c r="J12" s="119">
        <v>61000</v>
      </c>
    </row>
    <row r="13" spans="1:14" x14ac:dyDescent="0.2">
      <c r="A13" s="3" t="s">
        <v>282</v>
      </c>
      <c r="B13" s="1"/>
      <c r="G13" s="7"/>
      <c r="H13" s="137"/>
      <c r="I13" s="116"/>
      <c r="J13" s="12"/>
    </row>
    <row r="14" spans="1:14" ht="17" thickBot="1" x14ac:dyDescent="0.25">
      <c r="A14" s="3" t="s">
        <v>258</v>
      </c>
      <c r="B14" s="1">
        <v>264144946</v>
      </c>
      <c r="G14" s="7"/>
      <c r="H14" s="4"/>
      <c r="I14" s="4"/>
    </row>
    <row r="15" spans="1:14" ht="17" thickBot="1" x14ac:dyDescent="0.25">
      <c r="D15" s="33" t="s">
        <v>316</v>
      </c>
      <c r="E15" s="34" t="s">
        <v>313</v>
      </c>
      <c r="F15" s="35" t="s">
        <v>314</v>
      </c>
      <c r="G15" s="36" t="s">
        <v>315</v>
      </c>
      <c r="I15" s="31"/>
      <c r="J15" s="31"/>
    </row>
    <row r="16" spans="1:14" x14ac:dyDescent="0.2">
      <c r="A16" s="2" t="s">
        <v>257</v>
      </c>
      <c r="B16" t="s">
        <v>256</v>
      </c>
      <c r="D16" s="25"/>
      <c r="E16" s="42"/>
      <c r="F16" s="39"/>
      <c r="G16" s="37"/>
      <c r="I16" s="4"/>
      <c r="J16" s="4"/>
    </row>
    <row r="17" spans="1:16" x14ac:dyDescent="0.2">
      <c r="A17" s="3">
        <v>1</v>
      </c>
      <c r="B17" s="1">
        <v>61000</v>
      </c>
      <c r="D17" s="25" t="s">
        <v>259</v>
      </c>
      <c r="E17" s="40">
        <v>29349438.444444444</v>
      </c>
      <c r="F17" s="40">
        <v>35393555</v>
      </c>
      <c r="G17" s="37">
        <v>50792157.600000001</v>
      </c>
      <c r="I17" s="4"/>
      <c r="J17" s="4"/>
    </row>
    <row r="18" spans="1:16" x14ac:dyDescent="0.2">
      <c r="A18" s="3">
        <v>2</v>
      </c>
      <c r="B18" s="1">
        <v>709932</v>
      </c>
      <c r="D18" s="25" t="s">
        <v>260</v>
      </c>
      <c r="E18" s="40">
        <v>17804076.773261558</v>
      </c>
      <c r="F18" s="40">
        <v>32868971.347916026</v>
      </c>
      <c r="G18" s="37">
        <v>29683405.228428379</v>
      </c>
      <c r="I18" s="4"/>
      <c r="J18" s="4"/>
    </row>
    <row r="19" spans="1:16" x14ac:dyDescent="0.2">
      <c r="A19" s="3">
        <v>3</v>
      </c>
      <c r="B19" s="1">
        <v>2548235</v>
      </c>
      <c r="D19" s="25" t="s">
        <v>261</v>
      </c>
      <c r="E19" s="40">
        <v>6864991</v>
      </c>
      <c r="F19" s="40">
        <v>2548235</v>
      </c>
      <c r="G19" s="37">
        <v>32419825</v>
      </c>
      <c r="I19" s="4"/>
      <c r="J19" s="4"/>
    </row>
    <row r="20" spans="1:16" x14ac:dyDescent="0.2">
      <c r="A20" s="3">
        <v>4</v>
      </c>
      <c r="B20" s="1">
        <v>6864991</v>
      </c>
      <c r="D20" s="25" t="s">
        <v>262</v>
      </c>
      <c r="E20" s="40" t="e">
        <v>#N/A</v>
      </c>
      <c r="F20" s="40" t="e">
        <v>#N/A</v>
      </c>
      <c r="G20" s="37" t="e">
        <v>#N/A</v>
      </c>
      <c r="I20" s="4"/>
      <c r="J20" s="4"/>
    </row>
    <row r="21" spans="1:16" x14ac:dyDescent="0.2">
      <c r="A21" s="3">
        <v>5</v>
      </c>
      <c r="B21" s="1">
        <v>166783617</v>
      </c>
      <c r="D21" s="25" t="s">
        <v>263</v>
      </c>
      <c r="E21" s="40">
        <v>53412230.319784679</v>
      </c>
      <c r="F21" s="40">
        <v>73497254.284433126</v>
      </c>
      <c r="G21" s="37">
        <v>66374111.894438535</v>
      </c>
      <c r="I21" s="4"/>
      <c r="J21" s="4"/>
      <c r="N21" s="7"/>
      <c r="O21" s="7"/>
      <c r="P21" s="7"/>
    </row>
    <row r="22" spans="1:16" x14ac:dyDescent="0.2">
      <c r="A22" s="3" t="s">
        <v>258</v>
      </c>
      <c r="B22" s="1">
        <v>176967775</v>
      </c>
      <c r="D22" s="25" t="s">
        <v>264</v>
      </c>
      <c r="E22" s="40">
        <v>2852866347733725.5</v>
      </c>
      <c r="F22" s="40">
        <v>5401846387350623</v>
      </c>
      <c r="G22" s="37">
        <v>4405522729775447</v>
      </c>
      <c r="I22" s="4"/>
      <c r="J22" s="4"/>
      <c r="N22" s="7"/>
      <c r="O22" s="7"/>
      <c r="P22" s="7"/>
    </row>
    <row r="23" spans="1:16" x14ac:dyDescent="0.2">
      <c r="D23" s="25" t="s">
        <v>265</v>
      </c>
      <c r="E23" s="40">
        <v>7.2575868844002756</v>
      </c>
      <c r="F23" s="40">
        <v>4.973594480216315</v>
      </c>
      <c r="G23" s="37">
        <v>4.1140552906499366</v>
      </c>
      <c r="I23" s="4"/>
      <c r="J23" s="4"/>
      <c r="N23" s="7"/>
      <c r="O23" s="7"/>
      <c r="P23" s="7"/>
    </row>
    <row r="24" spans="1:16" x14ac:dyDescent="0.2">
      <c r="A24" s="2" t="s">
        <v>257</v>
      </c>
      <c r="B24" t="s">
        <v>256</v>
      </c>
      <c r="D24" s="25" t="s">
        <v>266</v>
      </c>
      <c r="E24" s="40">
        <v>2.6332515989423846</v>
      </c>
      <c r="F24" s="40">
        <v>2.2288374604757761</v>
      </c>
      <c r="G24" s="37">
        <v>1.9849292849804965</v>
      </c>
      <c r="I24" s="4"/>
      <c r="J24" s="4"/>
      <c r="N24" s="8"/>
      <c r="O24" s="8"/>
      <c r="P24" s="8"/>
    </row>
    <row r="25" spans="1:16" x14ac:dyDescent="0.2">
      <c r="A25" s="3">
        <v>5</v>
      </c>
      <c r="B25" s="1">
        <v>166783617</v>
      </c>
      <c r="D25" s="25" t="s">
        <v>267</v>
      </c>
      <c r="E25" s="40">
        <v>166722617</v>
      </c>
      <c r="F25" s="40">
        <v>166722617</v>
      </c>
      <c r="G25" s="37">
        <v>162031517</v>
      </c>
      <c r="I25" s="4"/>
      <c r="J25" s="4"/>
      <c r="N25" s="4"/>
      <c r="O25" s="4"/>
      <c r="P25" s="4"/>
    </row>
    <row r="26" spans="1:16" x14ac:dyDescent="0.2">
      <c r="A26" s="3">
        <v>6</v>
      </c>
      <c r="B26" s="1">
        <v>38798321</v>
      </c>
      <c r="D26" s="25" t="s">
        <v>268</v>
      </c>
      <c r="E26" s="40">
        <v>61000</v>
      </c>
      <c r="F26" s="40">
        <v>61000</v>
      </c>
      <c r="G26" s="37">
        <v>4752100</v>
      </c>
      <c r="I26" s="4"/>
      <c r="J26" s="4"/>
      <c r="N26" s="4"/>
      <c r="O26" s="4"/>
      <c r="P26" s="4"/>
    </row>
    <row r="27" spans="1:16" x14ac:dyDescent="0.2">
      <c r="A27" s="3">
        <v>7</v>
      </c>
      <c r="B27" s="1">
        <v>32419825</v>
      </c>
      <c r="D27" s="25" t="s">
        <v>269</v>
      </c>
      <c r="E27" s="40">
        <v>166783617</v>
      </c>
      <c r="F27" s="40">
        <v>166783617</v>
      </c>
      <c r="G27" s="37">
        <v>166783617</v>
      </c>
      <c r="I27" s="4"/>
      <c r="J27" s="4"/>
      <c r="N27" s="4"/>
      <c r="O27" s="4"/>
      <c r="P27" s="4"/>
    </row>
    <row r="28" spans="1:16" x14ac:dyDescent="0.2">
      <c r="A28" s="3">
        <v>8</v>
      </c>
      <c r="B28" s="1">
        <v>11206925</v>
      </c>
      <c r="D28" s="25" t="s">
        <v>270</v>
      </c>
      <c r="E28" s="40">
        <v>264144946</v>
      </c>
      <c r="F28" s="40">
        <v>176967775</v>
      </c>
      <c r="G28" s="37">
        <v>253960788</v>
      </c>
      <c r="I28" s="4"/>
      <c r="J28" s="4"/>
      <c r="N28" s="4"/>
      <c r="O28" s="4"/>
      <c r="P28" s="4"/>
    </row>
    <row r="29" spans="1:16" ht="17" thickBot="1" x14ac:dyDescent="0.25">
      <c r="A29" s="3">
        <v>9</v>
      </c>
      <c r="B29" s="1">
        <v>4752100</v>
      </c>
      <c r="D29" s="27" t="s">
        <v>271</v>
      </c>
      <c r="E29" s="41">
        <v>9</v>
      </c>
      <c r="F29" s="41">
        <v>5</v>
      </c>
      <c r="G29" s="38">
        <v>5</v>
      </c>
      <c r="I29" s="4"/>
      <c r="J29" s="4"/>
      <c r="N29" s="4"/>
      <c r="O29" s="4"/>
      <c r="P29" s="4"/>
    </row>
    <row r="30" spans="1:16" x14ac:dyDescent="0.2">
      <c r="A30" s="3" t="s">
        <v>258</v>
      </c>
      <c r="B30" s="1">
        <v>253960788</v>
      </c>
      <c r="M30" s="4"/>
      <c r="N30" s="4"/>
      <c r="O30" s="4"/>
    </row>
    <row r="31" spans="1:16" x14ac:dyDescent="0.2">
      <c r="D31" t="s">
        <v>300</v>
      </c>
      <c r="M31" s="4"/>
      <c r="N31" s="4"/>
      <c r="O31" s="4"/>
    </row>
    <row r="32" spans="1:16" ht="17" thickBot="1" x14ac:dyDescent="0.25">
      <c r="A32" t="s">
        <v>311</v>
      </c>
      <c r="B32" s="29" t="s">
        <v>310</v>
      </c>
      <c r="M32" s="4"/>
      <c r="N32" s="4"/>
      <c r="O32" s="4"/>
    </row>
    <row r="33" spans="1:15" x14ac:dyDescent="0.2">
      <c r="A33" s="1">
        <v>61000</v>
      </c>
      <c r="B33" s="1">
        <v>166783617</v>
      </c>
      <c r="D33" s="43"/>
      <c r="E33" s="6" t="s">
        <v>298</v>
      </c>
      <c r="F33" s="32" t="s">
        <v>299</v>
      </c>
      <c r="M33" s="4"/>
      <c r="N33" s="4"/>
      <c r="O33" s="4"/>
    </row>
    <row r="34" spans="1:15" x14ac:dyDescent="0.2">
      <c r="A34" s="1">
        <v>709932</v>
      </c>
      <c r="B34" s="1">
        <v>38798321</v>
      </c>
      <c r="D34" s="25" t="s">
        <v>259</v>
      </c>
      <c r="E34" s="4">
        <v>35393555</v>
      </c>
      <c r="F34" s="26">
        <v>50792157.600000001</v>
      </c>
      <c r="M34" s="4"/>
      <c r="N34" s="4"/>
      <c r="O34" s="4"/>
    </row>
    <row r="35" spans="1:15" x14ac:dyDescent="0.2">
      <c r="A35" s="1">
        <v>2548235</v>
      </c>
      <c r="B35" s="1">
        <v>32419825</v>
      </c>
      <c r="D35" s="25" t="s">
        <v>301</v>
      </c>
      <c r="E35" s="4">
        <v>5401846387350623</v>
      </c>
      <c r="F35" s="26">
        <v>4405522729775447</v>
      </c>
      <c r="M35" s="7"/>
      <c r="N35" s="7"/>
      <c r="O35" s="7"/>
    </row>
    <row r="36" spans="1:15" x14ac:dyDescent="0.2">
      <c r="A36" s="1">
        <v>6864991</v>
      </c>
      <c r="B36" s="1">
        <v>11206925</v>
      </c>
      <c r="D36" s="25" t="s">
        <v>302</v>
      </c>
      <c r="E36" s="4">
        <v>5</v>
      </c>
      <c r="F36" s="26">
        <v>5</v>
      </c>
      <c r="M36" s="7"/>
      <c r="N36" s="7"/>
      <c r="O36" s="7"/>
    </row>
    <row r="37" spans="1:15" x14ac:dyDescent="0.2">
      <c r="A37" s="1">
        <v>166783617</v>
      </c>
      <c r="B37" s="1">
        <v>4752100</v>
      </c>
      <c r="D37" s="25" t="s">
        <v>303</v>
      </c>
      <c r="E37" s="4">
        <v>0</v>
      </c>
      <c r="F37" s="26"/>
      <c r="M37" s="7"/>
      <c r="N37" s="7"/>
      <c r="O37" s="7"/>
    </row>
    <row r="38" spans="1:15" x14ac:dyDescent="0.2">
      <c r="A38" s="30">
        <v>176967775</v>
      </c>
      <c r="B38" s="30">
        <v>253960788</v>
      </c>
      <c r="D38" s="25" t="s">
        <v>304</v>
      </c>
      <c r="E38" s="4">
        <v>8</v>
      </c>
      <c r="F38" s="26"/>
      <c r="M38" s="7"/>
      <c r="N38" s="7"/>
      <c r="O38" s="7"/>
    </row>
    <row r="39" spans="1:15" ht="17" thickBot="1" x14ac:dyDescent="0.25">
      <c r="D39" s="25" t="s">
        <v>305</v>
      </c>
      <c r="E39" s="4">
        <v>-0.34768828090704262</v>
      </c>
      <c r="F39" s="26"/>
    </row>
    <row r="40" spans="1:15" ht="17" thickBot="1" x14ac:dyDescent="0.25">
      <c r="A40" s="17" t="s">
        <v>272</v>
      </c>
      <c r="B40" s="18" t="s">
        <v>312</v>
      </c>
      <c r="D40" s="25" t="s">
        <v>306</v>
      </c>
      <c r="E40" s="4">
        <v>0.36852254292232689</v>
      </c>
      <c r="F40" s="26"/>
    </row>
    <row r="41" spans="1:15" x14ac:dyDescent="0.2">
      <c r="A41" s="25"/>
      <c r="B41" s="44"/>
      <c r="D41" s="25" t="s">
        <v>307</v>
      </c>
      <c r="E41" s="4">
        <v>1.8595480375308981</v>
      </c>
      <c r="F41" s="26"/>
    </row>
    <row r="42" spans="1:15" x14ac:dyDescent="0.2">
      <c r="A42" s="25" t="s">
        <v>259</v>
      </c>
      <c r="B42" s="37">
        <v>5.5753424657534243</v>
      </c>
      <c r="D42" s="25" t="s">
        <v>308</v>
      </c>
      <c r="E42" s="4">
        <v>0.73704508584465378</v>
      </c>
      <c r="F42" s="26"/>
    </row>
    <row r="43" spans="1:15" ht="17" thickBot="1" x14ac:dyDescent="0.25">
      <c r="A43" s="25" t="s">
        <v>260</v>
      </c>
      <c r="B43" s="37">
        <v>2.9123289693898276E-2</v>
      </c>
      <c r="D43" s="27" t="s">
        <v>309</v>
      </c>
      <c r="E43" s="5">
        <v>2.3060041352041671</v>
      </c>
      <c r="F43" s="28"/>
    </row>
    <row r="44" spans="1:15" x14ac:dyDescent="0.2">
      <c r="A44" s="25" t="s">
        <v>261</v>
      </c>
      <c r="B44" s="37">
        <v>5</v>
      </c>
    </row>
    <row r="45" spans="1:15" x14ac:dyDescent="0.2">
      <c r="A45" s="25" t="s">
        <v>262</v>
      </c>
      <c r="B45" s="37">
        <v>5</v>
      </c>
    </row>
    <row r="46" spans="1:15" x14ac:dyDescent="0.2">
      <c r="A46" s="25" t="s">
        <v>263</v>
      </c>
      <c r="B46" s="37">
        <v>1.1127993367127307</v>
      </c>
    </row>
    <row r="47" spans="1:15" x14ac:dyDescent="0.2">
      <c r="A47" s="25" t="s">
        <v>264</v>
      </c>
      <c r="B47" s="37">
        <v>1.2383223637882934</v>
      </c>
    </row>
    <row r="48" spans="1:15" x14ac:dyDescent="0.2">
      <c r="A48" s="25" t="s">
        <v>265</v>
      </c>
      <c r="B48" s="37">
        <v>1.1064134613730769</v>
      </c>
    </row>
    <row r="49" spans="1:2" x14ac:dyDescent="0.2">
      <c r="A49" s="25" t="s">
        <v>266</v>
      </c>
      <c r="B49" s="37">
        <v>0.69306747248420486</v>
      </c>
    </row>
    <row r="50" spans="1:2" x14ac:dyDescent="0.2">
      <c r="A50" s="25" t="s">
        <v>267</v>
      </c>
      <c r="B50" s="37">
        <v>8</v>
      </c>
    </row>
    <row r="51" spans="1:2" x14ac:dyDescent="0.2">
      <c r="A51" s="25" t="s">
        <v>268</v>
      </c>
      <c r="B51" s="37">
        <v>1</v>
      </c>
    </row>
    <row r="52" spans="1:2" x14ac:dyDescent="0.2">
      <c r="A52" s="25" t="s">
        <v>269</v>
      </c>
      <c r="B52" s="37">
        <v>9</v>
      </c>
    </row>
    <row r="53" spans="1:2" x14ac:dyDescent="0.2">
      <c r="A53" s="25" t="s">
        <v>270</v>
      </c>
      <c r="B53" s="37">
        <v>8140</v>
      </c>
    </row>
    <row r="54" spans="1:2" ht="17" thickBot="1" x14ac:dyDescent="0.25">
      <c r="A54" s="27" t="s">
        <v>271</v>
      </c>
      <c r="B54" s="38">
        <v>1460</v>
      </c>
    </row>
  </sheetData>
  <sortState xmlns:xlrd2="http://schemas.microsoft.com/office/spreadsheetml/2017/richdata2" ref="D4:F12">
    <sortCondition ref="D4:D12"/>
  </sortState>
  <mergeCells count="1">
    <mergeCell ref="H2:J2"/>
  </mergeCells>
  <pageMargins left="0.7" right="0.7" top="0.75" bottom="0.75" header="0.3" footer="0.3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M30"/>
  <sheetViews>
    <sheetView showGridLines="0" workbookViewId="0">
      <selection activeCell="E23" sqref="E23"/>
    </sheetView>
  </sheetViews>
  <sheetFormatPr baseColWidth="10" defaultRowHeight="16" x14ac:dyDescent="0.2"/>
  <cols>
    <col min="2" max="2" width="13" bestFit="1" customWidth="1"/>
    <col min="3" max="3" width="18.33203125" bestFit="1" customWidth="1"/>
    <col min="4" max="4" width="15" bestFit="1" customWidth="1"/>
    <col min="7" max="7" width="24.5" customWidth="1"/>
    <col min="8" max="8" width="25" customWidth="1"/>
    <col min="9" max="9" width="24" customWidth="1"/>
    <col min="11" max="11" width="16.83203125" customWidth="1"/>
    <col min="12" max="12" width="14" customWidth="1"/>
    <col min="13" max="13" width="15.6640625" customWidth="1"/>
  </cols>
  <sheetData>
    <row r="2" spans="2:13" ht="31" x14ac:dyDescent="0.35">
      <c r="G2" s="342" t="s">
        <v>510</v>
      </c>
    </row>
    <row r="3" spans="2:13" ht="17" thickBot="1" x14ac:dyDescent="0.25"/>
    <row r="4" spans="2:13" ht="17" thickBot="1" x14ac:dyDescent="0.25">
      <c r="B4" s="2" t="s">
        <v>257</v>
      </c>
      <c r="C4" t="s">
        <v>283</v>
      </c>
      <c r="D4" t="s">
        <v>256</v>
      </c>
      <c r="F4" s="19" t="s">
        <v>326</v>
      </c>
      <c r="G4" s="20" t="s">
        <v>296</v>
      </c>
      <c r="H4" s="20" t="s">
        <v>428</v>
      </c>
      <c r="I4" s="21" t="s">
        <v>289</v>
      </c>
      <c r="K4" s="335" t="s">
        <v>421</v>
      </c>
      <c r="L4" s="336"/>
      <c r="M4" s="337"/>
    </row>
    <row r="5" spans="2:13" ht="17" thickBot="1" x14ac:dyDescent="0.25">
      <c r="B5" s="3">
        <v>1</v>
      </c>
      <c r="C5" s="1">
        <v>183256.25862068965</v>
      </c>
      <c r="D5" s="1">
        <v>10628863</v>
      </c>
      <c r="F5" s="11" t="s">
        <v>409</v>
      </c>
      <c r="G5" s="12">
        <v>183256.25862068965</v>
      </c>
      <c r="H5" s="12">
        <v>10628863</v>
      </c>
      <c r="I5" s="13">
        <f t="shared" ref="I5:I16" si="0">H5/(264144946)</f>
        <v>4.023875209787281E-2</v>
      </c>
      <c r="K5" s="120" t="s">
        <v>392</v>
      </c>
      <c r="L5" s="121" t="s">
        <v>326</v>
      </c>
      <c r="M5" s="122" t="s">
        <v>291</v>
      </c>
    </row>
    <row r="6" spans="2:13" ht="17" thickTop="1" x14ac:dyDescent="0.2">
      <c r="B6" s="3">
        <v>2</v>
      </c>
      <c r="C6" s="1">
        <v>177882</v>
      </c>
      <c r="D6" s="1">
        <v>9249864</v>
      </c>
      <c r="F6" s="11" t="s">
        <v>410</v>
      </c>
      <c r="G6" s="12">
        <v>177882</v>
      </c>
      <c r="H6" s="12">
        <v>9249864</v>
      </c>
      <c r="I6" s="13">
        <f t="shared" si="0"/>
        <v>3.501813735251251E-2</v>
      </c>
      <c r="K6" s="135">
        <v>1</v>
      </c>
      <c r="L6" s="116" t="s">
        <v>417</v>
      </c>
      <c r="M6" s="117">
        <v>195683.20634920636</v>
      </c>
    </row>
    <row r="7" spans="2:13" x14ac:dyDescent="0.2">
      <c r="B7" s="3">
        <v>3</v>
      </c>
      <c r="C7" s="1">
        <v>183253.9245283019</v>
      </c>
      <c r="D7" s="1">
        <v>19424916</v>
      </c>
      <c r="F7" s="11" t="s">
        <v>411</v>
      </c>
      <c r="G7" s="12">
        <v>183253.9245283019</v>
      </c>
      <c r="H7" s="12">
        <v>19424916</v>
      </c>
      <c r="I7" s="13">
        <f t="shared" si="0"/>
        <v>7.3538851657604681E-2</v>
      </c>
      <c r="K7" s="135">
        <v>2</v>
      </c>
      <c r="L7" s="102" t="s">
        <v>419</v>
      </c>
      <c r="M7" s="117">
        <v>192210.91139240508</v>
      </c>
    </row>
    <row r="8" spans="2:13" x14ac:dyDescent="0.2">
      <c r="B8" s="3">
        <v>4</v>
      </c>
      <c r="C8" s="1">
        <v>171503.26241134753</v>
      </c>
      <c r="D8" s="1">
        <v>24181960</v>
      </c>
      <c r="F8" s="11" t="s">
        <v>412</v>
      </c>
      <c r="G8" s="12">
        <v>171503.26241134753</v>
      </c>
      <c r="H8" s="12">
        <v>24181960</v>
      </c>
      <c r="I8" s="13">
        <f t="shared" si="0"/>
        <v>9.1548069975187038E-2</v>
      </c>
      <c r="K8" s="135">
        <v>3</v>
      </c>
      <c r="L8" s="102" t="s">
        <v>420</v>
      </c>
      <c r="M8" s="117">
        <v>186518.96610169491</v>
      </c>
    </row>
    <row r="9" spans="2:13" x14ac:dyDescent="0.2">
      <c r="B9" s="3">
        <v>5</v>
      </c>
      <c r="C9" s="1">
        <v>172307.26960784313</v>
      </c>
      <c r="D9" s="1">
        <v>35150683</v>
      </c>
      <c r="F9" s="11" t="s">
        <v>413</v>
      </c>
      <c r="G9" s="12">
        <v>172307.26960784313</v>
      </c>
      <c r="H9" s="12">
        <v>35150683</v>
      </c>
      <c r="I9" s="13">
        <f t="shared" si="0"/>
        <v>0.13307346414267568</v>
      </c>
      <c r="K9" s="135">
        <v>4</v>
      </c>
      <c r="L9" s="116" t="s">
        <v>415</v>
      </c>
      <c r="M9" s="117">
        <v>186331.19230769231</v>
      </c>
    </row>
    <row r="10" spans="2:13" x14ac:dyDescent="0.2">
      <c r="B10" s="3">
        <v>6</v>
      </c>
      <c r="C10" s="1">
        <v>177395.7351778656</v>
      </c>
      <c r="D10" s="1">
        <v>44881121</v>
      </c>
      <c r="F10" s="11" t="s">
        <v>414</v>
      </c>
      <c r="G10" s="12">
        <v>177395.7351778656</v>
      </c>
      <c r="H10" s="12">
        <v>44881121</v>
      </c>
      <c r="I10" s="13">
        <f t="shared" si="0"/>
        <v>0.16991095865979583</v>
      </c>
      <c r="K10" s="135">
        <v>5</v>
      </c>
      <c r="L10" s="116" t="s">
        <v>416</v>
      </c>
      <c r="M10" s="117">
        <v>184651.82786885247</v>
      </c>
    </row>
    <row r="11" spans="2:13" x14ac:dyDescent="0.2">
      <c r="B11" s="3">
        <v>7</v>
      </c>
      <c r="C11" s="1">
        <v>186331.19230769231</v>
      </c>
      <c r="D11" s="1">
        <v>43601499</v>
      </c>
      <c r="F11" s="11" t="s">
        <v>415</v>
      </c>
      <c r="G11" s="12">
        <v>186331.19230769231</v>
      </c>
      <c r="H11" s="12">
        <v>43601499</v>
      </c>
      <c r="I11" s="13">
        <f t="shared" si="0"/>
        <v>0.16506656538490044</v>
      </c>
      <c r="K11" s="136">
        <v>6</v>
      </c>
      <c r="L11" s="116" t="s">
        <v>409</v>
      </c>
      <c r="M11" s="117">
        <v>183256.25862068965</v>
      </c>
    </row>
    <row r="12" spans="2:13" x14ac:dyDescent="0.2">
      <c r="B12" s="3">
        <v>8</v>
      </c>
      <c r="C12" s="1">
        <v>184651.82786885247</v>
      </c>
      <c r="D12" s="1">
        <v>22527523</v>
      </c>
      <c r="F12" s="11" t="s">
        <v>416</v>
      </c>
      <c r="G12" s="12">
        <v>184651.82786885247</v>
      </c>
      <c r="H12" s="12">
        <v>22527523</v>
      </c>
      <c r="I12" s="13">
        <f t="shared" si="0"/>
        <v>8.5284701983281558E-2</v>
      </c>
      <c r="K12" s="136">
        <v>7</v>
      </c>
      <c r="L12" s="116" t="s">
        <v>411</v>
      </c>
      <c r="M12" s="117">
        <v>183253.9245283019</v>
      </c>
    </row>
    <row r="13" spans="2:13" x14ac:dyDescent="0.2">
      <c r="B13" s="3">
        <v>9</v>
      </c>
      <c r="C13" s="1">
        <v>195683.20634920636</v>
      </c>
      <c r="D13" s="1">
        <v>12328042</v>
      </c>
      <c r="F13" s="11" t="s">
        <v>417</v>
      </c>
      <c r="G13" s="12">
        <v>195683.20634920636</v>
      </c>
      <c r="H13" s="12">
        <v>12328042</v>
      </c>
      <c r="I13" s="13">
        <f t="shared" si="0"/>
        <v>4.6671504364122873E-2</v>
      </c>
      <c r="K13" s="136">
        <v>8</v>
      </c>
      <c r="L13" s="102" t="s">
        <v>418</v>
      </c>
      <c r="M13" s="117">
        <v>179563.97752808989</v>
      </c>
    </row>
    <row r="14" spans="2:13" x14ac:dyDescent="0.2">
      <c r="B14" s="3">
        <v>10</v>
      </c>
      <c r="C14" s="1">
        <v>179563.97752808989</v>
      </c>
      <c r="D14" s="1">
        <v>15981194</v>
      </c>
      <c r="F14" s="45" t="s">
        <v>418</v>
      </c>
      <c r="G14" s="12">
        <v>179563.97752808989</v>
      </c>
      <c r="H14" s="12">
        <v>15981194</v>
      </c>
      <c r="I14" s="13">
        <f t="shared" si="0"/>
        <v>6.0501608083010604E-2</v>
      </c>
      <c r="K14" s="136">
        <v>9</v>
      </c>
      <c r="L14" s="116" t="s">
        <v>410</v>
      </c>
      <c r="M14" s="117">
        <v>177882</v>
      </c>
    </row>
    <row r="15" spans="2:13" x14ac:dyDescent="0.2">
      <c r="B15" s="3">
        <v>11</v>
      </c>
      <c r="C15" s="1">
        <v>192210.91139240508</v>
      </c>
      <c r="D15" s="1">
        <v>15184662</v>
      </c>
      <c r="F15" s="45" t="s">
        <v>419</v>
      </c>
      <c r="G15" s="12">
        <v>192210.91139240508</v>
      </c>
      <c r="H15" s="12">
        <v>15184662</v>
      </c>
      <c r="I15" s="13">
        <f t="shared" si="0"/>
        <v>5.7486097046127088E-2</v>
      </c>
      <c r="K15" s="136">
        <v>10</v>
      </c>
      <c r="L15" s="116" t="s">
        <v>414</v>
      </c>
      <c r="M15" s="117">
        <v>177395.7351778656</v>
      </c>
    </row>
    <row r="16" spans="2:13" ht="17" thickBot="1" x14ac:dyDescent="0.25">
      <c r="B16" s="3">
        <v>12</v>
      </c>
      <c r="C16" s="1">
        <v>186518.96610169491</v>
      </c>
      <c r="D16" s="1">
        <v>11004619</v>
      </c>
      <c r="F16" s="46" t="s">
        <v>420</v>
      </c>
      <c r="G16" s="15">
        <v>186518.96610169491</v>
      </c>
      <c r="H16" s="15">
        <v>11004619</v>
      </c>
      <c r="I16" s="16">
        <f t="shared" si="0"/>
        <v>4.1661289252908892E-2</v>
      </c>
      <c r="K16" s="136">
        <v>11</v>
      </c>
      <c r="L16" s="116" t="s">
        <v>413</v>
      </c>
      <c r="M16" s="117">
        <v>172307.26960784313</v>
      </c>
    </row>
    <row r="17" spans="2:13" ht="17" thickBot="1" x14ac:dyDescent="0.25">
      <c r="B17" s="3" t="s">
        <v>282</v>
      </c>
      <c r="C17" s="1"/>
      <c r="D17" s="1"/>
      <c r="K17" s="138">
        <v>12</v>
      </c>
      <c r="L17" s="118" t="s">
        <v>412</v>
      </c>
      <c r="M17" s="119">
        <v>171503.26241134753</v>
      </c>
    </row>
    <row r="18" spans="2:13" x14ac:dyDescent="0.2">
      <c r="B18" s="3" t="s">
        <v>258</v>
      </c>
      <c r="C18" s="1">
        <v>180921.19589041095</v>
      </c>
      <c r="D18" s="1">
        <v>264144946</v>
      </c>
    </row>
    <row r="19" spans="2:13" x14ac:dyDescent="0.2">
      <c r="F19" s="102"/>
      <c r="G19" s="12"/>
    </row>
    <row r="20" spans="2:13" x14ac:dyDescent="0.2">
      <c r="F20" s="102"/>
      <c r="G20" s="12"/>
    </row>
    <row r="21" spans="2:13" x14ac:dyDescent="0.2">
      <c r="F21" s="102"/>
      <c r="G21" s="12"/>
    </row>
    <row r="22" spans="2:13" x14ac:dyDescent="0.2">
      <c r="G22" s="12"/>
    </row>
    <row r="23" spans="2:13" x14ac:dyDescent="0.2">
      <c r="G23" s="12"/>
    </row>
    <row r="24" spans="2:13" x14ac:dyDescent="0.2">
      <c r="G24" s="12"/>
    </row>
    <row r="25" spans="2:13" x14ac:dyDescent="0.2">
      <c r="G25" s="12"/>
    </row>
    <row r="26" spans="2:13" x14ac:dyDescent="0.2">
      <c r="G26" s="12"/>
    </row>
    <row r="27" spans="2:13" x14ac:dyDescent="0.2">
      <c r="G27" s="12"/>
    </row>
    <row r="28" spans="2:13" x14ac:dyDescent="0.2">
      <c r="G28" s="12"/>
    </row>
    <row r="29" spans="2:13" x14ac:dyDescent="0.2">
      <c r="G29" s="12"/>
    </row>
    <row r="30" spans="2:13" x14ac:dyDescent="0.2">
      <c r="G30" s="7"/>
    </row>
  </sheetData>
  <sortState xmlns:xlrd2="http://schemas.microsoft.com/office/spreadsheetml/2017/richdata2" ref="G19:G30">
    <sortCondition descending="1" ref="G19:G30"/>
  </sortState>
  <mergeCells count="1">
    <mergeCell ref="K4:M4"/>
  </mergeCell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R1078"/>
  <sheetViews>
    <sheetView workbookViewId="0">
      <selection activeCell="L22" sqref="L22:P24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3" max="3" width="15" bestFit="1" customWidth="1"/>
  </cols>
  <sheetData>
    <row r="2" spans="1:18" x14ac:dyDescent="0.2">
      <c r="C2" t="s">
        <v>341</v>
      </c>
      <c r="D2">
        <v>25</v>
      </c>
      <c r="E2">
        <v>69</v>
      </c>
      <c r="F2">
        <v>129</v>
      </c>
      <c r="G2">
        <f>COUNT(G4:G319)</f>
        <v>315</v>
      </c>
      <c r="H2">
        <v>410</v>
      </c>
      <c r="I2">
        <f>COUNT(I4:I71)</f>
        <v>68</v>
      </c>
      <c r="J2">
        <f>COUNT(J4:J24)</f>
        <v>21</v>
      </c>
      <c r="K2">
        <f>COUNT(K4:K12)</f>
        <v>9</v>
      </c>
      <c r="L2">
        <v>5</v>
      </c>
      <c r="M2">
        <v>3</v>
      </c>
      <c r="N2">
        <v>1</v>
      </c>
      <c r="O2">
        <v>2</v>
      </c>
      <c r="P2">
        <v>4</v>
      </c>
      <c r="Q2">
        <v>1</v>
      </c>
      <c r="R2">
        <v>6</v>
      </c>
    </row>
    <row r="3" spans="1:18" x14ac:dyDescent="0.2">
      <c r="A3" s="2" t="s">
        <v>257</v>
      </c>
      <c r="B3" t="s">
        <v>283</v>
      </c>
      <c r="C3" t="s">
        <v>256</v>
      </c>
      <c r="D3" s="56" t="s">
        <v>327</v>
      </c>
      <c r="E3" s="57" t="s">
        <v>328</v>
      </c>
      <c r="F3" s="58" t="s">
        <v>329</v>
      </c>
      <c r="G3" s="59" t="s">
        <v>330</v>
      </c>
      <c r="H3" s="60" t="s">
        <v>331</v>
      </c>
      <c r="I3" s="61" t="s">
        <v>332</v>
      </c>
      <c r="J3" s="62" t="s">
        <v>333</v>
      </c>
      <c r="K3" s="63" t="s">
        <v>334</v>
      </c>
      <c r="L3" s="64" t="s">
        <v>335</v>
      </c>
      <c r="M3" s="65" t="s">
        <v>336</v>
      </c>
      <c r="N3" s="66" t="s">
        <v>337</v>
      </c>
      <c r="O3" s="67" t="s">
        <v>338</v>
      </c>
      <c r="P3" s="68" t="s">
        <v>339</v>
      </c>
      <c r="Q3" s="69" t="s">
        <v>340</v>
      </c>
      <c r="R3" s="70" t="s">
        <v>342</v>
      </c>
    </row>
    <row r="4" spans="1:18" x14ac:dyDescent="0.2">
      <c r="A4" s="50">
        <v>1300</v>
      </c>
      <c r="B4" s="51">
        <v>124000</v>
      </c>
      <c r="C4" s="51">
        <v>124000</v>
      </c>
      <c r="D4" s="1">
        <v>124000</v>
      </c>
      <c r="E4" s="1">
        <v>132500</v>
      </c>
      <c r="F4" s="1">
        <v>230000</v>
      </c>
      <c r="G4" s="1">
        <v>184000</v>
      </c>
      <c r="H4" s="1">
        <v>167000</v>
      </c>
      <c r="I4" s="1">
        <v>403000</v>
      </c>
      <c r="J4" s="1">
        <v>437154</v>
      </c>
      <c r="K4" s="1">
        <v>143000</v>
      </c>
      <c r="L4" s="83">
        <v>215000</v>
      </c>
      <c r="M4" s="1">
        <v>625000</v>
      </c>
      <c r="N4" s="1">
        <v>184750</v>
      </c>
      <c r="O4" s="1">
        <v>240000</v>
      </c>
      <c r="P4" s="1">
        <v>385000</v>
      </c>
      <c r="Q4" s="1">
        <v>160000</v>
      </c>
      <c r="R4" s="1">
        <v>160000</v>
      </c>
    </row>
    <row r="5" spans="1:18" x14ac:dyDescent="0.2">
      <c r="A5" s="50">
        <v>1477</v>
      </c>
      <c r="B5" s="51">
        <v>80000</v>
      </c>
      <c r="C5" s="51">
        <v>80000</v>
      </c>
      <c r="D5" s="1">
        <v>80000</v>
      </c>
      <c r="E5" s="1">
        <v>147400</v>
      </c>
      <c r="F5" s="1">
        <v>207500</v>
      </c>
      <c r="G5" s="1">
        <v>159988.88888888888</v>
      </c>
      <c r="H5" s="1">
        <v>192000</v>
      </c>
      <c r="I5" s="1">
        <v>282922</v>
      </c>
      <c r="J5" s="1">
        <v>215000</v>
      </c>
      <c r="K5" s="1">
        <v>132250</v>
      </c>
      <c r="L5" s="83">
        <v>168000</v>
      </c>
      <c r="M5" s="1">
        <v>190000</v>
      </c>
      <c r="O5" s="1">
        <v>402000</v>
      </c>
      <c r="P5" s="1">
        <v>240000</v>
      </c>
      <c r="R5" s="1">
        <v>280000</v>
      </c>
    </row>
    <row r="6" spans="1:18" x14ac:dyDescent="0.2">
      <c r="A6" s="50">
        <v>1491</v>
      </c>
      <c r="B6" s="51">
        <v>75500</v>
      </c>
      <c r="C6" s="51">
        <v>75500</v>
      </c>
      <c r="D6" s="1">
        <v>75500</v>
      </c>
      <c r="E6" s="1">
        <v>155000</v>
      </c>
      <c r="F6" s="1">
        <v>207500</v>
      </c>
      <c r="G6" s="1">
        <v>120000</v>
      </c>
      <c r="H6" s="1">
        <v>145500</v>
      </c>
      <c r="I6" s="1">
        <v>283463</v>
      </c>
      <c r="J6" s="1">
        <v>262500</v>
      </c>
      <c r="K6" s="1">
        <v>112000</v>
      </c>
      <c r="L6" s="83">
        <v>200624</v>
      </c>
      <c r="M6" s="1">
        <v>241500</v>
      </c>
      <c r="P6" s="1">
        <v>256000</v>
      </c>
      <c r="R6" s="1">
        <v>302000</v>
      </c>
    </row>
    <row r="7" spans="1:18" x14ac:dyDescent="0.2">
      <c r="A7" s="50">
        <v>1526</v>
      </c>
      <c r="B7" s="51">
        <v>86000</v>
      </c>
      <c r="C7" s="51">
        <v>86000</v>
      </c>
      <c r="D7" s="1">
        <v>86000</v>
      </c>
      <c r="E7" s="1">
        <v>85000</v>
      </c>
      <c r="F7" s="1">
        <v>161000</v>
      </c>
      <c r="G7" s="1">
        <v>156000</v>
      </c>
      <c r="H7" s="1">
        <v>170000</v>
      </c>
      <c r="I7" s="1">
        <v>184000</v>
      </c>
      <c r="J7" s="1">
        <v>423000</v>
      </c>
      <c r="K7" s="1">
        <v>235000</v>
      </c>
      <c r="L7" s="83">
        <v>145000</v>
      </c>
      <c r="P7" s="1">
        <v>538000</v>
      </c>
      <c r="R7" s="1">
        <v>277000</v>
      </c>
    </row>
    <row r="8" spans="1:18" x14ac:dyDescent="0.2">
      <c r="A8" s="50">
        <v>1533</v>
      </c>
      <c r="B8" s="51">
        <v>94500</v>
      </c>
      <c r="C8" s="51">
        <v>189000</v>
      </c>
      <c r="D8" s="1">
        <v>94500</v>
      </c>
      <c r="E8" s="1">
        <v>175500</v>
      </c>
      <c r="F8" s="1">
        <v>148800</v>
      </c>
      <c r="G8" s="1">
        <v>177000</v>
      </c>
      <c r="H8" s="1">
        <v>134450</v>
      </c>
      <c r="I8" s="1">
        <v>231500</v>
      </c>
      <c r="J8" s="1">
        <v>217000</v>
      </c>
      <c r="K8" s="1">
        <v>157900</v>
      </c>
      <c r="L8" s="83">
        <v>186700</v>
      </c>
      <c r="R8" s="1">
        <v>228950</v>
      </c>
    </row>
    <row r="9" spans="1:18" x14ac:dyDescent="0.2">
      <c r="A9" s="50">
        <v>1596</v>
      </c>
      <c r="B9" s="51">
        <v>91000</v>
      </c>
      <c r="C9" s="51">
        <v>91000</v>
      </c>
      <c r="D9" s="1">
        <v>91000</v>
      </c>
      <c r="E9" s="1">
        <v>173250</v>
      </c>
      <c r="F9" s="1">
        <v>328900</v>
      </c>
      <c r="G9" s="1">
        <v>136350</v>
      </c>
      <c r="H9" s="1">
        <v>137500</v>
      </c>
      <c r="I9" s="1">
        <v>555000</v>
      </c>
      <c r="J9" s="1">
        <v>135000</v>
      </c>
      <c r="K9" s="1">
        <v>335000</v>
      </c>
      <c r="R9" s="1">
        <v>375000</v>
      </c>
    </row>
    <row r="10" spans="1:18" x14ac:dyDescent="0.2">
      <c r="A10" s="50">
        <v>1680</v>
      </c>
      <c r="B10" s="51">
        <v>101640</v>
      </c>
      <c r="C10" s="51">
        <v>1016400</v>
      </c>
      <c r="D10" s="1">
        <v>101640</v>
      </c>
      <c r="E10" s="1">
        <v>165000</v>
      </c>
      <c r="F10" s="1">
        <v>73000</v>
      </c>
      <c r="G10" s="1">
        <v>194700</v>
      </c>
      <c r="H10" s="1">
        <v>61000</v>
      </c>
      <c r="I10" s="1">
        <v>287000</v>
      </c>
      <c r="J10" s="1">
        <v>223500</v>
      </c>
      <c r="K10" s="1">
        <v>242000</v>
      </c>
    </row>
    <row r="11" spans="1:18" x14ac:dyDescent="0.2">
      <c r="A11" s="50">
        <v>1869</v>
      </c>
      <c r="B11" s="51">
        <v>106000</v>
      </c>
      <c r="C11" s="51">
        <v>106000</v>
      </c>
      <c r="D11" s="1">
        <v>106000</v>
      </c>
      <c r="E11" s="1">
        <v>121000</v>
      </c>
      <c r="F11" s="1">
        <v>122000</v>
      </c>
      <c r="G11" s="1">
        <v>91500</v>
      </c>
      <c r="H11" s="1">
        <v>211000</v>
      </c>
      <c r="I11" s="1">
        <v>133500</v>
      </c>
      <c r="J11" s="1">
        <v>180000</v>
      </c>
      <c r="K11" s="1">
        <v>185000</v>
      </c>
    </row>
    <row r="12" spans="1:18" x14ac:dyDescent="0.2">
      <c r="A12" s="50">
        <v>1890</v>
      </c>
      <c r="B12" s="51">
        <v>97000</v>
      </c>
      <c r="C12" s="51">
        <v>194000</v>
      </c>
      <c r="D12" s="1">
        <v>97000</v>
      </c>
      <c r="E12" s="1">
        <v>173000</v>
      </c>
      <c r="F12" s="1">
        <v>190000</v>
      </c>
      <c r="G12" s="1">
        <v>200100</v>
      </c>
      <c r="H12" s="1">
        <v>220000</v>
      </c>
      <c r="I12" s="1">
        <v>177000</v>
      </c>
      <c r="J12" s="1">
        <v>755000</v>
      </c>
      <c r="K12" s="1">
        <v>248000</v>
      </c>
    </row>
    <row r="13" spans="1:18" x14ac:dyDescent="0.2">
      <c r="A13" s="50">
        <v>1920</v>
      </c>
      <c r="B13" s="51">
        <v>122500</v>
      </c>
      <c r="C13" s="51">
        <v>122500</v>
      </c>
      <c r="D13" s="1">
        <v>122500</v>
      </c>
      <c r="E13" s="1">
        <v>173733</v>
      </c>
      <c r="F13" s="1">
        <v>239000</v>
      </c>
      <c r="G13" s="1">
        <v>162250</v>
      </c>
      <c r="H13" s="1">
        <v>184900</v>
      </c>
      <c r="I13" s="1">
        <v>172785</v>
      </c>
      <c r="J13" s="1">
        <v>222000</v>
      </c>
    </row>
    <row r="14" spans="1:18" x14ac:dyDescent="0.2">
      <c r="A14" s="50">
        <v>1936</v>
      </c>
      <c r="B14" s="51">
        <v>84500</v>
      </c>
      <c r="C14" s="51">
        <v>84500</v>
      </c>
      <c r="D14" s="1">
        <v>84500</v>
      </c>
      <c r="E14" s="1">
        <v>167240</v>
      </c>
      <c r="F14" s="1">
        <v>117000</v>
      </c>
      <c r="G14" s="1">
        <v>124500</v>
      </c>
      <c r="H14" s="1">
        <v>259950</v>
      </c>
      <c r="I14" s="1">
        <v>225000</v>
      </c>
      <c r="J14" s="1">
        <v>114000</v>
      </c>
    </row>
    <row r="15" spans="1:18" x14ac:dyDescent="0.2">
      <c r="A15" s="50">
        <v>1950</v>
      </c>
      <c r="B15" s="51">
        <v>151000</v>
      </c>
      <c r="C15" s="51">
        <v>151000</v>
      </c>
      <c r="D15" s="1">
        <v>151000</v>
      </c>
      <c r="E15" s="1">
        <v>213490</v>
      </c>
      <c r="F15" s="1">
        <v>166750</v>
      </c>
      <c r="G15" s="1">
        <v>129500</v>
      </c>
      <c r="H15" s="1">
        <v>127500</v>
      </c>
      <c r="I15" s="1">
        <v>289000</v>
      </c>
      <c r="J15" s="1">
        <v>185000</v>
      </c>
      <c r="L15" t="s">
        <v>346</v>
      </c>
      <c r="M15" t="s">
        <v>344</v>
      </c>
      <c r="N15" t="s">
        <v>350</v>
      </c>
      <c r="O15" t="s">
        <v>351</v>
      </c>
      <c r="P15" t="s">
        <v>345</v>
      </c>
    </row>
    <row r="16" spans="1:18" x14ac:dyDescent="0.2">
      <c r="A16" s="50">
        <v>1953</v>
      </c>
      <c r="B16" s="51">
        <v>83000</v>
      </c>
      <c r="C16" s="51">
        <v>83000</v>
      </c>
      <c r="D16" s="1">
        <v>83000</v>
      </c>
      <c r="E16" s="1">
        <v>178740</v>
      </c>
      <c r="F16" s="1">
        <v>76500</v>
      </c>
      <c r="G16" s="1">
        <v>140000</v>
      </c>
      <c r="H16" s="1">
        <v>206000</v>
      </c>
      <c r="I16" s="1">
        <v>204115</v>
      </c>
      <c r="J16" s="1">
        <v>175000</v>
      </c>
      <c r="L16" t="s">
        <v>347</v>
      </c>
      <c r="M16">
        <f>COUNT(I16:I968)</f>
        <v>56</v>
      </c>
      <c r="N16">
        <f>COUNT(I969:I1057)</f>
        <v>0</v>
      </c>
      <c r="O16">
        <f>COUNT(I1058:I1075)</f>
        <v>0</v>
      </c>
      <c r="P16">
        <f>COUNT(I1076:I1088)</f>
        <v>0</v>
      </c>
    </row>
    <row r="17" spans="1:16" x14ac:dyDescent="0.2">
      <c r="A17" s="50">
        <v>1974</v>
      </c>
      <c r="B17" s="51">
        <v>83500</v>
      </c>
      <c r="C17" s="51">
        <v>83500</v>
      </c>
      <c r="D17" s="1">
        <v>83500</v>
      </c>
      <c r="E17" s="1">
        <v>171750</v>
      </c>
      <c r="F17" s="1">
        <v>139000</v>
      </c>
      <c r="G17" s="1">
        <v>189950</v>
      </c>
      <c r="H17" s="1">
        <v>148750</v>
      </c>
      <c r="I17" s="1">
        <v>745000</v>
      </c>
      <c r="J17" s="1">
        <v>192140</v>
      </c>
      <c r="L17" t="s">
        <v>348</v>
      </c>
      <c r="M17">
        <f>AVERAGE(J16:J968)</f>
        <v>242696.11111111112</v>
      </c>
      <c r="N17" t="e">
        <f>AVERAGE(J969:J1057)</f>
        <v>#DIV/0!</v>
      </c>
      <c r="O17" t="e">
        <f>AVERAGE(J1058:J1075)</f>
        <v>#DIV/0!</v>
      </c>
      <c r="P17" t="e">
        <f>AVERAGE(J1076:J1088)</f>
        <v>#DIV/0!</v>
      </c>
    </row>
    <row r="18" spans="1:16" x14ac:dyDescent="0.2">
      <c r="A18" s="50">
        <v>2001</v>
      </c>
      <c r="B18" s="51">
        <v>75000</v>
      </c>
      <c r="C18" s="51">
        <v>75000</v>
      </c>
      <c r="D18" s="1">
        <v>75000</v>
      </c>
      <c r="E18" s="1">
        <v>147576</v>
      </c>
      <c r="F18" s="1">
        <v>196000</v>
      </c>
      <c r="G18" s="1">
        <v>319900</v>
      </c>
      <c r="H18" s="1">
        <v>109000</v>
      </c>
      <c r="I18" s="1">
        <v>311500</v>
      </c>
      <c r="J18" s="1">
        <v>239000</v>
      </c>
      <c r="L18" t="s">
        <v>349</v>
      </c>
      <c r="M18" s="96">
        <f>M17/(264144946)</f>
        <v>9.187989957268049E-4</v>
      </c>
      <c r="N18" s="96" t="e">
        <f>N17/(264144946)</f>
        <v>#DIV/0!</v>
      </c>
      <c r="O18" s="96" t="e">
        <f t="shared" ref="O18:P18" si="0">O17/(264144946)</f>
        <v>#DIV/0!</v>
      </c>
      <c r="P18" s="96" t="e">
        <f t="shared" si="0"/>
        <v>#DIV/0!</v>
      </c>
    </row>
    <row r="19" spans="1:16" x14ac:dyDescent="0.2">
      <c r="A19" s="50">
        <v>2016</v>
      </c>
      <c r="B19" s="51">
        <v>106000</v>
      </c>
      <c r="C19" s="51">
        <v>106000</v>
      </c>
      <c r="D19" s="1">
        <v>106000</v>
      </c>
      <c r="E19" s="1">
        <v>175370.71428571429</v>
      </c>
      <c r="F19" s="1">
        <v>236500</v>
      </c>
      <c r="G19" s="1">
        <v>110000</v>
      </c>
      <c r="H19" s="1">
        <v>175130</v>
      </c>
      <c r="I19" s="1">
        <v>157000</v>
      </c>
      <c r="J19" s="1">
        <v>475000</v>
      </c>
    </row>
    <row r="20" spans="1:16" x14ac:dyDescent="0.2">
      <c r="A20" s="50">
        <v>2117</v>
      </c>
      <c r="B20" s="51">
        <v>174333.33333333334</v>
      </c>
      <c r="C20" s="51">
        <v>523000</v>
      </c>
      <c r="D20" s="1">
        <v>174333.33333333334</v>
      </c>
      <c r="E20" s="1">
        <v>224500</v>
      </c>
      <c r="F20" s="1">
        <v>180000</v>
      </c>
      <c r="G20" s="1">
        <v>154900</v>
      </c>
      <c r="H20" s="1">
        <v>185000</v>
      </c>
      <c r="I20" s="1">
        <v>197000</v>
      </c>
      <c r="J20" s="1">
        <v>274725</v>
      </c>
    </row>
    <row r="21" spans="1:16" ht="17" thickBot="1" x14ac:dyDescent="0.25">
      <c r="A21" s="50">
        <v>2160</v>
      </c>
      <c r="B21" s="51">
        <v>160000</v>
      </c>
      <c r="C21" s="51">
        <v>160000</v>
      </c>
      <c r="D21" s="1">
        <v>160000</v>
      </c>
      <c r="E21" s="1">
        <v>174250</v>
      </c>
      <c r="F21" s="1">
        <v>113696</v>
      </c>
      <c r="G21" s="1">
        <v>165600</v>
      </c>
      <c r="H21" s="1">
        <v>233000</v>
      </c>
      <c r="I21" s="1">
        <v>268000</v>
      </c>
      <c r="J21" s="1">
        <v>260000</v>
      </c>
    </row>
    <row r="22" spans="1:16" x14ac:dyDescent="0.2">
      <c r="A22" s="50">
        <v>2217</v>
      </c>
      <c r="B22" s="51">
        <v>88000</v>
      </c>
      <c r="C22" s="51">
        <v>88000</v>
      </c>
      <c r="D22" s="1">
        <v>88000</v>
      </c>
      <c r="E22" s="1">
        <v>197000</v>
      </c>
      <c r="F22" s="1">
        <v>125500</v>
      </c>
      <c r="G22" s="1">
        <v>133750</v>
      </c>
      <c r="H22" s="1">
        <v>114500</v>
      </c>
      <c r="I22" s="1">
        <v>138800</v>
      </c>
      <c r="J22" s="1">
        <v>244400</v>
      </c>
      <c r="L22" s="103" t="s">
        <v>360</v>
      </c>
      <c r="M22" s="104" t="s">
        <v>347</v>
      </c>
      <c r="N22" s="104" t="s">
        <v>285</v>
      </c>
      <c r="O22" s="104" t="s">
        <v>361</v>
      </c>
      <c r="P22" s="105" t="s">
        <v>289</v>
      </c>
    </row>
    <row r="23" spans="1:16" x14ac:dyDescent="0.2">
      <c r="A23" s="50">
        <v>2268</v>
      </c>
      <c r="B23" s="51">
        <v>173000</v>
      </c>
      <c r="C23" s="51">
        <v>173000</v>
      </c>
      <c r="D23" s="1">
        <v>173000</v>
      </c>
      <c r="E23" s="1">
        <v>130000</v>
      </c>
      <c r="F23" s="1">
        <v>116600</v>
      </c>
      <c r="G23" s="1">
        <v>150000</v>
      </c>
      <c r="H23" s="1">
        <v>135000</v>
      </c>
      <c r="I23" s="1">
        <v>326000</v>
      </c>
      <c r="J23" s="1">
        <v>181000</v>
      </c>
      <c r="L23" s="106" t="s">
        <v>344</v>
      </c>
      <c r="M23" s="7">
        <v>953</v>
      </c>
      <c r="N23" s="7"/>
      <c r="O23" s="7"/>
      <c r="P23" s="107"/>
    </row>
    <row r="24" spans="1:16" ht="17" thickBot="1" x14ac:dyDescent="0.25">
      <c r="A24" s="50">
        <v>2280</v>
      </c>
      <c r="B24" s="51">
        <v>157966.66666666666</v>
      </c>
      <c r="C24" s="51">
        <v>473900</v>
      </c>
      <c r="D24" s="1">
        <v>157966.66666666666</v>
      </c>
      <c r="E24" s="1">
        <v>135000</v>
      </c>
      <c r="F24" s="1">
        <v>104000</v>
      </c>
      <c r="G24" s="1">
        <v>132500</v>
      </c>
      <c r="H24" s="1">
        <v>395192</v>
      </c>
      <c r="I24" s="1">
        <v>556581</v>
      </c>
      <c r="J24" s="1">
        <v>143000</v>
      </c>
      <c r="L24" s="108" t="s">
        <v>359</v>
      </c>
      <c r="M24" s="100"/>
      <c r="N24" s="100"/>
      <c r="O24" s="100"/>
      <c r="P24" s="101"/>
    </row>
    <row r="25" spans="1:16" x14ac:dyDescent="0.2">
      <c r="A25" s="50">
        <v>2289</v>
      </c>
      <c r="B25" s="51">
        <v>148500</v>
      </c>
      <c r="C25" s="51">
        <v>148500</v>
      </c>
      <c r="D25" s="1">
        <v>148500</v>
      </c>
      <c r="E25" s="1">
        <v>110000</v>
      </c>
      <c r="F25" s="1">
        <v>79900</v>
      </c>
      <c r="G25" s="1">
        <v>125500</v>
      </c>
      <c r="H25" s="1">
        <v>214000</v>
      </c>
      <c r="I25" s="1">
        <v>260000</v>
      </c>
    </row>
    <row r="26" spans="1:16" x14ac:dyDescent="0.2">
      <c r="A26" s="50">
        <v>2308</v>
      </c>
      <c r="B26" s="51">
        <v>151000</v>
      </c>
      <c r="C26" s="51">
        <v>302000</v>
      </c>
      <c r="D26" s="1">
        <v>151000</v>
      </c>
      <c r="E26" s="1">
        <v>114504</v>
      </c>
      <c r="F26" s="1">
        <v>392500</v>
      </c>
      <c r="G26" s="1">
        <v>127000</v>
      </c>
      <c r="H26" s="1">
        <v>180500</v>
      </c>
      <c r="I26" s="1">
        <v>194000</v>
      </c>
    </row>
    <row r="27" spans="1:16" x14ac:dyDescent="0.2">
      <c r="A27" s="50">
        <v>2368</v>
      </c>
      <c r="B27" s="51">
        <v>125000</v>
      </c>
      <c r="C27" s="51">
        <v>125000</v>
      </c>
      <c r="D27" s="1">
        <v>125000</v>
      </c>
      <c r="E27" s="1">
        <v>146000</v>
      </c>
      <c r="F27" s="1">
        <v>55000</v>
      </c>
      <c r="G27" s="1">
        <v>175366.66666666666</v>
      </c>
      <c r="H27" s="1">
        <v>290000</v>
      </c>
      <c r="I27" s="1">
        <v>260000</v>
      </c>
    </row>
    <row r="28" spans="1:16" x14ac:dyDescent="0.2">
      <c r="A28" s="50">
        <v>2448</v>
      </c>
      <c r="B28" s="51">
        <v>154000</v>
      </c>
      <c r="C28" s="51">
        <v>154000</v>
      </c>
      <c r="D28" s="1">
        <v>154000</v>
      </c>
      <c r="E28" s="1">
        <v>175900</v>
      </c>
      <c r="F28" s="1">
        <v>98000</v>
      </c>
      <c r="G28" s="1">
        <v>151000</v>
      </c>
      <c r="H28" s="1">
        <v>190000</v>
      </c>
      <c r="I28" s="1">
        <v>215000</v>
      </c>
    </row>
    <row r="29" spans="1:16" x14ac:dyDescent="0.2">
      <c r="A29" s="50">
        <v>2500</v>
      </c>
      <c r="B29" s="51">
        <v>155000</v>
      </c>
      <c r="C29" s="51">
        <v>155000</v>
      </c>
      <c r="D29" s="1">
        <v>155000</v>
      </c>
      <c r="E29" s="1">
        <v>55000</v>
      </c>
      <c r="F29" s="1">
        <v>278000</v>
      </c>
      <c r="G29" s="1">
        <v>140000</v>
      </c>
      <c r="H29" s="1">
        <v>170000</v>
      </c>
      <c r="I29" s="1">
        <v>267000</v>
      </c>
    </row>
    <row r="30" spans="1:16" x14ac:dyDescent="0.2">
      <c r="A30" s="53">
        <v>2522</v>
      </c>
      <c r="B30" s="52">
        <v>132500</v>
      </c>
      <c r="C30" s="52">
        <v>397500</v>
      </c>
      <c r="E30" s="1">
        <v>144333.33333333334</v>
      </c>
      <c r="F30" s="1">
        <v>110000</v>
      </c>
      <c r="G30" s="1">
        <v>188500</v>
      </c>
      <c r="H30" s="1">
        <v>163000</v>
      </c>
      <c r="I30" s="1">
        <v>342643</v>
      </c>
    </row>
    <row r="31" spans="1:16" x14ac:dyDescent="0.2">
      <c r="A31" s="53">
        <v>2544</v>
      </c>
      <c r="B31" s="52">
        <v>147400</v>
      </c>
      <c r="C31" s="52">
        <v>147400</v>
      </c>
      <c r="E31" s="1">
        <v>174000</v>
      </c>
      <c r="F31" s="1">
        <v>135900</v>
      </c>
      <c r="G31" s="1">
        <v>140300</v>
      </c>
      <c r="H31" s="1">
        <v>142633.33333333334</v>
      </c>
      <c r="I31" s="1">
        <v>187100</v>
      </c>
    </row>
    <row r="32" spans="1:16" x14ac:dyDescent="0.2">
      <c r="A32" s="53">
        <v>2572</v>
      </c>
      <c r="B32" s="52">
        <v>155000</v>
      </c>
      <c r="C32" s="52">
        <v>155000</v>
      </c>
      <c r="E32" s="1">
        <v>170000</v>
      </c>
      <c r="F32" s="1">
        <v>116900</v>
      </c>
      <c r="G32" s="1">
        <v>135000</v>
      </c>
      <c r="H32" s="1">
        <v>134500</v>
      </c>
      <c r="I32" s="1">
        <v>207500</v>
      </c>
    </row>
    <row r="33" spans="1:9" x14ac:dyDescent="0.2">
      <c r="A33" s="53">
        <v>2592</v>
      </c>
      <c r="B33" s="52">
        <v>85000</v>
      </c>
      <c r="C33" s="52">
        <v>85000</v>
      </c>
      <c r="E33" s="1">
        <v>183900</v>
      </c>
      <c r="F33" s="1">
        <v>66500</v>
      </c>
      <c r="G33" s="1">
        <v>107000</v>
      </c>
      <c r="H33" s="1">
        <v>163500</v>
      </c>
      <c r="I33" s="1">
        <v>223000</v>
      </c>
    </row>
    <row r="34" spans="1:9" x14ac:dyDescent="0.2">
      <c r="A34" s="53">
        <v>2628</v>
      </c>
      <c r="B34" s="52">
        <v>175500</v>
      </c>
      <c r="C34" s="52">
        <v>175500</v>
      </c>
      <c r="E34" s="1">
        <v>275000</v>
      </c>
      <c r="F34" s="1">
        <v>91300</v>
      </c>
      <c r="G34" s="1">
        <v>318061</v>
      </c>
      <c r="H34" s="1">
        <v>227875</v>
      </c>
      <c r="I34" s="1">
        <v>135500</v>
      </c>
    </row>
    <row r="35" spans="1:9" x14ac:dyDescent="0.2">
      <c r="A35" s="53">
        <v>2645</v>
      </c>
      <c r="B35" s="52">
        <v>173250</v>
      </c>
      <c r="C35" s="52">
        <v>346500</v>
      </c>
      <c r="E35" s="1">
        <v>110500</v>
      </c>
      <c r="F35" s="1">
        <v>107400</v>
      </c>
      <c r="G35" s="1">
        <v>178000</v>
      </c>
      <c r="H35" s="1">
        <v>265000</v>
      </c>
      <c r="I35" s="1">
        <v>190000</v>
      </c>
    </row>
    <row r="36" spans="1:9" x14ac:dyDescent="0.2">
      <c r="A36" s="53">
        <v>2651</v>
      </c>
      <c r="B36" s="52">
        <v>165000</v>
      </c>
      <c r="C36" s="52">
        <v>165000</v>
      </c>
      <c r="E36" s="1">
        <v>183350.5</v>
      </c>
      <c r="F36" s="1">
        <v>187500</v>
      </c>
      <c r="G36" s="1">
        <v>123000</v>
      </c>
      <c r="H36" s="1">
        <v>111000</v>
      </c>
      <c r="I36" s="1">
        <v>340000</v>
      </c>
    </row>
    <row r="37" spans="1:9" x14ac:dyDescent="0.2">
      <c r="A37" s="53">
        <v>2665</v>
      </c>
      <c r="B37" s="52">
        <v>121000</v>
      </c>
      <c r="C37" s="52">
        <v>242000</v>
      </c>
      <c r="E37" s="1">
        <v>115000</v>
      </c>
      <c r="F37" s="1">
        <v>126175</v>
      </c>
      <c r="G37" s="1">
        <v>149500</v>
      </c>
      <c r="H37" s="1">
        <v>295493</v>
      </c>
      <c r="I37" s="1">
        <v>239000</v>
      </c>
    </row>
    <row r="38" spans="1:9" x14ac:dyDescent="0.2">
      <c r="A38" s="53">
        <v>2887</v>
      </c>
      <c r="B38" s="52">
        <v>173000</v>
      </c>
      <c r="C38" s="52">
        <v>173000</v>
      </c>
      <c r="E38" s="1">
        <v>164500</v>
      </c>
      <c r="F38" s="1">
        <v>79900</v>
      </c>
      <c r="G38" s="1">
        <v>216500</v>
      </c>
      <c r="H38" s="1">
        <v>174445</v>
      </c>
      <c r="I38" s="1">
        <v>215000</v>
      </c>
    </row>
    <row r="39" spans="1:9" x14ac:dyDescent="0.2">
      <c r="A39" s="53">
        <v>3000</v>
      </c>
      <c r="B39" s="52">
        <v>173733</v>
      </c>
      <c r="C39" s="52">
        <v>173733</v>
      </c>
      <c r="E39" s="1">
        <v>151400</v>
      </c>
      <c r="F39" s="1">
        <v>129000</v>
      </c>
      <c r="G39" s="1">
        <v>183200</v>
      </c>
      <c r="H39" s="1">
        <v>241500</v>
      </c>
      <c r="I39" s="1">
        <v>171000</v>
      </c>
    </row>
    <row r="40" spans="1:9" x14ac:dyDescent="0.2">
      <c r="A40" s="53">
        <v>3010</v>
      </c>
      <c r="B40" s="52">
        <v>167240</v>
      </c>
      <c r="C40" s="52">
        <v>167240</v>
      </c>
      <c r="E40" s="1">
        <v>264561</v>
      </c>
      <c r="F40" s="1">
        <v>120500</v>
      </c>
      <c r="G40" s="1">
        <v>208300</v>
      </c>
      <c r="H40" s="1">
        <v>145000</v>
      </c>
      <c r="I40" s="1">
        <v>235000</v>
      </c>
    </row>
    <row r="41" spans="1:9" x14ac:dyDescent="0.2">
      <c r="A41" s="53">
        <v>3013</v>
      </c>
      <c r="B41" s="52">
        <v>213490</v>
      </c>
      <c r="C41" s="52">
        <v>213490</v>
      </c>
      <c r="E41" s="1">
        <v>171900</v>
      </c>
      <c r="F41" s="1">
        <v>85500</v>
      </c>
      <c r="G41" s="1">
        <v>165316.66666666666</v>
      </c>
      <c r="H41" s="1">
        <v>186500</v>
      </c>
      <c r="I41" s="1">
        <v>228000</v>
      </c>
    </row>
    <row r="42" spans="1:9" x14ac:dyDescent="0.2">
      <c r="A42" s="53">
        <v>3072</v>
      </c>
      <c r="B42" s="52">
        <v>178740</v>
      </c>
      <c r="C42" s="52">
        <v>178740</v>
      </c>
      <c r="E42" s="1">
        <v>133750</v>
      </c>
      <c r="F42" s="1">
        <v>63685.5</v>
      </c>
      <c r="G42" s="1">
        <v>34900</v>
      </c>
      <c r="H42" s="1">
        <v>214000</v>
      </c>
      <c r="I42" s="1">
        <v>250000</v>
      </c>
    </row>
    <row r="43" spans="1:9" x14ac:dyDescent="0.2">
      <c r="A43" s="53">
        <v>3136</v>
      </c>
      <c r="B43" s="52">
        <v>171750</v>
      </c>
      <c r="C43" s="52">
        <v>171750</v>
      </c>
      <c r="E43" s="1">
        <v>246578</v>
      </c>
      <c r="F43" s="1">
        <v>113752.94117647059</v>
      </c>
      <c r="G43" s="1">
        <v>126700</v>
      </c>
      <c r="H43" s="1">
        <v>130000</v>
      </c>
      <c r="I43" s="1">
        <v>315000</v>
      </c>
    </row>
    <row r="44" spans="1:9" x14ac:dyDescent="0.2">
      <c r="A44" s="53">
        <v>3180</v>
      </c>
      <c r="B44" s="52">
        <v>147576</v>
      </c>
      <c r="C44" s="52">
        <v>295152</v>
      </c>
      <c r="E44" s="1">
        <v>133000</v>
      </c>
      <c r="F44" s="1">
        <v>82000</v>
      </c>
      <c r="G44" s="1">
        <v>127000</v>
      </c>
      <c r="H44" s="1">
        <v>156000</v>
      </c>
      <c r="I44" s="1">
        <v>221000</v>
      </c>
    </row>
    <row r="45" spans="1:9" x14ac:dyDescent="0.2">
      <c r="A45" s="53">
        <v>3182</v>
      </c>
      <c r="B45" s="52">
        <v>175370.71428571429</v>
      </c>
      <c r="C45" s="52">
        <v>1227595</v>
      </c>
      <c r="E45" s="1">
        <v>140450</v>
      </c>
      <c r="F45" s="1">
        <v>100000</v>
      </c>
      <c r="G45" s="1">
        <v>161500</v>
      </c>
      <c r="H45" s="1">
        <v>140000</v>
      </c>
      <c r="I45" s="1">
        <v>170000</v>
      </c>
    </row>
    <row r="46" spans="1:9" x14ac:dyDescent="0.2">
      <c r="A46" s="53">
        <v>3196</v>
      </c>
      <c r="B46" s="52">
        <v>224500</v>
      </c>
      <c r="C46" s="52">
        <v>449000</v>
      </c>
      <c r="E46" s="1">
        <v>52500</v>
      </c>
      <c r="F46" s="1">
        <v>115862.5</v>
      </c>
      <c r="G46" s="1">
        <v>89500</v>
      </c>
      <c r="H46" s="1">
        <v>197500</v>
      </c>
      <c r="I46" s="1">
        <v>181000</v>
      </c>
    </row>
    <row r="47" spans="1:9" x14ac:dyDescent="0.2">
      <c r="A47" s="53">
        <v>3230</v>
      </c>
      <c r="B47" s="52">
        <v>174250</v>
      </c>
      <c r="C47" s="52">
        <v>348500</v>
      </c>
      <c r="E47" s="1">
        <v>52000</v>
      </c>
      <c r="F47" s="1">
        <v>109500</v>
      </c>
      <c r="G47" s="1">
        <v>109000</v>
      </c>
      <c r="H47" s="1">
        <v>235000</v>
      </c>
      <c r="I47" s="1">
        <v>179665</v>
      </c>
    </row>
    <row r="48" spans="1:9" x14ac:dyDescent="0.2">
      <c r="A48" s="53">
        <v>3316</v>
      </c>
      <c r="B48" s="52">
        <v>197000</v>
      </c>
      <c r="C48" s="52">
        <v>197000</v>
      </c>
      <c r="E48" s="1">
        <v>131950</v>
      </c>
      <c r="F48" s="1">
        <v>128000</v>
      </c>
      <c r="G48" s="1">
        <v>156000</v>
      </c>
      <c r="H48" s="1">
        <v>135000</v>
      </c>
      <c r="I48" s="1">
        <v>134432</v>
      </c>
    </row>
    <row r="49" spans="1:9" x14ac:dyDescent="0.2">
      <c r="A49" s="53">
        <v>3363</v>
      </c>
      <c r="B49" s="52">
        <v>130000</v>
      </c>
      <c r="C49" s="52">
        <v>130000</v>
      </c>
      <c r="E49" s="1">
        <v>208900</v>
      </c>
      <c r="F49" s="1">
        <v>137450</v>
      </c>
      <c r="G49" s="1">
        <v>143750</v>
      </c>
      <c r="H49" s="1">
        <v>192000</v>
      </c>
      <c r="I49" s="1">
        <v>135000</v>
      </c>
    </row>
    <row r="50" spans="1:9" x14ac:dyDescent="0.2">
      <c r="A50" s="53">
        <v>3378</v>
      </c>
      <c r="B50" s="52">
        <v>135000</v>
      </c>
      <c r="C50" s="52">
        <v>135000</v>
      </c>
      <c r="E50" s="1">
        <v>164700</v>
      </c>
      <c r="F50" s="1">
        <v>125500</v>
      </c>
      <c r="G50" s="1">
        <v>142500</v>
      </c>
      <c r="H50" s="1">
        <v>143000</v>
      </c>
      <c r="I50" s="1">
        <v>84500</v>
      </c>
    </row>
    <row r="51" spans="1:9" x14ac:dyDescent="0.2">
      <c r="A51" s="53">
        <v>3500</v>
      </c>
      <c r="B51" s="52">
        <v>110000</v>
      </c>
      <c r="C51" s="52">
        <v>110000</v>
      </c>
      <c r="E51" s="1">
        <v>79000</v>
      </c>
      <c r="F51" s="1">
        <v>102000</v>
      </c>
      <c r="G51" s="1">
        <v>118500</v>
      </c>
      <c r="H51" s="1">
        <v>122000</v>
      </c>
      <c r="I51" s="1">
        <v>160000</v>
      </c>
    </row>
    <row r="52" spans="1:9" x14ac:dyDescent="0.2">
      <c r="A52" s="53">
        <v>3600</v>
      </c>
      <c r="B52" s="52">
        <v>114504</v>
      </c>
      <c r="C52" s="52">
        <v>114504</v>
      </c>
      <c r="E52" s="1">
        <v>199900</v>
      </c>
      <c r="F52" s="1">
        <v>118500</v>
      </c>
      <c r="G52" s="1">
        <v>141000</v>
      </c>
      <c r="H52" s="1">
        <v>179900</v>
      </c>
      <c r="I52" s="1">
        <v>501837</v>
      </c>
    </row>
    <row r="53" spans="1:9" x14ac:dyDescent="0.2">
      <c r="A53" s="53">
        <v>3604</v>
      </c>
      <c r="B53" s="52">
        <v>146000</v>
      </c>
      <c r="C53" s="52">
        <v>146000</v>
      </c>
      <c r="E53" s="1">
        <v>90350</v>
      </c>
      <c r="F53" s="1">
        <v>138300</v>
      </c>
      <c r="G53" s="1">
        <v>159500</v>
      </c>
      <c r="H53" s="1">
        <v>168000</v>
      </c>
      <c r="I53" s="1">
        <v>335000</v>
      </c>
    </row>
    <row r="54" spans="1:9" x14ac:dyDescent="0.2">
      <c r="A54" s="53">
        <v>3635</v>
      </c>
      <c r="B54" s="52">
        <v>175900</v>
      </c>
      <c r="C54" s="52">
        <v>175900</v>
      </c>
      <c r="E54" s="1">
        <v>196000</v>
      </c>
      <c r="F54" s="1">
        <v>145000</v>
      </c>
      <c r="G54" s="1">
        <v>110000</v>
      </c>
      <c r="H54" s="1">
        <v>301000</v>
      </c>
      <c r="I54" s="1">
        <v>97500</v>
      </c>
    </row>
    <row r="55" spans="1:9" x14ac:dyDescent="0.2">
      <c r="A55" s="53">
        <v>3636</v>
      </c>
      <c r="B55" s="52">
        <v>55000</v>
      </c>
      <c r="C55" s="52">
        <v>55000</v>
      </c>
      <c r="E55" s="1">
        <v>87000</v>
      </c>
      <c r="F55" s="1">
        <v>118000</v>
      </c>
      <c r="G55" s="1">
        <v>153666.66666666666</v>
      </c>
      <c r="H55" s="1">
        <v>170000</v>
      </c>
      <c r="I55" s="1">
        <v>294000</v>
      </c>
    </row>
    <row r="56" spans="1:9" x14ac:dyDescent="0.2">
      <c r="A56" s="53">
        <v>3675</v>
      </c>
      <c r="B56" s="52">
        <v>144333.33333333334</v>
      </c>
      <c r="C56" s="52">
        <v>433000</v>
      </c>
      <c r="E56" s="1">
        <v>116000</v>
      </c>
      <c r="F56" s="1">
        <v>128000</v>
      </c>
      <c r="G56" s="1">
        <v>263435</v>
      </c>
      <c r="H56" s="1">
        <v>305900</v>
      </c>
      <c r="I56" s="1">
        <v>157500</v>
      </c>
    </row>
    <row r="57" spans="1:9" x14ac:dyDescent="0.2">
      <c r="A57" s="53">
        <v>3684</v>
      </c>
      <c r="B57" s="52">
        <v>174000</v>
      </c>
      <c r="C57" s="52">
        <v>174000</v>
      </c>
      <c r="E57" s="1">
        <v>222000</v>
      </c>
      <c r="F57" s="1">
        <v>119750</v>
      </c>
      <c r="G57" s="1">
        <v>171733.33333333334</v>
      </c>
      <c r="H57" s="1">
        <v>148000</v>
      </c>
      <c r="I57" s="1">
        <v>168000</v>
      </c>
    </row>
    <row r="58" spans="1:9" x14ac:dyDescent="0.2">
      <c r="A58" s="53">
        <v>3696</v>
      </c>
      <c r="B58" s="52">
        <v>170000</v>
      </c>
      <c r="C58" s="52">
        <v>170000</v>
      </c>
      <c r="E58" s="1">
        <v>144433.33333333334</v>
      </c>
      <c r="F58" s="1">
        <v>68500</v>
      </c>
      <c r="G58" s="1">
        <v>176000</v>
      </c>
      <c r="H58" s="1">
        <v>186110</v>
      </c>
      <c r="I58" s="1">
        <v>149900</v>
      </c>
    </row>
    <row r="59" spans="1:9" x14ac:dyDescent="0.2">
      <c r="A59" s="53">
        <v>3735</v>
      </c>
      <c r="B59" s="52">
        <v>183900</v>
      </c>
      <c r="C59" s="52">
        <v>183900</v>
      </c>
      <c r="E59" s="1">
        <v>141580</v>
      </c>
      <c r="F59" s="1">
        <v>94000</v>
      </c>
      <c r="G59" s="1">
        <v>180000</v>
      </c>
      <c r="H59" s="1">
        <v>198900</v>
      </c>
      <c r="I59" s="1">
        <v>197900</v>
      </c>
    </row>
    <row r="60" spans="1:9" x14ac:dyDescent="0.2">
      <c r="A60" s="53">
        <v>3842</v>
      </c>
      <c r="B60" s="52">
        <v>275000</v>
      </c>
      <c r="C60" s="52">
        <v>275000</v>
      </c>
      <c r="E60" s="1">
        <v>146750</v>
      </c>
      <c r="F60" s="1">
        <v>224000</v>
      </c>
      <c r="G60" s="1">
        <v>181000</v>
      </c>
      <c r="H60" s="1">
        <v>120000</v>
      </c>
      <c r="I60" s="1">
        <v>170000</v>
      </c>
    </row>
    <row r="61" spans="1:9" x14ac:dyDescent="0.2">
      <c r="A61" s="53">
        <v>3880</v>
      </c>
      <c r="B61" s="52">
        <v>110500</v>
      </c>
      <c r="C61" s="52">
        <v>110500</v>
      </c>
      <c r="E61" s="1">
        <v>113000</v>
      </c>
      <c r="F61" s="1">
        <v>113000</v>
      </c>
      <c r="G61" s="1">
        <v>122900</v>
      </c>
      <c r="H61" s="1">
        <v>186000</v>
      </c>
      <c r="I61" s="1">
        <v>81000</v>
      </c>
    </row>
    <row r="62" spans="1:9" x14ac:dyDescent="0.2">
      <c r="A62" s="53">
        <v>3922</v>
      </c>
      <c r="B62" s="52">
        <v>183350.5</v>
      </c>
      <c r="C62" s="52">
        <v>366701</v>
      </c>
      <c r="E62" s="1">
        <v>160786.79999999999</v>
      </c>
      <c r="F62" s="1">
        <v>78000</v>
      </c>
      <c r="G62" s="1">
        <v>200000</v>
      </c>
      <c r="H62" s="1">
        <v>196500</v>
      </c>
      <c r="I62" s="1">
        <v>200500</v>
      </c>
    </row>
    <row r="63" spans="1:9" x14ac:dyDescent="0.2">
      <c r="A63" s="53">
        <v>3950</v>
      </c>
      <c r="B63" s="52">
        <v>115000</v>
      </c>
      <c r="C63" s="52">
        <v>115000</v>
      </c>
      <c r="E63" s="1">
        <v>98000</v>
      </c>
      <c r="F63" s="1">
        <v>123500</v>
      </c>
      <c r="G63" s="1">
        <v>123600</v>
      </c>
      <c r="H63" s="1">
        <v>115000</v>
      </c>
      <c r="I63" s="1">
        <v>295000</v>
      </c>
    </row>
    <row r="64" spans="1:9" x14ac:dyDescent="0.2">
      <c r="A64" s="53">
        <v>3951</v>
      </c>
      <c r="B64" s="52">
        <v>164500</v>
      </c>
      <c r="C64" s="52">
        <v>164500</v>
      </c>
      <c r="E64" s="1">
        <v>209500</v>
      </c>
      <c r="F64" s="1">
        <v>140200</v>
      </c>
      <c r="G64" s="1">
        <v>138000</v>
      </c>
      <c r="H64" s="1">
        <v>350000</v>
      </c>
      <c r="I64" s="1">
        <v>129000</v>
      </c>
    </row>
    <row r="65" spans="1:9" x14ac:dyDescent="0.2">
      <c r="A65" s="53">
        <v>3964</v>
      </c>
      <c r="B65" s="52">
        <v>151400</v>
      </c>
      <c r="C65" s="52">
        <v>151400</v>
      </c>
      <c r="E65" s="1">
        <v>80000</v>
      </c>
      <c r="F65" s="1">
        <v>202500</v>
      </c>
      <c r="G65" s="1">
        <v>392000</v>
      </c>
      <c r="H65" s="1">
        <v>174500</v>
      </c>
      <c r="I65" s="1">
        <v>190000</v>
      </c>
    </row>
    <row r="66" spans="1:9" x14ac:dyDescent="0.2">
      <c r="A66" s="53">
        <v>3982</v>
      </c>
      <c r="B66" s="52">
        <v>264561</v>
      </c>
      <c r="C66" s="52">
        <v>264561</v>
      </c>
      <c r="E66" s="1">
        <v>189000</v>
      </c>
      <c r="F66" s="1">
        <v>275000</v>
      </c>
      <c r="G66" s="1">
        <v>129750</v>
      </c>
      <c r="H66" s="1">
        <v>158000</v>
      </c>
      <c r="I66" s="1">
        <v>190000</v>
      </c>
    </row>
    <row r="67" spans="1:9" x14ac:dyDescent="0.2">
      <c r="A67" s="53">
        <v>4017</v>
      </c>
      <c r="B67" s="52">
        <v>171900</v>
      </c>
      <c r="C67" s="52">
        <v>171900</v>
      </c>
      <c r="E67" s="1">
        <v>121600</v>
      </c>
      <c r="F67" s="1">
        <v>121375</v>
      </c>
      <c r="G67" s="1">
        <v>124500</v>
      </c>
      <c r="H67" s="1">
        <v>155000</v>
      </c>
      <c r="I67" s="1">
        <v>141000</v>
      </c>
    </row>
    <row r="68" spans="1:9" x14ac:dyDescent="0.2">
      <c r="A68" s="53">
        <v>4043</v>
      </c>
      <c r="B68" s="52">
        <v>133750</v>
      </c>
      <c r="C68" s="52">
        <v>267500</v>
      </c>
      <c r="E68" s="1">
        <v>235000</v>
      </c>
      <c r="F68" s="1">
        <v>72500</v>
      </c>
      <c r="G68" s="1">
        <v>172400</v>
      </c>
      <c r="H68" s="1">
        <v>239900</v>
      </c>
      <c r="I68" s="1">
        <v>176000</v>
      </c>
    </row>
    <row r="69" spans="1:9" x14ac:dyDescent="0.2">
      <c r="A69" s="53">
        <v>4045</v>
      </c>
      <c r="B69" s="52">
        <v>246578</v>
      </c>
      <c r="C69" s="52">
        <v>246578</v>
      </c>
      <c r="E69" s="1">
        <v>109900</v>
      </c>
      <c r="F69" s="1">
        <v>103600</v>
      </c>
      <c r="G69" s="1">
        <v>179000</v>
      </c>
      <c r="H69" s="1">
        <v>245350</v>
      </c>
      <c r="I69" s="1">
        <v>320000</v>
      </c>
    </row>
    <row r="70" spans="1:9" x14ac:dyDescent="0.2">
      <c r="A70" s="53">
        <v>4058</v>
      </c>
      <c r="B70" s="52">
        <v>133000</v>
      </c>
      <c r="C70" s="52">
        <v>133000</v>
      </c>
      <c r="E70" s="1">
        <v>213500</v>
      </c>
      <c r="F70" s="1">
        <v>198426.33333333334</v>
      </c>
      <c r="G70" s="1">
        <v>189493.75</v>
      </c>
      <c r="H70" s="1">
        <v>160000</v>
      </c>
      <c r="I70" s="1">
        <v>274970</v>
      </c>
    </row>
    <row r="71" spans="1:9" x14ac:dyDescent="0.2">
      <c r="A71" s="53">
        <v>4060</v>
      </c>
      <c r="B71" s="52">
        <v>140450</v>
      </c>
      <c r="C71" s="52">
        <v>280900</v>
      </c>
      <c r="E71" s="1">
        <v>286000</v>
      </c>
      <c r="F71" s="1">
        <v>142000</v>
      </c>
      <c r="G71" s="1">
        <v>224900</v>
      </c>
      <c r="H71" s="1">
        <v>145000</v>
      </c>
      <c r="I71" s="1">
        <v>180000</v>
      </c>
    </row>
    <row r="72" spans="1:9" x14ac:dyDescent="0.2">
      <c r="A72" s="53">
        <v>4118</v>
      </c>
      <c r="B72" s="52">
        <v>52500</v>
      </c>
      <c r="C72" s="52">
        <v>52500</v>
      </c>
      <c r="E72" s="1">
        <v>135875</v>
      </c>
      <c r="F72" s="1">
        <v>84500</v>
      </c>
      <c r="G72" s="1">
        <v>126000</v>
      </c>
      <c r="H72" s="1">
        <v>143000</v>
      </c>
    </row>
    <row r="73" spans="1:9" x14ac:dyDescent="0.2">
      <c r="A73" s="53">
        <v>4130</v>
      </c>
      <c r="B73" s="52">
        <v>52000</v>
      </c>
      <c r="C73" s="52">
        <v>52000</v>
      </c>
      <c r="E73" s="1">
        <v>98260</v>
      </c>
      <c r="F73" s="1">
        <v>202665</v>
      </c>
      <c r="G73" s="1">
        <v>143000</v>
      </c>
      <c r="H73" s="1">
        <v>117000</v>
      </c>
    </row>
    <row r="74" spans="1:9" x14ac:dyDescent="0.2">
      <c r="A74" s="53">
        <v>4224</v>
      </c>
      <c r="B74" s="52">
        <v>131950</v>
      </c>
      <c r="C74" s="52">
        <v>263900</v>
      </c>
      <c r="F74" s="1">
        <v>212000</v>
      </c>
      <c r="G74" s="1">
        <v>125000</v>
      </c>
      <c r="H74" s="1">
        <v>139125</v>
      </c>
    </row>
    <row r="75" spans="1:9" x14ac:dyDescent="0.2">
      <c r="A75" s="53">
        <v>4230</v>
      </c>
      <c r="B75" s="52">
        <v>208900</v>
      </c>
      <c r="C75" s="52">
        <v>208900</v>
      </c>
      <c r="F75" s="1">
        <v>220000</v>
      </c>
      <c r="G75" s="1">
        <v>139000</v>
      </c>
      <c r="H75" s="1">
        <v>341000</v>
      </c>
    </row>
    <row r="76" spans="1:9" x14ac:dyDescent="0.2">
      <c r="A76" s="53">
        <v>4251</v>
      </c>
      <c r="B76" s="52">
        <v>164700</v>
      </c>
      <c r="C76" s="52">
        <v>164700</v>
      </c>
      <c r="F76" s="1">
        <v>128000</v>
      </c>
      <c r="G76" s="1">
        <v>119000</v>
      </c>
      <c r="H76" s="1">
        <v>165500</v>
      </c>
    </row>
    <row r="77" spans="1:9" x14ac:dyDescent="0.2">
      <c r="A77" s="53">
        <v>4270</v>
      </c>
      <c r="B77" s="52">
        <v>79000</v>
      </c>
      <c r="C77" s="52">
        <v>79000</v>
      </c>
      <c r="F77" s="1">
        <v>127000</v>
      </c>
      <c r="G77" s="1">
        <v>143500</v>
      </c>
      <c r="H77" s="1">
        <v>325624</v>
      </c>
    </row>
    <row r="78" spans="1:9" x14ac:dyDescent="0.2">
      <c r="A78" s="53">
        <v>4274</v>
      </c>
      <c r="B78" s="52">
        <v>199900</v>
      </c>
      <c r="C78" s="52">
        <v>199900</v>
      </c>
      <c r="F78" s="1">
        <v>127000</v>
      </c>
      <c r="G78" s="1">
        <v>207000</v>
      </c>
      <c r="H78" s="1">
        <v>315000</v>
      </c>
    </row>
    <row r="79" spans="1:9" x14ac:dyDescent="0.2">
      <c r="A79" s="53">
        <v>4280</v>
      </c>
      <c r="B79" s="52">
        <v>90350</v>
      </c>
      <c r="C79" s="52">
        <v>90350</v>
      </c>
      <c r="F79" s="1">
        <v>120500</v>
      </c>
      <c r="G79" s="1">
        <v>189000</v>
      </c>
      <c r="H79" s="1">
        <v>252000</v>
      </c>
    </row>
    <row r="80" spans="1:9" x14ac:dyDescent="0.2">
      <c r="A80" s="53">
        <v>4282</v>
      </c>
      <c r="B80" s="52">
        <v>196000</v>
      </c>
      <c r="C80" s="52">
        <v>196000</v>
      </c>
      <c r="F80" s="1">
        <v>100000</v>
      </c>
      <c r="G80" s="1">
        <v>219500</v>
      </c>
      <c r="H80" s="1">
        <v>165000</v>
      </c>
    </row>
    <row r="81" spans="1:8" x14ac:dyDescent="0.2">
      <c r="A81" s="53">
        <v>4388</v>
      </c>
      <c r="B81" s="52">
        <v>87000</v>
      </c>
      <c r="C81" s="52">
        <v>87000</v>
      </c>
      <c r="F81" s="1">
        <v>130000</v>
      </c>
      <c r="G81" s="1">
        <v>58500</v>
      </c>
      <c r="H81" s="1">
        <v>260400</v>
      </c>
    </row>
    <row r="82" spans="1:8" x14ac:dyDescent="0.2">
      <c r="A82" s="53">
        <v>4400</v>
      </c>
      <c r="B82" s="52">
        <v>116000</v>
      </c>
      <c r="C82" s="52">
        <v>116000</v>
      </c>
      <c r="F82" s="1">
        <v>165400</v>
      </c>
      <c r="G82" s="1">
        <v>125000</v>
      </c>
      <c r="H82" s="1">
        <v>96500</v>
      </c>
    </row>
    <row r="83" spans="1:8" x14ac:dyDescent="0.2">
      <c r="A83" s="53">
        <v>4403</v>
      </c>
      <c r="B83" s="52">
        <v>222000</v>
      </c>
      <c r="C83" s="52">
        <v>222000</v>
      </c>
      <c r="F83" s="1">
        <v>119500</v>
      </c>
      <c r="G83" s="1">
        <v>183500</v>
      </c>
      <c r="H83" s="1">
        <v>205000</v>
      </c>
    </row>
    <row r="84" spans="1:8" x14ac:dyDescent="0.2">
      <c r="A84" s="53">
        <v>4426</v>
      </c>
      <c r="B84" s="52">
        <v>144433.33333333334</v>
      </c>
      <c r="C84" s="52">
        <v>433300</v>
      </c>
      <c r="F84" s="1">
        <v>202500</v>
      </c>
      <c r="G84" s="1">
        <v>154000</v>
      </c>
      <c r="H84" s="1">
        <v>95000</v>
      </c>
    </row>
    <row r="85" spans="1:8" x14ac:dyDescent="0.2">
      <c r="A85" s="53">
        <v>4435</v>
      </c>
      <c r="B85" s="52">
        <v>141580</v>
      </c>
      <c r="C85" s="52">
        <v>707900</v>
      </c>
      <c r="F85" s="1">
        <v>120500</v>
      </c>
      <c r="G85" s="1">
        <v>91500</v>
      </c>
      <c r="H85" s="1">
        <v>119000</v>
      </c>
    </row>
    <row r="86" spans="1:8" x14ac:dyDescent="0.2">
      <c r="A86" s="53">
        <v>4438</v>
      </c>
      <c r="B86" s="52">
        <v>146750</v>
      </c>
      <c r="C86" s="52">
        <v>293500</v>
      </c>
      <c r="F86" s="1">
        <v>129000</v>
      </c>
      <c r="G86" s="1">
        <v>139500</v>
      </c>
      <c r="H86" s="1">
        <v>196750</v>
      </c>
    </row>
    <row r="87" spans="1:8" x14ac:dyDescent="0.2">
      <c r="A87" s="53">
        <v>4456</v>
      </c>
      <c r="B87" s="52">
        <v>113000</v>
      </c>
      <c r="C87" s="52">
        <v>113000</v>
      </c>
      <c r="F87" s="1">
        <v>144000</v>
      </c>
      <c r="G87" s="1">
        <v>118400</v>
      </c>
      <c r="H87" s="1">
        <v>167000</v>
      </c>
    </row>
    <row r="88" spans="1:8" x14ac:dyDescent="0.2">
      <c r="A88" s="53">
        <v>4500</v>
      </c>
      <c r="B88" s="52">
        <v>160786.79999999999</v>
      </c>
      <c r="C88" s="52">
        <v>803934</v>
      </c>
      <c r="F88" s="1">
        <v>135000</v>
      </c>
      <c r="G88" s="1">
        <v>124000</v>
      </c>
      <c r="H88" s="1">
        <v>123000</v>
      </c>
    </row>
    <row r="89" spans="1:8" x14ac:dyDescent="0.2">
      <c r="A89" s="53">
        <v>4571</v>
      </c>
      <c r="B89" s="52">
        <v>98000</v>
      </c>
      <c r="C89" s="52">
        <v>98000</v>
      </c>
      <c r="F89" s="1">
        <v>122750</v>
      </c>
      <c r="G89" s="1">
        <v>62383</v>
      </c>
      <c r="H89" s="1">
        <v>232000</v>
      </c>
    </row>
    <row r="90" spans="1:8" x14ac:dyDescent="0.2">
      <c r="A90" s="53">
        <v>4590</v>
      </c>
      <c r="B90" s="52">
        <v>209500</v>
      </c>
      <c r="C90" s="52">
        <v>209500</v>
      </c>
      <c r="F90" s="1">
        <v>110000</v>
      </c>
      <c r="G90" s="1">
        <v>123000</v>
      </c>
      <c r="H90" s="1">
        <v>297000</v>
      </c>
    </row>
    <row r="91" spans="1:8" x14ac:dyDescent="0.2">
      <c r="A91" s="53">
        <v>4608</v>
      </c>
      <c r="B91" s="52">
        <v>80000</v>
      </c>
      <c r="C91" s="52">
        <v>80000</v>
      </c>
      <c r="F91" s="1">
        <v>133528</v>
      </c>
      <c r="G91" s="1">
        <v>124500</v>
      </c>
      <c r="H91" s="1">
        <v>128200</v>
      </c>
    </row>
    <row r="92" spans="1:8" x14ac:dyDescent="0.2">
      <c r="A92" s="53">
        <v>4671</v>
      </c>
      <c r="B92" s="52">
        <v>189000</v>
      </c>
      <c r="C92" s="52">
        <v>189000</v>
      </c>
      <c r="F92" s="1">
        <v>166500</v>
      </c>
      <c r="G92" s="1">
        <v>185900</v>
      </c>
      <c r="H92" s="1">
        <v>279500</v>
      </c>
    </row>
    <row r="93" spans="1:8" x14ac:dyDescent="0.2">
      <c r="A93" s="53">
        <v>4712</v>
      </c>
      <c r="B93" s="52">
        <v>121600</v>
      </c>
      <c r="C93" s="52">
        <v>121600</v>
      </c>
      <c r="F93" s="1">
        <v>135960</v>
      </c>
      <c r="G93" s="1">
        <v>93000</v>
      </c>
      <c r="H93" s="1">
        <v>284000</v>
      </c>
    </row>
    <row r="94" spans="1:8" x14ac:dyDescent="0.2">
      <c r="A94" s="53">
        <v>4750</v>
      </c>
      <c r="B94" s="52">
        <v>235000</v>
      </c>
      <c r="C94" s="52">
        <v>235000</v>
      </c>
      <c r="F94" s="1">
        <v>226000</v>
      </c>
      <c r="G94" s="1">
        <v>106500</v>
      </c>
      <c r="H94" s="1">
        <v>248900</v>
      </c>
    </row>
    <row r="95" spans="1:8" x14ac:dyDescent="0.2">
      <c r="A95" s="53">
        <v>4800</v>
      </c>
      <c r="B95" s="52">
        <v>109900</v>
      </c>
      <c r="C95" s="52">
        <v>109900</v>
      </c>
      <c r="F95" s="1">
        <v>185850</v>
      </c>
      <c r="G95" s="1">
        <v>173000</v>
      </c>
      <c r="H95" s="1">
        <v>136500</v>
      </c>
    </row>
    <row r="96" spans="1:8" x14ac:dyDescent="0.2">
      <c r="A96" s="53">
        <v>4920</v>
      </c>
      <c r="B96" s="52">
        <v>213500</v>
      </c>
      <c r="C96" s="52">
        <v>213500</v>
      </c>
      <c r="F96" s="1">
        <v>140000</v>
      </c>
      <c r="G96" s="1">
        <v>149900</v>
      </c>
      <c r="H96" s="1">
        <v>226000</v>
      </c>
    </row>
    <row r="97" spans="1:8" x14ac:dyDescent="0.2">
      <c r="A97" s="53">
        <v>4923</v>
      </c>
      <c r="B97" s="52">
        <v>286000</v>
      </c>
      <c r="C97" s="52">
        <v>286000</v>
      </c>
      <c r="F97" s="1">
        <v>206300</v>
      </c>
      <c r="G97" s="1">
        <v>145000</v>
      </c>
      <c r="H97" s="1">
        <v>212000</v>
      </c>
    </row>
    <row r="98" spans="1:8" x14ac:dyDescent="0.2">
      <c r="A98" s="53">
        <v>4928</v>
      </c>
      <c r="B98" s="52">
        <v>135875</v>
      </c>
      <c r="C98" s="52">
        <v>271750</v>
      </c>
      <c r="F98" s="1">
        <v>135000</v>
      </c>
      <c r="G98" s="1">
        <v>149714.28571428571</v>
      </c>
      <c r="H98" s="1">
        <v>285000</v>
      </c>
    </row>
    <row r="99" spans="1:8" x14ac:dyDescent="0.2">
      <c r="A99" s="53">
        <v>5000</v>
      </c>
      <c r="B99" s="52">
        <v>98260</v>
      </c>
      <c r="C99" s="52">
        <v>491300</v>
      </c>
      <c r="F99" s="1">
        <v>160000</v>
      </c>
      <c r="G99" s="1">
        <v>147000</v>
      </c>
      <c r="H99" s="1">
        <v>137900</v>
      </c>
    </row>
    <row r="100" spans="1:8" x14ac:dyDescent="0.2">
      <c r="A100" s="54">
        <v>5001</v>
      </c>
      <c r="B100" s="55">
        <v>230000</v>
      </c>
      <c r="C100" s="55">
        <v>230000</v>
      </c>
      <c r="F100" s="1">
        <v>125000</v>
      </c>
      <c r="G100" s="1">
        <v>108500</v>
      </c>
      <c r="H100" s="1">
        <v>147000</v>
      </c>
    </row>
    <row r="101" spans="1:8" x14ac:dyDescent="0.2">
      <c r="A101" s="54">
        <v>5062</v>
      </c>
      <c r="B101" s="55">
        <v>207500</v>
      </c>
      <c r="C101" s="55">
        <v>207500</v>
      </c>
      <c r="F101" s="1">
        <v>129900</v>
      </c>
      <c r="G101" s="1">
        <v>81000</v>
      </c>
      <c r="H101" s="1">
        <v>190000</v>
      </c>
    </row>
    <row r="102" spans="1:8" x14ac:dyDescent="0.2">
      <c r="A102" s="54">
        <v>5063</v>
      </c>
      <c r="B102" s="55">
        <v>207500</v>
      </c>
      <c r="C102" s="55">
        <v>207500</v>
      </c>
      <c r="F102" s="1">
        <v>164000</v>
      </c>
      <c r="G102" s="1">
        <v>154500</v>
      </c>
      <c r="H102" s="1">
        <v>93500</v>
      </c>
    </row>
    <row r="103" spans="1:8" x14ac:dyDescent="0.2">
      <c r="A103" s="54">
        <v>5100</v>
      </c>
      <c r="B103" s="55">
        <v>161000</v>
      </c>
      <c r="C103" s="55">
        <v>161000</v>
      </c>
      <c r="F103" s="1">
        <v>130000</v>
      </c>
      <c r="G103" s="1">
        <v>124000</v>
      </c>
      <c r="H103" s="1">
        <v>142000</v>
      </c>
    </row>
    <row r="104" spans="1:8" x14ac:dyDescent="0.2">
      <c r="A104" s="54">
        <v>5105</v>
      </c>
      <c r="B104" s="55">
        <v>148800</v>
      </c>
      <c r="C104" s="55">
        <v>148800</v>
      </c>
      <c r="F104" s="1">
        <v>145000</v>
      </c>
      <c r="G104" s="1">
        <v>133000</v>
      </c>
      <c r="H104" s="1">
        <v>266000</v>
      </c>
    </row>
    <row r="105" spans="1:8" x14ac:dyDescent="0.2">
      <c r="A105" s="54">
        <v>5119</v>
      </c>
      <c r="B105" s="55">
        <v>328900</v>
      </c>
      <c r="C105" s="55">
        <v>328900</v>
      </c>
      <c r="F105" s="1">
        <v>100000</v>
      </c>
      <c r="G105" s="1">
        <v>177166.66666666666</v>
      </c>
      <c r="H105" s="1">
        <v>172500</v>
      </c>
    </row>
    <row r="106" spans="1:8" x14ac:dyDescent="0.2">
      <c r="A106" s="54">
        <v>5232</v>
      </c>
      <c r="B106" s="55">
        <v>73000</v>
      </c>
      <c r="C106" s="55">
        <v>73000</v>
      </c>
      <c r="F106" s="1">
        <v>177550</v>
      </c>
      <c r="G106" s="1">
        <v>163990</v>
      </c>
      <c r="H106" s="1">
        <v>218000</v>
      </c>
    </row>
    <row r="107" spans="1:8" x14ac:dyDescent="0.2">
      <c r="A107" s="54">
        <v>5250</v>
      </c>
      <c r="B107" s="55">
        <v>122000</v>
      </c>
      <c r="C107" s="55">
        <v>122000</v>
      </c>
      <c r="F107" s="1">
        <v>109900</v>
      </c>
      <c r="G107" s="1">
        <v>201000</v>
      </c>
      <c r="H107" s="1">
        <v>212000</v>
      </c>
    </row>
    <row r="108" spans="1:8" x14ac:dyDescent="0.2">
      <c r="A108" s="54">
        <v>5271</v>
      </c>
      <c r="B108" s="55">
        <v>190000</v>
      </c>
      <c r="C108" s="55">
        <v>190000</v>
      </c>
      <c r="F108" s="1">
        <v>125000</v>
      </c>
      <c r="G108" s="1">
        <v>85000</v>
      </c>
      <c r="H108" s="1">
        <v>136500</v>
      </c>
    </row>
    <row r="109" spans="1:8" x14ac:dyDescent="0.2">
      <c r="A109" s="54">
        <v>5306</v>
      </c>
      <c r="B109" s="55">
        <v>239000</v>
      </c>
      <c r="C109" s="55">
        <v>239000</v>
      </c>
      <c r="F109" s="1">
        <v>127000</v>
      </c>
      <c r="G109" s="1">
        <v>151000</v>
      </c>
      <c r="H109" s="1">
        <v>132500</v>
      </c>
    </row>
    <row r="110" spans="1:8" x14ac:dyDescent="0.2">
      <c r="A110" s="54">
        <v>5310</v>
      </c>
      <c r="B110" s="55">
        <v>117000</v>
      </c>
      <c r="C110" s="55">
        <v>117000</v>
      </c>
      <c r="F110" s="1">
        <v>130238</v>
      </c>
      <c r="G110" s="1">
        <v>110000</v>
      </c>
      <c r="H110" s="1">
        <v>160000</v>
      </c>
    </row>
    <row r="111" spans="1:8" x14ac:dyDescent="0.2">
      <c r="A111" s="54">
        <v>5330</v>
      </c>
      <c r="B111" s="55">
        <v>166750</v>
      </c>
      <c r="C111" s="55">
        <v>333500</v>
      </c>
      <c r="F111" s="1">
        <v>116500</v>
      </c>
      <c r="G111" s="1">
        <v>135750</v>
      </c>
      <c r="H111" s="1">
        <v>90000</v>
      </c>
    </row>
    <row r="112" spans="1:8" x14ac:dyDescent="0.2">
      <c r="A112" s="54">
        <v>5350</v>
      </c>
      <c r="B112" s="55">
        <v>76500</v>
      </c>
      <c r="C112" s="55">
        <v>76500</v>
      </c>
      <c r="F112" s="1">
        <v>183000</v>
      </c>
      <c r="G112" s="1">
        <v>125500</v>
      </c>
      <c r="H112" s="1">
        <v>152000</v>
      </c>
    </row>
    <row r="113" spans="1:8" x14ac:dyDescent="0.2">
      <c r="A113" s="54">
        <v>5362</v>
      </c>
      <c r="B113" s="55">
        <v>139000</v>
      </c>
      <c r="C113" s="55">
        <v>139000</v>
      </c>
      <c r="F113" s="1">
        <v>105500</v>
      </c>
      <c r="G113" s="1">
        <v>190000</v>
      </c>
      <c r="H113" s="1">
        <v>159928.57142857142</v>
      </c>
    </row>
    <row r="114" spans="1:8" x14ac:dyDescent="0.2">
      <c r="A114" s="54">
        <v>5381</v>
      </c>
      <c r="B114" s="55">
        <v>196000</v>
      </c>
      <c r="C114" s="55">
        <v>196000</v>
      </c>
      <c r="F114" s="1">
        <v>129500</v>
      </c>
      <c r="G114" s="1">
        <v>156932</v>
      </c>
      <c r="H114" s="1">
        <v>194500</v>
      </c>
    </row>
    <row r="115" spans="1:8" x14ac:dyDescent="0.2">
      <c r="A115" s="54">
        <v>5389</v>
      </c>
      <c r="B115" s="55">
        <v>236500</v>
      </c>
      <c r="C115" s="55">
        <v>236500</v>
      </c>
      <c r="F115" s="1">
        <v>134900</v>
      </c>
      <c r="G115" s="1">
        <v>108300</v>
      </c>
      <c r="H115" s="1">
        <v>181000</v>
      </c>
    </row>
    <row r="116" spans="1:8" x14ac:dyDescent="0.2">
      <c r="A116" s="54">
        <v>5395</v>
      </c>
      <c r="B116" s="55">
        <v>180000</v>
      </c>
      <c r="C116" s="55">
        <v>180000</v>
      </c>
      <c r="F116" s="1">
        <v>259500</v>
      </c>
      <c r="G116" s="1">
        <v>126975</v>
      </c>
      <c r="H116" s="1">
        <v>324000</v>
      </c>
    </row>
    <row r="117" spans="1:8" x14ac:dyDescent="0.2">
      <c r="A117" s="54">
        <v>5400</v>
      </c>
      <c r="B117" s="55">
        <v>113696</v>
      </c>
      <c r="C117" s="55">
        <v>568480</v>
      </c>
      <c r="F117" s="1">
        <v>205000</v>
      </c>
      <c r="G117" s="1">
        <v>125000</v>
      </c>
      <c r="H117" s="1">
        <v>173000</v>
      </c>
    </row>
    <row r="118" spans="1:8" x14ac:dyDescent="0.2">
      <c r="A118" s="54">
        <v>5436</v>
      </c>
      <c r="B118" s="55">
        <v>125500</v>
      </c>
      <c r="C118" s="55">
        <v>125500</v>
      </c>
      <c r="F118" s="1">
        <v>198500</v>
      </c>
      <c r="G118" s="1">
        <v>130000</v>
      </c>
      <c r="H118" s="1">
        <v>145000</v>
      </c>
    </row>
    <row r="119" spans="1:8" x14ac:dyDescent="0.2">
      <c r="A119" s="54">
        <v>5500</v>
      </c>
      <c r="B119" s="55">
        <v>116600</v>
      </c>
      <c r="C119" s="55">
        <v>233200</v>
      </c>
      <c r="F119" s="1">
        <v>277500</v>
      </c>
      <c r="G119" s="1">
        <v>189000</v>
      </c>
      <c r="H119" s="1">
        <v>125000</v>
      </c>
    </row>
    <row r="120" spans="1:8" x14ac:dyDescent="0.2">
      <c r="A120" s="54">
        <v>5520</v>
      </c>
      <c r="B120" s="55">
        <v>104000</v>
      </c>
      <c r="C120" s="55">
        <v>104000</v>
      </c>
      <c r="F120" s="1">
        <v>194500</v>
      </c>
      <c r="G120" s="1">
        <v>168500</v>
      </c>
      <c r="H120" s="1">
        <v>200000</v>
      </c>
    </row>
    <row r="121" spans="1:8" x14ac:dyDescent="0.2">
      <c r="A121" s="54">
        <v>5586</v>
      </c>
      <c r="B121" s="55">
        <v>79900</v>
      </c>
      <c r="C121" s="55">
        <v>79900</v>
      </c>
      <c r="F121" s="1">
        <v>120000</v>
      </c>
      <c r="G121" s="1">
        <v>153000</v>
      </c>
      <c r="H121" s="1">
        <v>161750</v>
      </c>
    </row>
    <row r="122" spans="1:8" x14ac:dyDescent="0.2">
      <c r="A122" s="54">
        <v>5587</v>
      </c>
      <c r="B122" s="55">
        <v>392500</v>
      </c>
      <c r="C122" s="55">
        <v>392500</v>
      </c>
      <c r="F122" s="1">
        <v>110000</v>
      </c>
      <c r="G122" s="1">
        <v>155000</v>
      </c>
      <c r="H122" s="1">
        <v>234000</v>
      </c>
    </row>
    <row r="123" spans="1:8" x14ac:dyDescent="0.2">
      <c r="A123" s="54">
        <v>5600</v>
      </c>
      <c r="B123" s="55">
        <v>55000</v>
      </c>
      <c r="C123" s="55">
        <v>55000</v>
      </c>
      <c r="F123" s="1">
        <v>139000</v>
      </c>
      <c r="G123" s="1">
        <v>105812.5</v>
      </c>
      <c r="H123" s="1">
        <v>157000</v>
      </c>
    </row>
    <row r="124" spans="1:8" x14ac:dyDescent="0.2">
      <c r="A124" s="54">
        <v>5604</v>
      </c>
      <c r="B124" s="55">
        <v>98000</v>
      </c>
      <c r="C124" s="55">
        <v>98000</v>
      </c>
      <c r="F124" s="1">
        <v>150750</v>
      </c>
      <c r="G124" s="1">
        <v>140000</v>
      </c>
      <c r="H124" s="1">
        <v>94750</v>
      </c>
    </row>
    <row r="125" spans="1:8" x14ac:dyDescent="0.2">
      <c r="A125" s="54">
        <v>5664</v>
      </c>
      <c r="B125" s="55">
        <v>278000</v>
      </c>
      <c r="C125" s="55">
        <v>278000</v>
      </c>
      <c r="F125" s="1">
        <v>135000</v>
      </c>
      <c r="G125" s="1">
        <v>194000</v>
      </c>
      <c r="H125" s="1">
        <v>275000</v>
      </c>
    </row>
    <row r="126" spans="1:8" x14ac:dyDescent="0.2">
      <c r="A126" s="54">
        <v>5684</v>
      </c>
      <c r="B126" s="55">
        <v>110000</v>
      </c>
      <c r="C126" s="55">
        <v>110000</v>
      </c>
      <c r="F126" s="1">
        <v>239000</v>
      </c>
      <c r="G126" s="1">
        <v>144500</v>
      </c>
      <c r="H126" s="1">
        <v>140000</v>
      </c>
    </row>
    <row r="127" spans="1:8" x14ac:dyDescent="0.2">
      <c r="A127" s="54">
        <v>5687</v>
      </c>
      <c r="B127" s="55">
        <v>135900</v>
      </c>
      <c r="C127" s="55">
        <v>135900</v>
      </c>
      <c r="F127" s="1">
        <v>194000</v>
      </c>
      <c r="G127" s="1">
        <v>109008</v>
      </c>
      <c r="H127" s="1">
        <v>271000</v>
      </c>
    </row>
    <row r="128" spans="1:8" x14ac:dyDescent="0.2">
      <c r="A128" s="54">
        <v>5700</v>
      </c>
      <c r="B128" s="55">
        <v>116900</v>
      </c>
      <c r="C128" s="55">
        <v>116900</v>
      </c>
      <c r="F128" s="1">
        <v>149700</v>
      </c>
      <c r="G128" s="1">
        <v>119500</v>
      </c>
      <c r="H128" s="1">
        <v>147000</v>
      </c>
    </row>
    <row r="129" spans="1:8" x14ac:dyDescent="0.2">
      <c r="A129" s="54">
        <v>5720</v>
      </c>
      <c r="B129" s="55">
        <v>66500</v>
      </c>
      <c r="C129" s="55">
        <v>66500</v>
      </c>
      <c r="F129" s="1">
        <v>193000</v>
      </c>
      <c r="G129" s="1">
        <v>173500</v>
      </c>
      <c r="H129" s="1">
        <v>239000</v>
      </c>
    </row>
    <row r="130" spans="1:8" x14ac:dyDescent="0.2">
      <c r="A130" s="54">
        <v>5784</v>
      </c>
      <c r="B130" s="55">
        <v>91300</v>
      </c>
      <c r="C130" s="55">
        <v>91300</v>
      </c>
      <c r="F130" s="1">
        <v>125000</v>
      </c>
      <c r="G130" s="1">
        <v>127000</v>
      </c>
      <c r="H130" s="1">
        <v>257000</v>
      </c>
    </row>
    <row r="131" spans="1:8" x14ac:dyDescent="0.2">
      <c r="A131" s="54">
        <v>5790</v>
      </c>
      <c r="B131" s="55">
        <v>107400</v>
      </c>
      <c r="C131" s="55">
        <v>107400</v>
      </c>
      <c r="F131" s="1">
        <v>127000</v>
      </c>
      <c r="G131" s="1">
        <v>236978.5</v>
      </c>
      <c r="H131" s="1">
        <v>117000</v>
      </c>
    </row>
    <row r="132" spans="1:8" x14ac:dyDescent="0.2">
      <c r="A132" s="54">
        <v>5814</v>
      </c>
      <c r="B132" s="55">
        <v>187500</v>
      </c>
      <c r="C132" s="55">
        <v>187500</v>
      </c>
      <c r="F132" s="1">
        <v>100000</v>
      </c>
      <c r="G132" s="1">
        <v>160000</v>
      </c>
      <c r="H132" s="1">
        <v>201000</v>
      </c>
    </row>
    <row r="133" spans="1:8" x14ac:dyDescent="0.2">
      <c r="A133" s="54">
        <v>5820</v>
      </c>
      <c r="B133" s="55">
        <v>126175</v>
      </c>
      <c r="C133" s="55">
        <v>126175</v>
      </c>
      <c r="F133" s="1">
        <v>139400</v>
      </c>
      <c r="G133" s="1">
        <v>232000</v>
      </c>
      <c r="H133" s="1">
        <v>310000</v>
      </c>
    </row>
    <row r="134" spans="1:8" x14ac:dyDescent="0.2">
      <c r="A134" s="54">
        <v>5825</v>
      </c>
      <c r="B134" s="55">
        <v>79900</v>
      </c>
      <c r="C134" s="55">
        <v>79900</v>
      </c>
      <c r="G134" s="1">
        <v>155000</v>
      </c>
      <c r="H134" s="1">
        <v>213250</v>
      </c>
    </row>
    <row r="135" spans="1:8" x14ac:dyDescent="0.2">
      <c r="A135" s="54">
        <v>5868</v>
      </c>
      <c r="B135" s="55">
        <v>129000</v>
      </c>
      <c r="C135" s="55">
        <v>129000</v>
      </c>
      <c r="G135" s="1">
        <v>103923</v>
      </c>
      <c r="H135" s="1">
        <v>126500</v>
      </c>
    </row>
    <row r="136" spans="1:8" x14ac:dyDescent="0.2">
      <c r="A136" s="54">
        <v>5890</v>
      </c>
      <c r="B136" s="55">
        <v>120500</v>
      </c>
      <c r="C136" s="55">
        <v>120500</v>
      </c>
      <c r="G136" s="1">
        <v>129000</v>
      </c>
      <c r="H136" s="1">
        <v>179900</v>
      </c>
    </row>
    <row r="137" spans="1:8" x14ac:dyDescent="0.2">
      <c r="A137" s="54">
        <v>5900</v>
      </c>
      <c r="B137" s="55">
        <v>85500</v>
      </c>
      <c r="C137" s="55">
        <v>85500</v>
      </c>
      <c r="G137" s="1">
        <v>153575</v>
      </c>
      <c r="H137" s="1">
        <v>313000</v>
      </c>
    </row>
    <row r="138" spans="1:8" x14ac:dyDescent="0.2">
      <c r="A138" s="54">
        <v>5925</v>
      </c>
      <c r="B138" s="55">
        <v>63685.5</v>
      </c>
      <c r="C138" s="55">
        <v>127371</v>
      </c>
      <c r="G138" s="1">
        <v>144000</v>
      </c>
      <c r="H138" s="1">
        <v>281000</v>
      </c>
    </row>
    <row r="139" spans="1:8" x14ac:dyDescent="0.2">
      <c r="A139" s="54">
        <v>6000</v>
      </c>
      <c r="B139" s="55">
        <v>113752.94117647059</v>
      </c>
      <c r="C139" s="55">
        <v>1933800</v>
      </c>
      <c r="G139" s="1">
        <v>210000</v>
      </c>
      <c r="H139" s="1">
        <v>171000</v>
      </c>
    </row>
    <row r="140" spans="1:8" x14ac:dyDescent="0.2">
      <c r="A140" s="54">
        <v>6040</v>
      </c>
      <c r="B140" s="55">
        <v>82000</v>
      </c>
      <c r="C140" s="55">
        <v>82000</v>
      </c>
      <c r="G140" s="1">
        <v>230000</v>
      </c>
      <c r="H140" s="1">
        <v>189450</v>
      </c>
    </row>
    <row r="141" spans="1:8" x14ac:dyDescent="0.2">
      <c r="A141" s="54">
        <v>6060</v>
      </c>
      <c r="B141" s="55">
        <v>100000</v>
      </c>
      <c r="C141" s="55">
        <v>100000</v>
      </c>
      <c r="G141" s="1">
        <v>137000</v>
      </c>
      <c r="H141" s="1">
        <v>249700</v>
      </c>
    </row>
    <row r="142" spans="1:8" x14ac:dyDescent="0.2">
      <c r="A142" s="54">
        <v>6120</v>
      </c>
      <c r="B142" s="55">
        <v>115862.5</v>
      </c>
      <c r="C142" s="55">
        <v>926900</v>
      </c>
      <c r="G142" s="1">
        <v>113000</v>
      </c>
      <c r="H142" s="1">
        <v>84900</v>
      </c>
    </row>
    <row r="143" spans="1:8" x14ac:dyDescent="0.2">
      <c r="A143" s="54">
        <v>6130</v>
      </c>
      <c r="B143" s="55">
        <v>109500</v>
      </c>
      <c r="C143" s="55">
        <v>109500</v>
      </c>
      <c r="G143" s="1">
        <v>192000</v>
      </c>
      <c r="H143" s="1">
        <v>155835</v>
      </c>
    </row>
    <row r="144" spans="1:8" x14ac:dyDescent="0.2">
      <c r="A144" s="54">
        <v>6155</v>
      </c>
      <c r="B144" s="55">
        <v>128000</v>
      </c>
      <c r="C144" s="55">
        <v>128000</v>
      </c>
      <c r="G144" s="1">
        <v>187500</v>
      </c>
      <c r="H144" s="1">
        <v>162500</v>
      </c>
    </row>
    <row r="145" spans="1:8" x14ac:dyDescent="0.2">
      <c r="A145" s="54">
        <v>6171</v>
      </c>
      <c r="B145" s="55">
        <v>137450</v>
      </c>
      <c r="C145" s="55">
        <v>137450</v>
      </c>
      <c r="G145" s="1">
        <v>214000</v>
      </c>
      <c r="H145" s="1">
        <v>340000</v>
      </c>
    </row>
    <row r="146" spans="1:8" x14ac:dyDescent="0.2">
      <c r="A146" s="54">
        <v>6173</v>
      </c>
      <c r="B146" s="55">
        <v>125500</v>
      </c>
      <c r="C146" s="55">
        <v>125500</v>
      </c>
      <c r="G146" s="1">
        <v>193899.5</v>
      </c>
      <c r="H146" s="1">
        <v>255500</v>
      </c>
    </row>
    <row r="147" spans="1:8" x14ac:dyDescent="0.2">
      <c r="A147" s="54">
        <v>6180</v>
      </c>
      <c r="B147" s="55">
        <v>102000</v>
      </c>
      <c r="C147" s="55">
        <v>102000</v>
      </c>
      <c r="G147" s="1">
        <v>106500</v>
      </c>
      <c r="H147" s="1">
        <v>244000</v>
      </c>
    </row>
    <row r="148" spans="1:8" x14ac:dyDescent="0.2">
      <c r="A148" s="54">
        <v>6204</v>
      </c>
      <c r="B148" s="55">
        <v>118500</v>
      </c>
      <c r="C148" s="55">
        <v>118500</v>
      </c>
      <c r="G148" s="1">
        <v>164990</v>
      </c>
      <c r="H148" s="1">
        <v>250000</v>
      </c>
    </row>
    <row r="149" spans="1:8" x14ac:dyDescent="0.2">
      <c r="A149" s="54">
        <v>6240</v>
      </c>
      <c r="B149" s="55">
        <v>138300</v>
      </c>
      <c r="C149" s="55">
        <v>1106400</v>
      </c>
      <c r="G149" s="1">
        <v>367294</v>
      </c>
      <c r="H149" s="1">
        <v>200141</v>
      </c>
    </row>
    <row r="150" spans="1:8" x14ac:dyDescent="0.2">
      <c r="A150" s="54">
        <v>6270</v>
      </c>
      <c r="B150" s="55">
        <v>145000</v>
      </c>
      <c r="C150" s="55">
        <v>145000</v>
      </c>
      <c r="G150" s="1">
        <v>177250</v>
      </c>
      <c r="H150" s="1">
        <v>172500</v>
      </c>
    </row>
    <row r="151" spans="1:8" x14ac:dyDescent="0.2">
      <c r="A151" s="54">
        <v>6292</v>
      </c>
      <c r="B151" s="55">
        <v>118000</v>
      </c>
      <c r="C151" s="55">
        <v>236000</v>
      </c>
      <c r="G151" s="1">
        <v>126000</v>
      </c>
      <c r="H151" s="1">
        <v>230500</v>
      </c>
    </row>
    <row r="152" spans="1:8" x14ac:dyDescent="0.2">
      <c r="A152" s="54">
        <v>6300</v>
      </c>
      <c r="B152" s="55">
        <v>128000</v>
      </c>
      <c r="C152" s="55">
        <v>128000</v>
      </c>
      <c r="G152" s="1">
        <v>112966.66666666667</v>
      </c>
      <c r="H152" s="1">
        <v>325000</v>
      </c>
    </row>
    <row r="153" spans="1:8" x14ac:dyDescent="0.2">
      <c r="A153" s="54">
        <v>6305</v>
      </c>
      <c r="B153" s="55">
        <v>119750</v>
      </c>
      <c r="C153" s="55">
        <v>119750</v>
      </c>
      <c r="G153" s="1">
        <v>112000</v>
      </c>
      <c r="H153" s="1">
        <v>154750</v>
      </c>
    </row>
    <row r="154" spans="1:8" x14ac:dyDescent="0.2">
      <c r="A154" s="54">
        <v>6324</v>
      </c>
      <c r="B154" s="55">
        <v>68500</v>
      </c>
      <c r="C154" s="55">
        <v>68500</v>
      </c>
      <c r="G154" s="1">
        <v>207500</v>
      </c>
      <c r="H154" s="1">
        <v>185000</v>
      </c>
    </row>
    <row r="155" spans="1:8" x14ac:dyDescent="0.2">
      <c r="A155" s="54">
        <v>6342</v>
      </c>
      <c r="B155" s="55">
        <v>94000</v>
      </c>
      <c r="C155" s="55">
        <v>94000</v>
      </c>
      <c r="G155" s="1">
        <v>236000</v>
      </c>
      <c r="H155" s="1">
        <v>221500</v>
      </c>
    </row>
    <row r="156" spans="1:8" x14ac:dyDescent="0.2">
      <c r="A156" s="54">
        <v>6371</v>
      </c>
      <c r="B156" s="55">
        <v>224000</v>
      </c>
      <c r="C156" s="55">
        <v>224000</v>
      </c>
      <c r="G156" s="1">
        <v>136125</v>
      </c>
      <c r="H156" s="1">
        <v>199900</v>
      </c>
    </row>
    <row r="157" spans="1:8" x14ac:dyDescent="0.2">
      <c r="A157" s="54">
        <v>6380</v>
      </c>
      <c r="B157" s="55">
        <v>113000</v>
      </c>
      <c r="C157" s="55">
        <v>113000</v>
      </c>
      <c r="G157" s="1">
        <v>211500</v>
      </c>
      <c r="H157" s="1">
        <v>232600</v>
      </c>
    </row>
    <row r="158" spans="1:8" x14ac:dyDescent="0.2">
      <c r="A158" s="54">
        <v>6402</v>
      </c>
      <c r="B158" s="55">
        <v>78000</v>
      </c>
      <c r="C158" s="55">
        <v>78000</v>
      </c>
      <c r="G158" s="1">
        <v>147000</v>
      </c>
      <c r="H158" s="1">
        <v>189000</v>
      </c>
    </row>
    <row r="159" spans="1:8" x14ac:dyDescent="0.2">
      <c r="A159" s="54">
        <v>6420</v>
      </c>
      <c r="B159" s="55">
        <v>123500</v>
      </c>
      <c r="C159" s="55">
        <v>123500</v>
      </c>
      <c r="G159" s="1">
        <v>124900</v>
      </c>
      <c r="H159" s="1">
        <v>228000</v>
      </c>
    </row>
    <row r="160" spans="1:8" x14ac:dyDescent="0.2">
      <c r="A160" s="54">
        <v>6435</v>
      </c>
      <c r="B160" s="55">
        <v>140200</v>
      </c>
      <c r="C160" s="55">
        <v>140200</v>
      </c>
      <c r="G160" s="1">
        <v>350000</v>
      </c>
      <c r="H160" s="1">
        <v>148000</v>
      </c>
    </row>
    <row r="161" spans="1:8" x14ac:dyDescent="0.2">
      <c r="A161" s="54">
        <v>6442</v>
      </c>
      <c r="B161" s="55">
        <v>202500</v>
      </c>
      <c r="C161" s="55">
        <v>202500</v>
      </c>
      <c r="G161" s="1">
        <v>160950</v>
      </c>
      <c r="H161" s="1">
        <v>149000</v>
      </c>
    </row>
    <row r="162" spans="1:8" x14ac:dyDescent="0.2">
      <c r="A162" s="54">
        <v>6563</v>
      </c>
      <c r="B162" s="55">
        <v>275000</v>
      </c>
      <c r="C162" s="55">
        <v>275000</v>
      </c>
      <c r="G162" s="1">
        <v>266000</v>
      </c>
      <c r="H162" s="1">
        <v>285000</v>
      </c>
    </row>
    <row r="163" spans="1:8" x14ac:dyDescent="0.2">
      <c r="A163" s="54">
        <v>6600</v>
      </c>
      <c r="B163" s="55">
        <v>121375</v>
      </c>
      <c r="C163" s="55">
        <v>485500</v>
      </c>
      <c r="G163" s="1">
        <v>144000</v>
      </c>
      <c r="H163" s="1">
        <v>177500</v>
      </c>
    </row>
    <row r="164" spans="1:8" x14ac:dyDescent="0.2">
      <c r="A164" s="54">
        <v>6627</v>
      </c>
      <c r="B164" s="55">
        <v>72500</v>
      </c>
      <c r="C164" s="55">
        <v>72500</v>
      </c>
      <c r="G164" s="1">
        <v>121000</v>
      </c>
      <c r="H164" s="1">
        <v>201475</v>
      </c>
    </row>
    <row r="165" spans="1:8" x14ac:dyDescent="0.2">
      <c r="A165" s="54">
        <v>6629</v>
      </c>
      <c r="B165" s="55">
        <v>103600</v>
      </c>
      <c r="C165" s="55">
        <v>103600</v>
      </c>
      <c r="G165" s="1">
        <v>147000</v>
      </c>
      <c r="H165" s="1">
        <v>231000</v>
      </c>
    </row>
    <row r="166" spans="1:8" x14ac:dyDescent="0.2">
      <c r="A166" s="54">
        <v>6762</v>
      </c>
      <c r="B166" s="55">
        <v>198426.33333333334</v>
      </c>
      <c r="C166" s="55">
        <v>595279</v>
      </c>
      <c r="G166" s="1">
        <v>101000</v>
      </c>
      <c r="H166" s="1">
        <v>228500</v>
      </c>
    </row>
    <row r="167" spans="1:8" x14ac:dyDescent="0.2">
      <c r="A167" s="54">
        <v>6768</v>
      </c>
      <c r="B167" s="55">
        <v>142000</v>
      </c>
      <c r="C167" s="55">
        <v>142000</v>
      </c>
      <c r="G167" s="1">
        <v>205000</v>
      </c>
      <c r="H167" s="1">
        <v>319000</v>
      </c>
    </row>
    <row r="168" spans="1:8" x14ac:dyDescent="0.2">
      <c r="A168" s="54">
        <v>6780</v>
      </c>
      <c r="B168" s="55">
        <v>84500</v>
      </c>
      <c r="C168" s="55">
        <v>84500</v>
      </c>
      <c r="G168" s="1">
        <v>131000</v>
      </c>
      <c r="H168" s="1">
        <v>335000</v>
      </c>
    </row>
    <row r="169" spans="1:8" x14ac:dyDescent="0.2">
      <c r="A169" s="54">
        <v>6792</v>
      </c>
      <c r="B169" s="55">
        <v>202665</v>
      </c>
      <c r="C169" s="55">
        <v>202665</v>
      </c>
      <c r="G169" s="1">
        <v>121250</v>
      </c>
      <c r="H169" s="1">
        <v>140000</v>
      </c>
    </row>
    <row r="170" spans="1:8" x14ac:dyDescent="0.2">
      <c r="A170" s="54">
        <v>6820</v>
      </c>
      <c r="B170" s="55">
        <v>212000</v>
      </c>
      <c r="C170" s="55">
        <v>212000</v>
      </c>
      <c r="G170" s="1">
        <v>181134</v>
      </c>
      <c r="H170" s="1">
        <v>214900</v>
      </c>
    </row>
    <row r="171" spans="1:8" x14ac:dyDescent="0.2">
      <c r="A171" s="54">
        <v>6853</v>
      </c>
      <c r="B171" s="55">
        <v>220000</v>
      </c>
      <c r="C171" s="55">
        <v>220000</v>
      </c>
      <c r="G171" s="1">
        <v>107000</v>
      </c>
      <c r="H171" s="1">
        <v>180000</v>
      </c>
    </row>
    <row r="172" spans="1:8" x14ac:dyDescent="0.2">
      <c r="A172" s="54">
        <v>6858</v>
      </c>
      <c r="B172" s="55">
        <v>128000</v>
      </c>
      <c r="C172" s="55">
        <v>128000</v>
      </c>
      <c r="G172" s="1">
        <v>159500</v>
      </c>
      <c r="H172" s="1">
        <v>146800</v>
      </c>
    </row>
    <row r="173" spans="1:8" x14ac:dyDescent="0.2">
      <c r="A173" s="54">
        <v>6882</v>
      </c>
      <c r="B173" s="55">
        <v>127000</v>
      </c>
      <c r="C173" s="55">
        <v>127000</v>
      </c>
      <c r="G173" s="1">
        <v>134500</v>
      </c>
      <c r="H173" s="1">
        <v>123750</v>
      </c>
    </row>
    <row r="174" spans="1:8" x14ac:dyDescent="0.2">
      <c r="A174" s="54">
        <v>6897</v>
      </c>
      <c r="B174" s="55">
        <v>127000</v>
      </c>
      <c r="C174" s="55">
        <v>127000</v>
      </c>
      <c r="G174" s="1">
        <v>188000</v>
      </c>
      <c r="H174" s="1">
        <v>121500</v>
      </c>
    </row>
    <row r="175" spans="1:8" x14ac:dyDescent="0.2">
      <c r="A175" s="54">
        <v>6900</v>
      </c>
      <c r="B175" s="55">
        <v>120500</v>
      </c>
      <c r="C175" s="55">
        <v>120500</v>
      </c>
      <c r="G175" s="1">
        <v>201000</v>
      </c>
      <c r="H175" s="1">
        <v>144000</v>
      </c>
    </row>
    <row r="176" spans="1:8" x14ac:dyDescent="0.2">
      <c r="A176" s="54">
        <v>6911</v>
      </c>
      <c r="B176" s="55">
        <v>100000</v>
      </c>
      <c r="C176" s="55">
        <v>100000</v>
      </c>
      <c r="G176" s="1">
        <v>112000</v>
      </c>
      <c r="H176" s="1">
        <v>137000</v>
      </c>
    </row>
    <row r="177" spans="1:8" x14ac:dyDescent="0.2">
      <c r="A177" s="54">
        <v>6930</v>
      </c>
      <c r="B177" s="55">
        <v>130000</v>
      </c>
      <c r="C177" s="55">
        <v>130000</v>
      </c>
      <c r="G177" s="1">
        <v>112000</v>
      </c>
      <c r="H177" s="1">
        <v>180000</v>
      </c>
    </row>
    <row r="178" spans="1:8" x14ac:dyDescent="0.2">
      <c r="A178" s="54">
        <v>6931</v>
      </c>
      <c r="B178" s="55">
        <v>165400</v>
      </c>
      <c r="C178" s="55">
        <v>165400</v>
      </c>
      <c r="G178" s="1">
        <v>195000</v>
      </c>
      <c r="H178" s="1">
        <v>280000</v>
      </c>
    </row>
    <row r="179" spans="1:8" x14ac:dyDescent="0.2">
      <c r="A179" s="54">
        <v>6951</v>
      </c>
      <c r="B179" s="55">
        <v>119500</v>
      </c>
      <c r="C179" s="55">
        <v>119500</v>
      </c>
      <c r="G179" s="1">
        <v>124000</v>
      </c>
      <c r="H179" s="1">
        <v>255000</v>
      </c>
    </row>
    <row r="180" spans="1:8" x14ac:dyDescent="0.2">
      <c r="A180" s="54">
        <v>6955</v>
      </c>
      <c r="B180" s="55">
        <v>202500</v>
      </c>
      <c r="C180" s="55">
        <v>202500</v>
      </c>
      <c r="G180" s="1">
        <v>115000</v>
      </c>
      <c r="H180" s="1">
        <v>394432</v>
      </c>
    </row>
    <row r="181" spans="1:8" x14ac:dyDescent="0.2">
      <c r="A181" s="54">
        <v>6960</v>
      </c>
      <c r="B181" s="55">
        <v>120500</v>
      </c>
      <c r="C181" s="55">
        <v>120500</v>
      </c>
      <c r="G181" s="1">
        <v>299800</v>
      </c>
      <c r="H181" s="1">
        <v>466500</v>
      </c>
    </row>
    <row r="182" spans="1:8" x14ac:dyDescent="0.2">
      <c r="A182" s="54">
        <v>6970</v>
      </c>
      <c r="B182" s="55">
        <v>129000</v>
      </c>
      <c r="C182" s="55">
        <v>129000</v>
      </c>
      <c r="G182" s="1">
        <v>67000</v>
      </c>
      <c r="H182" s="1">
        <v>222500</v>
      </c>
    </row>
    <row r="183" spans="1:8" x14ac:dyDescent="0.2">
      <c r="A183" s="54">
        <v>6979</v>
      </c>
      <c r="B183" s="55">
        <v>144000</v>
      </c>
      <c r="C183" s="55">
        <v>144000</v>
      </c>
      <c r="G183" s="1">
        <v>150000</v>
      </c>
      <c r="H183" s="1">
        <v>131000</v>
      </c>
    </row>
    <row r="184" spans="1:8" x14ac:dyDescent="0.2">
      <c r="A184" s="54">
        <v>6993</v>
      </c>
      <c r="B184" s="55">
        <v>135000</v>
      </c>
      <c r="C184" s="55">
        <v>135000</v>
      </c>
      <c r="G184" s="1">
        <v>108000</v>
      </c>
      <c r="H184" s="1">
        <v>167500</v>
      </c>
    </row>
    <row r="185" spans="1:8" x14ac:dyDescent="0.2">
      <c r="A185" s="54">
        <v>7000</v>
      </c>
      <c r="B185" s="55">
        <v>122750</v>
      </c>
      <c r="C185" s="55">
        <v>491000</v>
      </c>
      <c r="G185" s="1">
        <v>204900</v>
      </c>
      <c r="H185" s="1">
        <v>272000</v>
      </c>
    </row>
    <row r="186" spans="1:8" x14ac:dyDescent="0.2">
      <c r="A186" s="54">
        <v>7015</v>
      </c>
      <c r="B186" s="55">
        <v>110000</v>
      </c>
      <c r="C186" s="55">
        <v>110000</v>
      </c>
      <c r="G186" s="1">
        <v>176485</v>
      </c>
      <c r="H186" s="1">
        <v>137000</v>
      </c>
    </row>
    <row r="187" spans="1:8" x14ac:dyDescent="0.2">
      <c r="A187" s="54">
        <v>7018</v>
      </c>
      <c r="B187" s="55">
        <v>133528</v>
      </c>
      <c r="C187" s="55">
        <v>534112</v>
      </c>
      <c r="G187" s="1">
        <v>154199.14285714287</v>
      </c>
      <c r="H187" s="1">
        <v>200000</v>
      </c>
    </row>
    <row r="188" spans="1:8" x14ac:dyDescent="0.2">
      <c r="A188" s="54">
        <v>7024</v>
      </c>
      <c r="B188" s="55">
        <v>166500</v>
      </c>
      <c r="C188" s="55">
        <v>333000</v>
      </c>
      <c r="G188" s="1">
        <v>192000</v>
      </c>
      <c r="H188" s="1">
        <v>250000</v>
      </c>
    </row>
    <row r="189" spans="1:8" x14ac:dyDescent="0.2">
      <c r="A189" s="54">
        <v>7032</v>
      </c>
      <c r="B189" s="55">
        <v>135960</v>
      </c>
      <c r="C189" s="55">
        <v>135960</v>
      </c>
      <c r="G189" s="1">
        <v>179540</v>
      </c>
      <c r="H189" s="1">
        <v>230000</v>
      </c>
    </row>
    <row r="190" spans="1:8" x14ac:dyDescent="0.2">
      <c r="A190" s="54">
        <v>7050</v>
      </c>
      <c r="B190" s="55">
        <v>226000</v>
      </c>
      <c r="C190" s="55">
        <v>226000</v>
      </c>
      <c r="G190" s="1">
        <v>171700</v>
      </c>
      <c r="H190" s="1">
        <v>369900</v>
      </c>
    </row>
    <row r="191" spans="1:8" x14ac:dyDescent="0.2">
      <c r="A191" s="54">
        <v>7052</v>
      </c>
      <c r="B191" s="55">
        <v>185850</v>
      </c>
      <c r="C191" s="55">
        <v>185850</v>
      </c>
      <c r="G191" s="1">
        <v>109500</v>
      </c>
      <c r="H191" s="1">
        <v>175000</v>
      </c>
    </row>
    <row r="192" spans="1:8" x14ac:dyDescent="0.2">
      <c r="A192" s="54">
        <v>7056</v>
      </c>
      <c r="B192" s="55">
        <v>140000</v>
      </c>
      <c r="C192" s="55">
        <v>140000</v>
      </c>
      <c r="G192" s="1">
        <v>265900</v>
      </c>
      <c r="H192" s="1">
        <v>144950</v>
      </c>
    </row>
    <row r="193" spans="1:8" x14ac:dyDescent="0.2">
      <c r="A193" s="54">
        <v>7060</v>
      </c>
      <c r="B193" s="55">
        <v>206300</v>
      </c>
      <c r="C193" s="55">
        <v>206300</v>
      </c>
      <c r="G193" s="1">
        <v>229250</v>
      </c>
      <c r="H193" s="1">
        <v>306000</v>
      </c>
    </row>
    <row r="194" spans="1:8" x14ac:dyDescent="0.2">
      <c r="A194" s="54">
        <v>7064</v>
      </c>
      <c r="B194" s="55">
        <v>135000</v>
      </c>
      <c r="C194" s="55">
        <v>135000</v>
      </c>
      <c r="G194" s="1">
        <v>178000</v>
      </c>
      <c r="H194" s="1">
        <v>156968.33333333334</v>
      </c>
    </row>
    <row r="195" spans="1:8" x14ac:dyDescent="0.2">
      <c r="A195" s="54">
        <v>7082</v>
      </c>
      <c r="B195" s="55">
        <v>160000</v>
      </c>
      <c r="C195" s="55">
        <v>160000</v>
      </c>
      <c r="G195" s="1">
        <v>112500</v>
      </c>
      <c r="H195" s="1">
        <v>177000</v>
      </c>
    </row>
    <row r="196" spans="1:8" x14ac:dyDescent="0.2">
      <c r="A196" s="54">
        <v>7094</v>
      </c>
      <c r="B196" s="55">
        <v>125000</v>
      </c>
      <c r="C196" s="55">
        <v>125000</v>
      </c>
      <c r="G196" s="1">
        <v>230000</v>
      </c>
      <c r="H196" s="1">
        <v>191000</v>
      </c>
    </row>
    <row r="197" spans="1:8" x14ac:dyDescent="0.2">
      <c r="A197" s="54">
        <v>7100</v>
      </c>
      <c r="B197" s="55">
        <v>129900</v>
      </c>
      <c r="C197" s="55">
        <v>129900</v>
      </c>
      <c r="G197" s="1">
        <v>147000</v>
      </c>
      <c r="H197" s="1">
        <v>158000</v>
      </c>
    </row>
    <row r="198" spans="1:8" x14ac:dyDescent="0.2">
      <c r="A198" s="54">
        <v>7128</v>
      </c>
      <c r="B198" s="55">
        <v>164000</v>
      </c>
      <c r="C198" s="55">
        <v>164000</v>
      </c>
      <c r="G198" s="1">
        <v>126500</v>
      </c>
      <c r="H198" s="1">
        <v>197000</v>
      </c>
    </row>
    <row r="199" spans="1:8" x14ac:dyDescent="0.2">
      <c r="A199" s="54">
        <v>7134</v>
      </c>
      <c r="B199" s="55">
        <v>130000</v>
      </c>
      <c r="C199" s="55">
        <v>130000</v>
      </c>
      <c r="G199" s="1">
        <v>86000</v>
      </c>
      <c r="H199" s="1">
        <v>145683.33333333334</v>
      </c>
    </row>
    <row r="200" spans="1:8" x14ac:dyDescent="0.2">
      <c r="A200" s="54">
        <v>7136</v>
      </c>
      <c r="B200" s="55">
        <v>145000</v>
      </c>
      <c r="C200" s="55">
        <v>145000</v>
      </c>
      <c r="G200" s="1">
        <v>151154.625</v>
      </c>
      <c r="H200" s="1">
        <v>135000</v>
      </c>
    </row>
    <row r="201" spans="1:8" x14ac:dyDescent="0.2">
      <c r="A201" s="54">
        <v>7150</v>
      </c>
      <c r="B201" s="55">
        <v>100000</v>
      </c>
      <c r="C201" s="55">
        <v>100000</v>
      </c>
      <c r="G201" s="1">
        <v>165500</v>
      </c>
      <c r="H201" s="1">
        <v>148950</v>
      </c>
    </row>
    <row r="202" spans="1:8" x14ac:dyDescent="0.2">
      <c r="A202" s="54">
        <v>7153</v>
      </c>
      <c r="B202" s="55">
        <v>177550</v>
      </c>
      <c r="C202" s="55">
        <v>355100</v>
      </c>
      <c r="G202" s="1">
        <v>177333.33333333334</v>
      </c>
      <c r="H202" s="1">
        <v>131500</v>
      </c>
    </row>
    <row r="203" spans="1:8" x14ac:dyDescent="0.2">
      <c r="A203" s="54">
        <v>7162</v>
      </c>
      <c r="B203" s="55">
        <v>109900</v>
      </c>
      <c r="C203" s="55">
        <v>109900</v>
      </c>
      <c r="G203" s="1">
        <v>163900</v>
      </c>
      <c r="H203" s="1">
        <v>182000</v>
      </c>
    </row>
    <row r="204" spans="1:8" x14ac:dyDescent="0.2">
      <c r="A204" s="54">
        <v>7175</v>
      </c>
      <c r="B204" s="55">
        <v>125000</v>
      </c>
      <c r="C204" s="55">
        <v>125000</v>
      </c>
      <c r="G204" s="1">
        <v>173000</v>
      </c>
      <c r="H204" s="1">
        <v>200000</v>
      </c>
    </row>
    <row r="205" spans="1:8" x14ac:dyDescent="0.2">
      <c r="A205" s="54">
        <v>7180</v>
      </c>
      <c r="B205" s="55">
        <v>127000</v>
      </c>
      <c r="C205" s="55">
        <v>127000</v>
      </c>
      <c r="G205" s="1">
        <v>207000</v>
      </c>
      <c r="H205" s="1">
        <v>228250</v>
      </c>
    </row>
    <row r="206" spans="1:8" x14ac:dyDescent="0.2">
      <c r="A206" s="54">
        <v>7200</v>
      </c>
      <c r="B206" s="55">
        <v>130238</v>
      </c>
      <c r="C206" s="55">
        <v>3255950</v>
      </c>
      <c r="G206" s="1">
        <v>137000</v>
      </c>
      <c r="H206" s="1">
        <v>119200</v>
      </c>
    </row>
    <row r="207" spans="1:8" x14ac:dyDescent="0.2">
      <c r="A207" s="54">
        <v>7207</v>
      </c>
      <c r="B207" s="55">
        <v>116500</v>
      </c>
      <c r="C207" s="55">
        <v>116500</v>
      </c>
      <c r="G207" s="1">
        <v>145000</v>
      </c>
      <c r="H207" s="1">
        <v>320000</v>
      </c>
    </row>
    <row r="208" spans="1:8" x14ac:dyDescent="0.2">
      <c r="A208" s="54">
        <v>7226</v>
      </c>
      <c r="B208" s="55">
        <v>183000</v>
      </c>
      <c r="C208" s="55">
        <v>183000</v>
      </c>
      <c r="G208" s="1">
        <v>165000</v>
      </c>
      <c r="H208" s="1">
        <v>314813</v>
      </c>
    </row>
    <row r="209" spans="1:8" x14ac:dyDescent="0.2">
      <c r="A209" s="54">
        <v>7227</v>
      </c>
      <c r="B209" s="55">
        <v>105500</v>
      </c>
      <c r="C209" s="55">
        <v>105500</v>
      </c>
      <c r="G209" s="1">
        <v>185750</v>
      </c>
      <c r="H209" s="1">
        <v>193719.75</v>
      </c>
    </row>
    <row r="210" spans="1:8" x14ac:dyDescent="0.2">
      <c r="A210" s="54">
        <v>7244</v>
      </c>
      <c r="B210" s="55">
        <v>129500</v>
      </c>
      <c r="C210" s="55">
        <v>129500</v>
      </c>
      <c r="G210" s="1">
        <v>225000</v>
      </c>
      <c r="H210" s="1">
        <v>185000</v>
      </c>
    </row>
    <row r="211" spans="1:8" x14ac:dyDescent="0.2">
      <c r="A211" s="54">
        <v>7252</v>
      </c>
      <c r="B211" s="55">
        <v>134900</v>
      </c>
      <c r="C211" s="55">
        <v>134900</v>
      </c>
      <c r="G211" s="1">
        <v>140000</v>
      </c>
      <c r="H211" s="1">
        <v>190000</v>
      </c>
    </row>
    <row r="212" spans="1:8" x14ac:dyDescent="0.2">
      <c r="A212" s="54">
        <v>7259</v>
      </c>
      <c r="B212" s="55">
        <v>259500</v>
      </c>
      <c r="C212" s="55">
        <v>259500</v>
      </c>
      <c r="G212" s="1">
        <v>193000</v>
      </c>
      <c r="H212" s="1">
        <v>290000</v>
      </c>
    </row>
    <row r="213" spans="1:8" x14ac:dyDescent="0.2">
      <c r="A213" s="54">
        <v>7264</v>
      </c>
      <c r="B213" s="55">
        <v>205000</v>
      </c>
      <c r="C213" s="55">
        <v>205000</v>
      </c>
      <c r="G213" s="1">
        <v>144000</v>
      </c>
      <c r="H213" s="1">
        <v>121250</v>
      </c>
    </row>
    <row r="214" spans="1:8" x14ac:dyDescent="0.2">
      <c r="A214" s="54">
        <v>7301</v>
      </c>
      <c r="B214" s="55">
        <v>198500</v>
      </c>
      <c r="C214" s="55">
        <v>198500</v>
      </c>
      <c r="G214" s="1">
        <v>252439</v>
      </c>
      <c r="H214" s="1">
        <v>164500</v>
      </c>
    </row>
    <row r="215" spans="1:8" x14ac:dyDescent="0.2">
      <c r="A215" s="54">
        <v>7313</v>
      </c>
      <c r="B215" s="55">
        <v>277500</v>
      </c>
      <c r="C215" s="55">
        <v>277500</v>
      </c>
      <c r="G215" s="1">
        <v>201000</v>
      </c>
      <c r="H215" s="1">
        <v>148000</v>
      </c>
    </row>
    <row r="216" spans="1:8" x14ac:dyDescent="0.2">
      <c r="A216" s="54">
        <v>7314</v>
      </c>
      <c r="B216" s="55">
        <v>194500</v>
      </c>
      <c r="C216" s="55">
        <v>194500</v>
      </c>
      <c r="G216" s="1">
        <v>195083.33333333334</v>
      </c>
      <c r="H216" s="1">
        <v>315750</v>
      </c>
    </row>
    <row r="217" spans="1:8" x14ac:dyDescent="0.2">
      <c r="A217" s="54">
        <v>7332</v>
      </c>
      <c r="B217" s="55">
        <v>120000</v>
      </c>
      <c r="C217" s="55">
        <v>120000</v>
      </c>
      <c r="G217" s="1">
        <v>124000</v>
      </c>
      <c r="H217" s="1">
        <v>215000</v>
      </c>
    </row>
    <row r="218" spans="1:8" x14ac:dyDescent="0.2">
      <c r="A218" s="54">
        <v>7340</v>
      </c>
      <c r="B218" s="55">
        <v>110000</v>
      </c>
      <c r="C218" s="55">
        <v>110000</v>
      </c>
      <c r="G218" s="1">
        <v>178000</v>
      </c>
      <c r="H218" s="1">
        <v>236500</v>
      </c>
    </row>
    <row r="219" spans="1:8" x14ac:dyDescent="0.2">
      <c r="A219" s="54">
        <v>7350</v>
      </c>
      <c r="B219" s="55">
        <v>139000</v>
      </c>
      <c r="C219" s="55">
        <v>139000</v>
      </c>
      <c r="G219" s="1">
        <v>146000</v>
      </c>
      <c r="H219" s="1">
        <v>262280</v>
      </c>
    </row>
    <row r="220" spans="1:8" x14ac:dyDescent="0.2">
      <c r="A220" s="54">
        <v>7388</v>
      </c>
      <c r="B220" s="55">
        <v>150750</v>
      </c>
      <c r="C220" s="55">
        <v>150750</v>
      </c>
      <c r="G220" s="1">
        <v>217000</v>
      </c>
      <c r="H220" s="1">
        <v>118500</v>
      </c>
    </row>
    <row r="221" spans="1:8" x14ac:dyDescent="0.2">
      <c r="A221" s="54">
        <v>7390</v>
      </c>
      <c r="B221" s="55">
        <v>135000</v>
      </c>
      <c r="C221" s="55">
        <v>135000</v>
      </c>
      <c r="G221" s="1">
        <v>287000</v>
      </c>
      <c r="H221" s="1">
        <v>372500</v>
      </c>
    </row>
    <row r="222" spans="1:8" x14ac:dyDescent="0.2">
      <c r="A222" s="54">
        <v>7399</v>
      </c>
      <c r="B222" s="55">
        <v>239000</v>
      </c>
      <c r="C222" s="55">
        <v>239000</v>
      </c>
      <c r="G222" s="1">
        <v>179250</v>
      </c>
      <c r="H222" s="1">
        <v>374000</v>
      </c>
    </row>
    <row r="223" spans="1:8" x14ac:dyDescent="0.2">
      <c r="A223" s="54">
        <v>7406</v>
      </c>
      <c r="B223" s="55">
        <v>194000</v>
      </c>
      <c r="C223" s="55">
        <v>194000</v>
      </c>
      <c r="G223" s="1">
        <v>135000</v>
      </c>
      <c r="H223" s="1">
        <v>180500</v>
      </c>
    </row>
    <row r="224" spans="1:8" x14ac:dyDescent="0.2">
      <c r="A224" s="54">
        <v>7407</v>
      </c>
      <c r="B224" s="55">
        <v>149700</v>
      </c>
      <c r="C224" s="55">
        <v>149700</v>
      </c>
      <c r="G224" s="1">
        <v>171000</v>
      </c>
      <c r="H224" s="1">
        <v>157000</v>
      </c>
    </row>
    <row r="225" spans="1:8" x14ac:dyDescent="0.2">
      <c r="A225" s="54">
        <v>7415</v>
      </c>
      <c r="B225" s="55">
        <v>193000</v>
      </c>
      <c r="C225" s="55">
        <v>193000</v>
      </c>
      <c r="G225" s="1">
        <v>173000</v>
      </c>
      <c r="H225" s="1">
        <v>203000</v>
      </c>
    </row>
    <row r="226" spans="1:8" x14ac:dyDescent="0.2">
      <c r="A226" s="54">
        <v>7420</v>
      </c>
      <c r="B226" s="55">
        <v>125000</v>
      </c>
      <c r="C226" s="55">
        <v>250000</v>
      </c>
      <c r="G226" s="1">
        <v>139400</v>
      </c>
      <c r="H226" s="1">
        <v>261500</v>
      </c>
    </row>
    <row r="227" spans="1:8" x14ac:dyDescent="0.2">
      <c r="A227" s="54">
        <v>7438</v>
      </c>
      <c r="B227" s="55">
        <v>127000</v>
      </c>
      <c r="C227" s="55">
        <v>127000</v>
      </c>
      <c r="G227" s="1">
        <v>287090</v>
      </c>
      <c r="H227" s="1">
        <v>214500</v>
      </c>
    </row>
    <row r="228" spans="1:8" x14ac:dyDescent="0.2">
      <c r="A228" s="54">
        <v>7446</v>
      </c>
      <c r="B228" s="55">
        <v>100000</v>
      </c>
      <c r="C228" s="55">
        <v>100000</v>
      </c>
      <c r="G228" s="1">
        <v>143500</v>
      </c>
      <c r="H228" s="1">
        <v>124250</v>
      </c>
    </row>
    <row r="229" spans="1:8" x14ac:dyDescent="0.2">
      <c r="A229" s="54">
        <v>7449</v>
      </c>
      <c r="B229" s="55">
        <v>139400</v>
      </c>
      <c r="C229" s="55">
        <v>139400</v>
      </c>
      <c r="G229" s="1">
        <v>187000</v>
      </c>
      <c r="H229" s="1">
        <v>174000</v>
      </c>
    </row>
    <row r="230" spans="1:8" x14ac:dyDescent="0.2">
      <c r="A230" s="71">
        <v>7472</v>
      </c>
      <c r="B230" s="72">
        <v>184000</v>
      </c>
      <c r="C230" s="72">
        <v>184000</v>
      </c>
      <c r="G230" s="1">
        <v>188000</v>
      </c>
      <c r="H230" s="1">
        <v>239000</v>
      </c>
    </row>
    <row r="231" spans="1:8" x14ac:dyDescent="0.2">
      <c r="A231" s="71">
        <v>7500</v>
      </c>
      <c r="B231" s="72">
        <v>159988.88888888888</v>
      </c>
      <c r="C231" s="72">
        <v>1439900</v>
      </c>
      <c r="G231" s="1">
        <v>167500</v>
      </c>
      <c r="H231" s="1">
        <v>345000</v>
      </c>
    </row>
    <row r="232" spans="1:8" x14ac:dyDescent="0.2">
      <c r="A232" s="71">
        <v>7535</v>
      </c>
      <c r="B232" s="72">
        <v>120000</v>
      </c>
      <c r="C232" s="72">
        <v>120000</v>
      </c>
      <c r="G232" s="1">
        <v>204000</v>
      </c>
      <c r="H232" s="1">
        <v>235128</v>
      </c>
    </row>
    <row r="233" spans="1:8" x14ac:dyDescent="0.2">
      <c r="A233" s="71">
        <v>7540</v>
      </c>
      <c r="B233" s="72">
        <v>156000</v>
      </c>
      <c r="C233" s="72">
        <v>156000</v>
      </c>
      <c r="G233" s="1">
        <v>190000</v>
      </c>
      <c r="H233" s="1">
        <v>190000</v>
      </c>
    </row>
    <row r="234" spans="1:8" x14ac:dyDescent="0.2">
      <c r="A234" s="71">
        <v>7558</v>
      </c>
      <c r="B234" s="72">
        <v>177000</v>
      </c>
      <c r="C234" s="72">
        <v>177000</v>
      </c>
      <c r="G234" s="1">
        <v>194716</v>
      </c>
      <c r="H234" s="1">
        <v>232000</v>
      </c>
    </row>
    <row r="235" spans="1:8" x14ac:dyDescent="0.2">
      <c r="A235" s="71">
        <v>7560</v>
      </c>
      <c r="B235" s="72">
        <v>136350</v>
      </c>
      <c r="C235" s="72">
        <v>272700</v>
      </c>
      <c r="G235" s="1">
        <v>128950</v>
      </c>
      <c r="H235" s="1">
        <v>169350</v>
      </c>
    </row>
    <row r="236" spans="1:8" x14ac:dyDescent="0.2">
      <c r="A236" s="71">
        <v>7577</v>
      </c>
      <c r="B236" s="72">
        <v>194700</v>
      </c>
      <c r="C236" s="72">
        <v>194700</v>
      </c>
      <c r="G236" s="1">
        <v>204750</v>
      </c>
      <c r="H236" s="1">
        <v>285000</v>
      </c>
    </row>
    <row r="237" spans="1:8" x14ac:dyDescent="0.2">
      <c r="A237" s="71">
        <v>7585</v>
      </c>
      <c r="B237" s="72">
        <v>91500</v>
      </c>
      <c r="C237" s="72">
        <v>91500</v>
      </c>
      <c r="G237" s="1">
        <v>113000</v>
      </c>
      <c r="H237" s="1">
        <v>160750</v>
      </c>
    </row>
    <row r="238" spans="1:8" x14ac:dyDescent="0.2">
      <c r="A238" s="71">
        <v>7588</v>
      </c>
      <c r="B238" s="72">
        <v>200100</v>
      </c>
      <c r="C238" s="72">
        <v>200100</v>
      </c>
      <c r="G238" s="1">
        <v>168950</v>
      </c>
      <c r="H238" s="1">
        <v>269500</v>
      </c>
    </row>
    <row r="239" spans="1:8" x14ac:dyDescent="0.2">
      <c r="A239" s="71">
        <v>7590</v>
      </c>
      <c r="B239" s="72">
        <v>162250</v>
      </c>
      <c r="C239" s="72">
        <v>324500</v>
      </c>
      <c r="G239" s="1">
        <v>116050</v>
      </c>
      <c r="H239" s="1">
        <v>280000</v>
      </c>
    </row>
    <row r="240" spans="1:8" x14ac:dyDescent="0.2">
      <c r="A240" s="71">
        <v>7596</v>
      </c>
      <c r="B240" s="72">
        <v>124500</v>
      </c>
      <c r="C240" s="72">
        <v>124500</v>
      </c>
      <c r="G240" s="1">
        <v>197500</v>
      </c>
      <c r="H240" s="1">
        <v>318000</v>
      </c>
    </row>
    <row r="241" spans="1:8" x14ac:dyDescent="0.2">
      <c r="A241" s="71">
        <v>7599</v>
      </c>
      <c r="B241" s="72">
        <v>129500</v>
      </c>
      <c r="C241" s="72">
        <v>129500</v>
      </c>
      <c r="G241" s="1">
        <v>158000</v>
      </c>
      <c r="H241" s="1">
        <v>195000</v>
      </c>
    </row>
    <row r="242" spans="1:8" x14ac:dyDescent="0.2">
      <c r="A242" s="71">
        <v>7630</v>
      </c>
      <c r="B242" s="72">
        <v>140000</v>
      </c>
      <c r="C242" s="72">
        <v>140000</v>
      </c>
      <c r="G242" s="1">
        <v>240250</v>
      </c>
      <c r="H242" s="1">
        <v>318000</v>
      </c>
    </row>
    <row r="243" spans="1:8" x14ac:dyDescent="0.2">
      <c r="A243" s="71">
        <v>7642</v>
      </c>
      <c r="B243" s="72">
        <v>189950</v>
      </c>
      <c r="C243" s="72">
        <v>189950</v>
      </c>
      <c r="G243" s="1">
        <v>191000</v>
      </c>
      <c r="H243" s="1">
        <v>203833.33333333334</v>
      </c>
    </row>
    <row r="244" spans="1:8" x14ac:dyDescent="0.2">
      <c r="A244" s="71">
        <v>7658</v>
      </c>
      <c r="B244" s="72">
        <v>319900</v>
      </c>
      <c r="C244" s="72">
        <v>319900</v>
      </c>
      <c r="G244" s="1">
        <v>133250</v>
      </c>
      <c r="H244" s="1">
        <v>158000</v>
      </c>
    </row>
    <row r="245" spans="1:8" x14ac:dyDescent="0.2">
      <c r="A245" s="71">
        <v>7677</v>
      </c>
      <c r="B245" s="72">
        <v>110000</v>
      </c>
      <c r="C245" s="72">
        <v>110000</v>
      </c>
      <c r="G245" s="1">
        <v>118000</v>
      </c>
      <c r="H245" s="1">
        <v>354000</v>
      </c>
    </row>
    <row r="246" spans="1:8" x14ac:dyDescent="0.2">
      <c r="A246" s="71">
        <v>7681</v>
      </c>
      <c r="B246" s="72">
        <v>154900</v>
      </c>
      <c r="C246" s="72">
        <v>154900</v>
      </c>
      <c r="G246" s="1">
        <v>311872</v>
      </c>
      <c r="H246" s="1">
        <v>118000</v>
      </c>
    </row>
    <row r="247" spans="1:8" x14ac:dyDescent="0.2">
      <c r="A247" s="71">
        <v>7685</v>
      </c>
      <c r="B247" s="72">
        <v>165600</v>
      </c>
      <c r="C247" s="72">
        <v>165600</v>
      </c>
      <c r="G247" s="1">
        <v>337000</v>
      </c>
      <c r="H247" s="1">
        <v>240000</v>
      </c>
    </row>
    <row r="248" spans="1:8" x14ac:dyDescent="0.2">
      <c r="A248" s="71">
        <v>7700</v>
      </c>
      <c r="B248" s="72">
        <v>133750</v>
      </c>
      <c r="C248" s="72">
        <v>267500</v>
      </c>
      <c r="G248" s="1">
        <v>87000</v>
      </c>
      <c r="H248" s="1">
        <v>178400</v>
      </c>
    </row>
    <row r="249" spans="1:8" x14ac:dyDescent="0.2">
      <c r="A249" s="71">
        <v>7711</v>
      </c>
      <c r="B249" s="72">
        <v>150000</v>
      </c>
      <c r="C249" s="72">
        <v>150000</v>
      </c>
      <c r="G249" s="1">
        <v>110000</v>
      </c>
      <c r="H249" s="1">
        <v>164000</v>
      </c>
    </row>
    <row r="250" spans="1:8" x14ac:dyDescent="0.2">
      <c r="A250" s="71">
        <v>7728</v>
      </c>
      <c r="B250" s="72">
        <v>132500</v>
      </c>
      <c r="C250" s="72">
        <v>132500</v>
      </c>
      <c r="G250" s="1">
        <v>348000</v>
      </c>
      <c r="H250" s="1">
        <v>224900</v>
      </c>
    </row>
    <row r="251" spans="1:8" x14ac:dyDescent="0.2">
      <c r="A251" s="71">
        <v>7740</v>
      </c>
      <c r="B251" s="72">
        <v>125500</v>
      </c>
      <c r="C251" s="72">
        <v>125500</v>
      </c>
      <c r="G251" s="1">
        <v>194500</v>
      </c>
      <c r="H251" s="1">
        <v>133000</v>
      </c>
    </row>
    <row r="252" spans="1:8" x14ac:dyDescent="0.2">
      <c r="A252" s="71">
        <v>7742</v>
      </c>
      <c r="B252" s="72">
        <v>127000</v>
      </c>
      <c r="C252" s="72">
        <v>127000</v>
      </c>
      <c r="G252" s="1">
        <v>136000</v>
      </c>
      <c r="H252" s="1">
        <v>131500</v>
      </c>
    </row>
    <row r="253" spans="1:8" x14ac:dyDescent="0.2">
      <c r="A253" s="71">
        <v>7750</v>
      </c>
      <c r="B253" s="72">
        <v>175366.66666666666</v>
      </c>
      <c r="C253" s="72">
        <v>526100</v>
      </c>
      <c r="G253" s="1">
        <v>237000</v>
      </c>
      <c r="H253" s="1">
        <v>151750</v>
      </c>
    </row>
    <row r="254" spans="1:8" x14ac:dyDescent="0.2">
      <c r="A254" s="71">
        <v>7758</v>
      </c>
      <c r="B254" s="72">
        <v>151000</v>
      </c>
      <c r="C254" s="72">
        <v>302000</v>
      </c>
      <c r="G254" s="1">
        <v>110000</v>
      </c>
      <c r="H254" s="1">
        <v>145750</v>
      </c>
    </row>
    <row r="255" spans="1:8" x14ac:dyDescent="0.2">
      <c r="A255" s="71">
        <v>7763</v>
      </c>
      <c r="B255" s="72">
        <v>140000</v>
      </c>
      <c r="C255" s="72">
        <v>140000</v>
      </c>
      <c r="G255" s="1">
        <v>146500</v>
      </c>
      <c r="H255" s="1">
        <v>359100</v>
      </c>
    </row>
    <row r="256" spans="1:8" x14ac:dyDescent="0.2">
      <c r="A256" s="71">
        <v>7795</v>
      </c>
      <c r="B256" s="72">
        <v>188500</v>
      </c>
      <c r="C256" s="72">
        <v>188500</v>
      </c>
      <c r="G256" s="1">
        <v>133000</v>
      </c>
      <c r="H256" s="1">
        <v>80000</v>
      </c>
    </row>
    <row r="257" spans="1:8" x14ac:dyDescent="0.2">
      <c r="A257" s="71">
        <v>7800</v>
      </c>
      <c r="B257" s="72">
        <v>140300</v>
      </c>
      <c r="C257" s="72">
        <v>841800</v>
      </c>
      <c r="G257" s="1">
        <v>105000</v>
      </c>
      <c r="H257" s="1">
        <v>220000</v>
      </c>
    </row>
    <row r="258" spans="1:8" x14ac:dyDescent="0.2">
      <c r="A258" s="71">
        <v>7804</v>
      </c>
      <c r="B258" s="72">
        <v>135000</v>
      </c>
      <c r="C258" s="72">
        <v>135000</v>
      </c>
      <c r="G258" s="1">
        <v>162000</v>
      </c>
      <c r="H258" s="1">
        <v>336000</v>
      </c>
    </row>
    <row r="259" spans="1:8" x14ac:dyDescent="0.2">
      <c r="A259" s="71">
        <v>7819</v>
      </c>
      <c r="B259" s="72">
        <v>107000</v>
      </c>
      <c r="C259" s="72">
        <v>107000</v>
      </c>
      <c r="G259" s="1">
        <v>144000</v>
      </c>
      <c r="H259" s="1">
        <v>187500</v>
      </c>
    </row>
    <row r="260" spans="1:8" x14ac:dyDescent="0.2">
      <c r="A260" s="71">
        <v>7820</v>
      </c>
      <c r="B260" s="72">
        <v>318061</v>
      </c>
      <c r="C260" s="72">
        <v>318061</v>
      </c>
      <c r="G260" s="1">
        <v>222500</v>
      </c>
      <c r="H260" s="1">
        <v>215000</v>
      </c>
    </row>
    <row r="261" spans="1:8" x14ac:dyDescent="0.2">
      <c r="A261" s="71">
        <v>7837</v>
      </c>
      <c r="B261" s="72">
        <v>178000</v>
      </c>
      <c r="C261" s="72">
        <v>178000</v>
      </c>
      <c r="G261" s="1">
        <v>293077</v>
      </c>
      <c r="H261" s="1">
        <v>402861</v>
      </c>
    </row>
    <row r="262" spans="1:8" x14ac:dyDescent="0.2">
      <c r="A262" s="71">
        <v>7838</v>
      </c>
      <c r="B262" s="72">
        <v>123000</v>
      </c>
      <c r="C262" s="72">
        <v>123000</v>
      </c>
      <c r="G262" s="1">
        <v>140450</v>
      </c>
      <c r="H262" s="1">
        <v>244000</v>
      </c>
    </row>
    <row r="263" spans="1:8" x14ac:dyDescent="0.2">
      <c r="A263" s="71">
        <v>7844</v>
      </c>
      <c r="B263" s="72">
        <v>149500</v>
      </c>
      <c r="C263" s="72">
        <v>149500</v>
      </c>
      <c r="G263" s="1">
        <v>211000</v>
      </c>
      <c r="H263" s="1">
        <v>272000</v>
      </c>
    </row>
    <row r="264" spans="1:8" x14ac:dyDescent="0.2">
      <c r="A264" s="71">
        <v>7851</v>
      </c>
      <c r="B264" s="72">
        <v>216500</v>
      </c>
      <c r="C264" s="72">
        <v>216500</v>
      </c>
      <c r="G264" s="1">
        <v>233170</v>
      </c>
      <c r="H264" s="1">
        <v>175000</v>
      </c>
    </row>
    <row r="265" spans="1:8" x14ac:dyDescent="0.2">
      <c r="A265" s="71">
        <v>7861</v>
      </c>
      <c r="B265" s="72">
        <v>183200</v>
      </c>
      <c r="C265" s="72">
        <v>183200</v>
      </c>
      <c r="G265" s="1">
        <v>237000</v>
      </c>
      <c r="H265" s="1">
        <v>305000</v>
      </c>
    </row>
    <row r="266" spans="1:8" x14ac:dyDescent="0.2">
      <c r="A266" s="71">
        <v>7862</v>
      </c>
      <c r="B266" s="72">
        <v>208300</v>
      </c>
      <c r="C266" s="72">
        <v>208300</v>
      </c>
      <c r="G266" s="1">
        <v>270000</v>
      </c>
      <c r="H266" s="1">
        <v>325000</v>
      </c>
    </row>
    <row r="267" spans="1:8" x14ac:dyDescent="0.2">
      <c r="A267" s="71">
        <v>7875</v>
      </c>
      <c r="B267" s="72">
        <v>165316.66666666666</v>
      </c>
      <c r="C267" s="72">
        <v>495950</v>
      </c>
      <c r="G267" s="1">
        <v>140000</v>
      </c>
      <c r="H267" s="1">
        <v>290000</v>
      </c>
    </row>
    <row r="268" spans="1:8" x14ac:dyDescent="0.2">
      <c r="A268" s="71">
        <v>7879</v>
      </c>
      <c r="B268" s="72">
        <v>34900</v>
      </c>
      <c r="C268" s="72">
        <v>34900</v>
      </c>
      <c r="G268" s="1">
        <v>215000</v>
      </c>
      <c r="H268" s="1">
        <v>227680</v>
      </c>
    </row>
    <row r="269" spans="1:8" x14ac:dyDescent="0.2">
      <c r="A269" s="71">
        <v>7892</v>
      </c>
      <c r="B269" s="72">
        <v>126700</v>
      </c>
      <c r="C269" s="72">
        <v>253400</v>
      </c>
      <c r="G269" s="1">
        <v>128500</v>
      </c>
      <c r="H269" s="1">
        <v>316600</v>
      </c>
    </row>
    <row r="270" spans="1:8" x14ac:dyDescent="0.2">
      <c r="A270" s="71">
        <v>7910</v>
      </c>
      <c r="B270" s="72">
        <v>127000</v>
      </c>
      <c r="C270" s="72">
        <v>127000</v>
      </c>
      <c r="G270" s="1">
        <v>94500</v>
      </c>
      <c r="H270" s="1">
        <v>169900</v>
      </c>
    </row>
    <row r="271" spans="1:8" x14ac:dyDescent="0.2">
      <c r="A271" s="71">
        <v>7917</v>
      </c>
      <c r="B271" s="72">
        <v>161500</v>
      </c>
      <c r="C271" s="72">
        <v>323000</v>
      </c>
      <c r="G271" s="1">
        <v>302000</v>
      </c>
      <c r="H271" s="1">
        <v>111200</v>
      </c>
    </row>
    <row r="272" spans="1:8" x14ac:dyDescent="0.2">
      <c r="A272" s="71">
        <v>7920</v>
      </c>
      <c r="B272" s="72">
        <v>89500</v>
      </c>
      <c r="C272" s="72">
        <v>89500</v>
      </c>
      <c r="G272" s="1">
        <v>190000</v>
      </c>
      <c r="H272" s="1">
        <v>110000</v>
      </c>
    </row>
    <row r="273" spans="1:8" x14ac:dyDescent="0.2">
      <c r="A273" s="71">
        <v>7922</v>
      </c>
      <c r="B273" s="72">
        <v>109000</v>
      </c>
      <c r="C273" s="72">
        <v>109000</v>
      </c>
      <c r="G273" s="1">
        <v>276000</v>
      </c>
      <c r="H273" s="1">
        <v>128500</v>
      </c>
    </row>
    <row r="274" spans="1:8" x14ac:dyDescent="0.2">
      <c r="A274" s="71">
        <v>7930</v>
      </c>
      <c r="B274" s="72">
        <v>156000</v>
      </c>
      <c r="C274" s="72">
        <v>156000</v>
      </c>
      <c r="G274" s="1">
        <v>187500</v>
      </c>
      <c r="H274" s="1">
        <v>320000</v>
      </c>
    </row>
    <row r="275" spans="1:8" x14ac:dyDescent="0.2">
      <c r="A275" s="71">
        <v>7931</v>
      </c>
      <c r="B275" s="72">
        <v>143750</v>
      </c>
      <c r="C275" s="72">
        <v>287500</v>
      </c>
      <c r="G275" s="1">
        <v>295950</v>
      </c>
      <c r="H275" s="1">
        <v>360000</v>
      </c>
    </row>
    <row r="276" spans="1:8" x14ac:dyDescent="0.2">
      <c r="A276" s="71">
        <v>7937</v>
      </c>
      <c r="B276" s="72">
        <v>142500</v>
      </c>
      <c r="C276" s="72">
        <v>142500</v>
      </c>
      <c r="G276" s="1">
        <v>148350</v>
      </c>
      <c r="H276" s="1">
        <v>197900</v>
      </c>
    </row>
    <row r="277" spans="1:8" x14ac:dyDescent="0.2">
      <c r="A277" s="71">
        <v>7943</v>
      </c>
      <c r="B277" s="72">
        <v>118500</v>
      </c>
      <c r="C277" s="72">
        <v>118500</v>
      </c>
      <c r="G277" s="1">
        <v>244600</v>
      </c>
      <c r="H277" s="1">
        <v>195000</v>
      </c>
    </row>
    <row r="278" spans="1:8" x14ac:dyDescent="0.2">
      <c r="A278" s="71">
        <v>7945</v>
      </c>
      <c r="B278" s="72">
        <v>141000</v>
      </c>
      <c r="C278" s="72">
        <v>141000</v>
      </c>
      <c r="G278" s="1">
        <v>178000</v>
      </c>
      <c r="H278" s="1">
        <v>225000</v>
      </c>
    </row>
    <row r="279" spans="1:8" x14ac:dyDescent="0.2">
      <c r="A279" s="71">
        <v>7950</v>
      </c>
      <c r="B279" s="72">
        <v>159500</v>
      </c>
      <c r="C279" s="72">
        <v>159500</v>
      </c>
      <c r="G279" s="1">
        <v>169000</v>
      </c>
      <c r="H279" s="1">
        <v>155000</v>
      </c>
    </row>
    <row r="280" spans="1:8" x14ac:dyDescent="0.2">
      <c r="A280" s="71">
        <v>7990</v>
      </c>
      <c r="B280" s="72">
        <v>110000</v>
      </c>
      <c r="C280" s="72">
        <v>110000</v>
      </c>
      <c r="G280" s="1">
        <v>167900</v>
      </c>
      <c r="H280" s="1">
        <v>184000</v>
      </c>
    </row>
    <row r="281" spans="1:8" x14ac:dyDescent="0.2">
      <c r="A281" s="71">
        <v>8000</v>
      </c>
      <c r="B281" s="72">
        <v>153666.66666666666</v>
      </c>
      <c r="C281" s="72">
        <v>461000</v>
      </c>
      <c r="G281" s="1">
        <v>152000</v>
      </c>
      <c r="H281" s="1">
        <v>230000</v>
      </c>
    </row>
    <row r="282" spans="1:8" x14ac:dyDescent="0.2">
      <c r="A282" s="71">
        <v>8004</v>
      </c>
      <c r="B282" s="72">
        <v>263435</v>
      </c>
      <c r="C282" s="72">
        <v>263435</v>
      </c>
      <c r="G282" s="1">
        <v>253000</v>
      </c>
      <c r="H282" s="1">
        <v>231500</v>
      </c>
    </row>
    <row r="283" spans="1:8" x14ac:dyDescent="0.2">
      <c r="A283" s="71">
        <v>8012</v>
      </c>
      <c r="B283" s="72">
        <v>171733.33333333334</v>
      </c>
      <c r="C283" s="72">
        <v>515200</v>
      </c>
      <c r="G283" s="1">
        <v>142125</v>
      </c>
      <c r="H283" s="1">
        <v>361919</v>
      </c>
    </row>
    <row r="284" spans="1:8" x14ac:dyDescent="0.2">
      <c r="A284" s="71">
        <v>8029</v>
      </c>
      <c r="B284" s="72">
        <v>176000</v>
      </c>
      <c r="C284" s="72">
        <v>176000</v>
      </c>
      <c r="G284" s="1">
        <v>167500</v>
      </c>
      <c r="H284" s="1">
        <v>394617</v>
      </c>
    </row>
    <row r="285" spans="1:8" x14ac:dyDescent="0.2">
      <c r="A285" s="71">
        <v>8049</v>
      </c>
      <c r="B285" s="72">
        <v>180000</v>
      </c>
      <c r="C285" s="72">
        <v>180000</v>
      </c>
      <c r="G285" s="1">
        <v>104900</v>
      </c>
      <c r="H285" s="1">
        <v>337500</v>
      </c>
    </row>
    <row r="286" spans="1:8" x14ac:dyDescent="0.2">
      <c r="A286" s="71">
        <v>8063</v>
      </c>
      <c r="B286" s="72">
        <v>181000</v>
      </c>
      <c r="C286" s="72">
        <v>181000</v>
      </c>
      <c r="G286" s="1">
        <v>230000</v>
      </c>
      <c r="H286" s="1">
        <v>262000</v>
      </c>
    </row>
    <row r="287" spans="1:8" x14ac:dyDescent="0.2">
      <c r="A287" s="71">
        <v>8064</v>
      </c>
      <c r="B287" s="72">
        <v>122900</v>
      </c>
      <c r="C287" s="72">
        <v>122900</v>
      </c>
      <c r="G287" s="1">
        <v>186340</v>
      </c>
      <c r="H287" s="1">
        <v>152000</v>
      </c>
    </row>
    <row r="288" spans="1:8" x14ac:dyDescent="0.2">
      <c r="A288" s="71">
        <v>8068</v>
      </c>
      <c r="B288" s="72">
        <v>200000</v>
      </c>
      <c r="C288" s="72">
        <v>200000</v>
      </c>
      <c r="G288" s="1">
        <v>119500</v>
      </c>
      <c r="H288" s="1">
        <v>426000</v>
      </c>
    </row>
    <row r="289" spans="1:8" x14ac:dyDescent="0.2">
      <c r="A289" s="71">
        <v>8070</v>
      </c>
      <c r="B289" s="72">
        <v>123600</v>
      </c>
      <c r="C289" s="72">
        <v>123600</v>
      </c>
      <c r="G289" s="1">
        <v>177450</v>
      </c>
      <c r="H289" s="1">
        <v>141000</v>
      </c>
    </row>
    <row r="290" spans="1:8" x14ac:dyDescent="0.2">
      <c r="A290" s="71">
        <v>8072</v>
      </c>
      <c r="B290" s="72">
        <v>138000</v>
      </c>
      <c r="C290" s="72">
        <v>138000</v>
      </c>
      <c r="G290" s="1">
        <v>130000</v>
      </c>
      <c r="H290" s="1">
        <v>160000</v>
      </c>
    </row>
    <row r="291" spans="1:8" x14ac:dyDescent="0.2">
      <c r="A291" s="71">
        <v>8089</v>
      </c>
      <c r="B291" s="72">
        <v>392000</v>
      </c>
      <c r="C291" s="72">
        <v>392000</v>
      </c>
      <c r="G291" s="1">
        <v>185000</v>
      </c>
      <c r="H291" s="1">
        <v>104900</v>
      </c>
    </row>
    <row r="292" spans="1:8" x14ac:dyDescent="0.2">
      <c r="A292" s="71">
        <v>8100</v>
      </c>
      <c r="B292" s="72">
        <v>129750</v>
      </c>
      <c r="C292" s="72">
        <v>259500</v>
      </c>
      <c r="G292" s="1">
        <v>125000</v>
      </c>
      <c r="H292" s="1">
        <v>149900</v>
      </c>
    </row>
    <row r="293" spans="1:8" x14ac:dyDescent="0.2">
      <c r="A293" s="71">
        <v>8120</v>
      </c>
      <c r="B293" s="72">
        <v>124500</v>
      </c>
      <c r="C293" s="72">
        <v>124500</v>
      </c>
      <c r="G293" s="1">
        <v>152250</v>
      </c>
      <c r="H293" s="1">
        <v>182900</v>
      </c>
    </row>
    <row r="294" spans="1:8" x14ac:dyDescent="0.2">
      <c r="A294" s="71">
        <v>8121</v>
      </c>
      <c r="B294" s="72">
        <v>172400</v>
      </c>
      <c r="C294" s="72">
        <v>172400</v>
      </c>
      <c r="G294" s="1">
        <v>149900</v>
      </c>
      <c r="H294" s="1">
        <v>254900</v>
      </c>
    </row>
    <row r="295" spans="1:8" x14ac:dyDescent="0.2">
      <c r="A295" s="71">
        <v>8123</v>
      </c>
      <c r="B295" s="72">
        <v>179000</v>
      </c>
      <c r="C295" s="72">
        <v>179000</v>
      </c>
      <c r="G295" s="1">
        <v>226700</v>
      </c>
      <c r="H295" s="1">
        <v>174000</v>
      </c>
    </row>
    <row r="296" spans="1:8" x14ac:dyDescent="0.2">
      <c r="A296" s="71">
        <v>8125</v>
      </c>
      <c r="B296" s="72">
        <v>189493.75</v>
      </c>
      <c r="C296" s="72">
        <v>1515950</v>
      </c>
      <c r="G296" s="1">
        <v>227000</v>
      </c>
      <c r="H296" s="1">
        <v>243000</v>
      </c>
    </row>
    <row r="297" spans="1:8" x14ac:dyDescent="0.2">
      <c r="A297" s="71">
        <v>8158</v>
      </c>
      <c r="B297" s="72">
        <v>224900</v>
      </c>
      <c r="C297" s="72">
        <v>224900</v>
      </c>
      <c r="G297" s="1">
        <v>159000</v>
      </c>
      <c r="H297" s="1">
        <v>150900</v>
      </c>
    </row>
    <row r="298" spans="1:8" x14ac:dyDescent="0.2">
      <c r="A298" s="71">
        <v>8160</v>
      </c>
      <c r="B298" s="72">
        <v>126000</v>
      </c>
      <c r="C298" s="72">
        <v>126000</v>
      </c>
      <c r="G298" s="1">
        <v>100000</v>
      </c>
      <c r="H298" s="1">
        <v>217556.5</v>
      </c>
    </row>
    <row r="299" spans="1:8" x14ac:dyDescent="0.2">
      <c r="A299" s="71">
        <v>8163</v>
      </c>
      <c r="B299" s="72">
        <v>143000</v>
      </c>
      <c r="C299" s="72">
        <v>143000</v>
      </c>
      <c r="G299" s="1">
        <v>239500</v>
      </c>
      <c r="H299" s="1">
        <v>274000</v>
      </c>
    </row>
    <row r="300" spans="1:8" x14ac:dyDescent="0.2">
      <c r="A300" s="71">
        <v>8172</v>
      </c>
      <c r="B300" s="72">
        <v>125000</v>
      </c>
      <c r="C300" s="72">
        <v>250000</v>
      </c>
      <c r="G300" s="1">
        <v>162000</v>
      </c>
      <c r="H300" s="1">
        <v>430000</v>
      </c>
    </row>
    <row r="301" spans="1:8" x14ac:dyDescent="0.2">
      <c r="A301" s="71">
        <v>8176</v>
      </c>
      <c r="B301" s="72">
        <v>139000</v>
      </c>
      <c r="C301" s="72">
        <v>139000</v>
      </c>
      <c r="G301" s="1">
        <v>145400</v>
      </c>
      <c r="H301" s="1">
        <v>97000</v>
      </c>
    </row>
    <row r="302" spans="1:8" x14ac:dyDescent="0.2">
      <c r="A302" s="71">
        <v>8190</v>
      </c>
      <c r="B302" s="72">
        <v>119000</v>
      </c>
      <c r="C302" s="72">
        <v>119000</v>
      </c>
      <c r="G302" s="1">
        <v>248328</v>
      </c>
      <c r="H302" s="1">
        <v>253293</v>
      </c>
    </row>
    <row r="303" spans="1:8" x14ac:dyDescent="0.2">
      <c r="A303" s="71">
        <v>8197</v>
      </c>
      <c r="B303" s="72">
        <v>143500</v>
      </c>
      <c r="C303" s="72">
        <v>143500</v>
      </c>
      <c r="G303" s="1">
        <v>127500</v>
      </c>
      <c r="H303" s="1">
        <v>111250</v>
      </c>
    </row>
    <row r="304" spans="1:8" x14ac:dyDescent="0.2">
      <c r="A304" s="71">
        <v>8198</v>
      </c>
      <c r="B304" s="72">
        <v>207000</v>
      </c>
      <c r="C304" s="72">
        <v>207000</v>
      </c>
      <c r="G304" s="1">
        <v>130000</v>
      </c>
      <c r="H304" s="1">
        <v>151500</v>
      </c>
    </row>
    <row r="305" spans="1:8" x14ac:dyDescent="0.2">
      <c r="A305" s="71">
        <v>8199</v>
      </c>
      <c r="B305" s="72">
        <v>189000</v>
      </c>
      <c r="C305" s="72">
        <v>189000</v>
      </c>
      <c r="G305" s="1">
        <v>129000</v>
      </c>
      <c r="H305" s="1">
        <v>200000</v>
      </c>
    </row>
    <row r="306" spans="1:8" x14ac:dyDescent="0.2">
      <c r="A306" s="71">
        <v>8200</v>
      </c>
      <c r="B306" s="72">
        <v>219500</v>
      </c>
      <c r="C306" s="72">
        <v>219500</v>
      </c>
      <c r="G306" s="1">
        <v>171000</v>
      </c>
      <c r="H306" s="1">
        <v>275000</v>
      </c>
    </row>
    <row r="307" spans="1:8" x14ac:dyDescent="0.2">
      <c r="A307" s="71">
        <v>8212</v>
      </c>
      <c r="B307" s="72">
        <v>58500</v>
      </c>
      <c r="C307" s="72">
        <v>58500</v>
      </c>
      <c r="G307" s="1">
        <v>173250</v>
      </c>
      <c r="H307" s="1">
        <v>221000</v>
      </c>
    </row>
    <row r="308" spans="1:8" x14ac:dyDescent="0.2">
      <c r="A308" s="71">
        <v>8235</v>
      </c>
      <c r="B308" s="72">
        <v>125000</v>
      </c>
      <c r="C308" s="72">
        <v>125000</v>
      </c>
      <c r="G308" s="1">
        <v>107000</v>
      </c>
      <c r="H308" s="1">
        <v>239686</v>
      </c>
    </row>
    <row r="309" spans="1:8" x14ac:dyDescent="0.2">
      <c r="A309" s="71">
        <v>8244</v>
      </c>
      <c r="B309" s="72">
        <v>183500</v>
      </c>
      <c r="C309" s="72">
        <v>183500</v>
      </c>
      <c r="G309" s="1">
        <v>175430</v>
      </c>
      <c r="H309" s="1">
        <v>175000</v>
      </c>
    </row>
    <row r="310" spans="1:8" x14ac:dyDescent="0.2">
      <c r="A310" s="71">
        <v>8246</v>
      </c>
      <c r="B310" s="72">
        <v>154000</v>
      </c>
      <c r="C310" s="72">
        <v>154000</v>
      </c>
      <c r="G310" s="1">
        <v>157250</v>
      </c>
      <c r="H310" s="1">
        <v>315500</v>
      </c>
    </row>
    <row r="311" spans="1:8" x14ac:dyDescent="0.2">
      <c r="A311" s="71">
        <v>8248</v>
      </c>
      <c r="B311" s="72">
        <v>91500</v>
      </c>
      <c r="C311" s="72">
        <v>183000</v>
      </c>
      <c r="G311" s="1">
        <v>236000</v>
      </c>
      <c r="H311" s="1">
        <v>108959</v>
      </c>
    </row>
    <row r="312" spans="1:8" x14ac:dyDescent="0.2">
      <c r="A312" s="71">
        <v>8250</v>
      </c>
      <c r="B312" s="72">
        <v>139500</v>
      </c>
      <c r="C312" s="72">
        <v>279000</v>
      </c>
      <c r="G312" s="1">
        <v>128500</v>
      </c>
      <c r="H312" s="1">
        <v>611657</v>
      </c>
    </row>
    <row r="313" spans="1:8" x14ac:dyDescent="0.2">
      <c r="A313" s="71">
        <v>8263</v>
      </c>
      <c r="B313" s="72">
        <v>118400</v>
      </c>
      <c r="C313" s="72">
        <v>118400</v>
      </c>
      <c r="G313" s="1">
        <v>173000</v>
      </c>
      <c r="H313" s="1">
        <v>237500</v>
      </c>
    </row>
    <row r="314" spans="1:8" x14ac:dyDescent="0.2">
      <c r="A314" s="71">
        <v>8280</v>
      </c>
      <c r="B314" s="72">
        <v>124000</v>
      </c>
      <c r="C314" s="72">
        <v>124000</v>
      </c>
      <c r="G314" s="1">
        <v>290000</v>
      </c>
      <c r="H314" s="1">
        <v>162000</v>
      </c>
    </row>
    <row r="315" spans="1:8" x14ac:dyDescent="0.2">
      <c r="A315" s="71">
        <v>8281</v>
      </c>
      <c r="B315" s="72">
        <v>62383</v>
      </c>
      <c r="C315" s="72">
        <v>62383</v>
      </c>
      <c r="G315" s="1">
        <v>404420</v>
      </c>
      <c r="H315" s="1">
        <v>144000</v>
      </c>
    </row>
    <row r="316" spans="1:8" x14ac:dyDescent="0.2">
      <c r="A316" s="71">
        <v>8294</v>
      </c>
      <c r="B316" s="72">
        <v>123000</v>
      </c>
      <c r="C316" s="72">
        <v>123000</v>
      </c>
      <c r="G316" s="1">
        <v>170000</v>
      </c>
      <c r="H316" s="1">
        <v>217500</v>
      </c>
    </row>
    <row r="317" spans="1:8" x14ac:dyDescent="0.2">
      <c r="A317" s="71">
        <v>8314</v>
      </c>
      <c r="B317" s="72">
        <v>124500</v>
      </c>
      <c r="C317" s="72">
        <v>124500</v>
      </c>
      <c r="G317" s="1">
        <v>147000</v>
      </c>
      <c r="H317" s="1">
        <v>193500</v>
      </c>
    </row>
    <row r="318" spans="1:8" x14ac:dyDescent="0.2">
      <c r="A318" s="71">
        <v>8320</v>
      </c>
      <c r="B318" s="72">
        <v>185900</v>
      </c>
      <c r="C318" s="72">
        <v>185900</v>
      </c>
      <c r="G318" s="1">
        <v>150000</v>
      </c>
      <c r="H318" s="1">
        <v>260000</v>
      </c>
    </row>
    <row r="319" spans="1:8" x14ac:dyDescent="0.2">
      <c r="A319" s="71">
        <v>8335</v>
      </c>
      <c r="B319" s="72">
        <v>93000</v>
      </c>
      <c r="C319" s="72">
        <v>93000</v>
      </c>
      <c r="G319" s="1"/>
      <c r="H319" s="1">
        <v>222000</v>
      </c>
    </row>
    <row r="320" spans="1:8" x14ac:dyDescent="0.2">
      <c r="A320" s="71">
        <v>8339</v>
      </c>
      <c r="B320" s="72">
        <v>106500</v>
      </c>
      <c r="C320" s="72">
        <v>106500</v>
      </c>
      <c r="H320" s="1">
        <v>187500</v>
      </c>
    </row>
    <row r="321" spans="1:8" x14ac:dyDescent="0.2">
      <c r="A321" s="71">
        <v>8366</v>
      </c>
      <c r="B321" s="72">
        <v>173000</v>
      </c>
      <c r="C321" s="72">
        <v>173000</v>
      </c>
      <c r="H321" s="1">
        <v>207000</v>
      </c>
    </row>
    <row r="322" spans="1:8" x14ac:dyDescent="0.2">
      <c r="A322" s="71">
        <v>8385</v>
      </c>
      <c r="B322" s="72">
        <v>149900</v>
      </c>
      <c r="C322" s="72">
        <v>149900</v>
      </c>
      <c r="H322" s="1">
        <v>150250</v>
      </c>
    </row>
    <row r="323" spans="1:8" x14ac:dyDescent="0.2">
      <c r="A323" s="71">
        <v>8393</v>
      </c>
      <c r="B323" s="72">
        <v>145000</v>
      </c>
      <c r="C323" s="72">
        <v>145000</v>
      </c>
      <c r="H323" s="1">
        <v>142600</v>
      </c>
    </row>
    <row r="324" spans="1:8" x14ac:dyDescent="0.2">
      <c r="A324" s="71">
        <v>8400</v>
      </c>
      <c r="B324" s="72">
        <v>149714.28571428571</v>
      </c>
      <c r="C324" s="72">
        <v>2096000</v>
      </c>
      <c r="H324" s="1">
        <v>205350</v>
      </c>
    </row>
    <row r="325" spans="1:8" x14ac:dyDescent="0.2">
      <c r="A325" s="71">
        <v>8402</v>
      </c>
      <c r="B325" s="72">
        <v>147000</v>
      </c>
      <c r="C325" s="72">
        <v>147000</v>
      </c>
      <c r="H325" s="1">
        <v>138887</v>
      </c>
    </row>
    <row r="326" spans="1:8" x14ac:dyDescent="0.2">
      <c r="A326" s="71">
        <v>8405</v>
      </c>
      <c r="B326" s="72">
        <v>108500</v>
      </c>
      <c r="C326" s="72">
        <v>217000</v>
      </c>
      <c r="H326" s="1">
        <v>224500</v>
      </c>
    </row>
    <row r="327" spans="1:8" x14ac:dyDescent="0.2">
      <c r="A327" s="71">
        <v>8410</v>
      </c>
      <c r="B327" s="72">
        <v>81000</v>
      </c>
      <c r="C327" s="72">
        <v>81000</v>
      </c>
      <c r="H327" s="1">
        <v>325000</v>
      </c>
    </row>
    <row r="328" spans="1:8" x14ac:dyDescent="0.2">
      <c r="A328" s="71">
        <v>8414</v>
      </c>
      <c r="B328" s="72">
        <v>154500</v>
      </c>
      <c r="C328" s="72">
        <v>154500</v>
      </c>
      <c r="H328" s="1">
        <v>210000</v>
      </c>
    </row>
    <row r="329" spans="1:8" x14ac:dyDescent="0.2">
      <c r="A329" s="71">
        <v>8430</v>
      </c>
      <c r="B329" s="72">
        <v>124000</v>
      </c>
      <c r="C329" s="72">
        <v>124000</v>
      </c>
      <c r="H329" s="1">
        <v>378500</v>
      </c>
    </row>
    <row r="330" spans="1:8" x14ac:dyDescent="0.2">
      <c r="A330" s="71">
        <v>8445</v>
      </c>
      <c r="B330" s="72">
        <v>133000</v>
      </c>
      <c r="C330" s="72">
        <v>133000</v>
      </c>
      <c r="H330" s="1">
        <v>271000</v>
      </c>
    </row>
    <row r="331" spans="1:8" x14ac:dyDescent="0.2">
      <c r="A331" s="71">
        <v>8450</v>
      </c>
      <c r="B331" s="72">
        <v>177166.66666666666</v>
      </c>
      <c r="C331" s="72">
        <v>1063000</v>
      </c>
      <c r="H331" s="1">
        <v>165000</v>
      </c>
    </row>
    <row r="332" spans="1:8" x14ac:dyDescent="0.2">
      <c r="A332" s="71">
        <v>8461</v>
      </c>
      <c r="B332" s="72">
        <v>163990</v>
      </c>
      <c r="C332" s="72">
        <v>163990</v>
      </c>
      <c r="H332" s="1">
        <v>320000</v>
      </c>
    </row>
    <row r="333" spans="1:8" x14ac:dyDescent="0.2">
      <c r="A333" s="71">
        <v>8462</v>
      </c>
      <c r="B333" s="72">
        <v>201000</v>
      </c>
      <c r="C333" s="72">
        <v>201000</v>
      </c>
      <c r="H333" s="1">
        <v>132000</v>
      </c>
    </row>
    <row r="334" spans="1:8" x14ac:dyDescent="0.2">
      <c r="A334" s="71">
        <v>8470</v>
      </c>
      <c r="B334" s="72">
        <v>85000</v>
      </c>
      <c r="C334" s="72">
        <v>85000</v>
      </c>
      <c r="H334" s="1">
        <v>268000</v>
      </c>
    </row>
    <row r="335" spans="1:8" x14ac:dyDescent="0.2">
      <c r="A335" s="71">
        <v>8471</v>
      </c>
      <c r="B335" s="72">
        <v>151000</v>
      </c>
      <c r="C335" s="72">
        <v>151000</v>
      </c>
      <c r="H335" s="1">
        <v>142500</v>
      </c>
    </row>
    <row r="336" spans="1:8" x14ac:dyDescent="0.2">
      <c r="A336" s="71">
        <v>8472</v>
      </c>
      <c r="B336" s="72">
        <v>110000</v>
      </c>
      <c r="C336" s="72">
        <v>110000</v>
      </c>
      <c r="H336" s="1">
        <v>163500</v>
      </c>
    </row>
    <row r="337" spans="1:8" x14ac:dyDescent="0.2">
      <c r="A337" s="71">
        <v>8475</v>
      </c>
      <c r="B337" s="72">
        <v>135750</v>
      </c>
      <c r="C337" s="72">
        <v>135750</v>
      </c>
      <c r="H337" s="1">
        <v>159950</v>
      </c>
    </row>
    <row r="338" spans="1:8" x14ac:dyDescent="0.2">
      <c r="A338" s="71">
        <v>8480</v>
      </c>
      <c r="B338" s="72">
        <v>125500</v>
      </c>
      <c r="C338" s="72">
        <v>251000</v>
      </c>
      <c r="H338" s="1">
        <v>309000</v>
      </c>
    </row>
    <row r="339" spans="1:8" x14ac:dyDescent="0.2">
      <c r="A339" s="71">
        <v>8487</v>
      </c>
      <c r="B339" s="72">
        <v>190000</v>
      </c>
      <c r="C339" s="72">
        <v>190000</v>
      </c>
      <c r="H339" s="1">
        <v>200000</v>
      </c>
    </row>
    <row r="340" spans="1:8" x14ac:dyDescent="0.2">
      <c r="A340" s="71">
        <v>8499</v>
      </c>
      <c r="B340" s="72">
        <v>156932</v>
      </c>
      <c r="C340" s="72">
        <v>156932</v>
      </c>
      <c r="H340" s="1">
        <v>386250</v>
      </c>
    </row>
    <row r="341" spans="1:8" x14ac:dyDescent="0.2">
      <c r="A341" s="71">
        <v>8500</v>
      </c>
      <c r="B341" s="72">
        <v>108300</v>
      </c>
      <c r="C341" s="72">
        <v>433200</v>
      </c>
      <c r="H341" s="1">
        <v>225000</v>
      </c>
    </row>
    <row r="342" spans="1:8" x14ac:dyDescent="0.2">
      <c r="A342" s="71">
        <v>8520</v>
      </c>
      <c r="B342" s="72">
        <v>126975</v>
      </c>
      <c r="C342" s="72">
        <v>507900</v>
      </c>
      <c r="H342" s="1">
        <v>451950</v>
      </c>
    </row>
    <row r="343" spans="1:8" x14ac:dyDescent="0.2">
      <c r="A343" s="71">
        <v>8521</v>
      </c>
      <c r="B343" s="72">
        <v>125000</v>
      </c>
      <c r="C343" s="72">
        <v>125000</v>
      </c>
      <c r="H343" s="1">
        <v>280000</v>
      </c>
    </row>
    <row r="344" spans="1:8" x14ac:dyDescent="0.2">
      <c r="A344" s="71">
        <v>8525</v>
      </c>
      <c r="B344" s="72">
        <v>130000</v>
      </c>
      <c r="C344" s="72">
        <v>130000</v>
      </c>
      <c r="H344" s="1">
        <v>255000</v>
      </c>
    </row>
    <row r="345" spans="1:8" x14ac:dyDescent="0.2">
      <c r="A345" s="71">
        <v>8529</v>
      </c>
      <c r="B345" s="72">
        <v>189000</v>
      </c>
      <c r="C345" s="72">
        <v>189000</v>
      </c>
      <c r="H345" s="1">
        <v>180500</v>
      </c>
    </row>
    <row r="346" spans="1:8" x14ac:dyDescent="0.2">
      <c r="A346" s="71">
        <v>8530</v>
      </c>
      <c r="B346" s="72">
        <v>168500</v>
      </c>
      <c r="C346" s="72">
        <v>168500</v>
      </c>
      <c r="H346" s="1">
        <v>130500</v>
      </c>
    </row>
    <row r="347" spans="1:8" x14ac:dyDescent="0.2">
      <c r="A347" s="71">
        <v>8532</v>
      </c>
      <c r="B347" s="72">
        <v>153000</v>
      </c>
      <c r="C347" s="72">
        <v>153000</v>
      </c>
      <c r="H347" s="1">
        <v>485000</v>
      </c>
    </row>
    <row r="348" spans="1:8" x14ac:dyDescent="0.2">
      <c r="A348" s="71">
        <v>8536</v>
      </c>
      <c r="B348" s="72">
        <v>155000</v>
      </c>
      <c r="C348" s="72">
        <v>155000</v>
      </c>
      <c r="H348" s="1">
        <v>137000</v>
      </c>
    </row>
    <row r="349" spans="1:8" x14ac:dyDescent="0.2">
      <c r="A349" s="71">
        <v>8544</v>
      </c>
      <c r="B349" s="72">
        <v>105812.5</v>
      </c>
      <c r="C349" s="72">
        <v>423250</v>
      </c>
      <c r="H349" s="1">
        <v>110000</v>
      </c>
    </row>
    <row r="350" spans="1:8" x14ac:dyDescent="0.2">
      <c r="A350" s="71">
        <v>8546</v>
      </c>
      <c r="B350" s="72">
        <v>140000</v>
      </c>
      <c r="C350" s="72">
        <v>140000</v>
      </c>
      <c r="H350" s="1">
        <v>156000</v>
      </c>
    </row>
    <row r="351" spans="1:8" x14ac:dyDescent="0.2">
      <c r="A351" s="71">
        <v>8556</v>
      </c>
      <c r="B351" s="72">
        <v>194000</v>
      </c>
      <c r="C351" s="72">
        <v>194000</v>
      </c>
      <c r="H351" s="1">
        <v>147500</v>
      </c>
    </row>
    <row r="352" spans="1:8" x14ac:dyDescent="0.2">
      <c r="A352" s="71">
        <v>8562</v>
      </c>
      <c r="B352" s="72">
        <v>144500</v>
      </c>
      <c r="C352" s="72">
        <v>144500</v>
      </c>
      <c r="H352" s="1">
        <v>172500</v>
      </c>
    </row>
    <row r="353" spans="1:8" x14ac:dyDescent="0.2">
      <c r="A353" s="71">
        <v>8593</v>
      </c>
      <c r="B353" s="72">
        <v>109008</v>
      </c>
      <c r="C353" s="72">
        <v>109008</v>
      </c>
      <c r="H353" s="1">
        <v>244000</v>
      </c>
    </row>
    <row r="354" spans="1:8" x14ac:dyDescent="0.2">
      <c r="A354" s="71">
        <v>8600</v>
      </c>
      <c r="B354" s="72">
        <v>119500</v>
      </c>
      <c r="C354" s="72">
        <v>119500</v>
      </c>
      <c r="H354" s="1">
        <v>143900</v>
      </c>
    </row>
    <row r="355" spans="1:8" x14ac:dyDescent="0.2">
      <c r="A355" s="71">
        <v>8633</v>
      </c>
      <c r="B355" s="72">
        <v>173500</v>
      </c>
      <c r="C355" s="72">
        <v>173500</v>
      </c>
      <c r="H355" s="1">
        <v>139600</v>
      </c>
    </row>
    <row r="356" spans="1:8" x14ac:dyDescent="0.2">
      <c r="A356" s="71">
        <v>8635</v>
      </c>
      <c r="B356" s="72">
        <v>127000</v>
      </c>
      <c r="C356" s="72">
        <v>127000</v>
      </c>
      <c r="H356" s="1">
        <v>438780</v>
      </c>
    </row>
    <row r="357" spans="1:8" x14ac:dyDescent="0.2">
      <c r="A357" s="71">
        <v>8640</v>
      </c>
      <c r="B357" s="72">
        <v>236978.5</v>
      </c>
      <c r="C357" s="72">
        <v>947914</v>
      </c>
      <c r="H357" s="1">
        <v>412500</v>
      </c>
    </row>
    <row r="358" spans="1:8" x14ac:dyDescent="0.2">
      <c r="A358" s="71">
        <v>8658</v>
      </c>
      <c r="B358" s="72">
        <v>160000</v>
      </c>
      <c r="C358" s="72">
        <v>160000</v>
      </c>
      <c r="H358" s="1">
        <v>380000</v>
      </c>
    </row>
    <row r="359" spans="1:8" x14ac:dyDescent="0.2">
      <c r="A359" s="71">
        <v>8688</v>
      </c>
      <c r="B359" s="72">
        <v>232000</v>
      </c>
      <c r="C359" s="72">
        <v>232000</v>
      </c>
      <c r="H359" s="1">
        <v>157000</v>
      </c>
    </row>
    <row r="360" spans="1:8" x14ac:dyDescent="0.2">
      <c r="A360" s="71">
        <v>8700</v>
      </c>
      <c r="B360" s="72">
        <v>155000</v>
      </c>
      <c r="C360" s="72">
        <v>155000</v>
      </c>
      <c r="H360" s="1">
        <v>201800</v>
      </c>
    </row>
    <row r="361" spans="1:8" x14ac:dyDescent="0.2">
      <c r="A361" s="71">
        <v>8712</v>
      </c>
      <c r="B361" s="72">
        <v>103923</v>
      </c>
      <c r="C361" s="72">
        <v>311769</v>
      </c>
      <c r="H361" s="1">
        <v>205000</v>
      </c>
    </row>
    <row r="362" spans="1:8" x14ac:dyDescent="0.2">
      <c r="A362" s="71">
        <v>8724</v>
      </c>
      <c r="B362" s="72">
        <v>129000</v>
      </c>
      <c r="C362" s="72">
        <v>129000</v>
      </c>
      <c r="H362" s="1">
        <v>152000</v>
      </c>
    </row>
    <row r="363" spans="1:8" x14ac:dyDescent="0.2">
      <c r="A363" s="71">
        <v>8730</v>
      </c>
      <c r="B363" s="72">
        <v>153575</v>
      </c>
      <c r="C363" s="72">
        <v>153575</v>
      </c>
      <c r="H363" s="1">
        <v>235000</v>
      </c>
    </row>
    <row r="364" spans="1:8" x14ac:dyDescent="0.2">
      <c r="A364" s="71">
        <v>8731</v>
      </c>
      <c r="B364" s="72">
        <v>144000</v>
      </c>
      <c r="C364" s="72">
        <v>144000</v>
      </c>
      <c r="H364" s="1">
        <v>187500</v>
      </c>
    </row>
    <row r="365" spans="1:8" x14ac:dyDescent="0.2">
      <c r="A365" s="71">
        <v>8737</v>
      </c>
      <c r="B365" s="72">
        <v>210000</v>
      </c>
      <c r="C365" s="72">
        <v>210000</v>
      </c>
      <c r="H365" s="1">
        <v>176000</v>
      </c>
    </row>
    <row r="366" spans="1:8" x14ac:dyDescent="0.2">
      <c r="A366" s="71">
        <v>8738</v>
      </c>
      <c r="B366" s="72">
        <v>230000</v>
      </c>
      <c r="C366" s="72">
        <v>230000</v>
      </c>
      <c r="H366" s="1">
        <v>140000</v>
      </c>
    </row>
    <row r="367" spans="1:8" x14ac:dyDescent="0.2">
      <c r="A367" s="71">
        <v>8740</v>
      </c>
      <c r="B367" s="72">
        <v>137000</v>
      </c>
      <c r="C367" s="72">
        <v>137000</v>
      </c>
      <c r="H367" s="1">
        <v>229000</v>
      </c>
    </row>
    <row r="368" spans="1:8" x14ac:dyDescent="0.2">
      <c r="A368" s="71">
        <v>8741</v>
      </c>
      <c r="B368" s="72">
        <v>113000</v>
      </c>
      <c r="C368" s="72">
        <v>113000</v>
      </c>
      <c r="H368" s="1">
        <v>345000</v>
      </c>
    </row>
    <row r="369" spans="1:8" x14ac:dyDescent="0.2">
      <c r="A369" s="71">
        <v>8749</v>
      </c>
      <c r="B369" s="72">
        <v>192000</v>
      </c>
      <c r="C369" s="72">
        <v>192000</v>
      </c>
      <c r="H369" s="1">
        <v>177000</v>
      </c>
    </row>
    <row r="370" spans="1:8" x14ac:dyDescent="0.2">
      <c r="A370" s="71">
        <v>8750</v>
      </c>
      <c r="B370" s="72">
        <v>187500</v>
      </c>
      <c r="C370" s="72">
        <v>750000</v>
      </c>
      <c r="H370" s="1">
        <v>473445</v>
      </c>
    </row>
    <row r="371" spans="1:8" x14ac:dyDescent="0.2">
      <c r="A371" s="71">
        <v>8755</v>
      </c>
      <c r="B371" s="72">
        <v>214000</v>
      </c>
      <c r="C371" s="72">
        <v>214000</v>
      </c>
      <c r="H371" s="1">
        <v>108000</v>
      </c>
    </row>
    <row r="372" spans="1:8" x14ac:dyDescent="0.2">
      <c r="A372" s="71">
        <v>8760</v>
      </c>
      <c r="B372" s="72">
        <v>193899.5</v>
      </c>
      <c r="C372" s="72">
        <v>387799</v>
      </c>
      <c r="H372" s="1">
        <v>243250</v>
      </c>
    </row>
    <row r="373" spans="1:8" x14ac:dyDescent="0.2">
      <c r="A373" s="71">
        <v>8765</v>
      </c>
      <c r="B373" s="72">
        <v>106500</v>
      </c>
      <c r="C373" s="72">
        <v>106500</v>
      </c>
      <c r="H373" s="1">
        <v>192500</v>
      </c>
    </row>
    <row r="374" spans="1:8" x14ac:dyDescent="0.2">
      <c r="A374" s="71">
        <v>8767</v>
      </c>
      <c r="B374" s="72">
        <v>164990</v>
      </c>
      <c r="C374" s="72">
        <v>164990</v>
      </c>
      <c r="H374" s="1">
        <v>219210</v>
      </c>
    </row>
    <row r="375" spans="1:8" x14ac:dyDescent="0.2">
      <c r="A375" s="71">
        <v>8769</v>
      </c>
      <c r="B375" s="72">
        <v>367294</v>
      </c>
      <c r="C375" s="72">
        <v>367294</v>
      </c>
      <c r="H375" s="1">
        <v>381000</v>
      </c>
    </row>
    <row r="376" spans="1:8" x14ac:dyDescent="0.2">
      <c r="A376" s="71">
        <v>8773</v>
      </c>
      <c r="B376" s="72">
        <v>177250</v>
      </c>
      <c r="C376" s="72">
        <v>354500</v>
      </c>
      <c r="H376" s="1">
        <v>180500</v>
      </c>
    </row>
    <row r="377" spans="1:8" x14ac:dyDescent="0.2">
      <c r="A377" s="71">
        <v>8775</v>
      </c>
      <c r="B377" s="72">
        <v>126000</v>
      </c>
      <c r="C377" s="72">
        <v>126000</v>
      </c>
      <c r="H377" s="1">
        <v>186833.33333333334</v>
      </c>
    </row>
    <row r="378" spans="1:8" x14ac:dyDescent="0.2">
      <c r="A378" s="71">
        <v>8777</v>
      </c>
      <c r="B378" s="72">
        <v>112966.66666666667</v>
      </c>
      <c r="C378" s="72">
        <v>338900</v>
      </c>
      <c r="H378" s="1">
        <v>202500</v>
      </c>
    </row>
    <row r="379" spans="1:8" x14ac:dyDescent="0.2">
      <c r="A379" s="71">
        <v>8780</v>
      </c>
      <c r="B379" s="72">
        <v>112000</v>
      </c>
      <c r="C379" s="72">
        <v>112000</v>
      </c>
      <c r="H379" s="1">
        <v>280000</v>
      </c>
    </row>
    <row r="380" spans="1:8" x14ac:dyDescent="0.2">
      <c r="A380" s="71">
        <v>8791</v>
      </c>
      <c r="B380" s="72">
        <v>207500</v>
      </c>
      <c r="C380" s="72">
        <v>207500</v>
      </c>
      <c r="H380" s="1">
        <v>377426</v>
      </c>
    </row>
    <row r="381" spans="1:8" x14ac:dyDescent="0.2">
      <c r="A381" s="71">
        <v>8795</v>
      </c>
      <c r="B381" s="72">
        <v>236000</v>
      </c>
      <c r="C381" s="72">
        <v>236000</v>
      </c>
      <c r="H381" s="1">
        <v>168000</v>
      </c>
    </row>
    <row r="382" spans="1:8" x14ac:dyDescent="0.2">
      <c r="A382" s="71">
        <v>8800</v>
      </c>
      <c r="B382" s="72">
        <v>136125</v>
      </c>
      <c r="C382" s="72">
        <v>544500</v>
      </c>
      <c r="H382" s="1">
        <v>202900</v>
      </c>
    </row>
    <row r="383" spans="1:8" x14ac:dyDescent="0.2">
      <c r="A383" s="71">
        <v>8814</v>
      </c>
      <c r="B383" s="72">
        <v>211500</v>
      </c>
      <c r="C383" s="72">
        <v>423000</v>
      </c>
      <c r="H383" s="1">
        <v>226000</v>
      </c>
    </row>
    <row r="384" spans="1:8" x14ac:dyDescent="0.2">
      <c r="A384" s="71">
        <v>8816</v>
      </c>
      <c r="B384" s="72">
        <v>147000</v>
      </c>
      <c r="C384" s="72">
        <v>294000</v>
      </c>
      <c r="H384" s="1">
        <v>325300</v>
      </c>
    </row>
    <row r="385" spans="1:8" x14ac:dyDescent="0.2">
      <c r="A385" s="71">
        <v>8820</v>
      </c>
      <c r="B385" s="72">
        <v>124900</v>
      </c>
      <c r="C385" s="72">
        <v>124900</v>
      </c>
      <c r="H385" s="1">
        <v>395000</v>
      </c>
    </row>
    <row r="386" spans="1:8" x14ac:dyDescent="0.2">
      <c r="A386" s="71">
        <v>8834</v>
      </c>
      <c r="B386" s="72">
        <v>350000</v>
      </c>
      <c r="C386" s="72">
        <v>350000</v>
      </c>
      <c r="H386" s="1">
        <v>256300</v>
      </c>
    </row>
    <row r="387" spans="1:8" x14ac:dyDescent="0.2">
      <c r="A387" s="71">
        <v>8846</v>
      </c>
      <c r="B387" s="72">
        <v>160950</v>
      </c>
      <c r="C387" s="72">
        <v>321900</v>
      </c>
      <c r="H387" s="1">
        <v>250000</v>
      </c>
    </row>
    <row r="388" spans="1:8" x14ac:dyDescent="0.2">
      <c r="A388" s="71">
        <v>8849</v>
      </c>
      <c r="B388" s="72">
        <v>266000</v>
      </c>
      <c r="C388" s="72">
        <v>266000</v>
      </c>
      <c r="H388" s="1">
        <v>301500</v>
      </c>
    </row>
    <row r="389" spans="1:8" x14ac:dyDescent="0.2">
      <c r="A389" s="71">
        <v>8850</v>
      </c>
      <c r="B389" s="72">
        <v>144000</v>
      </c>
      <c r="C389" s="72">
        <v>144000</v>
      </c>
      <c r="H389" s="1">
        <v>312500</v>
      </c>
    </row>
    <row r="390" spans="1:8" x14ac:dyDescent="0.2">
      <c r="A390" s="71">
        <v>8854</v>
      </c>
      <c r="B390" s="72">
        <v>121000</v>
      </c>
      <c r="C390" s="72">
        <v>121000</v>
      </c>
      <c r="H390" s="1">
        <v>277000</v>
      </c>
    </row>
    <row r="391" spans="1:8" x14ac:dyDescent="0.2">
      <c r="A391" s="71">
        <v>8872</v>
      </c>
      <c r="B391" s="72">
        <v>147000</v>
      </c>
      <c r="C391" s="72">
        <v>147000</v>
      </c>
      <c r="H391" s="1">
        <v>137500</v>
      </c>
    </row>
    <row r="392" spans="1:8" x14ac:dyDescent="0.2">
      <c r="A392" s="71">
        <v>8877</v>
      </c>
      <c r="B392" s="72">
        <v>101000</v>
      </c>
      <c r="C392" s="72">
        <v>202000</v>
      </c>
      <c r="H392" s="1">
        <v>257500</v>
      </c>
    </row>
    <row r="393" spans="1:8" x14ac:dyDescent="0.2">
      <c r="A393" s="71">
        <v>8880</v>
      </c>
      <c r="B393" s="72">
        <v>205000</v>
      </c>
      <c r="C393" s="72">
        <v>205000</v>
      </c>
      <c r="H393" s="1">
        <v>415298</v>
      </c>
    </row>
    <row r="394" spans="1:8" x14ac:dyDescent="0.2">
      <c r="A394" s="71">
        <v>8885</v>
      </c>
      <c r="B394" s="72">
        <v>131000</v>
      </c>
      <c r="C394" s="72">
        <v>131000</v>
      </c>
      <c r="H394" s="1">
        <v>270000</v>
      </c>
    </row>
    <row r="395" spans="1:8" x14ac:dyDescent="0.2">
      <c r="A395" s="71">
        <v>8892</v>
      </c>
      <c r="B395" s="72">
        <v>121250</v>
      </c>
      <c r="C395" s="72">
        <v>242500</v>
      </c>
      <c r="H395" s="1">
        <v>310000</v>
      </c>
    </row>
    <row r="396" spans="1:8" x14ac:dyDescent="0.2">
      <c r="A396" s="71">
        <v>8899</v>
      </c>
      <c r="B396" s="72">
        <v>181134</v>
      </c>
      <c r="C396" s="72">
        <v>181134</v>
      </c>
      <c r="H396" s="1">
        <v>164900</v>
      </c>
    </row>
    <row r="397" spans="1:8" x14ac:dyDescent="0.2">
      <c r="A397" s="71">
        <v>8900</v>
      </c>
      <c r="B397" s="72">
        <v>107000</v>
      </c>
      <c r="C397" s="72">
        <v>107000</v>
      </c>
      <c r="H397" s="1">
        <v>259000</v>
      </c>
    </row>
    <row r="398" spans="1:8" x14ac:dyDescent="0.2">
      <c r="A398" s="71">
        <v>8910</v>
      </c>
      <c r="B398" s="72">
        <v>159500</v>
      </c>
      <c r="C398" s="72">
        <v>159500</v>
      </c>
      <c r="H398" s="1">
        <v>181900</v>
      </c>
    </row>
    <row r="399" spans="1:8" x14ac:dyDescent="0.2">
      <c r="A399" s="71">
        <v>8923</v>
      </c>
      <c r="B399" s="72">
        <v>134500</v>
      </c>
      <c r="C399" s="72">
        <v>134500</v>
      </c>
      <c r="H399" s="1">
        <v>264132</v>
      </c>
    </row>
    <row r="400" spans="1:8" x14ac:dyDescent="0.2">
      <c r="A400" s="71">
        <v>8924</v>
      </c>
      <c r="B400" s="72">
        <v>188000</v>
      </c>
      <c r="C400" s="72">
        <v>188000</v>
      </c>
      <c r="H400" s="1">
        <v>214000</v>
      </c>
    </row>
    <row r="401" spans="1:8" x14ac:dyDescent="0.2">
      <c r="A401" s="71">
        <v>8925</v>
      </c>
      <c r="B401" s="72">
        <v>201000</v>
      </c>
      <c r="C401" s="72">
        <v>201000</v>
      </c>
      <c r="H401" s="1">
        <v>315000</v>
      </c>
    </row>
    <row r="402" spans="1:8" x14ac:dyDescent="0.2">
      <c r="A402" s="71">
        <v>8926</v>
      </c>
      <c r="B402" s="72">
        <v>112000</v>
      </c>
      <c r="C402" s="72">
        <v>112000</v>
      </c>
      <c r="H402" s="1">
        <v>271900</v>
      </c>
    </row>
    <row r="403" spans="1:8" x14ac:dyDescent="0.2">
      <c r="A403" s="71">
        <v>8930</v>
      </c>
      <c r="B403" s="72">
        <v>112000</v>
      </c>
      <c r="C403" s="72">
        <v>112000</v>
      </c>
      <c r="H403" s="1">
        <v>410000</v>
      </c>
    </row>
    <row r="404" spans="1:8" x14ac:dyDescent="0.2">
      <c r="A404" s="71">
        <v>8935</v>
      </c>
      <c r="B404" s="72">
        <v>195000</v>
      </c>
      <c r="C404" s="72">
        <v>195000</v>
      </c>
      <c r="H404" s="1">
        <v>169000</v>
      </c>
    </row>
    <row r="405" spans="1:8" x14ac:dyDescent="0.2">
      <c r="A405" s="71">
        <v>8944</v>
      </c>
      <c r="B405" s="72">
        <v>124000</v>
      </c>
      <c r="C405" s="72">
        <v>124000</v>
      </c>
      <c r="H405" s="1">
        <v>333168</v>
      </c>
    </row>
    <row r="406" spans="1:8" x14ac:dyDescent="0.2">
      <c r="A406" s="71">
        <v>8960</v>
      </c>
      <c r="B406" s="72">
        <v>115000</v>
      </c>
      <c r="C406" s="72">
        <v>115000</v>
      </c>
      <c r="H406" s="1">
        <v>224000</v>
      </c>
    </row>
    <row r="407" spans="1:8" x14ac:dyDescent="0.2">
      <c r="A407" s="71">
        <v>8963</v>
      </c>
      <c r="B407" s="72">
        <v>299800</v>
      </c>
      <c r="C407" s="72">
        <v>299800</v>
      </c>
      <c r="H407" s="1">
        <v>275000</v>
      </c>
    </row>
    <row r="408" spans="1:8" x14ac:dyDescent="0.2">
      <c r="A408" s="71">
        <v>8967</v>
      </c>
      <c r="B408" s="72">
        <v>67000</v>
      </c>
      <c r="C408" s="72">
        <v>67000</v>
      </c>
      <c r="H408" s="1">
        <v>287500</v>
      </c>
    </row>
    <row r="409" spans="1:8" x14ac:dyDescent="0.2">
      <c r="A409" s="71">
        <v>8973</v>
      </c>
      <c r="B409" s="72">
        <v>150000</v>
      </c>
      <c r="C409" s="72">
        <v>150000</v>
      </c>
      <c r="H409" s="1">
        <v>141000</v>
      </c>
    </row>
    <row r="410" spans="1:8" x14ac:dyDescent="0.2">
      <c r="A410" s="71">
        <v>8978</v>
      </c>
      <c r="B410" s="72">
        <v>108000</v>
      </c>
      <c r="C410" s="72">
        <v>108000</v>
      </c>
      <c r="H410" s="1">
        <v>240000</v>
      </c>
    </row>
    <row r="411" spans="1:8" x14ac:dyDescent="0.2">
      <c r="A411" s="71">
        <v>8990</v>
      </c>
      <c r="B411" s="72">
        <v>204900</v>
      </c>
      <c r="C411" s="72">
        <v>204900</v>
      </c>
      <c r="H411" s="1">
        <v>377500</v>
      </c>
    </row>
    <row r="412" spans="1:8" x14ac:dyDescent="0.2">
      <c r="A412" s="71">
        <v>8993</v>
      </c>
      <c r="B412" s="72">
        <v>176485</v>
      </c>
      <c r="C412" s="72">
        <v>176485</v>
      </c>
      <c r="H412" s="1">
        <v>446261</v>
      </c>
    </row>
    <row r="413" spans="1:8" x14ac:dyDescent="0.2">
      <c r="A413" s="71">
        <v>9000</v>
      </c>
      <c r="B413" s="72">
        <v>154199.14285714287</v>
      </c>
      <c r="C413" s="72">
        <v>2158788</v>
      </c>
      <c r="H413" s="1">
        <v>245500</v>
      </c>
    </row>
    <row r="414" spans="1:8" x14ac:dyDescent="0.2">
      <c r="A414" s="71">
        <v>9017</v>
      </c>
      <c r="B414" s="72">
        <v>192000</v>
      </c>
      <c r="C414" s="72">
        <v>192000</v>
      </c>
      <c r="H414" s="1">
        <v>440000</v>
      </c>
    </row>
    <row r="415" spans="1:8" x14ac:dyDescent="0.2">
      <c r="A415" s="71">
        <v>9018</v>
      </c>
      <c r="B415" s="72">
        <v>179540</v>
      </c>
      <c r="C415" s="72">
        <v>179540</v>
      </c>
    </row>
    <row r="416" spans="1:8" x14ac:dyDescent="0.2">
      <c r="A416" s="71">
        <v>9020</v>
      </c>
      <c r="B416" s="72">
        <v>171700</v>
      </c>
      <c r="C416" s="72">
        <v>343400</v>
      </c>
    </row>
    <row r="417" spans="1:3" x14ac:dyDescent="0.2">
      <c r="A417" s="71">
        <v>9022</v>
      </c>
      <c r="B417" s="72">
        <v>109500</v>
      </c>
      <c r="C417" s="72">
        <v>109500</v>
      </c>
    </row>
    <row r="418" spans="1:3" x14ac:dyDescent="0.2">
      <c r="A418" s="71">
        <v>9037</v>
      </c>
      <c r="B418" s="72">
        <v>265900</v>
      </c>
      <c r="C418" s="72">
        <v>265900</v>
      </c>
    </row>
    <row r="419" spans="1:3" x14ac:dyDescent="0.2">
      <c r="A419" s="71">
        <v>9042</v>
      </c>
      <c r="B419" s="72">
        <v>229250</v>
      </c>
      <c r="C419" s="72">
        <v>458500</v>
      </c>
    </row>
    <row r="420" spans="1:3" x14ac:dyDescent="0.2">
      <c r="A420" s="71">
        <v>9056</v>
      </c>
      <c r="B420" s="72">
        <v>178000</v>
      </c>
      <c r="C420" s="72">
        <v>178000</v>
      </c>
    </row>
    <row r="421" spans="1:3" x14ac:dyDescent="0.2">
      <c r="A421" s="71">
        <v>9060</v>
      </c>
      <c r="B421" s="72">
        <v>112500</v>
      </c>
      <c r="C421" s="72">
        <v>225000</v>
      </c>
    </row>
    <row r="422" spans="1:3" x14ac:dyDescent="0.2">
      <c r="A422" s="71">
        <v>9066</v>
      </c>
      <c r="B422" s="72">
        <v>230000</v>
      </c>
      <c r="C422" s="72">
        <v>230000</v>
      </c>
    </row>
    <row r="423" spans="1:3" x14ac:dyDescent="0.2">
      <c r="A423" s="71">
        <v>9069</v>
      </c>
      <c r="B423" s="72">
        <v>147000</v>
      </c>
      <c r="C423" s="72">
        <v>147000</v>
      </c>
    </row>
    <row r="424" spans="1:3" x14ac:dyDescent="0.2">
      <c r="A424" s="71">
        <v>9084</v>
      </c>
      <c r="B424" s="72">
        <v>126500</v>
      </c>
      <c r="C424" s="72">
        <v>379500</v>
      </c>
    </row>
    <row r="425" spans="1:3" x14ac:dyDescent="0.2">
      <c r="A425" s="71">
        <v>9098</v>
      </c>
      <c r="B425" s="72">
        <v>86000</v>
      </c>
      <c r="C425" s="72">
        <v>86000</v>
      </c>
    </row>
    <row r="426" spans="1:3" x14ac:dyDescent="0.2">
      <c r="A426" s="71">
        <v>9100</v>
      </c>
      <c r="B426" s="72">
        <v>151154.625</v>
      </c>
      <c r="C426" s="72">
        <v>1209237</v>
      </c>
    </row>
    <row r="427" spans="1:3" x14ac:dyDescent="0.2">
      <c r="A427" s="71">
        <v>9101</v>
      </c>
      <c r="B427" s="72">
        <v>165500</v>
      </c>
      <c r="C427" s="72">
        <v>165500</v>
      </c>
    </row>
    <row r="428" spans="1:3" x14ac:dyDescent="0.2">
      <c r="A428" s="71">
        <v>9120</v>
      </c>
      <c r="B428" s="72">
        <v>177333.33333333334</v>
      </c>
      <c r="C428" s="72">
        <v>532000</v>
      </c>
    </row>
    <row r="429" spans="1:3" x14ac:dyDescent="0.2">
      <c r="A429" s="71">
        <v>9125</v>
      </c>
      <c r="B429" s="72">
        <v>163900</v>
      </c>
      <c r="C429" s="72">
        <v>163900</v>
      </c>
    </row>
    <row r="430" spans="1:3" x14ac:dyDescent="0.2">
      <c r="A430" s="71">
        <v>9130</v>
      </c>
      <c r="B430" s="72">
        <v>173000</v>
      </c>
      <c r="C430" s="72">
        <v>173000</v>
      </c>
    </row>
    <row r="431" spans="1:3" x14ac:dyDescent="0.2">
      <c r="A431" s="71">
        <v>9135</v>
      </c>
      <c r="B431" s="72">
        <v>207000</v>
      </c>
      <c r="C431" s="72">
        <v>414000</v>
      </c>
    </row>
    <row r="432" spans="1:3" x14ac:dyDescent="0.2">
      <c r="A432" s="71">
        <v>9142</v>
      </c>
      <c r="B432" s="72">
        <v>137000</v>
      </c>
      <c r="C432" s="72">
        <v>137000</v>
      </c>
    </row>
    <row r="433" spans="1:3" x14ac:dyDescent="0.2">
      <c r="A433" s="71">
        <v>9144</v>
      </c>
      <c r="B433" s="72">
        <v>145000</v>
      </c>
      <c r="C433" s="72">
        <v>145000</v>
      </c>
    </row>
    <row r="434" spans="1:3" x14ac:dyDescent="0.2">
      <c r="A434" s="71">
        <v>9150</v>
      </c>
      <c r="B434" s="72">
        <v>165000</v>
      </c>
      <c r="C434" s="72">
        <v>165000</v>
      </c>
    </row>
    <row r="435" spans="1:3" x14ac:dyDescent="0.2">
      <c r="A435" s="71">
        <v>9156</v>
      </c>
      <c r="B435" s="72">
        <v>185750</v>
      </c>
      <c r="C435" s="72">
        <v>185750</v>
      </c>
    </row>
    <row r="436" spans="1:3" x14ac:dyDescent="0.2">
      <c r="A436" s="71">
        <v>9158</v>
      </c>
      <c r="B436" s="72">
        <v>225000</v>
      </c>
      <c r="C436" s="72">
        <v>225000</v>
      </c>
    </row>
    <row r="437" spans="1:3" x14ac:dyDescent="0.2">
      <c r="A437" s="71">
        <v>9170</v>
      </c>
      <c r="B437" s="72">
        <v>140000</v>
      </c>
      <c r="C437" s="72">
        <v>140000</v>
      </c>
    </row>
    <row r="438" spans="1:3" x14ac:dyDescent="0.2">
      <c r="A438" s="71">
        <v>9179</v>
      </c>
      <c r="B438" s="72">
        <v>193000</v>
      </c>
      <c r="C438" s="72">
        <v>193000</v>
      </c>
    </row>
    <row r="439" spans="1:3" x14ac:dyDescent="0.2">
      <c r="A439" s="71">
        <v>9180</v>
      </c>
      <c r="B439" s="72">
        <v>144000</v>
      </c>
      <c r="C439" s="72">
        <v>144000</v>
      </c>
    </row>
    <row r="440" spans="1:3" x14ac:dyDescent="0.2">
      <c r="A440" s="71">
        <v>9187</v>
      </c>
      <c r="B440" s="72">
        <v>252439</v>
      </c>
      <c r="C440" s="72">
        <v>504878</v>
      </c>
    </row>
    <row r="441" spans="1:3" x14ac:dyDescent="0.2">
      <c r="A441" s="71">
        <v>9196</v>
      </c>
      <c r="B441" s="72">
        <v>201000</v>
      </c>
      <c r="C441" s="72">
        <v>201000</v>
      </c>
    </row>
    <row r="442" spans="1:3" x14ac:dyDescent="0.2">
      <c r="A442" s="71">
        <v>9200</v>
      </c>
      <c r="B442" s="72">
        <v>195083.33333333334</v>
      </c>
      <c r="C442" s="72">
        <v>585250</v>
      </c>
    </row>
    <row r="443" spans="1:3" x14ac:dyDescent="0.2">
      <c r="A443" s="71">
        <v>9204</v>
      </c>
      <c r="B443" s="72">
        <v>124000</v>
      </c>
      <c r="C443" s="72">
        <v>124000</v>
      </c>
    </row>
    <row r="444" spans="1:3" x14ac:dyDescent="0.2">
      <c r="A444" s="71">
        <v>9206</v>
      </c>
      <c r="B444" s="72">
        <v>178000</v>
      </c>
      <c r="C444" s="72">
        <v>178000</v>
      </c>
    </row>
    <row r="445" spans="1:3" x14ac:dyDescent="0.2">
      <c r="A445" s="71">
        <v>9230</v>
      </c>
      <c r="B445" s="72">
        <v>146000</v>
      </c>
      <c r="C445" s="72">
        <v>146000</v>
      </c>
    </row>
    <row r="446" spans="1:3" x14ac:dyDescent="0.2">
      <c r="A446" s="71">
        <v>9236</v>
      </c>
      <c r="B446" s="72">
        <v>217000</v>
      </c>
      <c r="C446" s="72">
        <v>217000</v>
      </c>
    </row>
    <row r="447" spans="1:3" x14ac:dyDescent="0.2">
      <c r="A447" s="71">
        <v>9240</v>
      </c>
      <c r="B447" s="72">
        <v>287000</v>
      </c>
      <c r="C447" s="72">
        <v>287000</v>
      </c>
    </row>
    <row r="448" spans="1:3" x14ac:dyDescent="0.2">
      <c r="A448" s="71">
        <v>9245</v>
      </c>
      <c r="B448" s="72">
        <v>179250</v>
      </c>
      <c r="C448" s="72">
        <v>358500</v>
      </c>
    </row>
    <row r="449" spans="1:3" x14ac:dyDescent="0.2">
      <c r="A449" s="71">
        <v>9246</v>
      </c>
      <c r="B449" s="72">
        <v>135000</v>
      </c>
      <c r="C449" s="72">
        <v>135000</v>
      </c>
    </row>
    <row r="450" spans="1:3" x14ac:dyDescent="0.2">
      <c r="A450" s="71">
        <v>9247</v>
      </c>
      <c r="B450" s="72">
        <v>171000</v>
      </c>
      <c r="C450" s="72">
        <v>171000</v>
      </c>
    </row>
    <row r="451" spans="1:3" x14ac:dyDescent="0.2">
      <c r="A451" s="71">
        <v>9248</v>
      </c>
      <c r="B451" s="72">
        <v>173000</v>
      </c>
      <c r="C451" s="72">
        <v>173000</v>
      </c>
    </row>
    <row r="452" spans="1:3" x14ac:dyDescent="0.2">
      <c r="A452" s="71">
        <v>9250</v>
      </c>
      <c r="B452" s="72">
        <v>139400</v>
      </c>
      <c r="C452" s="72">
        <v>139400</v>
      </c>
    </row>
    <row r="453" spans="1:3" x14ac:dyDescent="0.2">
      <c r="A453" s="71">
        <v>9262</v>
      </c>
      <c r="B453" s="72">
        <v>287090</v>
      </c>
      <c r="C453" s="72">
        <v>287090</v>
      </c>
    </row>
    <row r="454" spans="1:3" x14ac:dyDescent="0.2">
      <c r="A454" s="71">
        <v>9286</v>
      </c>
      <c r="B454" s="72">
        <v>143500</v>
      </c>
      <c r="C454" s="72">
        <v>143500</v>
      </c>
    </row>
    <row r="455" spans="1:3" x14ac:dyDescent="0.2">
      <c r="A455" s="71">
        <v>9291</v>
      </c>
      <c r="B455" s="72">
        <v>187000</v>
      </c>
      <c r="C455" s="72">
        <v>187000</v>
      </c>
    </row>
    <row r="456" spans="1:3" x14ac:dyDescent="0.2">
      <c r="A456" s="71">
        <v>9297</v>
      </c>
      <c r="B456" s="72">
        <v>188000</v>
      </c>
      <c r="C456" s="72">
        <v>188000</v>
      </c>
    </row>
    <row r="457" spans="1:3" x14ac:dyDescent="0.2">
      <c r="A457" s="71">
        <v>9300</v>
      </c>
      <c r="B457" s="72">
        <v>167500</v>
      </c>
      <c r="C457" s="72">
        <v>167500</v>
      </c>
    </row>
    <row r="458" spans="1:3" x14ac:dyDescent="0.2">
      <c r="A458" s="71">
        <v>9303</v>
      </c>
      <c r="B458" s="72">
        <v>204000</v>
      </c>
      <c r="C458" s="72">
        <v>204000</v>
      </c>
    </row>
    <row r="459" spans="1:3" x14ac:dyDescent="0.2">
      <c r="A459" s="71">
        <v>9313</v>
      </c>
      <c r="B459" s="72">
        <v>190000</v>
      </c>
      <c r="C459" s="72">
        <v>190000</v>
      </c>
    </row>
    <row r="460" spans="1:3" x14ac:dyDescent="0.2">
      <c r="A460" s="71">
        <v>9317</v>
      </c>
      <c r="B460" s="72">
        <v>194716</v>
      </c>
      <c r="C460" s="72">
        <v>389432</v>
      </c>
    </row>
    <row r="461" spans="1:3" x14ac:dyDescent="0.2">
      <c r="A461" s="71">
        <v>9320</v>
      </c>
      <c r="B461" s="72">
        <v>128950</v>
      </c>
      <c r="C461" s="72">
        <v>128950</v>
      </c>
    </row>
    <row r="462" spans="1:3" x14ac:dyDescent="0.2">
      <c r="A462" s="71">
        <v>9337</v>
      </c>
      <c r="B462" s="72">
        <v>204750</v>
      </c>
      <c r="C462" s="72">
        <v>204750</v>
      </c>
    </row>
    <row r="463" spans="1:3" x14ac:dyDescent="0.2">
      <c r="A463" s="71">
        <v>9340</v>
      </c>
      <c r="B463" s="72">
        <v>113000</v>
      </c>
      <c r="C463" s="72">
        <v>113000</v>
      </c>
    </row>
    <row r="464" spans="1:3" x14ac:dyDescent="0.2">
      <c r="A464" s="71">
        <v>9350</v>
      </c>
      <c r="B464" s="72">
        <v>168950</v>
      </c>
      <c r="C464" s="72">
        <v>337900</v>
      </c>
    </row>
    <row r="465" spans="1:3" x14ac:dyDescent="0.2">
      <c r="A465" s="71">
        <v>9353</v>
      </c>
      <c r="B465" s="72">
        <v>116050</v>
      </c>
      <c r="C465" s="72">
        <v>116050</v>
      </c>
    </row>
    <row r="466" spans="1:3" x14ac:dyDescent="0.2">
      <c r="A466" s="71">
        <v>9360</v>
      </c>
      <c r="B466" s="72">
        <v>197500</v>
      </c>
      <c r="C466" s="72">
        <v>197500</v>
      </c>
    </row>
    <row r="467" spans="1:3" x14ac:dyDescent="0.2">
      <c r="A467" s="71">
        <v>9364</v>
      </c>
      <c r="B467" s="72">
        <v>158000</v>
      </c>
      <c r="C467" s="72">
        <v>158000</v>
      </c>
    </row>
    <row r="468" spans="1:3" x14ac:dyDescent="0.2">
      <c r="A468" s="71">
        <v>9375</v>
      </c>
      <c r="B468" s="72">
        <v>240250</v>
      </c>
      <c r="C468" s="72">
        <v>961000</v>
      </c>
    </row>
    <row r="469" spans="1:3" x14ac:dyDescent="0.2">
      <c r="A469" s="71">
        <v>9382</v>
      </c>
      <c r="B469" s="72">
        <v>191000</v>
      </c>
      <c r="C469" s="72">
        <v>191000</v>
      </c>
    </row>
    <row r="470" spans="1:3" x14ac:dyDescent="0.2">
      <c r="A470" s="71">
        <v>9400</v>
      </c>
      <c r="B470" s="72">
        <v>133250</v>
      </c>
      <c r="C470" s="72">
        <v>266500</v>
      </c>
    </row>
    <row r="471" spans="1:3" x14ac:dyDescent="0.2">
      <c r="A471" s="71">
        <v>9405</v>
      </c>
      <c r="B471" s="72">
        <v>118000</v>
      </c>
      <c r="C471" s="72">
        <v>118000</v>
      </c>
    </row>
    <row r="472" spans="1:3" x14ac:dyDescent="0.2">
      <c r="A472" s="71">
        <v>9416</v>
      </c>
      <c r="B472" s="72">
        <v>311872</v>
      </c>
      <c r="C472" s="72">
        <v>311872</v>
      </c>
    </row>
    <row r="473" spans="1:3" x14ac:dyDescent="0.2">
      <c r="A473" s="71">
        <v>9430</v>
      </c>
      <c r="B473" s="72">
        <v>337000</v>
      </c>
      <c r="C473" s="72">
        <v>337000</v>
      </c>
    </row>
    <row r="474" spans="1:3" x14ac:dyDescent="0.2">
      <c r="A474" s="71">
        <v>9439</v>
      </c>
      <c r="B474" s="72">
        <v>87000</v>
      </c>
      <c r="C474" s="72">
        <v>87000</v>
      </c>
    </row>
    <row r="475" spans="1:3" x14ac:dyDescent="0.2">
      <c r="A475" s="71">
        <v>9450</v>
      </c>
      <c r="B475" s="72">
        <v>110000</v>
      </c>
      <c r="C475" s="72">
        <v>110000</v>
      </c>
    </row>
    <row r="476" spans="1:3" x14ac:dyDescent="0.2">
      <c r="A476" s="71">
        <v>9452</v>
      </c>
      <c r="B476" s="72">
        <v>348000</v>
      </c>
      <c r="C476" s="72">
        <v>348000</v>
      </c>
    </row>
    <row r="477" spans="1:3" x14ac:dyDescent="0.2">
      <c r="A477" s="71">
        <v>9453</v>
      </c>
      <c r="B477" s="72">
        <v>194500</v>
      </c>
      <c r="C477" s="72">
        <v>194500</v>
      </c>
    </row>
    <row r="478" spans="1:3" x14ac:dyDescent="0.2">
      <c r="A478" s="71">
        <v>9464</v>
      </c>
      <c r="B478" s="72">
        <v>136000</v>
      </c>
      <c r="C478" s="72">
        <v>136000</v>
      </c>
    </row>
    <row r="479" spans="1:3" x14ac:dyDescent="0.2">
      <c r="A479" s="71">
        <v>9473</v>
      </c>
      <c r="B479" s="72">
        <v>237000</v>
      </c>
      <c r="C479" s="72">
        <v>237000</v>
      </c>
    </row>
    <row r="480" spans="1:3" x14ac:dyDescent="0.2">
      <c r="A480" s="71">
        <v>9477</v>
      </c>
      <c r="B480" s="72">
        <v>110000</v>
      </c>
      <c r="C480" s="72">
        <v>110000</v>
      </c>
    </row>
    <row r="481" spans="1:3" x14ac:dyDescent="0.2">
      <c r="A481" s="71">
        <v>9480</v>
      </c>
      <c r="B481" s="72">
        <v>146500</v>
      </c>
      <c r="C481" s="72">
        <v>146500</v>
      </c>
    </row>
    <row r="482" spans="1:3" x14ac:dyDescent="0.2">
      <c r="A482" s="71">
        <v>9490</v>
      </c>
      <c r="B482" s="72">
        <v>133000</v>
      </c>
      <c r="C482" s="72">
        <v>133000</v>
      </c>
    </row>
    <row r="483" spans="1:3" x14ac:dyDescent="0.2">
      <c r="A483" s="71">
        <v>9492</v>
      </c>
      <c r="B483" s="72">
        <v>105000</v>
      </c>
      <c r="C483" s="72">
        <v>105000</v>
      </c>
    </row>
    <row r="484" spans="1:3" x14ac:dyDescent="0.2">
      <c r="A484" s="71">
        <v>9500</v>
      </c>
      <c r="B484" s="72">
        <v>162000</v>
      </c>
      <c r="C484" s="72">
        <v>324000</v>
      </c>
    </row>
    <row r="485" spans="1:3" x14ac:dyDescent="0.2">
      <c r="A485" s="71">
        <v>9503</v>
      </c>
      <c r="B485" s="72">
        <v>144000</v>
      </c>
      <c r="C485" s="72">
        <v>144000</v>
      </c>
    </row>
    <row r="486" spans="1:3" x14ac:dyDescent="0.2">
      <c r="A486" s="71">
        <v>9505</v>
      </c>
      <c r="B486" s="72">
        <v>222500</v>
      </c>
      <c r="C486" s="72">
        <v>222500</v>
      </c>
    </row>
    <row r="487" spans="1:3" x14ac:dyDescent="0.2">
      <c r="A487" s="71">
        <v>9520</v>
      </c>
      <c r="B487" s="72">
        <v>293077</v>
      </c>
      <c r="C487" s="72">
        <v>293077</v>
      </c>
    </row>
    <row r="488" spans="1:3" x14ac:dyDescent="0.2">
      <c r="A488" s="71">
        <v>9525</v>
      </c>
      <c r="B488" s="72">
        <v>140450</v>
      </c>
      <c r="C488" s="72">
        <v>280900</v>
      </c>
    </row>
    <row r="489" spans="1:3" x14ac:dyDescent="0.2">
      <c r="A489" s="71">
        <v>9531</v>
      </c>
      <c r="B489" s="72">
        <v>211000</v>
      </c>
      <c r="C489" s="72">
        <v>211000</v>
      </c>
    </row>
    <row r="490" spans="1:3" x14ac:dyDescent="0.2">
      <c r="A490" s="71">
        <v>9541</v>
      </c>
      <c r="B490" s="72">
        <v>233170</v>
      </c>
      <c r="C490" s="72">
        <v>233170</v>
      </c>
    </row>
    <row r="491" spans="1:3" x14ac:dyDescent="0.2">
      <c r="A491" s="71">
        <v>9548</v>
      </c>
      <c r="B491" s="72">
        <v>237000</v>
      </c>
      <c r="C491" s="72">
        <v>237000</v>
      </c>
    </row>
    <row r="492" spans="1:3" x14ac:dyDescent="0.2">
      <c r="A492" s="71">
        <v>9549</v>
      </c>
      <c r="B492" s="72">
        <v>270000</v>
      </c>
      <c r="C492" s="72">
        <v>270000</v>
      </c>
    </row>
    <row r="493" spans="1:3" x14ac:dyDescent="0.2">
      <c r="A493" s="71">
        <v>9550</v>
      </c>
      <c r="B493" s="72">
        <v>140000</v>
      </c>
      <c r="C493" s="72">
        <v>140000</v>
      </c>
    </row>
    <row r="494" spans="1:3" x14ac:dyDescent="0.2">
      <c r="A494" s="71">
        <v>9554</v>
      </c>
      <c r="B494" s="72">
        <v>215000</v>
      </c>
      <c r="C494" s="72">
        <v>215000</v>
      </c>
    </row>
    <row r="495" spans="1:3" x14ac:dyDescent="0.2">
      <c r="A495" s="71">
        <v>9560</v>
      </c>
      <c r="B495" s="72">
        <v>128500</v>
      </c>
      <c r="C495" s="72">
        <v>128500</v>
      </c>
    </row>
    <row r="496" spans="1:3" x14ac:dyDescent="0.2">
      <c r="A496" s="71">
        <v>9571</v>
      </c>
      <c r="B496" s="72">
        <v>94500</v>
      </c>
      <c r="C496" s="72">
        <v>189000</v>
      </c>
    </row>
    <row r="497" spans="1:3" x14ac:dyDescent="0.2">
      <c r="A497" s="71">
        <v>9572</v>
      </c>
      <c r="B497" s="72">
        <v>302000</v>
      </c>
      <c r="C497" s="72">
        <v>302000</v>
      </c>
    </row>
    <row r="498" spans="1:3" x14ac:dyDescent="0.2">
      <c r="A498" s="71">
        <v>9587</v>
      </c>
      <c r="B498" s="72">
        <v>190000</v>
      </c>
      <c r="C498" s="72">
        <v>190000</v>
      </c>
    </row>
    <row r="499" spans="1:3" x14ac:dyDescent="0.2">
      <c r="A499" s="71">
        <v>9588</v>
      </c>
      <c r="B499" s="72">
        <v>276000</v>
      </c>
      <c r="C499" s="72">
        <v>276000</v>
      </c>
    </row>
    <row r="500" spans="1:3" x14ac:dyDescent="0.2">
      <c r="A500" s="71">
        <v>9590</v>
      </c>
      <c r="B500" s="72">
        <v>187500</v>
      </c>
      <c r="C500" s="72">
        <v>187500</v>
      </c>
    </row>
    <row r="501" spans="1:3" x14ac:dyDescent="0.2">
      <c r="A501" s="71">
        <v>9591</v>
      </c>
      <c r="B501" s="72">
        <v>295950</v>
      </c>
      <c r="C501" s="72">
        <v>591900</v>
      </c>
    </row>
    <row r="502" spans="1:3" x14ac:dyDescent="0.2">
      <c r="A502" s="71">
        <v>9600</v>
      </c>
      <c r="B502" s="72">
        <v>148350</v>
      </c>
      <c r="C502" s="72">
        <v>3560400</v>
      </c>
    </row>
    <row r="503" spans="1:3" x14ac:dyDescent="0.2">
      <c r="A503" s="71">
        <v>9612</v>
      </c>
      <c r="B503" s="72">
        <v>244600</v>
      </c>
      <c r="C503" s="72">
        <v>244600</v>
      </c>
    </row>
    <row r="504" spans="1:3" x14ac:dyDescent="0.2">
      <c r="A504" s="71">
        <v>9636</v>
      </c>
      <c r="B504" s="72">
        <v>178000</v>
      </c>
      <c r="C504" s="72">
        <v>178000</v>
      </c>
    </row>
    <row r="505" spans="1:3" x14ac:dyDescent="0.2">
      <c r="A505" s="71">
        <v>9638</v>
      </c>
      <c r="B505" s="72">
        <v>169000</v>
      </c>
      <c r="C505" s="72">
        <v>169000</v>
      </c>
    </row>
    <row r="506" spans="1:3" x14ac:dyDescent="0.2">
      <c r="A506" s="71">
        <v>9650</v>
      </c>
      <c r="B506" s="72">
        <v>167900</v>
      </c>
      <c r="C506" s="72">
        <v>167900</v>
      </c>
    </row>
    <row r="507" spans="1:3" x14ac:dyDescent="0.2">
      <c r="A507" s="71">
        <v>9672</v>
      </c>
      <c r="B507" s="72">
        <v>152000</v>
      </c>
      <c r="C507" s="72">
        <v>152000</v>
      </c>
    </row>
    <row r="508" spans="1:3" x14ac:dyDescent="0.2">
      <c r="A508" s="71">
        <v>9675</v>
      </c>
      <c r="B508" s="72">
        <v>253000</v>
      </c>
      <c r="C508" s="72">
        <v>253000</v>
      </c>
    </row>
    <row r="509" spans="1:3" x14ac:dyDescent="0.2">
      <c r="A509" s="71">
        <v>9717</v>
      </c>
      <c r="B509" s="72">
        <v>142125</v>
      </c>
      <c r="C509" s="72">
        <v>142125</v>
      </c>
    </row>
    <row r="510" spans="1:3" x14ac:dyDescent="0.2">
      <c r="A510" s="71">
        <v>9735</v>
      </c>
      <c r="B510" s="72">
        <v>167500</v>
      </c>
      <c r="C510" s="72">
        <v>167500</v>
      </c>
    </row>
    <row r="511" spans="1:3" x14ac:dyDescent="0.2">
      <c r="A511" s="71">
        <v>9738</v>
      </c>
      <c r="B511" s="72">
        <v>104900</v>
      </c>
      <c r="C511" s="72">
        <v>104900</v>
      </c>
    </row>
    <row r="512" spans="1:3" x14ac:dyDescent="0.2">
      <c r="A512" s="71">
        <v>9742</v>
      </c>
      <c r="B512" s="72">
        <v>230000</v>
      </c>
      <c r="C512" s="72">
        <v>230000</v>
      </c>
    </row>
    <row r="513" spans="1:3" x14ac:dyDescent="0.2">
      <c r="A513" s="71">
        <v>9750</v>
      </c>
      <c r="B513" s="72">
        <v>186340</v>
      </c>
      <c r="C513" s="72">
        <v>931700</v>
      </c>
    </row>
    <row r="514" spans="1:3" x14ac:dyDescent="0.2">
      <c r="A514" s="71">
        <v>9758</v>
      </c>
      <c r="B514" s="72">
        <v>119500</v>
      </c>
      <c r="C514" s="72">
        <v>119500</v>
      </c>
    </row>
    <row r="515" spans="1:3" x14ac:dyDescent="0.2">
      <c r="A515" s="71">
        <v>9760</v>
      </c>
      <c r="B515" s="72">
        <v>177450</v>
      </c>
      <c r="C515" s="72">
        <v>354900</v>
      </c>
    </row>
    <row r="516" spans="1:3" x14ac:dyDescent="0.2">
      <c r="A516" s="71">
        <v>9764</v>
      </c>
      <c r="B516" s="72">
        <v>130000</v>
      </c>
      <c r="C516" s="72">
        <v>130000</v>
      </c>
    </row>
    <row r="517" spans="1:3" x14ac:dyDescent="0.2">
      <c r="A517" s="71">
        <v>9765</v>
      </c>
      <c r="B517" s="72">
        <v>185000</v>
      </c>
      <c r="C517" s="72">
        <v>185000</v>
      </c>
    </row>
    <row r="518" spans="1:3" x14ac:dyDescent="0.2">
      <c r="A518" s="71">
        <v>9786</v>
      </c>
      <c r="B518" s="72">
        <v>125000</v>
      </c>
      <c r="C518" s="72">
        <v>250000</v>
      </c>
    </row>
    <row r="519" spans="1:3" x14ac:dyDescent="0.2">
      <c r="A519" s="71">
        <v>9790</v>
      </c>
      <c r="B519" s="72">
        <v>152250</v>
      </c>
      <c r="C519" s="72">
        <v>304500</v>
      </c>
    </row>
    <row r="520" spans="1:3" x14ac:dyDescent="0.2">
      <c r="A520" s="71">
        <v>9800</v>
      </c>
      <c r="B520" s="72">
        <v>149900</v>
      </c>
      <c r="C520" s="72">
        <v>149900</v>
      </c>
    </row>
    <row r="521" spans="1:3" x14ac:dyDescent="0.2">
      <c r="A521" s="71">
        <v>9803</v>
      </c>
      <c r="B521" s="72">
        <v>226700</v>
      </c>
      <c r="C521" s="72">
        <v>226700</v>
      </c>
    </row>
    <row r="522" spans="1:3" x14ac:dyDescent="0.2">
      <c r="A522" s="71">
        <v>9808</v>
      </c>
      <c r="B522" s="72">
        <v>227000</v>
      </c>
      <c r="C522" s="72">
        <v>227000</v>
      </c>
    </row>
    <row r="523" spans="1:3" x14ac:dyDescent="0.2">
      <c r="A523" s="71">
        <v>9819</v>
      </c>
      <c r="B523" s="72">
        <v>159000</v>
      </c>
      <c r="C523" s="72">
        <v>318000</v>
      </c>
    </row>
    <row r="524" spans="1:3" x14ac:dyDescent="0.2">
      <c r="A524" s="71">
        <v>9825</v>
      </c>
      <c r="B524" s="72">
        <v>100000</v>
      </c>
      <c r="C524" s="72">
        <v>100000</v>
      </c>
    </row>
    <row r="525" spans="1:3" x14ac:dyDescent="0.2">
      <c r="A525" s="71">
        <v>9828</v>
      </c>
      <c r="B525" s="72">
        <v>239500</v>
      </c>
      <c r="C525" s="72">
        <v>239500</v>
      </c>
    </row>
    <row r="526" spans="1:3" x14ac:dyDescent="0.2">
      <c r="A526" s="71">
        <v>9830</v>
      </c>
      <c r="B526" s="72">
        <v>162000</v>
      </c>
      <c r="C526" s="72">
        <v>162000</v>
      </c>
    </row>
    <row r="527" spans="1:3" x14ac:dyDescent="0.2">
      <c r="A527" s="71">
        <v>9842</v>
      </c>
      <c r="B527" s="72">
        <v>145400</v>
      </c>
      <c r="C527" s="72">
        <v>290800</v>
      </c>
    </row>
    <row r="528" spans="1:3" x14ac:dyDescent="0.2">
      <c r="A528" s="71">
        <v>9849</v>
      </c>
      <c r="B528" s="72">
        <v>248328</v>
      </c>
      <c r="C528" s="72">
        <v>248328</v>
      </c>
    </row>
    <row r="529" spans="1:3" x14ac:dyDescent="0.2">
      <c r="A529" s="71">
        <v>9855</v>
      </c>
      <c r="B529" s="72">
        <v>127500</v>
      </c>
      <c r="C529" s="72">
        <v>127500</v>
      </c>
    </row>
    <row r="530" spans="1:3" x14ac:dyDescent="0.2">
      <c r="A530" s="71">
        <v>9858</v>
      </c>
      <c r="B530" s="72">
        <v>130000</v>
      </c>
      <c r="C530" s="72">
        <v>130000</v>
      </c>
    </row>
    <row r="531" spans="1:3" x14ac:dyDescent="0.2">
      <c r="A531" s="71">
        <v>9873</v>
      </c>
      <c r="B531" s="72">
        <v>129000</v>
      </c>
      <c r="C531" s="72">
        <v>129000</v>
      </c>
    </row>
    <row r="532" spans="1:3" x14ac:dyDescent="0.2">
      <c r="A532" s="71">
        <v>9880</v>
      </c>
      <c r="B532" s="72">
        <v>171000</v>
      </c>
      <c r="C532" s="72">
        <v>171000</v>
      </c>
    </row>
    <row r="533" spans="1:3" x14ac:dyDescent="0.2">
      <c r="A533" s="71">
        <v>9900</v>
      </c>
      <c r="B533" s="72">
        <v>173250</v>
      </c>
      <c r="C533" s="72">
        <v>693000</v>
      </c>
    </row>
    <row r="534" spans="1:3" x14ac:dyDescent="0.2">
      <c r="A534" s="71">
        <v>9906</v>
      </c>
      <c r="B534" s="72">
        <v>107000</v>
      </c>
      <c r="C534" s="72">
        <v>107000</v>
      </c>
    </row>
    <row r="535" spans="1:3" x14ac:dyDescent="0.2">
      <c r="A535" s="71">
        <v>9920</v>
      </c>
      <c r="B535" s="72">
        <v>175430</v>
      </c>
      <c r="C535" s="72">
        <v>526290</v>
      </c>
    </row>
    <row r="536" spans="1:3" x14ac:dyDescent="0.2">
      <c r="A536" s="71">
        <v>9937</v>
      </c>
      <c r="B536" s="72">
        <v>157250</v>
      </c>
      <c r="C536" s="72">
        <v>314500</v>
      </c>
    </row>
    <row r="537" spans="1:3" x14ac:dyDescent="0.2">
      <c r="A537" s="71">
        <v>9938</v>
      </c>
      <c r="B537" s="72">
        <v>236000</v>
      </c>
      <c r="C537" s="72">
        <v>236000</v>
      </c>
    </row>
    <row r="538" spans="1:3" x14ac:dyDescent="0.2">
      <c r="A538" s="71">
        <v>9945</v>
      </c>
      <c r="B538" s="72">
        <v>128500</v>
      </c>
      <c r="C538" s="72">
        <v>128500</v>
      </c>
    </row>
    <row r="539" spans="1:3" x14ac:dyDescent="0.2">
      <c r="A539" s="71">
        <v>9947</v>
      </c>
      <c r="B539" s="72">
        <v>173000</v>
      </c>
      <c r="C539" s="72">
        <v>173000</v>
      </c>
    </row>
    <row r="540" spans="1:3" x14ac:dyDescent="0.2">
      <c r="A540" s="71">
        <v>9950</v>
      </c>
      <c r="B540" s="72">
        <v>290000</v>
      </c>
      <c r="C540" s="72">
        <v>290000</v>
      </c>
    </row>
    <row r="541" spans="1:3" x14ac:dyDescent="0.2">
      <c r="A541" s="71">
        <v>9965</v>
      </c>
      <c r="B541" s="72">
        <v>404420</v>
      </c>
      <c r="C541" s="72">
        <v>808840</v>
      </c>
    </row>
    <row r="542" spans="1:3" x14ac:dyDescent="0.2">
      <c r="A542" s="71">
        <v>9967</v>
      </c>
      <c r="B542" s="72">
        <v>170000</v>
      </c>
      <c r="C542" s="72">
        <v>170000</v>
      </c>
    </row>
    <row r="543" spans="1:3" x14ac:dyDescent="0.2">
      <c r="A543" s="71">
        <v>9986</v>
      </c>
      <c r="B543" s="72">
        <v>147000</v>
      </c>
      <c r="C543" s="72">
        <v>147000</v>
      </c>
    </row>
    <row r="544" spans="1:3" x14ac:dyDescent="0.2">
      <c r="A544" s="71">
        <v>9991</v>
      </c>
      <c r="B544" s="72">
        <v>150000</v>
      </c>
      <c r="C544" s="72">
        <v>150000</v>
      </c>
    </row>
    <row r="545" spans="1:3" x14ac:dyDescent="0.2">
      <c r="A545" s="71">
        <v>10000</v>
      </c>
      <c r="B545" s="72">
        <v>183080</v>
      </c>
      <c r="C545" s="72">
        <v>915400</v>
      </c>
    </row>
    <row r="546" spans="1:3" x14ac:dyDescent="0.2">
      <c r="A546" s="73">
        <v>10004</v>
      </c>
      <c r="B546" s="74">
        <v>167000</v>
      </c>
      <c r="C546" s="74">
        <v>167000</v>
      </c>
    </row>
    <row r="547" spans="1:3" x14ac:dyDescent="0.2">
      <c r="A547" s="73">
        <v>10005</v>
      </c>
      <c r="B547" s="74">
        <v>192000</v>
      </c>
      <c r="C547" s="74">
        <v>192000</v>
      </c>
    </row>
    <row r="548" spans="1:3" x14ac:dyDescent="0.2">
      <c r="A548" s="73">
        <v>10007</v>
      </c>
      <c r="B548" s="74">
        <v>145500</v>
      </c>
      <c r="C548" s="74">
        <v>145500</v>
      </c>
    </row>
    <row r="549" spans="1:3" x14ac:dyDescent="0.2">
      <c r="A549" s="73">
        <v>10010</v>
      </c>
      <c r="B549" s="74">
        <v>170000</v>
      </c>
      <c r="C549" s="74">
        <v>170000</v>
      </c>
    </row>
    <row r="550" spans="1:3" x14ac:dyDescent="0.2">
      <c r="A550" s="73">
        <v>10011</v>
      </c>
      <c r="B550" s="74">
        <v>134450</v>
      </c>
      <c r="C550" s="74">
        <v>134450</v>
      </c>
    </row>
    <row r="551" spans="1:3" x14ac:dyDescent="0.2">
      <c r="A551" s="73">
        <v>10012</v>
      </c>
      <c r="B551" s="74">
        <v>137500</v>
      </c>
      <c r="C551" s="74">
        <v>137500</v>
      </c>
    </row>
    <row r="552" spans="1:3" x14ac:dyDescent="0.2">
      <c r="A552" s="73">
        <v>10020</v>
      </c>
      <c r="B552" s="74">
        <v>61000</v>
      </c>
      <c r="C552" s="74">
        <v>61000</v>
      </c>
    </row>
    <row r="553" spans="1:3" x14ac:dyDescent="0.2">
      <c r="A553" s="73">
        <v>10029</v>
      </c>
      <c r="B553" s="74">
        <v>211000</v>
      </c>
      <c r="C553" s="74">
        <v>211000</v>
      </c>
    </row>
    <row r="554" spans="1:3" x14ac:dyDescent="0.2">
      <c r="A554" s="73">
        <v>10041</v>
      </c>
      <c r="B554" s="74">
        <v>220000</v>
      </c>
      <c r="C554" s="74">
        <v>220000</v>
      </c>
    </row>
    <row r="555" spans="1:3" x14ac:dyDescent="0.2">
      <c r="A555" s="73">
        <v>10083</v>
      </c>
      <c r="B555" s="74">
        <v>184900</v>
      </c>
      <c r="C555" s="74">
        <v>184900</v>
      </c>
    </row>
    <row r="556" spans="1:3" x14ac:dyDescent="0.2">
      <c r="A556" s="73">
        <v>10084</v>
      </c>
      <c r="B556" s="74">
        <v>259950</v>
      </c>
      <c r="C556" s="74">
        <v>519900</v>
      </c>
    </row>
    <row r="557" spans="1:3" x14ac:dyDescent="0.2">
      <c r="A557" s="73">
        <v>10106</v>
      </c>
      <c r="B557" s="74">
        <v>127500</v>
      </c>
      <c r="C557" s="74">
        <v>127500</v>
      </c>
    </row>
    <row r="558" spans="1:3" x14ac:dyDescent="0.2">
      <c r="A558" s="73">
        <v>10120</v>
      </c>
      <c r="B558" s="74">
        <v>206000</v>
      </c>
      <c r="C558" s="74">
        <v>412000</v>
      </c>
    </row>
    <row r="559" spans="1:3" x14ac:dyDescent="0.2">
      <c r="A559" s="73">
        <v>10125</v>
      </c>
      <c r="B559" s="74">
        <v>148750</v>
      </c>
      <c r="C559" s="74">
        <v>297500</v>
      </c>
    </row>
    <row r="560" spans="1:3" x14ac:dyDescent="0.2">
      <c r="A560" s="73">
        <v>10134</v>
      </c>
      <c r="B560" s="74">
        <v>109000</v>
      </c>
      <c r="C560" s="74">
        <v>109000</v>
      </c>
    </row>
    <row r="561" spans="1:3" x14ac:dyDescent="0.2">
      <c r="A561" s="73">
        <v>10140</v>
      </c>
      <c r="B561" s="74">
        <v>175130</v>
      </c>
      <c r="C561" s="74">
        <v>875650</v>
      </c>
    </row>
    <row r="562" spans="1:3" x14ac:dyDescent="0.2">
      <c r="A562" s="73">
        <v>10141</v>
      </c>
      <c r="B562" s="74">
        <v>185000</v>
      </c>
      <c r="C562" s="74">
        <v>185000</v>
      </c>
    </row>
    <row r="563" spans="1:3" x14ac:dyDescent="0.2">
      <c r="A563" s="73">
        <v>10142</v>
      </c>
      <c r="B563" s="74">
        <v>233000</v>
      </c>
      <c r="C563" s="74">
        <v>233000</v>
      </c>
    </row>
    <row r="564" spans="1:3" x14ac:dyDescent="0.2">
      <c r="A564" s="73">
        <v>10150</v>
      </c>
      <c r="B564" s="74">
        <v>114500</v>
      </c>
      <c r="C564" s="74">
        <v>114500</v>
      </c>
    </row>
    <row r="565" spans="1:3" x14ac:dyDescent="0.2">
      <c r="A565" s="73">
        <v>10152</v>
      </c>
      <c r="B565" s="74">
        <v>135000</v>
      </c>
      <c r="C565" s="74">
        <v>135000</v>
      </c>
    </row>
    <row r="566" spans="1:3" x14ac:dyDescent="0.2">
      <c r="A566" s="73">
        <v>10159</v>
      </c>
      <c r="B566" s="74">
        <v>395192</v>
      </c>
      <c r="C566" s="74">
        <v>395192</v>
      </c>
    </row>
    <row r="567" spans="1:3" x14ac:dyDescent="0.2">
      <c r="A567" s="73">
        <v>10171</v>
      </c>
      <c r="B567" s="74">
        <v>214000</v>
      </c>
      <c r="C567" s="74">
        <v>214000</v>
      </c>
    </row>
    <row r="568" spans="1:3" x14ac:dyDescent="0.2">
      <c r="A568" s="73">
        <v>10175</v>
      </c>
      <c r="B568" s="74">
        <v>180500</v>
      </c>
      <c r="C568" s="74">
        <v>180500</v>
      </c>
    </row>
    <row r="569" spans="1:3" x14ac:dyDescent="0.2">
      <c r="A569" s="73">
        <v>10182</v>
      </c>
      <c r="B569" s="74">
        <v>290000</v>
      </c>
      <c r="C569" s="74">
        <v>290000</v>
      </c>
    </row>
    <row r="570" spans="1:3" x14ac:dyDescent="0.2">
      <c r="A570" s="73">
        <v>10186</v>
      </c>
      <c r="B570" s="74">
        <v>190000</v>
      </c>
      <c r="C570" s="74">
        <v>190000</v>
      </c>
    </row>
    <row r="571" spans="1:3" x14ac:dyDescent="0.2">
      <c r="A571" s="73">
        <v>10192</v>
      </c>
      <c r="B571" s="74">
        <v>170000</v>
      </c>
      <c r="C571" s="74">
        <v>170000</v>
      </c>
    </row>
    <row r="572" spans="1:3" x14ac:dyDescent="0.2">
      <c r="A572" s="73">
        <v>10197</v>
      </c>
      <c r="B572" s="74">
        <v>163000</v>
      </c>
      <c r="C572" s="74">
        <v>163000</v>
      </c>
    </row>
    <row r="573" spans="1:3" x14ac:dyDescent="0.2">
      <c r="A573" s="73">
        <v>10200</v>
      </c>
      <c r="B573" s="74">
        <v>142633.33333333334</v>
      </c>
      <c r="C573" s="74">
        <v>427900</v>
      </c>
    </row>
    <row r="574" spans="1:3" x14ac:dyDescent="0.2">
      <c r="A574" s="73">
        <v>10205</v>
      </c>
      <c r="B574" s="74">
        <v>134500</v>
      </c>
      <c r="C574" s="74">
        <v>134500</v>
      </c>
    </row>
    <row r="575" spans="1:3" x14ac:dyDescent="0.2">
      <c r="A575" s="73">
        <v>10206</v>
      </c>
      <c r="B575" s="74">
        <v>163500</v>
      </c>
      <c r="C575" s="74">
        <v>327000</v>
      </c>
    </row>
    <row r="576" spans="1:3" x14ac:dyDescent="0.2">
      <c r="A576" s="73">
        <v>10207</v>
      </c>
      <c r="B576" s="74">
        <v>227875</v>
      </c>
      <c r="C576" s="74">
        <v>227875</v>
      </c>
    </row>
    <row r="577" spans="1:3" x14ac:dyDescent="0.2">
      <c r="A577" s="73">
        <v>10208</v>
      </c>
      <c r="B577" s="74">
        <v>265000</v>
      </c>
      <c r="C577" s="74">
        <v>265000</v>
      </c>
    </row>
    <row r="578" spans="1:3" x14ac:dyDescent="0.2">
      <c r="A578" s="73">
        <v>10215</v>
      </c>
      <c r="B578" s="74">
        <v>111000</v>
      </c>
      <c r="C578" s="74">
        <v>111000</v>
      </c>
    </row>
    <row r="579" spans="1:3" x14ac:dyDescent="0.2">
      <c r="A579" s="73">
        <v>10226</v>
      </c>
      <c r="B579" s="74">
        <v>295493</v>
      </c>
      <c r="C579" s="74">
        <v>295493</v>
      </c>
    </row>
    <row r="580" spans="1:3" x14ac:dyDescent="0.2">
      <c r="A580" s="73">
        <v>10237</v>
      </c>
      <c r="B580" s="74">
        <v>174445</v>
      </c>
      <c r="C580" s="74">
        <v>348890</v>
      </c>
    </row>
    <row r="581" spans="1:3" x14ac:dyDescent="0.2">
      <c r="A581" s="73">
        <v>10240</v>
      </c>
      <c r="B581" s="74">
        <v>241500</v>
      </c>
      <c r="C581" s="74">
        <v>483000</v>
      </c>
    </row>
    <row r="582" spans="1:3" x14ac:dyDescent="0.2">
      <c r="A582" s="73">
        <v>10246</v>
      </c>
      <c r="B582" s="74">
        <v>145000</v>
      </c>
      <c r="C582" s="74">
        <v>145000</v>
      </c>
    </row>
    <row r="583" spans="1:3" x14ac:dyDescent="0.2">
      <c r="A583" s="73">
        <v>10261</v>
      </c>
      <c r="B583" s="74">
        <v>186500</v>
      </c>
      <c r="C583" s="74">
        <v>186500</v>
      </c>
    </row>
    <row r="584" spans="1:3" x14ac:dyDescent="0.2">
      <c r="A584" s="73">
        <v>10264</v>
      </c>
      <c r="B584" s="74">
        <v>214000</v>
      </c>
      <c r="C584" s="74">
        <v>214000</v>
      </c>
    </row>
    <row r="585" spans="1:3" x14ac:dyDescent="0.2">
      <c r="A585" s="73">
        <v>10267</v>
      </c>
      <c r="B585" s="74">
        <v>130000</v>
      </c>
      <c r="C585" s="74">
        <v>130000</v>
      </c>
    </row>
    <row r="586" spans="1:3" x14ac:dyDescent="0.2">
      <c r="A586" s="73">
        <v>10289</v>
      </c>
      <c r="B586" s="74">
        <v>156000</v>
      </c>
      <c r="C586" s="74">
        <v>156000</v>
      </c>
    </row>
    <row r="587" spans="1:3" x14ac:dyDescent="0.2">
      <c r="A587" s="73">
        <v>10300</v>
      </c>
      <c r="B587" s="74">
        <v>140000</v>
      </c>
      <c r="C587" s="74">
        <v>140000</v>
      </c>
    </row>
    <row r="588" spans="1:3" x14ac:dyDescent="0.2">
      <c r="A588" s="73">
        <v>10304</v>
      </c>
      <c r="B588" s="74">
        <v>197500</v>
      </c>
      <c r="C588" s="74">
        <v>197500</v>
      </c>
    </row>
    <row r="589" spans="1:3" x14ac:dyDescent="0.2">
      <c r="A589" s="73">
        <v>10316</v>
      </c>
      <c r="B589" s="74">
        <v>235000</v>
      </c>
      <c r="C589" s="74">
        <v>235000</v>
      </c>
    </row>
    <row r="590" spans="1:3" x14ac:dyDescent="0.2">
      <c r="A590" s="73">
        <v>10320</v>
      </c>
      <c r="B590" s="74">
        <v>135000</v>
      </c>
      <c r="C590" s="74">
        <v>135000</v>
      </c>
    </row>
    <row r="591" spans="1:3" x14ac:dyDescent="0.2">
      <c r="A591" s="73">
        <v>10335</v>
      </c>
      <c r="B591" s="74">
        <v>192000</v>
      </c>
      <c r="C591" s="74">
        <v>384000</v>
      </c>
    </row>
    <row r="592" spans="1:3" x14ac:dyDescent="0.2">
      <c r="A592" s="73">
        <v>10355</v>
      </c>
      <c r="B592" s="74">
        <v>143000</v>
      </c>
      <c r="C592" s="74">
        <v>143000</v>
      </c>
    </row>
    <row r="593" spans="1:3" x14ac:dyDescent="0.2">
      <c r="A593" s="73">
        <v>10356</v>
      </c>
      <c r="B593" s="74">
        <v>122000</v>
      </c>
      <c r="C593" s="74">
        <v>122000</v>
      </c>
    </row>
    <row r="594" spans="1:3" x14ac:dyDescent="0.2">
      <c r="A594" s="73">
        <v>10357</v>
      </c>
      <c r="B594" s="74">
        <v>179900</v>
      </c>
      <c r="C594" s="74">
        <v>179900</v>
      </c>
    </row>
    <row r="595" spans="1:3" x14ac:dyDescent="0.2">
      <c r="A595" s="73">
        <v>10364</v>
      </c>
      <c r="B595" s="74">
        <v>168000</v>
      </c>
      <c r="C595" s="74">
        <v>168000</v>
      </c>
    </row>
    <row r="596" spans="1:3" x14ac:dyDescent="0.2">
      <c r="A596" s="73">
        <v>10380</v>
      </c>
      <c r="B596" s="74">
        <v>301000</v>
      </c>
      <c r="C596" s="74">
        <v>301000</v>
      </c>
    </row>
    <row r="597" spans="1:3" x14ac:dyDescent="0.2">
      <c r="A597" s="73">
        <v>10382</v>
      </c>
      <c r="B597" s="74">
        <v>170000</v>
      </c>
      <c r="C597" s="74">
        <v>340000</v>
      </c>
    </row>
    <row r="598" spans="1:3" x14ac:dyDescent="0.2">
      <c r="A598" s="73">
        <v>10386</v>
      </c>
      <c r="B598" s="74">
        <v>305900</v>
      </c>
      <c r="C598" s="74">
        <v>305900</v>
      </c>
    </row>
    <row r="599" spans="1:3" x14ac:dyDescent="0.2">
      <c r="A599" s="73">
        <v>10395</v>
      </c>
      <c r="B599" s="74">
        <v>148000</v>
      </c>
      <c r="C599" s="74">
        <v>148000</v>
      </c>
    </row>
    <row r="600" spans="1:3" x14ac:dyDescent="0.2">
      <c r="A600" s="73">
        <v>10400</v>
      </c>
      <c r="B600" s="74">
        <v>186110</v>
      </c>
      <c r="C600" s="74">
        <v>930550</v>
      </c>
    </row>
    <row r="601" spans="1:3" x14ac:dyDescent="0.2">
      <c r="A601" s="73">
        <v>10402</v>
      </c>
      <c r="B601" s="74">
        <v>198900</v>
      </c>
      <c r="C601" s="74">
        <v>198900</v>
      </c>
    </row>
    <row r="602" spans="1:3" x14ac:dyDescent="0.2">
      <c r="A602" s="73">
        <v>10410</v>
      </c>
      <c r="B602" s="74">
        <v>120000</v>
      </c>
      <c r="C602" s="74">
        <v>240000</v>
      </c>
    </row>
    <row r="603" spans="1:3" x14ac:dyDescent="0.2">
      <c r="A603" s="73">
        <v>10420</v>
      </c>
      <c r="B603" s="74">
        <v>186000</v>
      </c>
      <c r="C603" s="74">
        <v>186000</v>
      </c>
    </row>
    <row r="604" spans="1:3" x14ac:dyDescent="0.2">
      <c r="A604" s="73">
        <v>10421</v>
      </c>
      <c r="B604" s="74">
        <v>196500</v>
      </c>
      <c r="C604" s="74">
        <v>196500</v>
      </c>
    </row>
    <row r="605" spans="1:3" x14ac:dyDescent="0.2">
      <c r="A605" s="73">
        <v>10434</v>
      </c>
      <c r="B605" s="74">
        <v>115000</v>
      </c>
      <c r="C605" s="74">
        <v>115000</v>
      </c>
    </row>
    <row r="606" spans="1:3" x14ac:dyDescent="0.2">
      <c r="A606" s="73">
        <v>10437</v>
      </c>
      <c r="B606" s="74">
        <v>350000</v>
      </c>
      <c r="C606" s="74">
        <v>350000</v>
      </c>
    </row>
    <row r="607" spans="1:3" x14ac:dyDescent="0.2">
      <c r="A607" s="73">
        <v>10440</v>
      </c>
      <c r="B607" s="74">
        <v>174500</v>
      </c>
      <c r="C607" s="74">
        <v>523500</v>
      </c>
    </row>
    <row r="608" spans="1:3" x14ac:dyDescent="0.2">
      <c r="A608" s="73">
        <v>10448</v>
      </c>
      <c r="B608" s="74">
        <v>158000</v>
      </c>
      <c r="C608" s="74">
        <v>158000</v>
      </c>
    </row>
    <row r="609" spans="1:3" x14ac:dyDescent="0.2">
      <c r="A609" s="73">
        <v>10452</v>
      </c>
      <c r="B609" s="74">
        <v>155000</v>
      </c>
      <c r="C609" s="74">
        <v>155000</v>
      </c>
    </row>
    <row r="610" spans="1:3" x14ac:dyDescent="0.2">
      <c r="A610" s="73">
        <v>10463</v>
      </c>
      <c r="B610" s="74">
        <v>239900</v>
      </c>
      <c r="C610" s="74">
        <v>239900</v>
      </c>
    </row>
    <row r="611" spans="1:3" x14ac:dyDescent="0.2">
      <c r="A611" s="73">
        <v>10475</v>
      </c>
      <c r="B611" s="74">
        <v>245350</v>
      </c>
      <c r="C611" s="74">
        <v>245350</v>
      </c>
    </row>
    <row r="612" spans="1:3" x14ac:dyDescent="0.2">
      <c r="A612" s="73">
        <v>10480</v>
      </c>
      <c r="B612" s="74">
        <v>160000</v>
      </c>
      <c r="C612" s="74">
        <v>320000</v>
      </c>
    </row>
    <row r="613" spans="1:3" x14ac:dyDescent="0.2">
      <c r="A613" s="73">
        <v>10482</v>
      </c>
      <c r="B613" s="74">
        <v>145000</v>
      </c>
      <c r="C613" s="74">
        <v>145000</v>
      </c>
    </row>
    <row r="614" spans="1:3" x14ac:dyDescent="0.2">
      <c r="A614" s="73">
        <v>10496</v>
      </c>
      <c r="B614" s="74">
        <v>143000</v>
      </c>
      <c r="C614" s="74">
        <v>143000</v>
      </c>
    </row>
    <row r="615" spans="1:3" x14ac:dyDescent="0.2">
      <c r="A615" s="73">
        <v>10500</v>
      </c>
      <c r="B615" s="74">
        <v>117000</v>
      </c>
      <c r="C615" s="74">
        <v>351000</v>
      </c>
    </row>
    <row r="616" spans="1:3" x14ac:dyDescent="0.2">
      <c r="A616" s="73">
        <v>10530</v>
      </c>
      <c r="B616" s="74">
        <v>139125</v>
      </c>
      <c r="C616" s="74">
        <v>278250</v>
      </c>
    </row>
    <row r="617" spans="1:3" x14ac:dyDescent="0.2">
      <c r="A617" s="73">
        <v>10542</v>
      </c>
      <c r="B617" s="74">
        <v>341000</v>
      </c>
      <c r="C617" s="74">
        <v>341000</v>
      </c>
    </row>
    <row r="618" spans="1:3" x14ac:dyDescent="0.2">
      <c r="A618" s="73">
        <v>10552</v>
      </c>
      <c r="B618" s="74">
        <v>165500</v>
      </c>
      <c r="C618" s="74">
        <v>165500</v>
      </c>
    </row>
    <row r="619" spans="1:3" x14ac:dyDescent="0.2">
      <c r="A619" s="73">
        <v>10562</v>
      </c>
      <c r="B619" s="74">
        <v>325624</v>
      </c>
      <c r="C619" s="74">
        <v>325624</v>
      </c>
    </row>
    <row r="620" spans="1:3" x14ac:dyDescent="0.2">
      <c r="A620" s="73">
        <v>10570</v>
      </c>
      <c r="B620" s="74">
        <v>315000</v>
      </c>
      <c r="C620" s="74">
        <v>315000</v>
      </c>
    </row>
    <row r="621" spans="1:3" x14ac:dyDescent="0.2">
      <c r="A621" s="73">
        <v>10574</v>
      </c>
      <c r="B621" s="74">
        <v>252000</v>
      </c>
      <c r="C621" s="74">
        <v>252000</v>
      </c>
    </row>
    <row r="622" spans="1:3" x14ac:dyDescent="0.2">
      <c r="A622" s="73">
        <v>10592</v>
      </c>
      <c r="B622" s="74">
        <v>165000</v>
      </c>
      <c r="C622" s="74">
        <v>165000</v>
      </c>
    </row>
    <row r="623" spans="1:3" x14ac:dyDescent="0.2">
      <c r="A623" s="73">
        <v>10593</v>
      </c>
      <c r="B623" s="74">
        <v>260400</v>
      </c>
      <c r="C623" s="74">
        <v>260400</v>
      </c>
    </row>
    <row r="624" spans="1:3" x14ac:dyDescent="0.2">
      <c r="A624" s="73">
        <v>10594</v>
      </c>
      <c r="B624" s="74">
        <v>96500</v>
      </c>
      <c r="C624" s="74">
        <v>96500</v>
      </c>
    </row>
    <row r="625" spans="1:3" x14ac:dyDescent="0.2">
      <c r="A625" s="73">
        <v>10603</v>
      </c>
      <c r="B625" s="74">
        <v>205000</v>
      </c>
      <c r="C625" s="74">
        <v>205000</v>
      </c>
    </row>
    <row r="626" spans="1:3" x14ac:dyDescent="0.2">
      <c r="A626" s="73">
        <v>10615</v>
      </c>
      <c r="B626" s="74">
        <v>95000</v>
      </c>
      <c r="C626" s="74">
        <v>95000</v>
      </c>
    </row>
    <row r="627" spans="1:3" x14ac:dyDescent="0.2">
      <c r="A627" s="73">
        <v>10624</v>
      </c>
      <c r="B627" s="74">
        <v>119000</v>
      </c>
      <c r="C627" s="74">
        <v>119000</v>
      </c>
    </row>
    <row r="628" spans="1:3" x14ac:dyDescent="0.2">
      <c r="A628" s="73">
        <v>10625</v>
      </c>
      <c r="B628" s="74">
        <v>196750</v>
      </c>
      <c r="C628" s="74">
        <v>787000</v>
      </c>
    </row>
    <row r="629" spans="1:3" x14ac:dyDescent="0.2">
      <c r="A629" s="73">
        <v>10628</v>
      </c>
      <c r="B629" s="74">
        <v>167000</v>
      </c>
      <c r="C629" s="74">
        <v>167000</v>
      </c>
    </row>
    <row r="630" spans="1:3" x14ac:dyDescent="0.2">
      <c r="A630" s="73">
        <v>10634</v>
      </c>
      <c r="B630" s="74">
        <v>123000</v>
      </c>
      <c r="C630" s="74">
        <v>123000</v>
      </c>
    </row>
    <row r="631" spans="1:3" x14ac:dyDescent="0.2">
      <c r="A631" s="73">
        <v>10635</v>
      </c>
      <c r="B631" s="74">
        <v>232000</v>
      </c>
      <c r="C631" s="74">
        <v>232000</v>
      </c>
    </row>
    <row r="632" spans="1:3" x14ac:dyDescent="0.2">
      <c r="A632" s="73">
        <v>10637</v>
      </c>
      <c r="B632" s="74">
        <v>297000</v>
      </c>
      <c r="C632" s="74">
        <v>297000</v>
      </c>
    </row>
    <row r="633" spans="1:3" x14ac:dyDescent="0.2">
      <c r="A633" s="73">
        <v>10650</v>
      </c>
      <c r="B633" s="74">
        <v>128200</v>
      </c>
      <c r="C633" s="74">
        <v>128200</v>
      </c>
    </row>
    <row r="634" spans="1:3" x14ac:dyDescent="0.2">
      <c r="A634" s="73">
        <v>10652</v>
      </c>
      <c r="B634" s="74">
        <v>279500</v>
      </c>
      <c r="C634" s="74">
        <v>279500</v>
      </c>
    </row>
    <row r="635" spans="1:3" x14ac:dyDescent="0.2">
      <c r="A635" s="73">
        <v>10655</v>
      </c>
      <c r="B635" s="74">
        <v>284000</v>
      </c>
      <c r="C635" s="74">
        <v>284000</v>
      </c>
    </row>
    <row r="636" spans="1:3" x14ac:dyDescent="0.2">
      <c r="A636" s="73">
        <v>10656</v>
      </c>
      <c r="B636" s="74">
        <v>248900</v>
      </c>
      <c r="C636" s="74">
        <v>248900</v>
      </c>
    </row>
    <row r="637" spans="1:3" x14ac:dyDescent="0.2">
      <c r="A637" s="73">
        <v>10659</v>
      </c>
      <c r="B637" s="74">
        <v>136500</v>
      </c>
      <c r="C637" s="74">
        <v>136500</v>
      </c>
    </row>
    <row r="638" spans="1:3" x14ac:dyDescent="0.2">
      <c r="A638" s="73">
        <v>10665</v>
      </c>
      <c r="B638" s="74">
        <v>226000</v>
      </c>
      <c r="C638" s="74">
        <v>226000</v>
      </c>
    </row>
    <row r="639" spans="1:3" x14ac:dyDescent="0.2">
      <c r="A639" s="73">
        <v>10667</v>
      </c>
      <c r="B639" s="74">
        <v>212000</v>
      </c>
      <c r="C639" s="74">
        <v>212000</v>
      </c>
    </row>
    <row r="640" spans="1:3" x14ac:dyDescent="0.2">
      <c r="A640" s="73">
        <v>10678</v>
      </c>
      <c r="B640" s="74">
        <v>285000</v>
      </c>
      <c r="C640" s="74">
        <v>285000</v>
      </c>
    </row>
    <row r="641" spans="1:3" x14ac:dyDescent="0.2">
      <c r="A641" s="73">
        <v>10680</v>
      </c>
      <c r="B641" s="74">
        <v>137900</v>
      </c>
      <c r="C641" s="74">
        <v>137900</v>
      </c>
    </row>
    <row r="642" spans="1:3" x14ac:dyDescent="0.2">
      <c r="A642" s="73">
        <v>10690</v>
      </c>
      <c r="B642" s="74">
        <v>147000</v>
      </c>
      <c r="C642" s="74">
        <v>147000</v>
      </c>
    </row>
    <row r="643" spans="1:3" x14ac:dyDescent="0.2">
      <c r="A643" s="73">
        <v>10708</v>
      </c>
      <c r="B643" s="74">
        <v>190000</v>
      </c>
      <c r="C643" s="74">
        <v>190000</v>
      </c>
    </row>
    <row r="644" spans="1:3" x14ac:dyDescent="0.2">
      <c r="A644" s="73">
        <v>10712</v>
      </c>
      <c r="B644" s="74">
        <v>93500</v>
      </c>
      <c r="C644" s="74">
        <v>93500</v>
      </c>
    </row>
    <row r="645" spans="1:3" x14ac:dyDescent="0.2">
      <c r="A645" s="73">
        <v>10721</v>
      </c>
      <c r="B645" s="74">
        <v>142000</v>
      </c>
      <c r="C645" s="74">
        <v>142000</v>
      </c>
    </row>
    <row r="646" spans="1:3" x14ac:dyDescent="0.2">
      <c r="A646" s="73">
        <v>10728</v>
      </c>
      <c r="B646" s="74">
        <v>266000</v>
      </c>
      <c r="C646" s="74">
        <v>266000</v>
      </c>
    </row>
    <row r="647" spans="1:3" x14ac:dyDescent="0.2">
      <c r="A647" s="73">
        <v>10762</v>
      </c>
      <c r="B647" s="74">
        <v>172500</v>
      </c>
      <c r="C647" s="74">
        <v>345000</v>
      </c>
    </row>
    <row r="648" spans="1:3" x14ac:dyDescent="0.2">
      <c r="A648" s="73">
        <v>10768</v>
      </c>
      <c r="B648" s="74">
        <v>218000</v>
      </c>
      <c r="C648" s="74">
        <v>218000</v>
      </c>
    </row>
    <row r="649" spans="1:3" x14ac:dyDescent="0.2">
      <c r="A649" s="73">
        <v>10769</v>
      </c>
      <c r="B649" s="74">
        <v>212000</v>
      </c>
      <c r="C649" s="74">
        <v>212000</v>
      </c>
    </row>
    <row r="650" spans="1:3" x14ac:dyDescent="0.2">
      <c r="A650" s="73">
        <v>10778</v>
      </c>
      <c r="B650" s="74">
        <v>136500</v>
      </c>
      <c r="C650" s="74">
        <v>136500</v>
      </c>
    </row>
    <row r="651" spans="1:3" x14ac:dyDescent="0.2">
      <c r="A651" s="73">
        <v>10780</v>
      </c>
      <c r="B651" s="74">
        <v>132500</v>
      </c>
      <c r="C651" s="74">
        <v>132500</v>
      </c>
    </row>
    <row r="652" spans="1:3" x14ac:dyDescent="0.2">
      <c r="A652" s="73">
        <v>10784</v>
      </c>
      <c r="B652" s="74">
        <v>160000</v>
      </c>
      <c r="C652" s="74">
        <v>160000</v>
      </c>
    </row>
    <row r="653" spans="1:3" x14ac:dyDescent="0.2">
      <c r="A653" s="73">
        <v>10791</v>
      </c>
      <c r="B653" s="74">
        <v>90000</v>
      </c>
      <c r="C653" s="74">
        <v>90000</v>
      </c>
    </row>
    <row r="654" spans="1:3" x14ac:dyDescent="0.2">
      <c r="A654" s="73">
        <v>10793</v>
      </c>
      <c r="B654" s="74">
        <v>152000</v>
      </c>
      <c r="C654" s="74">
        <v>152000</v>
      </c>
    </row>
    <row r="655" spans="1:3" x14ac:dyDescent="0.2">
      <c r="A655" s="73">
        <v>10800</v>
      </c>
      <c r="B655" s="74">
        <v>159928.57142857142</v>
      </c>
      <c r="C655" s="74">
        <v>2239000</v>
      </c>
    </row>
    <row r="656" spans="1:3" x14ac:dyDescent="0.2">
      <c r="A656" s="73">
        <v>10832</v>
      </c>
      <c r="B656" s="74">
        <v>194500</v>
      </c>
      <c r="C656" s="74">
        <v>194500</v>
      </c>
    </row>
    <row r="657" spans="1:3" x14ac:dyDescent="0.2">
      <c r="A657" s="73">
        <v>10839</v>
      </c>
      <c r="B657" s="74">
        <v>181000</v>
      </c>
      <c r="C657" s="74">
        <v>181000</v>
      </c>
    </row>
    <row r="658" spans="1:3" x14ac:dyDescent="0.2">
      <c r="A658" s="73">
        <v>10846</v>
      </c>
      <c r="B658" s="74">
        <v>324000</v>
      </c>
      <c r="C658" s="74">
        <v>324000</v>
      </c>
    </row>
    <row r="659" spans="1:3" x14ac:dyDescent="0.2">
      <c r="A659" s="73">
        <v>10852</v>
      </c>
      <c r="B659" s="74">
        <v>173000</v>
      </c>
      <c r="C659" s="74">
        <v>173000</v>
      </c>
    </row>
    <row r="660" spans="1:3" x14ac:dyDescent="0.2">
      <c r="A660" s="73">
        <v>10859</v>
      </c>
      <c r="B660" s="74">
        <v>145000</v>
      </c>
      <c r="C660" s="74">
        <v>145000</v>
      </c>
    </row>
    <row r="661" spans="1:3" x14ac:dyDescent="0.2">
      <c r="A661" s="73">
        <v>10880</v>
      </c>
      <c r="B661" s="74">
        <v>125000</v>
      </c>
      <c r="C661" s="74">
        <v>125000</v>
      </c>
    </row>
    <row r="662" spans="1:3" x14ac:dyDescent="0.2">
      <c r="A662" s="73">
        <v>10896</v>
      </c>
      <c r="B662" s="74">
        <v>200000</v>
      </c>
      <c r="C662" s="74">
        <v>200000</v>
      </c>
    </row>
    <row r="663" spans="1:3" x14ac:dyDescent="0.2">
      <c r="A663" s="73">
        <v>10900</v>
      </c>
      <c r="B663" s="74">
        <v>161750</v>
      </c>
      <c r="C663" s="74">
        <v>161750</v>
      </c>
    </row>
    <row r="664" spans="1:3" x14ac:dyDescent="0.2">
      <c r="A664" s="73">
        <v>10918</v>
      </c>
      <c r="B664" s="74">
        <v>234000</v>
      </c>
      <c r="C664" s="74">
        <v>234000</v>
      </c>
    </row>
    <row r="665" spans="1:3" x14ac:dyDescent="0.2">
      <c r="A665" s="73">
        <v>10920</v>
      </c>
      <c r="B665" s="74">
        <v>157000</v>
      </c>
      <c r="C665" s="74">
        <v>157000</v>
      </c>
    </row>
    <row r="666" spans="1:3" x14ac:dyDescent="0.2">
      <c r="A666" s="73">
        <v>10921</v>
      </c>
      <c r="B666" s="74">
        <v>94750</v>
      </c>
      <c r="C666" s="74">
        <v>94750</v>
      </c>
    </row>
    <row r="667" spans="1:3" x14ac:dyDescent="0.2">
      <c r="A667" s="73">
        <v>10927</v>
      </c>
      <c r="B667" s="74">
        <v>275000</v>
      </c>
      <c r="C667" s="74">
        <v>275000</v>
      </c>
    </row>
    <row r="668" spans="1:3" x14ac:dyDescent="0.2">
      <c r="A668" s="73">
        <v>10930</v>
      </c>
      <c r="B668" s="74">
        <v>140000</v>
      </c>
      <c r="C668" s="74">
        <v>140000</v>
      </c>
    </row>
    <row r="669" spans="1:3" x14ac:dyDescent="0.2">
      <c r="A669" s="73">
        <v>10944</v>
      </c>
      <c r="B669" s="74">
        <v>271000</v>
      </c>
      <c r="C669" s="74">
        <v>271000</v>
      </c>
    </row>
    <row r="670" spans="1:3" x14ac:dyDescent="0.2">
      <c r="A670" s="73">
        <v>10970</v>
      </c>
      <c r="B670" s="74">
        <v>147000</v>
      </c>
      <c r="C670" s="74">
        <v>147000</v>
      </c>
    </row>
    <row r="671" spans="1:3" x14ac:dyDescent="0.2">
      <c r="A671" s="73">
        <v>10991</v>
      </c>
      <c r="B671" s="74">
        <v>239000</v>
      </c>
      <c r="C671" s="74">
        <v>239000</v>
      </c>
    </row>
    <row r="672" spans="1:3" x14ac:dyDescent="0.2">
      <c r="A672" s="73">
        <v>10994</v>
      </c>
      <c r="B672" s="74">
        <v>257000</v>
      </c>
      <c r="C672" s="74">
        <v>257000</v>
      </c>
    </row>
    <row r="673" spans="1:3" x14ac:dyDescent="0.2">
      <c r="A673" s="73">
        <v>10998</v>
      </c>
      <c r="B673" s="74">
        <v>117000</v>
      </c>
      <c r="C673" s="74">
        <v>117000</v>
      </c>
    </row>
    <row r="674" spans="1:3" x14ac:dyDescent="0.2">
      <c r="A674" s="73">
        <v>11000</v>
      </c>
      <c r="B674" s="74">
        <v>201000</v>
      </c>
      <c r="C674" s="74">
        <v>402000</v>
      </c>
    </row>
    <row r="675" spans="1:3" x14ac:dyDescent="0.2">
      <c r="A675" s="73">
        <v>11003</v>
      </c>
      <c r="B675" s="74">
        <v>310000</v>
      </c>
      <c r="C675" s="74">
        <v>310000</v>
      </c>
    </row>
    <row r="676" spans="1:3" x14ac:dyDescent="0.2">
      <c r="A676" s="73">
        <v>11029</v>
      </c>
      <c r="B676" s="74">
        <v>213250</v>
      </c>
      <c r="C676" s="74">
        <v>426500</v>
      </c>
    </row>
    <row r="677" spans="1:3" x14ac:dyDescent="0.2">
      <c r="A677" s="73">
        <v>11040</v>
      </c>
      <c r="B677" s="74">
        <v>126500</v>
      </c>
      <c r="C677" s="74">
        <v>253000</v>
      </c>
    </row>
    <row r="678" spans="1:3" x14ac:dyDescent="0.2">
      <c r="A678" s="73">
        <v>11049</v>
      </c>
      <c r="B678" s="74">
        <v>179900</v>
      </c>
      <c r="C678" s="74">
        <v>179900</v>
      </c>
    </row>
    <row r="679" spans="1:3" x14ac:dyDescent="0.2">
      <c r="A679" s="73">
        <v>11050</v>
      </c>
      <c r="B679" s="74">
        <v>313000</v>
      </c>
      <c r="C679" s="74">
        <v>313000</v>
      </c>
    </row>
    <row r="680" spans="1:3" x14ac:dyDescent="0.2">
      <c r="A680" s="73">
        <v>11065</v>
      </c>
      <c r="B680" s="74">
        <v>281000</v>
      </c>
      <c r="C680" s="74">
        <v>281000</v>
      </c>
    </row>
    <row r="681" spans="1:3" x14ac:dyDescent="0.2">
      <c r="A681" s="73">
        <v>11070</v>
      </c>
      <c r="B681" s="74">
        <v>171000</v>
      </c>
      <c r="C681" s="74">
        <v>171000</v>
      </c>
    </row>
    <row r="682" spans="1:3" x14ac:dyDescent="0.2">
      <c r="A682" s="73">
        <v>11075</v>
      </c>
      <c r="B682" s="74">
        <v>189450</v>
      </c>
      <c r="C682" s="74">
        <v>378900</v>
      </c>
    </row>
    <row r="683" spans="1:3" x14ac:dyDescent="0.2">
      <c r="A683" s="73">
        <v>11096</v>
      </c>
      <c r="B683" s="74">
        <v>249700</v>
      </c>
      <c r="C683" s="74">
        <v>249700</v>
      </c>
    </row>
    <row r="684" spans="1:3" x14ac:dyDescent="0.2">
      <c r="A684" s="73">
        <v>11100</v>
      </c>
      <c r="B684" s="74">
        <v>84900</v>
      </c>
      <c r="C684" s="74">
        <v>84900</v>
      </c>
    </row>
    <row r="685" spans="1:3" x14ac:dyDescent="0.2">
      <c r="A685" s="73">
        <v>11103</v>
      </c>
      <c r="B685" s="74">
        <v>155835</v>
      </c>
      <c r="C685" s="74">
        <v>155835</v>
      </c>
    </row>
    <row r="686" spans="1:3" x14ac:dyDescent="0.2">
      <c r="A686" s="73">
        <v>11120</v>
      </c>
      <c r="B686" s="74">
        <v>162500</v>
      </c>
      <c r="C686" s="74">
        <v>162500</v>
      </c>
    </row>
    <row r="687" spans="1:3" x14ac:dyDescent="0.2">
      <c r="A687" s="73">
        <v>11143</v>
      </c>
      <c r="B687" s="74">
        <v>340000</v>
      </c>
      <c r="C687" s="74">
        <v>340000</v>
      </c>
    </row>
    <row r="688" spans="1:3" x14ac:dyDescent="0.2">
      <c r="A688" s="73">
        <v>11146</v>
      </c>
      <c r="B688" s="74">
        <v>255500</v>
      </c>
      <c r="C688" s="74">
        <v>255500</v>
      </c>
    </row>
    <row r="689" spans="1:3" x14ac:dyDescent="0.2">
      <c r="A689" s="73">
        <v>11160</v>
      </c>
      <c r="B689" s="74">
        <v>244000</v>
      </c>
      <c r="C689" s="74">
        <v>244000</v>
      </c>
    </row>
    <row r="690" spans="1:3" x14ac:dyDescent="0.2">
      <c r="A690" s="73">
        <v>11170</v>
      </c>
      <c r="B690" s="74">
        <v>250000</v>
      </c>
      <c r="C690" s="74">
        <v>250000</v>
      </c>
    </row>
    <row r="691" spans="1:3" x14ac:dyDescent="0.2">
      <c r="A691" s="73">
        <v>11175</v>
      </c>
      <c r="B691" s="74">
        <v>200141</v>
      </c>
      <c r="C691" s="74">
        <v>200141</v>
      </c>
    </row>
    <row r="692" spans="1:3" x14ac:dyDescent="0.2">
      <c r="A692" s="73">
        <v>11184</v>
      </c>
      <c r="B692" s="74">
        <v>172500</v>
      </c>
      <c r="C692" s="74">
        <v>172500</v>
      </c>
    </row>
    <row r="693" spans="1:3" x14ac:dyDescent="0.2">
      <c r="A693" s="73">
        <v>11194</v>
      </c>
      <c r="B693" s="74">
        <v>230500</v>
      </c>
      <c r="C693" s="74">
        <v>230500</v>
      </c>
    </row>
    <row r="694" spans="1:3" x14ac:dyDescent="0.2">
      <c r="A694" s="73">
        <v>11198</v>
      </c>
      <c r="B694" s="74">
        <v>325000</v>
      </c>
      <c r="C694" s="74">
        <v>325000</v>
      </c>
    </row>
    <row r="695" spans="1:3" x14ac:dyDescent="0.2">
      <c r="A695" s="73">
        <v>11200</v>
      </c>
      <c r="B695" s="74">
        <v>154750</v>
      </c>
      <c r="C695" s="74">
        <v>309500</v>
      </c>
    </row>
    <row r="696" spans="1:3" x14ac:dyDescent="0.2">
      <c r="A696" s="73">
        <v>11207</v>
      </c>
      <c r="B696" s="74">
        <v>185000</v>
      </c>
      <c r="C696" s="74">
        <v>185000</v>
      </c>
    </row>
    <row r="697" spans="1:3" x14ac:dyDescent="0.2">
      <c r="A697" s="73">
        <v>11210</v>
      </c>
      <c r="B697" s="74">
        <v>221500</v>
      </c>
      <c r="C697" s="74">
        <v>221500</v>
      </c>
    </row>
    <row r="698" spans="1:3" x14ac:dyDescent="0.2">
      <c r="A698" s="73">
        <v>11214</v>
      </c>
      <c r="B698" s="74">
        <v>199900</v>
      </c>
      <c r="C698" s="74">
        <v>199900</v>
      </c>
    </row>
    <row r="699" spans="1:3" x14ac:dyDescent="0.2">
      <c r="A699" s="73">
        <v>11216</v>
      </c>
      <c r="B699" s="74">
        <v>232600</v>
      </c>
      <c r="C699" s="74">
        <v>232600</v>
      </c>
    </row>
    <row r="700" spans="1:3" x14ac:dyDescent="0.2">
      <c r="A700" s="73">
        <v>11218</v>
      </c>
      <c r="B700" s="74">
        <v>189000</v>
      </c>
      <c r="C700" s="74">
        <v>189000</v>
      </c>
    </row>
    <row r="701" spans="1:3" x14ac:dyDescent="0.2">
      <c r="A701" s="73">
        <v>11228</v>
      </c>
      <c r="B701" s="74">
        <v>228000</v>
      </c>
      <c r="C701" s="74">
        <v>228000</v>
      </c>
    </row>
    <row r="702" spans="1:3" x14ac:dyDescent="0.2">
      <c r="A702" s="73">
        <v>11235</v>
      </c>
      <c r="B702" s="74">
        <v>148000</v>
      </c>
      <c r="C702" s="74">
        <v>148000</v>
      </c>
    </row>
    <row r="703" spans="1:3" x14ac:dyDescent="0.2">
      <c r="A703" s="73">
        <v>11241</v>
      </c>
      <c r="B703" s="74">
        <v>149000</v>
      </c>
      <c r="C703" s="74">
        <v>149000</v>
      </c>
    </row>
    <row r="704" spans="1:3" x14ac:dyDescent="0.2">
      <c r="A704" s="73">
        <v>11248</v>
      </c>
      <c r="B704" s="74">
        <v>285000</v>
      </c>
      <c r="C704" s="74">
        <v>285000</v>
      </c>
    </row>
    <row r="705" spans="1:3" x14ac:dyDescent="0.2">
      <c r="A705" s="73">
        <v>11249</v>
      </c>
      <c r="B705" s="74">
        <v>177500</v>
      </c>
      <c r="C705" s="74">
        <v>177500</v>
      </c>
    </row>
    <row r="706" spans="1:3" x14ac:dyDescent="0.2">
      <c r="A706" s="73">
        <v>11250</v>
      </c>
      <c r="B706" s="74">
        <v>201475</v>
      </c>
      <c r="C706" s="74">
        <v>805900</v>
      </c>
    </row>
    <row r="707" spans="1:3" x14ac:dyDescent="0.2">
      <c r="A707" s="73">
        <v>11275</v>
      </c>
      <c r="B707" s="74">
        <v>231000</v>
      </c>
      <c r="C707" s="74">
        <v>462000</v>
      </c>
    </row>
    <row r="708" spans="1:3" x14ac:dyDescent="0.2">
      <c r="A708" s="73">
        <v>11287</v>
      </c>
      <c r="B708" s="74">
        <v>228500</v>
      </c>
      <c r="C708" s="74">
        <v>228500</v>
      </c>
    </row>
    <row r="709" spans="1:3" x14ac:dyDescent="0.2">
      <c r="A709" s="73">
        <v>11302</v>
      </c>
      <c r="B709" s="74">
        <v>319000</v>
      </c>
      <c r="C709" s="74">
        <v>319000</v>
      </c>
    </row>
    <row r="710" spans="1:3" x14ac:dyDescent="0.2">
      <c r="A710" s="73">
        <v>11308</v>
      </c>
      <c r="B710" s="74">
        <v>335000</v>
      </c>
      <c r="C710" s="74">
        <v>335000</v>
      </c>
    </row>
    <row r="711" spans="1:3" x14ac:dyDescent="0.2">
      <c r="A711" s="73">
        <v>11310</v>
      </c>
      <c r="B711" s="74">
        <v>140000</v>
      </c>
      <c r="C711" s="74">
        <v>140000</v>
      </c>
    </row>
    <row r="712" spans="1:3" x14ac:dyDescent="0.2">
      <c r="A712" s="73">
        <v>11316</v>
      </c>
      <c r="B712" s="74">
        <v>214900</v>
      </c>
      <c r="C712" s="74">
        <v>214900</v>
      </c>
    </row>
    <row r="713" spans="1:3" x14ac:dyDescent="0.2">
      <c r="A713" s="73">
        <v>11317</v>
      </c>
      <c r="B713" s="74">
        <v>180000</v>
      </c>
      <c r="C713" s="74">
        <v>180000</v>
      </c>
    </row>
    <row r="714" spans="1:3" x14ac:dyDescent="0.2">
      <c r="A714" s="73">
        <v>11333</v>
      </c>
      <c r="B714" s="74">
        <v>146800</v>
      </c>
      <c r="C714" s="74">
        <v>146800</v>
      </c>
    </row>
    <row r="715" spans="1:3" x14ac:dyDescent="0.2">
      <c r="A715" s="73">
        <v>11340</v>
      </c>
      <c r="B715" s="74">
        <v>123750</v>
      </c>
      <c r="C715" s="74">
        <v>247500</v>
      </c>
    </row>
    <row r="716" spans="1:3" x14ac:dyDescent="0.2">
      <c r="A716" s="73">
        <v>11341</v>
      </c>
      <c r="B716" s="74">
        <v>121500</v>
      </c>
      <c r="C716" s="74">
        <v>121500</v>
      </c>
    </row>
    <row r="717" spans="1:3" x14ac:dyDescent="0.2">
      <c r="A717" s="73">
        <v>11344</v>
      </c>
      <c r="B717" s="74">
        <v>144000</v>
      </c>
      <c r="C717" s="74">
        <v>144000</v>
      </c>
    </row>
    <row r="718" spans="1:3" x14ac:dyDescent="0.2">
      <c r="A718" s="73">
        <v>11345</v>
      </c>
      <c r="B718" s="74">
        <v>137000</v>
      </c>
      <c r="C718" s="74">
        <v>137000</v>
      </c>
    </row>
    <row r="719" spans="1:3" x14ac:dyDescent="0.2">
      <c r="A719" s="73">
        <v>11361</v>
      </c>
      <c r="B719" s="74">
        <v>180000</v>
      </c>
      <c r="C719" s="74">
        <v>180000</v>
      </c>
    </row>
    <row r="720" spans="1:3" x14ac:dyDescent="0.2">
      <c r="A720" s="73">
        <v>11362</v>
      </c>
      <c r="B720" s="74">
        <v>280000</v>
      </c>
      <c r="C720" s="74">
        <v>280000</v>
      </c>
    </row>
    <row r="721" spans="1:3" x14ac:dyDescent="0.2">
      <c r="A721" s="73">
        <v>11367</v>
      </c>
      <c r="B721" s="74">
        <v>255000</v>
      </c>
      <c r="C721" s="74">
        <v>255000</v>
      </c>
    </row>
    <row r="722" spans="1:3" x14ac:dyDescent="0.2">
      <c r="A722" s="73">
        <v>11394</v>
      </c>
      <c r="B722" s="74">
        <v>394432</v>
      </c>
      <c r="C722" s="74">
        <v>394432</v>
      </c>
    </row>
    <row r="723" spans="1:3" x14ac:dyDescent="0.2">
      <c r="A723" s="73">
        <v>11400</v>
      </c>
      <c r="B723" s="74">
        <v>466500</v>
      </c>
      <c r="C723" s="74">
        <v>466500</v>
      </c>
    </row>
    <row r="724" spans="1:3" x14ac:dyDescent="0.2">
      <c r="A724" s="73">
        <v>11404</v>
      </c>
      <c r="B724" s="74">
        <v>222500</v>
      </c>
      <c r="C724" s="74">
        <v>222500</v>
      </c>
    </row>
    <row r="725" spans="1:3" x14ac:dyDescent="0.2">
      <c r="A725" s="73">
        <v>11409</v>
      </c>
      <c r="B725" s="74">
        <v>131000</v>
      </c>
      <c r="C725" s="74">
        <v>131000</v>
      </c>
    </row>
    <row r="726" spans="1:3" x14ac:dyDescent="0.2">
      <c r="A726" s="73">
        <v>11414</v>
      </c>
      <c r="B726" s="74">
        <v>167500</v>
      </c>
      <c r="C726" s="74">
        <v>167500</v>
      </c>
    </row>
    <row r="727" spans="1:3" x14ac:dyDescent="0.2">
      <c r="A727" s="73">
        <v>11423</v>
      </c>
      <c r="B727" s="74">
        <v>272000</v>
      </c>
      <c r="C727" s="74">
        <v>272000</v>
      </c>
    </row>
    <row r="728" spans="1:3" x14ac:dyDescent="0.2">
      <c r="A728" s="73">
        <v>11425</v>
      </c>
      <c r="B728" s="74">
        <v>137000</v>
      </c>
      <c r="C728" s="74">
        <v>137000</v>
      </c>
    </row>
    <row r="729" spans="1:3" x14ac:dyDescent="0.2">
      <c r="A729" s="73">
        <v>11426</v>
      </c>
      <c r="B729" s="74">
        <v>200000</v>
      </c>
      <c r="C729" s="74">
        <v>200000</v>
      </c>
    </row>
    <row r="730" spans="1:3" x14ac:dyDescent="0.2">
      <c r="A730" s="73">
        <v>11428</v>
      </c>
      <c r="B730" s="74">
        <v>250000</v>
      </c>
      <c r="C730" s="74">
        <v>250000</v>
      </c>
    </row>
    <row r="731" spans="1:3" x14ac:dyDescent="0.2">
      <c r="A731" s="73">
        <v>11435</v>
      </c>
      <c r="B731" s="74">
        <v>230000</v>
      </c>
      <c r="C731" s="74">
        <v>230000</v>
      </c>
    </row>
    <row r="732" spans="1:3" x14ac:dyDescent="0.2">
      <c r="A732" s="73">
        <v>11443</v>
      </c>
      <c r="B732" s="74">
        <v>369900</v>
      </c>
      <c r="C732" s="74">
        <v>369900</v>
      </c>
    </row>
    <row r="733" spans="1:3" x14ac:dyDescent="0.2">
      <c r="A733" s="73">
        <v>11457</v>
      </c>
      <c r="B733" s="74">
        <v>175000</v>
      </c>
      <c r="C733" s="74">
        <v>175000</v>
      </c>
    </row>
    <row r="734" spans="1:3" x14ac:dyDescent="0.2">
      <c r="A734" s="73">
        <v>11475</v>
      </c>
      <c r="B734" s="74">
        <v>144950</v>
      </c>
      <c r="C734" s="74">
        <v>289900</v>
      </c>
    </row>
    <row r="735" spans="1:3" x14ac:dyDescent="0.2">
      <c r="A735" s="73">
        <v>11478</v>
      </c>
      <c r="B735" s="74">
        <v>306000</v>
      </c>
      <c r="C735" s="74">
        <v>306000</v>
      </c>
    </row>
    <row r="736" spans="1:3" x14ac:dyDescent="0.2">
      <c r="A736" s="73">
        <v>11500</v>
      </c>
      <c r="B736" s="74">
        <v>156968.33333333334</v>
      </c>
      <c r="C736" s="74">
        <v>470905</v>
      </c>
    </row>
    <row r="737" spans="1:3" x14ac:dyDescent="0.2">
      <c r="A737" s="73">
        <v>11512</v>
      </c>
      <c r="B737" s="74">
        <v>177000</v>
      </c>
      <c r="C737" s="74">
        <v>177000</v>
      </c>
    </row>
    <row r="738" spans="1:3" x14ac:dyDescent="0.2">
      <c r="A738" s="73">
        <v>11526</v>
      </c>
      <c r="B738" s="74">
        <v>191000</v>
      </c>
      <c r="C738" s="74">
        <v>191000</v>
      </c>
    </row>
    <row r="739" spans="1:3" x14ac:dyDescent="0.2">
      <c r="A739" s="73">
        <v>11553</v>
      </c>
      <c r="B739" s="74">
        <v>158000</v>
      </c>
      <c r="C739" s="74">
        <v>158000</v>
      </c>
    </row>
    <row r="740" spans="1:3" x14ac:dyDescent="0.2">
      <c r="A740" s="73">
        <v>11584</v>
      </c>
      <c r="B740" s="74">
        <v>197000</v>
      </c>
      <c r="C740" s="74">
        <v>197000</v>
      </c>
    </row>
    <row r="741" spans="1:3" x14ac:dyDescent="0.2">
      <c r="A741" s="73">
        <v>11600</v>
      </c>
      <c r="B741" s="74">
        <v>145683.33333333334</v>
      </c>
      <c r="C741" s="74">
        <v>437050</v>
      </c>
    </row>
    <row r="742" spans="1:3" x14ac:dyDescent="0.2">
      <c r="A742" s="73">
        <v>11606</v>
      </c>
      <c r="B742" s="74">
        <v>135000</v>
      </c>
      <c r="C742" s="74">
        <v>135000</v>
      </c>
    </row>
    <row r="743" spans="1:3" x14ac:dyDescent="0.2">
      <c r="A743" s="73">
        <v>11616</v>
      </c>
      <c r="B743" s="74">
        <v>148950</v>
      </c>
      <c r="C743" s="74">
        <v>297900</v>
      </c>
    </row>
    <row r="744" spans="1:3" x14ac:dyDescent="0.2">
      <c r="A744" s="73">
        <v>11625</v>
      </c>
      <c r="B744" s="74">
        <v>131500</v>
      </c>
      <c r="C744" s="74">
        <v>131500</v>
      </c>
    </row>
    <row r="745" spans="1:3" x14ac:dyDescent="0.2">
      <c r="A745" s="73">
        <v>11639</v>
      </c>
      <c r="B745" s="74">
        <v>182000</v>
      </c>
      <c r="C745" s="74">
        <v>182000</v>
      </c>
    </row>
    <row r="746" spans="1:3" x14ac:dyDescent="0.2">
      <c r="A746" s="73">
        <v>11643</v>
      </c>
      <c r="B746" s="74">
        <v>200000</v>
      </c>
      <c r="C746" s="74">
        <v>200000</v>
      </c>
    </row>
    <row r="747" spans="1:3" x14ac:dyDescent="0.2">
      <c r="A747" s="73">
        <v>11645</v>
      </c>
      <c r="B747" s="74">
        <v>228250</v>
      </c>
      <c r="C747" s="74">
        <v>456500</v>
      </c>
    </row>
    <row r="748" spans="1:3" x14ac:dyDescent="0.2">
      <c r="A748" s="73">
        <v>11664</v>
      </c>
      <c r="B748" s="74">
        <v>119200</v>
      </c>
      <c r="C748" s="74">
        <v>119200</v>
      </c>
    </row>
    <row r="749" spans="1:3" x14ac:dyDescent="0.2">
      <c r="A749" s="73">
        <v>11670</v>
      </c>
      <c r="B749" s="74">
        <v>320000</v>
      </c>
      <c r="C749" s="74">
        <v>320000</v>
      </c>
    </row>
    <row r="750" spans="1:3" x14ac:dyDescent="0.2">
      <c r="A750" s="73">
        <v>11694</v>
      </c>
      <c r="B750" s="74">
        <v>314813</v>
      </c>
      <c r="C750" s="74">
        <v>314813</v>
      </c>
    </row>
    <row r="751" spans="1:3" x14ac:dyDescent="0.2">
      <c r="A751" s="73">
        <v>11700</v>
      </c>
      <c r="B751" s="74">
        <v>193719.75</v>
      </c>
      <c r="C751" s="74">
        <v>774879</v>
      </c>
    </row>
    <row r="752" spans="1:3" x14ac:dyDescent="0.2">
      <c r="A752" s="73">
        <v>11717</v>
      </c>
      <c r="B752" s="74">
        <v>185000</v>
      </c>
      <c r="C752" s="74">
        <v>185000</v>
      </c>
    </row>
    <row r="753" spans="1:3" x14ac:dyDescent="0.2">
      <c r="A753" s="73">
        <v>11751</v>
      </c>
      <c r="B753" s="74">
        <v>190000</v>
      </c>
      <c r="C753" s="74">
        <v>190000</v>
      </c>
    </row>
    <row r="754" spans="1:3" x14ac:dyDescent="0.2">
      <c r="A754" s="73">
        <v>11764</v>
      </c>
      <c r="B754" s="74">
        <v>290000</v>
      </c>
      <c r="C754" s="74">
        <v>290000</v>
      </c>
    </row>
    <row r="755" spans="1:3" x14ac:dyDescent="0.2">
      <c r="A755" s="73">
        <v>11767</v>
      </c>
      <c r="B755" s="74">
        <v>121250</v>
      </c>
      <c r="C755" s="74">
        <v>242500</v>
      </c>
    </row>
    <row r="756" spans="1:3" x14ac:dyDescent="0.2">
      <c r="A756" s="73">
        <v>11777</v>
      </c>
      <c r="B756" s="74">
        <v>164500</v>
      </c>
      <c r="C756" s="74">
        <v>164500</v>
      </c>
    </row>
    <row r="757" spans="1:3" x14ac:dyDescent="0.2">
      <c r="A757" s="73">
        <v>11782</v>
      </c>
      <c r="B757" s="74">
        <v>148000</v>
      </c>
      <c r="C757" s="74">
        <v>148000</v>
      </c>
    </row>
    <row r="758" spans="1:3" x14ac:dyDescent="0.2">
      <c r="A758" s="73">
        <v>11787</v>
      </c>
      <c r="B758" s="74">
        <v>315750</v>
      </c>
      <c r="C758" s="74">
        <v>315750</v>
      </c>
    </row>
    <row r="759" spans="1:3" x14ac:dyDescent="0.2">
      <c r="A759" s="73">
        <v>11796</v>
      </c>
      <c r="B759" s="74">
        <v>215000</v>
      </c>
      <c r="C759" s="74">
        <v>215000</v>
      </c>
    </row>
    <row r="760" spans="1:3" x14ac:dyDescent="0.2">
      <c r="A760" s="73">
        <v>11838</v>
      </c>
      <c r="B760" s="74">
        <v>236500</v>
      </c>
      <c r="C760" s="74">
        <v>236500</v>
      </c>
    </row>
    <row r="761" spans="1:3" x14ac:dyDescent="0.2">
      <c r="A761" s="73">
        <v>11839</v>
      </c>
      <c r="B761" s="74">
        <v>262280</v>
      </c>
      <c r="C761" s="74">
        <v>262280</v>
      </c>
    </row>
    <row r="762" spans="1:3" x14ac:dyDescent="0.2">
      <c r="A762" s="73">
        <v>11841</v>
      </c>
      <c r="B762" s="74">
        <v>118500</v>
      </c>
      <c r="C762" s="74">
        <v>118500</v>
      </c>
    </row>
    <row r="763" spans="1:3" x14ac:dyDescent="0.2">
      <c r="A763" s="73">
        <v>11844</v>
      </c>
      <c r="B763" s="74">
        <v>372500</v>
      </c>
      <c r="C763" s="74">
        <v>372500</v>
      </c>
    </row>
    <row r="764" spans="1:3" x14ac:dyDescent="0.2">
      <c r="A764" s="73">
        <v>11846</v>
      </c>
      <c r="B764" s="74">
        <v>374000</v>
      </c>
      <c r="C764" s="74">
        <v>374000</v>
      </c>
    </row>
    <row r="765" spans="1:3" x14ac:dyDescent="0.2">
      <c r="A765" s="73">
        <v>11851</v>
      </c>
      <c r="B765" s="74">
        <v>180500</v>
      </c>
      <c r="C765" s="74">
        <v>180500</v>
      </c>
    </row>
    <row r="766" spans="1:3" x14ac:dyDescent="0.2">
      <c r="A766" s="73">
        <v>11880</v>
      </c>
      <c r="B766" s="74">
        <v>157000</v>
      </c>
      <c r="C766" s="74">
        <v>157000</v>
      </c>
    </row>
    <row r="767" spans="1:3" x14ac:dyDescent="0.2">
      <c r="A767" s="73">
        <v>11883</v>
      </c>
      <c r="B767" s="74">
        <v>203000</v>
      </c>
      <c r="C767" s="74">
        <v>203000</v>
      </c>
    </row>
    <row r="768" spans="1:3" x14ac:dyDescent="0.2">
      <c r="A768" s="73">
        <v>11885</v>
      </c>
      <c r="B768" s="74">
        <v>261500</v>
      </c>
      <c r="C768" s="74">
        <v>261500</v>
      </c>
    </row>
    <row r="769" spans="1:3" x14ac:dyDescent="0.2">
      <c r="A769" s="73">
        <v>11888</v>
      </c>
      <c r="B769" s="74">
        <v>214500</v>
      </c>
      <c r="C769" s="74">
        <v>214500</v>
      </c>
    </row>
    <row r="770" spans="1:3" x14ac:dyDescent="0.2">
      <c r="A770" s="73">
        <v>11900</v>
      </c>
      <c r="B770" s="74">
        <v>124250</v>
      </c>
      <c r="C770" s="74">
        <v>248500</v>
      </c>
    </row>
    <row r="771" spans="1:3" x14ac:dyDescent="0.2">
      <c r="A771" s="73">
        <v>11911</v>
      </c>
      <c r="B771" s="74">
        <v>174000</v>
      </c>
      <c r="C771" s="74">
        <v>174000</v>
      </c>
    </row>
    <row r="772" spans="1:3" x14ac:dyDescent="0.2">
      <c r="A772" s="73">
        <v>11923</v>
      </c>
      <c r="B772" s="74">
        <v>239000</v>
      </c>
      <c r="C772" s="74">
        <v>239000</v>
      </c>
    </row>
    <row r="773" spans="1:3" x14ac:dyDescent="0.2">
      <c r="A773" s="73">
        <v>11924</v>
      </c>
      <c r="B773" s="74">
        <v>345000</v>
      </c>
      <c r="C773" s="74">
        <v>345000</v>
      </c>
    </row>
    <row r="774" spans="1:3" x14ac:dyDescent="0.2">
      <c r="A774" s="73">
        <v>11932</v>
      </c>
      <c r="B774" s="74">
        <v>235128</v>
      </c>
      <c r="C774" s="74">
        <v>235128</v>
      </c>
    </row>
    <row r="775" spans="1:3" x14ac:dyDescent="0.2">
      <c r="A775" s="73">
        <v>11952</v>
      </c>
      <c r="B775" s="74">
        <v>190000</v>
      </c>
      <c r="C775" s="74">
        <v>190000</v>
      </c>
    </row>
    <row r="776" spans="1:3" x14ac:dyDescent="0.2">
      <c r="A776" s="73">
        <v>11957</v>
      </c>
      <c r="B776" s="74">
        <v>232000</v>
      </c>
      <c r="C776" s="74">
        <v>232000</v>
      </c>
    </row>
    <row r="777" spans="1:3" x14ac:dyDescent="0.2">
      <c r="A777" s="73">
        <v>11988</v>
      </c>
      <c r="B777" s="74">
        <v>169350</v>
      </c>
      <c r="C777" s="74">
        <v>338700</v>
      </c>
    </row>
    <row r="778" spans="1:3" x14ac:dyDescent="0.2">
      <c r="A778" s="73">
        <v>11999</v>
      </c>
      <c r="B778" s="74">
        <v>285000</v>
      </c>
      <c r="C778" s="74">
        <v>285000</v>
      </c>
    </row>
    <row r="779" spans="1:3" x14ac:dyDescent="0.2">
      <c r="A779" s="73">
        <v>12000</v>
      </c>
      <c r="B779" s="74">
        <v>160750</v>
      </c>
      <c r="C779" s="74">
        <v>321500</v>
      </c>
    </row>
    <row r="780" spans="1:3" x14ac:dyDescent="0.2">
      <c r="A780" s="73">
        <v>12003</v>
      </c>
      <c r="B780" s="74">
        <v>269500</v>
      </c>
      <c r="C780" s="74">
        <v>269500</v>
      </c>
    </row>
    <row r="781" spans="1:3" x14ac:dyDescent="0.2">
      <c r="A781" s="73">
        <v>12011</v>
      </c>
      <c r="B781" s="74">
        <v>280000</v>
      </c>
      <c r="C781" s="74">
        <v>280000</v>
      </c>
    </row>
    <row r="782" spans="1:3" x14ac:dyDescent="0.2">
      <c r="A782" s="73">
        <v>12030</v>
      </c>
      <c r="B782" s="74">
        <v>318000</v>
      </c>
      <c r="C782" s="74">
        <v>318000</v>
      </c>
    </row>
    <row r="783" spans="1:3" x14ac:dyDescent="0.2">
      <c r="A783" s="73">
        <v>12046</v>
      </c>
      <c r="B783" s="74">
        <v>195000</v>
      </c>
      <c r="C783" s="74">
        <v>195000</v>
      </c>
    </row>
    <row r="784" spans="1:3" x14ac:dyDescent="0.2">
      <c r="A784" s="73">
        <v>12085</v>
      </c>
      <c r="B784" s="74">
        <v>318000</v>
      </c>
      <c r="C784" s="74">
        <v>318000</v>
      </c>
    </row>
    <row r="785" spans="1:3" x14ac:dyDescent="0.2">
      <c r="A785" s="73">
        <v>12090</v>
      </c>
      <c r="B785" s="74">
        <v>203833.33333333334</v>
      </c>
      <c r="C785" s="74">
        <v>611500</v>
      </c>
    </row>
    <row r="786" spans="1:3" x14ac:dyDescent="0.2">
      <c r="A786" s="73">
        <v>12095</v>
      </c>
      <c r="B786" s="74">
        <v>158000</v>
      </c>
      <c r="C786" s="74">
        <v>158000</v>
      </c>
    </row>
    <row r="787" spans="1:3" x14ac:dyDescent="0.2">
      <c r="A787" s="73">
        <v>12099</v>
      </c>
      <c r="B787" s="74">
        <v>354000</v>
      </c>
      <c r="C787" s="74">
        <v>354000</v>
      </c>
    </row>
    <row r="788" spans="1:3" x14ac:dyDescent="0.2">
      <c r="A788" s="73">
        <v>12108</v>
      </c>
      <c r="B788" s="74">
        <v>118000</v>
      </c>
      <c r="C788" s="74">
        <v>118000</v>
      </c>
    </row>
    <row r="789" spans="1:3" x14ac:dyDescent="0.2">
      <c r="A789" s="73">
        <v>12118</v>
      </c>
      <c r="B789" s="74">
        <v>240000</v>
      </c>
      <c r="C789" s="74">
        <v>240000</v>
      </c>
    </row>
    <row r="790" spans="1:3" x14ac:dyDescent="0.2">
      <c r="A790" s="73">
        <v>12122</v>
      </c>
      <c r="B790" s="74">
        <v>178400</v>
      </c>
      <c r="C790" s="74">
        <v>178400</v>
      </c>
    </row>
    <row r="791" spans="1:3" x14ac:dyDescent="0.2">
      <c r="A791" s="73">
        <v>12134</v>
      </c>
      <c r="B791" s="74">
        <v>164000</v>
      </c>
      <c r="C791" s="74">
        <v>164000</v>
      </c>
    </row>
    <row r="792" spans="1:3" x14ac:dyDescent="0.2">
      <c r="A792" s="73">
        <v>12137</v>
      </c>
      <c r="B792" s="74">
        <v>224900</v>
      </c>
      <c r="C792" s="74">
        <v>224900</v>
      </c>
    </row>
    <row r="793" spans="1:3" x14ac:dyDescent="0.2">
      <c r="A793" s="73">
        <v>12144</v>
      </c>
      <c r="B793" s="74">
        <v>133000</v>
      </c>
      <c r="C793" s="74">
        <v>133000</v>
      </c>
    </row>
    <row r="794" spans="1:3" x14ac:dyDescent="0.2">
      <c r="A794" s="73">
        <v>12150</v>
      </c>
      <c r="B794" s="74">
        <v>131500</v>
      </c>
      <c r="C794" s="74">
        <v>131500</v>
      </c>
    </row>
    <row r="795" spans="1:3" x14ac:dyDescent="0.2">
      <c r="A795" s="73">
        <v>12155</v>
      </c>
      <c r="B795" s="74">
        <v>151750</v>
      </c>
      <c r="C795" s="74">
        <v>303500</v>
      </c>
    </row>
    <row r="796" spans="1:3" x14ac:dyDescent="0.2">
      <c r="A796" s="73">
        <v>12160</v>
      </c>
      <c r="B796" s="74">
        <v>145750</v>
      </c>
      <c r="C796" s="74">
        <v>291500</v>
      </c>
    </row>
    <row r="797" spans="1:3" x14ac:dyDescent="0.2">
      <c r="A797" s="73">
        <v>12168</v>
      </c>
      <c r="B797" s="74">
        <v>359100</v>
      </c>
      <c r="C797" s="74">
        <v>359100</v>
      </c>
    </row>
    <row r="798" spans="1:3" x14ac:dyDescent="0.2">
      <c r="A798" s="73">
        <v>12180</v>
      </c>
      <c r="B798" s="74">
        <v>80000</v>
      </c>
      <c r="C798" s="74">
        <v>80000</v>
      </c>
    </row>
    <row r="799" spans="1:3" x14ac:dyDescent="0.2">
      <c r="A799" s="73">
        <v>12182</v>
      </c>
      <c r="B799" s="74">
        <v>220000</v>
      </c>
      <c r="C799" s="74">
        <v>220000</v>
      </c>
    </row>
    <row r="800" spans="1:3" x14ac:dyDescent="0.2">
      <c r="A800" s="73">
        <v>12203</v>
      </c>
      <c r="B800" s="74">
        <v>336000</v>
      </c>
      <c r="C800" s="74">
        <v>336000</v>
      </c>
    </row>
    <row r="801" spans="1:3" x14ac:dyDescent="0.2">
      <c r="A801" s="73">
        <v>12205</v>
      </c>
      <c r="B801" s="74">
        <v>187500</v>
      </c>
      <c r="C801" s="74">
        <v>187500</v>
      </c>
    </row>
    <row r="802" spans="1:3" x14ac:dyDescent="0.2">
      <c r="A802" s="73">
        <v>12209</v>
      </c>
      <c r="B802" s="74">
        <v>215000</v>
      </c>
      <c r="C802" s="74">
        <v>215000</v>
      </c>
    </row>
    <row r="803" spans="1:3" x14ac:dyDescent="0.2">
      <c r="A803" s="73">
        <v>12220</v>
      </c>
      <c r="B803" s="74">
        <v>402861</v>
      </c>
      <c r="C803" s="74">
        <v>402861</v>
      </c>
    </row>
    <row r="804" spans="1:3" x14ac:dyDescent="0.2">
      <c r="A804" s="73">
        <v>12224</v>
      </c>
      <c r="B804" s="74">
        <v>244000</v>
      </c>
      <c r="C804" s="74">
        <v>244000</v>
      </c>
    </row>
    <row r="805" spans="1:3" x14ac:dyDescent="0.2">
      <c r="A805" s="73">
        <v>12227</v>
      </c>
      <c r="B805" s="74">
        <v>272000</v>
      </c>
      <c r="C805" s="74">
        <v>272000</v>
      </c>
    </row>
    <row r="806" spans="1:3" x14ac:dyDescent="0.2">
      <c r="A806" s="73">
        <v>12243</v>
      </c>
      <c r="B806" s="74">
        <v>175000</v>
      </c>
      <c r="C806" s="74">
        <v>175000</v>
      </c>
    </row>
    <row r="807" spans="1:3" x14ac:dyDescent="0.2">
      <c r="A807" s="73">
        <v>12244</v>
      </c>
      <c r="B807" s="74">
        <v>305000</v>
      </c>
      <c r="C807" s="74">
        <v>305000</v>
      </c>
    </row>
    <row r="808" spans="1:3" x14ac:dyDescent="0.2">
      <c r="A808" s="73">
        <v>12256</v>
      </c>
      <c r="B808" s="74">
        <v>325000</v>
      </c>
      <c r="C808" s="74">
        <v>325000</v>
      </c>
    </row>
    <row r="809" spans="1:3" x14ac:dyDescent="0.2">
      <c r="A809" s="73">
        <v>12257</v>
      </c>
      <c r="B809" s="74">
        <v>290000</v>
      </c>
      <c r="C809" s="74">
        <v>290000</v>
      </c>
    </row>
    <row r="810" spans="1:3" x14ac:dyDescent="0.2">
      <c r="A810" s="73">
        <v>12274</v>
      </c>
      <c r="B810" s="74">
        <v>227680</v>
      </c>
      <c r="C810" s="74">
        <v>227680</v>
      </c>
    </row>
    <row r="811" spans="1:3" x14ac:dyDescent="0.2">
      <c r="A811" s="73">
        <v>12327</v>
      </c>
      <c r="B811" s="74">
        <v>316600</v>
      </c>
      <c r="C811" s="74">
        <v>316600</v>
      </c>
    </row>
    <row r="812" spans="1:3" x14ac:dyDescent="0.2">
      <c r="A812" s="73">
        <v>12328</v>
      </c>
      <c r="B812" s="74">
        <v>169900</v>
      </c>
      <c r="C812" s="74">
        <v>169900</v>
      </c>
    </row>
    <row r="813" spans="1:3" x14ac:dyDescent="0.2">
      <c r="A813" s="73">
        <v>12342</v>
      </c>
      <c r="B813" s="74">
        <v>111200</v>
      </c>
      <c r="C813" s="74">
        <v>222400</v>
      </c>
    </row>
    <row r="814" spans="1:3" x14ac:dyDescent="0.2">
      <c r="A814" s="73">
        <v>12354</v>
      </c>
      <c r="B814" s="74">
        <v>110000</v>
      </c>
      <c r="C814" s="74">
        <v>110000</v>
      </c>
    </row>
    <row r="815" spans="1:3" x14ac:dyDescent="0.2">
      <c r="A815" s="73">
        <v>12358</v>
      </c>
      <c r="B815" s="74">
        <v>128500</v>
      </c>
      <c r="C815" s="74">
        <v>128500</v>
      </c>
    </row>
    <row r="816" spans="1:3" x14ac:dyDescent="0.2">
      <c r="A816" s="73">
        <v>12376</v>
      </c>
      <c r="B816" s="74">
        <v>320000</v>
      </c>
      <c r="C816" s="74">
        <v>320000</v>
      </c>
    </row>
    <row r="817" spans="1:3" x14ac:dyDescent="0.2">
      <c r="A817" s="73">
        <v>12378</v>
      </c>
      <c r="B817" s="74">
        <v>360000</v>
      </c>
      <c r="C817" s="74">
        <v>360000</v>
      </c>
    </row>
    <row r="818" spans="1:3" x14ac:dyDescent="0.2">
      <c r="A818" s="73">
        <v>12384</v>
      </c>
      <c r="B818" s="74">
        <v>197900</v>
      </c>
      <c r="C818" s="74">
        <v>197900</v>
      </c>
    </row>
    <row r="819" spans="1:3" x14ac:dyDescent="0.2">
      <c r="A819" s="73">
        <v>12393</v>
      </c>
      <c r="B819" s="74">
        <v>195000</v>
      </c>
      <c r="C819" s="74">
        <v>195000</v>
      </c>
    </row>
    <row r="820" spans="1:3" x14ac:dyDescent="0.2">
      <c r="A820" s="73">
        <v>12394</v>
      </c>
      <c r="B820" s="74">
        <v>225000</v>
      </c>
      <c r="C820" s="74">
        <v>225000</v>
      </c>
    </row>
    <row r="821" spans="1:3" x14ac:dyDescent="0.2">
      <c r="A821" s="73">
        <v>12400</v>
      </c>
      <c r="B821" s="74">
        <v>155000</v>
      </c>
      <c r="C821" s="74">
        <v>155000</v>
      </c>
    </row>
    <row r="822" spans="1:3" x14ac:dyDescent="0.2">
      <c r="A822" s="73">
        <v>12416</v>
      </c>
      <c r="B822" s="74">
        <v>184000</v>
      </c>
      <c r="C822" s="74">
        <v>184000</v>
      </c>
    </row>
    <row r="823" spans="1:3" x14ac:dyDescent="0.2">
      <c r="A823" s="73">
        <v>12420</v>
      </c>
      <c r="B823" s="74">
        <v>230000</v>
      </c>
      <c r="C823" s="74">
        <v>230000</v>
      </c>
    </row>
    <row r="824" spans="1:3" x14ac:dyDescent="0.2">
      <c r="A824" s="73">
        <v>12435</v>
      </c>
      <c r="B824" s="74">
        <v>231500</v>
      </c>
      <c r="C824" s="74">
        <v>231500</v>
      </c>
    </row>
    <row r="825" spans="1:3" x14ac:dyDescent="0.2">
      <c r="A825" s="73">
        <v>12438</v>
      </c>
      <c r="B825" s="74">
        <v>361919</v>
      </c>
      <c r="C825" s="74">
        <v>361919</v>
      </c>
    </row>
    <row r="826" spans="1:3" x14ac:dyDescent="0.2">
      <c r="A826" s="73">
        <v>12444</v>
      </c>
      <c r="B826" s="74">
        <v>394617</v>
      </c>
      <c r="C826" s="74">
        <v>394617</v>
      </c>
    </row>
    <row r="827" spans="1:3" x14ac:dyDescent="0.2">
      <c r="A827" s="73">
        <v>12456</v>
      </c>
      <c r="B827" s="74">
        <v>337500</v>
      </c>
      <c r="C827" s="74">
        <v>337500</v>
      </c>
    </row>
    <row r="828" spans="1:3" x14ac:dyDescent="0.2">
      <c r="A828" s="73">
        <v>12461</v>
      </c>
      <c r="B828" s="74">
        <v>262000</v>
      </c>
      <c r="C828" s="74">
        <v>262000</v>
      </c>
    </row>
    <row r="829" spans="1:3" x14ac:dyDescent="0.2">
      <c r="A829" s="73">
        <v>12464</v>
      </c>
      <c r="B829" s="74">
        <v>152000</v>
      </c>
      <c r="C829" s="74">
        <v>152000</v>
      </c>
    </row>
    <row r="830" spans="1:3" x14ac:dyDescent="0.2">
      <c r="A830" s="73">
        <v>12474</v>
      </c>
      <c r="B830" s="74">
        <v>426000</v>
      </c>
      <c r="C830" s="74">
        <v>426000</v>
      </c>
    </row>
    <row r="831" spans="1:3" x14ac:dyDescent="0.2">
      <c r="A831" s="73">
        <v>12493</v>
      </c>
      <c r="B831" s="74">
        <v>141000</v>
      </c>
      <c r="C831" s="74">
        <v>141000</v>
      </c>
    </row>
    <row r="832" spans="1:3" x14ac:dyDescent="0.2">
      <c r="A832" s="73">
        <v>12508</v>
      </c>
      <c r="B832" s="74">
        <v>160000</v>
      </c>
      <c r="C832" s="74">
        <v>160000</v>
      </c>
    </row>
    <row r="833" spans="1:3" x14ac:dyDescent="0.2">
      <c r="A833" s="73">
        <v>12513</v>
      </c>
      <c r="B833" s="74">
        <v>104900</v>
      </c>
      <c r="C833" s="74">
        <v>104900</v>
      </c>
    </row>
    <row r="834" spans="1:3" x14ac:dyDescent="0.2">
      <c r="A834" s="73">
        <v>12537</v>
      </c>
      <c r="B834" s="74">
        <v>149900</v>
      </c>
      <c r="C834" s="74">
        <v>149900</v>
      </c>
    </row>
    <row r="835" spans="1:3" x14ac:dyDescent="0.2">
      <c r="A835" s="73">
        <v>12546</v>
      </c>
      <c r="B835" s="74">
        <v>182900</v>
      </c>
      <c r="C835" s="74">
        <v>182900</v>
      </c>
    </row>
    <row r="836" spans="1:3" x14ac:dyDescent="0.2">
      <c r="A836" s="73">
        <v>12552</v>
      </c>
      <c r="B836" s="74">
        <v>254900</v>
      </c>
      <c r="C836" s="74">
        <v>254900</v>
      </c>
    </row>
    <row r="837" spans="1:3" x14ac:dyDescent="0.2">
      <c r="A837" s="73">
        <v>12589</v>
      </c>
      <c r="B837" s="74">
        <v>174000</v>
      </c>
      <c r="C837" s="74">
        <v>174000</v>
      </c>
    </row>
    <row r="838" spans="1:3" x14ac:dyDescent="0.2">
      <c r="A838" s="73">
        <v>12615</v>
      </c>
      <c r="B838" s="74">
        <v>243000</v>
      </c>
      <c r="C838" s="74">
        <v>243000</v>
      </c>
    </row>
    <row r="839" spans="1:3" x14ac:dyDescent="0.2">
      <c r="A839" s="73">
        <v>12640</v>
      </c>
      <c r="B839" s="74">
        <v>150900</v>
      </c>
      <c r="C839" s="74">
        <v>150900</v>
      </c>
    </row>
    <row r="840" spans="1:3" x14ac:dyDescent="0.2">
      <c r="A840" s="73">
        <v>12665</v>
      </c>
      <c r="B840" s="74">
        <v>217556.5</v>
      </c>
      <c r="C840" s="74">
        <v>435113</v>
      </c>
    </row>
    <row r="841" spans="1:3" x14ac:dyDescent="0.2">
      <c r="A841" s="73">
        <v>12677</v>
      </c>
      <c r="B841" s="74">
        <v>274000</v>
      </c>
      <c r="C841" s="74">
        <v>274000</v>
      </c>
    </row>
    <row r="842" spans="1:3" x14ac:dyDescent="0.2">
      <c r="A842" s="73">
        <v>12692</v>
      </c>
      <c r="B842" s="74">
        <v>430000</v>
      </c>
      <c r="C842" s="74">
        <v>430000</v>
      </c>
    </row>
    <row r="843" spans="1:3" x14ac:dyDescent="0.2">
      <c r="A843" s="73">
        <v>12702</v>
      </c>
      <c r="B843" s="74">
        <v>97000</v>
      </c>
      <c r="C843" s="74">
        <v>97000</v>
      </c>
    </row>
    <row r="844" spans="1:3" x14ac:dyDescent="0.2">
      <c r="A844" s="73">
        <v>12704</v>
      </c>
      <c r="B844" s="74">
        <v>253293</v>
      </c>
      <c r="C844" s="74">
        <v>253293</v>
      </c>
    </row>
    <row r="845" spans="1:3" x14ac:dyDescent="0.2">
      <c r="A845" s="73">
        <v>12735</v>
      </c>
      <c r="B845" s="74">
        <v>111250</v>
      </c>
      <c r="C845" s="74">
        <v>111250</v>
      </c>
    </row>
    <row r="846" spans="1:3" x14ac:dyDescent="0.2">
      <c r="A846" s="73">
        <v>12772</v>
      </c>
      <c r="B846" s="74">
        <v>151500</v>
      </c>
      <c r="C846" s="74">
        <v>151500</v>
      </c>
    </row>
    <row r="847" spans="1:3" x14ac:dyDescent="0.2">
      <c r="A847" s="73">
        <v>12798</v>
      </c>
      <c r="B847" s="74">
        <v>200000</v>
      </c>
      <c r="C847" s="74">
        <v>200000</v>
      </c>
    </row>
    <row r="848" spans="1:3" x14ac:dyDescent="0.2">
      <c r="A848" s="73">
        <v>12800</v>
      </c>
      <c r="B848" s="74">
        <v>275000</v>
      </c>
      <c r="C848" s="74">
        <v>275000</v>
      </c>
    </row>
    <row r="849" spans="1:3" x14ac:dyDescent="0.2">
      <c r="A849" s="73">
        <v>12803</v>
      </c>
      <c r="B849" s="74">
        <v>221000</v>
      </c>
      <c r="C849" s="74">
        <v>221000</v>
      </c>
    </row>
    <row r="850" spans="1:3" x14ac:dyDescent="0.2">
      <c r="A850" s="73">
        <v>12822</v>
      </c>
      <c r="B850" s="74">
        <v>239686</v>
      </c>
      <c r="C850" s="74">
        <v>239686</v>
      </c>
    </row>
    <row r="851" spans="1:3" x14ac:dyDescent="0.2">
      <c r="A851" s="73">
        <v>12886</v>
      </c>
      <c r="B851" s="74">
        <v>175000</v>
      </c>
      <c r="C851" s="74">
        <v>175000</v>
      </c>
    </row>
    <row r="852" spans="1:3" x14ac:dyDescent="0.2">
      <c r="A852" s="73">
        <v>12898</v>
      </c>
      <c r="B852" s="74">
        <v>315500</v>
      </c>
      <c r="C852" s="74">
        <v>315500</v>
      </c>
    </row>
    <row r="853" spans="1:3" x14ac:dyDescent="0.2">
      <c r="A853" s="73">
        <v>12900</v>
      </c>
      <c r="B853" s="74">
        <v>108959</v>
      </c>
      <c r="C853" s="74">
        <v>108959</v>
      </c>
    </row>
    <row r="854" spans="1:3" x14ac:dyDescent="0.2">
      <c r="A854" s="73">
        <v>12919</v>
      </c>
      <c r="B854" s="74">
        <v>611657</v>
      </c>
      <c r="C854" s="74">
        <v>611657</v>
      </c>
    </row>
    <row r="855" spans="1:3" x14ac:dyDescent="0.2">
      <c r="A855" s="73">
        <v>12925</v>
      </c>
      <c r="B855" s="74">
        <v>237500</v>
      </c>
      <c r="C855" s="74">
        <v>237500</v>
      </c>
    </row>
    <row r="856" spans="1:3" x14ac:dyDescent="0.2">
      <c r="A856" s="73">
        <v>12936</v>
      </c>
      <c r="B856" s="74">
        <v>162000</v>
      </c>
      <c r="C856" s="74">
        <v>162000</v>
      </c>
    </row>
    <row r="857" spans="1:3" x14ac:dyDescent="0.2">
      <c r="A857" s="73">
        <v>12968</v>
      </c>
      <c r="B857" s="74">
        <v>144000</v>
      </c>
      <c r="C857" s="74">
        <v>144000</v>
      </c>
    </row>
    <row r="858" spans="1:3" x14ac:dyDescent="0.2">
      <c r="A858" s="73">
        <v>12984</v>
      </c>
      <c r="B858" s="74">
        <v>217500</v>
      </c>
      <c r="C858" s="74">
        <v>217500</v>
      </c>
    </row>
    <row r="859" spans="1:3" x14ac:dyDescent="0.2">
      <c r="A859" s="73">
        <v>13000</v>
      </c>
      <c r="B859" s="74">
        <v>193500</v>
      </c>
      <c r="C859" s="74">
        <v>193500</v>
      </c>
    </row>
    <row r="860" spans="1:3" x14ac:dyDescent="0.2">
      <c r="A860" s="73">
        <v>13005</v>
      </c>
      <c r="B860" s="74">
        <v>260000</v>
      </c>
      <c r="C860" s="74">
        <v>260000</v>
      </c>
    </row>
    <row r="861" spans="1:3" x14ac:dyDescent="0.2">
      <c r="A861" s="73">
        <v>13006</v>
      </c>
      <c r="B861" s="74">
        <v>222000</v>
      </c>
      <c r="C861" s="74">
        <v>222000</v>
      </c>
    </row>
    <row r="862" spans="1:3" x14ac:dyDescent="0.2">
      <c r="A862" s="73">
        <v>13031</v>
      </c>
      <c r="B862" s="74">
        <v>187500</v>
      </c>
      <c r="C862" s="74">
        <v>187500</v>
      </c>
    </row>
    <row r="863" spans="1:3" x14ac:dyDescent="0.2">
      <c r="A863" s="73">
        <v>13053</v>
      </c>
      <c r="B863" s="74">
        <v>207000</v>
      </c>
      <c r="C863" s="74">
        <v>207000</v>
      </c>
    </row>
    <row r="864" spans="1:3" x14ac:dyDescent="0.2">
      <c r="A864" s="73">
        <v>13072</v>
      </c>
      <c r="B864" s="74">
        <v>150250</v>
      </c>
      <c r="C864" s="74">
        <v>300500</v>
      </c>
    </row>
    <row r="865" spans="1:3" x14ac:dyDescent="0.2">
      <c r="A865" s="73">
        <v>13101</v>
      </c>
      <c r="B865" s="74">
        <v>142600</v>
      </c>
      <c r="C865" s="74">
        <v>142600</v>
      </c>
    </row>
    <row r="866" spans="1:3" x14ac:dyDescent="0.2">
      <c r="A866" s="73">
        <v>13125</v>
      </c>
      <c r="B866" s="74">
        <v>205350</v>
      </c>
      <c r="C866" s="74">
        <v>821400</v>
      </c>
    </row>
    <row r="867" spans="1:3" x14ac:dyDescent="0.2">
      <c r="A867" s="73">
        <v>13132</v>
      </c>
      <c r="B867" s="74">
        <v>138887</v>
      </c>
      <c r="C867" s="74">
        <v>138887</v>
      </c>
    </row>
    <row r="868" spans="1:3" x14ac:dyDescent="0.2">
      <c r="A868" s="73">
        <v>13159</v>
      </c>
      <c r="B868" s="74">
        <v>224500</v>
      </c>
      <c r="C868" s="74">
        <v>224500</v>
      </c>
    </row>
    <row r="869" spans="1:3" x14ac:dyDescent="0.2">
      <c r="A869" s="73">
        <v>13173</v>
      </c>
      <c r="B869" s="74">
        <v>325000</v>
      </c>
      <c r="C869" s="74">
        <v>325000</v>
      </c>
    </row>
    <row r="870" spans="1:3" x14ac:dyDescent="0.2">
      <c r="A870" s="73">
        <v>13175</v>
      </c>
      <c r="B870" s="74">
        <v>210000</v>
      </c>
      <c r="C870" s="74">
        <v>210000</v>
      </c>
    </row>
    <row r="871" spans="1:3" x14ac:dyDescent="0.2">
      <c r="A871" s="73">
        <v>13214</v>
      </c>
      <c r="B871" s="74">
        <v>378500</v>
      </c>
      <c r="C871" s="74">
        <v>378500</v>
      </c>
    </row>
    <row r="872" spans="1:3" x14ac:dyDescent="0.2">
      <c r="A872" s="73">
        <v>13265</v>
      </c>
      <c r="B872" s="74">
        <v>271000</v>
      </c>
      <c r="C872" s="74">
        <v>271000</v>
      </c>
    </row>
    <row r="873" spans="1:3" x14ac:dyDescent="0.2">
      <c r="A873" s="73">
        <v>13284</v>
      </c>
      <c r="B873" s="74">
        <v>165000</v>
      </c>
      <c r="C873" s="74">
        <v>165000</v>
      </c>
    </row>
    <row r="874" spans="1:3" x14ac:dyDescent="0.2">
      <c r="A874" s="73">
        <v>13286</v>
      </c>
      <c r="B874" s="74">
        <v>320000</v>
      </c>
      <c r="C874" s="74">
        <v>320000</v>
      </c>
    </row>
    <row r="875" spans="1:3" x14ac:dyDescent="0.2">
      <c r="A875" s="73">
        <v>13300</v>
      </c>
      <c r="B875" s="74">
        <v>132000</v>
      </c>
      <c r="C875" s="74">
        <v>132000</v>
      </c>
    </row>
    <row r="876" spans="1:3" x14ac:dyDescent="0.2">
      <c r="A876" s="73">
        <v>13346</v>
      </c>
      <c r="B876" s="74">
        <v>268000</v>
      </c>
      <c r="C876" s="74">
        <v>268000</v>
      </c>
    </row>
    <row r="877" spans="1:3" x14ac:dyDescent="0.2">
      <c r="A877" s="73">
        <v>13350</v>
      </c>
      <c r="B877" s="74">
        <v>142500</v>
      </c>
      <c r="C877" s="74">
        <v>142500</v>
      </c>
    </row>
    <row r="878" spans="1:3" x14ac:dyDescent="0.2">
      <c r="A878" s="73">
        <v>13360</v>
      </c>
      <c r="B878" s="74">
        <v>163500</v>
      </c>
      <c r="C878" s="74">
        <v>163500</v>
      </c>
    </row>
    <row r="879" spans="1:3" x14ac:dyDescent="0.2">
      <c r="A879" s="73">
        <v>13400</v>
      </c>
      <c r="B879" s="74">
        <v>159950</v>
      </c>
      <c r="C879" s="74">
        <v>159950</v>
      </c>
    </row>
    <row r="880" spans="1:3" x14ac:dyDescent="0.2">
      <c r="A880" s="73">
        <v>13418</v>
      </c>
      <c r="B880" s="74">
        <v>309000</v>
      </c>
      <c r="C880" s="74">
        <v>309000</v>
      </c>
    </row>
    <row r="881" spans="1:3" x14ac:dyDescent="0.2">
      <c r="A881" s="73">
        <v>13450</v>
      </c>
      <c r="B881" s="74">
        <v>200000</v>
      </c>
      <c r="C881" s="74">
        <v>200000</v>
      </c>
    </row>
    <row r="882" spans="1:3" x14ac:dyDescent="0.2">
      <c r="A882" s="73">
        <v>13472</v>
      </c>
      <c r="B882" s="74">
        <v>386250</v>
      </c>
      <c r="C882" s="74">
        <v>386250</v>
      </c>
    </row>
    <row r="883" spans="1:3" x14ac:dyDescent="0.2">
      <c r="A883" s="73">
        <v>13474</v>
      </c>
      <c r="B883" s="74">
        <v>225000</v>
      </c>
      <c r="C883" s="74">
        <v>225000</v>
      </c>
    </row>
    <row r="884" spans="1:3" x14ac:dyDescent="0.2">
      <c r="A884" s="73">
        <v>13478</v>
      </c>
      <c r="B884" s="74">
        <v>451950</v>
      </c>
      <c r="C884" s="74">
        <v>451950</v>
      </c>
    </row>
    <row r="885" spans="1:3" x14ac:dyDescent="0.2">
      <c r="A885" s="73">
        <v>13500</v>
      </c>
      <c r="B885" s="74">
        <v>280000</v>
      </c>
      <c r="C885" s="74">
        <v>560000</v>
      </c>
    </row>
    <row r="886" spans="1:3" x14ac:dyDescent="0.2">
      <c r="A886" s="73">
        <v>13501</v>
      </c>
      <c r="B886" s="74">
        <v>255000</v>
      </c>
      <c r="C886" s="74">
        <v>255000</v>
      </c>
    </row>
    <row r="887" spans="1:3" x14ac:dyDescent="0.2">
      <c r="A887" s="73">
        <v>13515</v>
      </c>
      <c r="B887" s="74">
        <v>180500</v>
      </c>
      <c r="C887" s="74">
        <v>180500</v>
      </c>
    </row>
    <row r="888" spans="1:3" x14ac:dyDescent="0.2">
      <c r="A888" s="73">
        <v>13517</v>
      </c>
      <c r="B888" s="74">
        <v>130500</v>
      </c>
      <c r="C888" s="74">
        <v>130500</v>
      </c>
    </row>
    <row r="889" spans="1:3" x14ac:dyDescent="0.2">
      <c r="A889" s="73">
        <v>13518</v>
      </c>
      <c r="B889" s="74">
        <v>485000</v>
      </c>
      <c r="C889" s="74">
        <v>485000</v>
      </c>
    </row>
    <row r="890" spans="1:3" x14ac:dyDescent="0.2">
      <c r="A890" s="73">
        <v>13526</v>
      </c>
      <c r="B890" s="74">
        <v>137000</v>
      </c>
      <c r="C890" s="74">
        <v>137000</v>
      </c>
    </row>
    <row r="891" spans="1:3" x14ac:dyDescent="0.2">
      <c r="A891" s="73">
        <v>13560</v>
      </c>
      <c r="B891" s="74">
        <v>110000</v>
      </c>
      <c r="C891" s="74">
        <v>110000</v>
      </c>
    </row>
    <row r="892" spans="1:3" x14ac:dyDescent="0.2">
      <c r="A892" s="73">
        <v>13568</v>
      </c>
      <c r="B892" s="74">
        <v>156000</v>
      </c>
      <c r="C892" s="74">
        <v>156000</v>
      </c>
    </row>
    <row r="893" spans="1:3" x14ac:dyDescent="0.2">
      <c r="A893" s="73">
        <v>13600</v>
      </c>
      <c r="B893" s="74">
        <v>147500</v>
      </c>
      <c r="C893" s="74">
        <v>295000</v>
      </c>
    </row>
    <row r="894" spans="1:3" x14ac:dyDescent="0.2">
      <c r="A894" s="73">
        <v>13650</v>
      </c>
      <c r="B894" s="74">
        <v>172500</v>
      </c>
      <c r="C894" s="74">
        <v>172500</v>
      </c>
    </row>
    <row r="895" spans="1:3" x14ac:dyDescent="0.2">
      <c r="A895" s="73">
        <v>13651</v>
      </c>
      <c r="B895" s="74">
        <v>244000</v>
      </c>
      <c r="C895" s="74">
        <v>244000</v>
      </c>
    </row>
    <row r="896" spans="1:3" x14ac:dyDescent="0.2">
      <c r="A896" s="73">
        <v>13673</v>
      </c>
      <c r="B896" s="74">
        <v>143900</v>
      </c>
      <c r="C896" s="74">
        <v>143900</v>
      </c>
    </row>
    <row r="897" spans="1:3" x14ac:dyDescent="0.2">
      <c r="A897" s="73">
        <v>13680</v>
      </c>
      <c r="B897" s="74">
        <v>139600</v>
      </c>
      <c r="C897" s="74">
        <v>139600</v>
      </c>
    </row>
    <row r="898" spans="1:3" x14ac:dyDescent="0.2">
      <c r="A898" s="73">
        <v>13682</v>
      </c>
      <c r="B898" s="74">
        <v>438780</v>
      </c>
      <c r="C898" s="74">
        <v>438780</v>
      </c>
    </row>
    <row r="899" spans="1:3" x14ac:dyDescent="0.2">
      <c r="A899" s="73">
        <v>13688</v>
      </c>
      <c r="B899" s="74">
        <v>412500</v>
      </c>
      <c r="C899" s="74">
        <v>412500</v>
      </c>
    </row>
    <row r="900" spans="1:3" x14ac:dyDescent="0.2">
      <c r="A900" s="73">
        <v>13693</v>
      </c>
      <c r="B900" s="74">
        <v>380000</v>
      </c>
      <c r="C900" s="74">
        <v>380000</v>
      </c>
    </row>
    <row r="901" spans="1:3" x14ac:dyDescent="0.2">
      <c r="A901" s="73">
        <v>13695</v>
      </c>
      <c r="B901" s="74">
        <v>157000</v>
      </c>
      <c r="C901" s="74">
        <v>314000</v>
      </c>
    </row>
    <row r="902" spans="1:3" x14ac:dyDescent="0.2">
      <c r="A902" s="73">
        <v>13700</v>
      </c>
      <c r="B902" s="74">
        <v>201800</v>
      </c>
      <c r="C902" s="74">
        <v>201800</v>
      </c>
    </row>
    <row r="903" spans="1:3" x14ac:dyDescent="0.2">
      <c r="A903" s="73">
        <v>13704</v>
      </c>
      <c r="B903" s="74">
        <v>205000</v>
      </c>
      <c r="C903" s="74">
        <v>205000</v>
      </c>
    </row>
    <row r="904" spans="1:3" x14ac:dyDescent="0.2">
      <c r="A904" s="73">
        <v>13710</v>
      </c>
      <c r="B904" s="74">
        <v>152000</v>
      </c>
      <c r="C904" s="74">
        <v>152000</v>
      </c>
    </row>
    <row r="905" spans="1:3" x14ac:dyDescent="0.2">
      <c r="A905" s="73">
        <v>13728</v>
      </c>
      <c r="B905" s="74">
        <v>235000</v>
      </c>
      <c r="C905" s="74">
        <v>235000</v>
      </c>
    </row>
    <row r="906" spans="1:3" x14ac:dyDescent="0.2">
      <c r="A906" s="73">
        <v>13758</v>
      </c>
      <c r="B906" s="74">
        <v>187500</v>
      </c>
      <c r="C906" s="74">
        <v>187500</v>
      </c>
    </row>
    <row r="907" spans="1:3" x14ac:dyDescent="0.2">
      <c r="A907" s="73">
        <v>13811</v>
      </c>
      <c r="B907" s="74">
        <v>176000</v>
      </c>
      <c r="C907" s="74">
        <v>176000</v>
      </c>
    </row>
    <row r="908" spans="1:3" x14ac:dyDescent="0.2">
      <c r="A908" s="73">
        <v>13825</v>
      </c>
      <c r="B908" s="74">
        <v>140000</v>
      </c>
      <c r="C908" s="74">
        <v>140000</v>
      </c>
    </row>
    <row r="909" spans="1:3" x14ac:dyDescent="0.2">
      <c r="A909" s="73">
        <v>13837</v>
      </c>
      <c r="B909" s="74">
        <v>229000</v>
      </c>
      <c r="C909" s="74">
        <v>229000</v>
      </c>
    </row>
    <row r="910" spans="1:3" x14ac:dyDescent="0.2">
      <c r="A910" s="73">
        <v>13860</v>
      </c>
      <c r="B910" s="74">
        <v>345000</v>
      </c>
      <c r="C910" s="74">
        <v>345000</v>
      </c>
    </row>
    <row r="911" spans="1:3" x14ac:dyDescent="0.2">
      <c r="A911" s="73">
        <v>13869</v>
      </c>
      <c r="B911" s="74">
        <v>177000</v>
      </c>
      <c r="C911" s="74">
        <v>177000</v>
      </c>
    </row>
    <row r="912" spans="1:3" x14ac:dyDescent="0.2">
      <c r="A912" s="73">
        <v>13891</v>
      </c>
      <c r="B912" s="74">
        <v>473445</v>
      </c>
      <c r="C912" s="74">
        <v>1420335</v>
      </c>
    </row>
    <row r="913" spans="1:3" x14ac:dyDescent="0.2">
      <c r="A913" s="73">
        <v>13907</v>
      </c>
      <c r="B913" s="74">
        <v>108000</v>
      </c>
      <c r="C913" s="74">
        <v>108000</v>
      </c>
    </row>
    <row r="914" spans="1:3" x14ac:dyDescent="0.2">
      <c r="A914" s="73">
        <v>14000</v>
      </c>
      <c r="B914" s="74">
        <v>243250</v>
      </c>
      <c r="C914" s="74">
        <v>486500</v>
      </c>
    </row>
    <row r="915" spans="1:3" x14ac:dyDescent="0.2">
      <c r="A915" s="73">
        <v>14006</v>
      </c>
      <c r="B915" s="74">
        <v>192500</v>
      </c>
      <c r="C915" s="74">
        <v>192500</v>
      </c>
    </row>
    <row r="916" spans="1:3" x14ac:dyDescent="0.2">
      <c r="A916" s="73">
        <v>14054</v>
      </c>
      <c r="B916" s="74">
        <v>219210</v>
      </c>
      <c r="C916" s="74">
        <v>219210</v>
      </c>
    </row>
    <row r="917" spans="1:3" x14ac:dyDescent="0.2">
      <c r="A917" s="73">
        <v>14100</v>
      </c>
      <c r="B917" s="74">
        <v>381000</v>
      </c>
      <c r="C917" s="74">
        <v>381000</v>
      </c>
    </row>
    <row r="918" spans="1:3" x14ac:dyDescent="0.2">
      <c r="A918" s="73">
        <v>14112</v>
      </c>
      <c r="B918" s="74">
        <v>180500</v>
      </c>
      <c r="C918" s="74">
        <v>180500</v>
      </c>
    </row>
    <row r="919" spans="1:3" x14ac:dyDescent="0.2">
      <c r="A919" s="73">
        <v>14115</v>
      </c>
      <c r="B919" s="74">
        <v>186833.33333333334</v>
      </c>
      <c r="C919" s="74">
        <v>560500</v>
      </c>
    </row>
    <row r="920" spans="1:3" x14ac:dyDescent="0.2">
      <c r="A920" s="73">
        <v>14145</v>
      </c>
      <c r="B920" s="74">
        <v>202500</v>
      </c>
      <c r="C920" s="74">
        <v>202500</v>
      </c>
    </row>
    <row r="921" spans="1:3" x14ac:dyDescent="0.2">
      <c r="A921" s="73">
        <v>14154</v>
      </c>
      <c r="B921" s="74">
        <v>280000</v>
      </c>
      <c r="C921" s="74">
        <v>280000</v>
      </c>
    </row>
    <row r="922" spans="1:3" x14ac:dyDescent="0.2">
      <c r="A922" s="73">
        <v>14157</v>
      </c>
      <c r="B922" s="74">
        <v>377426</v>
      </c>
      <c r="C922" s="74">
        <v>377426</v>
      </c>
    </row>
    <row r="923" spans="1:3" x14ac:dyDescent="0.2">
      <c r="A923" s="73">
        <v>14175</v>
      </c>
      <c r="B923" s="74">
        <v>168000</v>
      </c>
      <c r="C923" s="74">
        <v>168000</v>
      </c>
    </row>
    <row r="924" spans="1:3" x14ac:dyDescent="0.2">
      <c r="A924" s="73">
        <v>14191</v>
      </c>
      <c r="B924" s="74">
        <v>202900</v>
      </c>
      <c r="C924" s="74">
        <v>202900</v>
      </c>
    </row>
    <row r="925" spans="1:3" x14ac:dyDescent="0.2">
      <c r="A925" s="73">
        <v>14200</v>
      </c>
      <c r="B925" s="74">
        <v>226000</v>
      </c>
      <c r="C925" s="74">
        <v>226000</v>
      </c>
    </row>
    <row r="926" spans="1:3" x14ac:dyDescent="0.2">
      <c r="A926" s="73">
        <v>14215</v>
      </c>
      <c r="B926" s="74">
        <v>325300</v>
      </c>
      <c r="C926" s="74">
        <v>325300</v>
      </c>
    </row>
    <row r="927" spans="1:3" x14ac:dyDescent="0.2">
      <c r="A927" s="73">
        <v>14226</v>
      </c>
      <c r="B927" s="74">
        <v>395000</v>
      </c>
      <c r="C927" s="74">
        <v>395000</v>
      </c>
    </row>
    <row r="928" spans="1:3" x14ac:dyDescent="0.2">
      <c r="A928" s="73">
        <v>14230</v>
      </c>
      <c r="B928" s="74">
        <v>256300</v>
      </c>
      <c r="C928" s="74">
        <v>256300</v>
      </c>
    </row>
    <row r="929" spans="1:3" x14ac:dyDescent="0.2">
      <c r="A929" s="73">
        <v>14260</v>
      </c>
      <c r="B929" s="74">
        <v>250000</v>
      </c>
      <c r="C929" s="74">
        <v>250000</v>
      </c>
    </row>
    <row r="930" spans="1:3" x14ac:dyDescent="0.2">
      <c r="A930" s="73">
        <v>14303</v>
      </c>
      <c r="B930" s="74">
        <v>301500</v>
      </c>
      <c r="C930" s="74">
        <v>301500</v>
      </c>
    </row>
    <row r="931" spans="1:3" x14ac:dyDescent="0.2">
      <c r="A931" s="73">
        <v>14331</v>
      </c>
      <c r="B931" s="74">
        <v>312500</v>
      </c>
      <c r="C931" s="74">
        <v>312500</v>
      </c>
    </row>
    <row r="932" spans="1:3" x14ac:dyDescent="0.2">
      <c r="A932" s="73">
        <v>14364</v>
      </c>
      <c r="B932" s="74">
        <v>277000</v>
      </c>
      <c r="C932" s="74">
        <v>277000</v>
      </c>
    </row>
    <row r="933" spans="1:3" x14ac:dyDescent="0.2">
      <c r="A933" s="73">
        <v>14375</v>
      </c>
      <c r="B933" s="74">
        <v>137500</v>
      </c>
      <c r="C933" s="74">
        <v>137500</v>
      </c>
    </row>
    <row r="934" spans="1:3" x14ac:dyDescent="0.2">
      <c r="A934" s="73">
        <v>14442</v>
      </c>
      <c r="B934" s="74">
        <v>257500</v>
      </c>
      <c r="C934" s="74">
        <v>257500</v>
      </c>
    </row>
    <row r="935" spans="1:3" x14ac:dyDescent="0.2">
      <c r="A935" s="73">
        <v>14450</v>
      </c>
      <c r="B935" s="74">
        <v>415298</v>
      </c>
      <c r="C935" s="74">
        <v>415298</v>
      </c>
    </row>
    <row r="936" spans="1:3" x14ac:dyDescent="0.2">
      <c r="A936" s="73">
        <v>14536</v>
      </c>
      <c r="B936" s="74">
        <v>270000</v>
      </c>
      <c r="C936" s="74">
        <v>270000</v>
      </c>
    </row>
    <row r="937" spans="1:3" x14ac:dyDescent="0.2">
      <c r="A937" s="73">
        <v>14541</v>
      </c>
      <c r="B937" s="74">
        <v>310000</v>
      </c>
      <c r="C937" s="74">
        <v>310000</v>
      </c>
    </row>
    <row r="938" spans="1:3" x14ac:dyDescent="0.2">
      <c r="A938" s="73">
        <v>14559</v>
      </c>
      <c r="B938" s="74">
        <v>164900</v>
      </c>
      <c r="C938" s="74">
        <v>164900</v>
      </c>
    </row>
    <row r="939" spans="1:3" x14ac:dyDescent="0.2">
      <c r="A939" s="73">
        <v>14572</v>
      </c>
      <c r="B939" s="74">
        <v>259000</v>
      </c>
      <c r="C939" s="74">
        <v>259000</v>
      </c>
    </row>
    <row r="940" spans="1:3" x14ac:dyDescent="0.2">
      <c r="A940" s="73">
        <v>14585</v>
      </c>
      <c r="B940" s="74">
        <v>181900</v>
      </c>
      <c r="C940" s="74">
        <v>181900</v>
      </c>
    </row>
    <row r="941" spans="1:3" x14ac:dyDescent="0.2">
      <c r="A941" s="73">
        <v>14587</v>
      </c>
      <c r="B941" s="74">
        <v>264132</v>
      </c>
      <c r="C941" s="74">
        <v>264132</v>
      </c>
    </row>
    <row r="942" spans="1:3" x14ac:dyDescent="0.2">
      <c r="A942" s="73">
        <v>14598</v>
      </c>
      <c r="B942" s="74">
        <v>214000</v>
      </c>
      <c r="C942" s="74">
        <v>214000</v>
      </c>
    </row>
    <row r="943" spans="1:3" x14ac:dyDescent="0.2">
      <c r="A943" s="73">
        <v>14601</v>
      </c>
      <c r="B943" s="74">
        <v>315000</v>
      </c>
      <c r="C943" s="74">
        <v>315000</v>
      </c>
    </row>
    <row r="944" spans="1:3" x14ac:dyDescent="0.2">
      <c r="A944" s="73">
        <v>14684</v>
      </c>
      <c r="B944" s="74">
        <v>271900</v>
      </c>
      <c r="C944" s="74">
        <v>271900</v>
      </c>
    </row>
    <row r="945" spans="1:3" x14ac:dyDescent="0.2">
      <c r="A945" s="73">
        <v>14720</v>
      </c>
      <c r="B945" s="74">
        <v>410000</v>
      </c>
      <c r="C945" s="74">
        <v>410000</v>
      </c>
    </row>
    <row r="946" spans="1:3" x14ac:dyDescent="0.2">
      <c r="A946" s="73">
        <v>14762</v>
      </c>
      <c r="B946" s="74">
        <v>169000</v>
      </c>
      <c r="C946" s="74">
        <v>169000</v>
      </c>
    </row>
    <row r="947" spans="1:3" x14ac:dyDescent="0.2">
      <c r="A947" s="73">
        <v>14774</v>
      </c>
      <c r="B947" s="74">
        <v>333168</v>
      </c>
      <c r="C947" s="74">
        <v>333168</v>
      </c>
    </row>
    <row r="948" spans="1:3" x14ac:dyDescent="0.2">
      <c r="A948" s="73">
        <v>14778</v>
      </c>
      <c r="B948" s="74">
        <v>224000</v>
      </c>
      <c r="C948" s="74">
        <v>224000</v>
      </c>
    </row>
    <row r="949" spans="1:3" x14ac:dyDescent="0.2">
      <c r="A949" s="73">
        <v>14781</v>
      </c>
      <c r="B949" s="74">
        <v>275000</v>
      </c>
      <c r="C949" s="74">
        <v>275000</v>
      </c>
    </row>
    <row r="950" spans="1:3" x14ac:dyDescent="0.2">
      <c r="A950" s="73">
        <v>14803</v>
      </c>
      <c r="B950" s="74">
        <v>287500</v>
      </c>
      <c r="C950" s="74">
        <v>575000</v>
      </c>
    </row>
    <row r="951" spans="1:3" x14ac:dyDescent="0.2">
      <c r="A951" s="73">
        <v>14850</v>
      </c>
      <c r="B951" s="74">
        <v>141000</v>
      </c>
      <c r="C951" s="74">
        <v>141000</v>
      </c>
    </row>
    <row r="952" spans="1:3" x14ac:dyDescent="0.2">
      <c r="A952" s="73">
        <v>14859</v>
      </c>
      <c r="B952" s="74">
        <v>240000</v>
      </c>
      <c r="C952" s="74">
        <v>240000</v>
      </c>
    </row>
    <row r="953" spans="1:3" x14ac:dyDescent="0.2">
      <c r="A953" s="73">
        <v>14892</v>
      </c>
      <c r="B953" s="74">
        <v>377500</v>
      </c>
      <c r="C953" s="74">
        <v>377500</v>
      </c>
    </row>
    <row r="954" spans="1:3" x14ac:dyDescent="0.2">
      <c r="A954" s="73">
        <v>14948</v>
      </c>
      <c r="B954" s="74">
        <v>446261</v>
      </c>
      <c r="C954" s="74">
        <v>446261</v>
      </c>
    </row>
    <row r="955" spans="1:3" x14ac:dyDescent="0.2">
      <c r="A955" s="73">
        <v>14963</v>
      </c>
      <c r="B955" s="74">
        <v>245500</v>
      </c>
      <c r="C955" s="74">
        <v>245500</v>
      </c>
    </row>
    <row r="956" spans="1:3" x14ac:dyDescent="0.2">
      <c r="A956" s="73">
        <v>14977</v>
      </c>
      <c r="B956" s="74">
        <v>440000</v>
      </c>
      <c r="C956" s="74">
        <v>440000</v>
      </c>
    </row>
    <row r="957" spans="1:3" x14ac:dyDescent="0.2">
      <c r="A957" s="75">
        <v>15138</v>
      </c>
      <c r="B957" s="76">
        <v>403000</v>
      </c>
      <c r="C957" s="76">
        <v>403000</v>
      </c>
    </row>
    <row r="958" spans="1:3" x14ac:dyDescent="0.2">
      <c r="A958" s="75">
        <v>15256</v>
      </c>
      <c r="B958" s="76">
        <v>282922</v>
      </c>
      <c r="C958" s="76">
        <v>282922</v>
      </c>
    </row>
    <row r="959" spans="1:3" x14ac:dyDescent="0.2">
      <c r="A959" s="75">
        <v>15306</v>
      </c>
      <c r="B959" s="76">
        <v>283463</v>
      </c>
      <c r="C959" s="76">
        <v>283463</v>
      </c>
    </row>
    <row r="960" spans="1:3" x14ac:dyDescent="0.2">
      <c r="A960" s="75">
        <v>15384</v>
      </c>
      <c r="B960" s="76">
        <v>184000</v>
      </c>
      <c r="C960" s="76">
        <v>184000</v>
      </c>
    </row>
    <row r="961" spans="1:3" x14ac:dyDescent="0.2">
      <c r="A961" s="75">
        <v>15426</v>
      </c>
      <c r="B961" s="76">
        <v>231500</v>
      </c>
      <c r="C961" s="76">
        <v>231500</v>
      </c>
    </row>
    <row r="962" spans="1:3" x14ac:dyDescent="0.2">
      <c r="A962" s="75">
        <v>15431</v>
      </c>
      <c r="B962" s="76">
        <v>555000</v>
      </c>
      <c r="C962" s="76">
        <v>555000</v>
      </c>
    </row>
    <row r="963" spans="1:3" x14ac:dyDescent="0.2">
      <c r="A963" s="75">
        <v>15498</v>
      </c>
      <c r="B963" s="76">
        <v>287000</v>
      </c>
      <c r="C963" s="76">
        <v>287000</v>
      </c>
    </row>
    <row r="964" spans="1:3" x14ac:dyDescent="0.2">
      <c r="A964" s="75">
        <v>15523</v>
      </c>
      <c r="B964" s="76">
        <v>133500</v>
      </c>
      <c r="C964" s="76">
        <v>133500</v>
      </c>
    </row>
    <row r="965" spans="1:3" x14ac:dyDescent="0.2">
      <c r="A965" s="75">
        <v>15576</v>
      </c>
      <c r="B965" s="76">
        <v>177000</v>
      </c>
      <c r="C965" s="76">
        <v>177000</v>
      </c>
    </row>
    <row r="966" spans="1:3" x14ac:dyDescent="0.2">
      <c r="A966" s="75">
        <v>15578</v>
      </c>
      <c r="B966" s="76">
        <v>172785</v>
      </c>
      <c r="C966" s="76">
        <v>172785</v>
      </c>
    </row>
    <row r="967" spans="1:3" x14ac:dyDescent="0.2">
      <c r="A967" s="75">
        <v>15593</v>
      </c>
      <c r="B967" s="76">
        <v>225000</v>
      </c>
      <c r="C967" s="76">
        <v>225000</v>
      </c>
    </row>
    <row r="968" spans="1:3" x14ac:dyDescent="0.2">
      <c r="A968" s="75">
        <v>15602</v>
      </c>
      <c r="B968" s="76">
        <v>289000</v>
      </c>
      <c r="C968" s="76">
        <v>289000</v>
      </c>
    </row>
    <row r="969" spans="1:3" x14ac:dyDescent="0.2">
      <c r="A969" s="75">
        <v>15611</v>
      </c>
      <c r="B969" s="76">
        <v>204115</v>
      </c>
      <c r="C969" s="76">
        <v>408230</v>
      </c>
    </row>
    <row r="970" spans="1:3" x14ac:dyDescent="0.2">
      <c r="A970" s="75">
        <v>15623</v>
      </c>
      <c r="B970" s="76">
        <v>745000</v>
      </c>
      <c r="C970" s="76">
        <v>745000</v>
      </c>
    </row>
    <row r="971" spans="1:3" x14ac:dyDescent="0.2">
      <c r="A971" s="75">
        <v>15660</v>
      </c>
      <c r="B971" s="76">
        <v>311500</v>
      </c>
      <c r="C971" s="76">
        <v>311500</v>
      </c>
    </row>
    <row r="972" spans="1:3" x14ac:dyDescent="0.2">
      <c r="A972" s="75">
        <v>15750</v>
      </c>
      <c r="B972" s="76">
        <v>157000</v>
      </c>
      <c r="C972" s="76">
        <v>157000</v>
      </c>
    </row>
    <row r="973" spans="1:3" x14ac:dyDescent="0.2">
      <c r="A973" s="75">
        <v>15863</v>
      </c>
      <c r="B973" s="76">
        <v>197000</v>
      </c>
      <c r="C973" s="76">
        <v>197000</v>
      </c>
    </row>
    <row r="974" spans="1:3" x14ac:dyDescent="0.2">
      <c r="A974" s="75">
        <v>15865</v>
      </c>
      <c r="B974" s="76">
        <v>268000</v>
      </c>
      <c r="C974" s="76">
        <v>268000</v>
      </c>
    </row>
    <row r="975" spans="1:3" x14ac:dyDescent="0.2">
      <c r="A975" s="75">
        <v>15870</v>
      </c>
      <c r="B975" s="76">
        <v>138800</v>
      </c>
      <c r="C975" s="76">
        <v>138800</v>
      </c>
    </row>
    <row r="976" spans="1:3" x14ac:dyDescent="0.2">
      <c r="A976" s="75">
        <v>16033</v>
      </c>
      <c r="B976" s="76">
        <v>326000</v>
      </c>
      <c r="C976" s="76">
        <v>326000</v>
      </c>
    </row>
    <row r="977" spans="1:3" x14ac:dyDescent="0.2">
      <c r="A977" s="75">
        <v>16056</v>
      </c>
      <c r="B977" s="76">
        <v>556581</v>
      </c>
      <c r="C977" s="76">
        <v>556581</v>
      </c>
    </row>
    <row r="978" spans="1:3" x14ac:dyDescent="0.2">
      <c r="A978" s="75">
        <v>16059</v>
      </c>
      <c r="B978" s="76">
        <v>260000</v>
      </c>
      <c r="C978" s="76">
        <v>260000</v>
      </c>
    </row>
    <row r="979" spans="1:3" x14ac:dyDescent="0.2">
      <c r="A979" s="75">
        <v>16157</v>
      </c>
      <c r="B979" s="76">
        <v>194000</v>
      </c>
      <c r="C979" s="76">
        <v>194000</v>
      </c>
    </row>
    <row r="980" spans="1:3" x14ac:dyDescent="0.2">
      <c r="A980" s="75">
        <v>16158</v>
      </c>
      <c r="B980" s="76">
        <v>260000</v>
      </c>
      <c r="C980" s="76">
        <v>260000</v>
      </c>
    </row>
    <row r="981" spans="1:3" x14ac:dyDescent="0.2">
      <c r="A981" s="75">
        <v>16196</v>
      </c>
      <c r="B981" s="76">
        <v>215000</v>
      </c>
      <c r="C981" s="76">
        <v>215000</v>
      </c>
    </row>
    <row r="982" spans="1:3" x14ac:dyDescent="0.2">
      <c r="A982" s="75">
        <v>16226</v>
      </c>
      <c r="B982" s="76">
        <v>267000</v>
      </c>
      <c r="C982" s="76">
        <v>267000</v>
      </c>
    </row>
    <row r="983" spans="1:3" x14ac:dyDescent="0.2">
      <c r="A983" s="75">
        <v>16259</v>
      </c>
      <c r="B983" s="76">
        <v>342643</v>
      </c>
      <c r="C983" s="76">
        <v>342643</v>
      </c>
    </row>
    <row r="984" spans="1:3" x14ac:dyDescent="0.2">
      <c r="A984" s="75">
        <v>16285</v>
      </c>
      <c r="B984" s="76">
        <v>187100</v>
      </c>
      <c r="C984" s="76">
        <v>187100</v>
      </c>
    </row>
    <row r="985" spans="1:3" x14ac:dyDescent="0.2">
      <c r="A985" s="75">
        <v>16321</v>
      </c>
      <c r="B985" s="76">
        <v>207500</v>
      </c>
      <c r="C985" s="76">
        <v>207500</v>
      </c>
    </row>
    <row r="986" spans="1:3" x14ac:dyDescent="0.2">
      <c r="A986" s="75">
        <v>16381</v>
      </c>
      <c r="B986" s="76">
        <v>223000</v>
      </c>
      <c r="C986" s="76">
        <v>223000</v>
      </c>
    </row>
    <row r="987" spans="1:3" x14ac:dyDescent="0.2">
      <c r="A987" s="75">
        <v>16466</v>
      </c>
      <c r="B987" s="76">
        <v>135500</v>
      </c>
      <c r="C987" s="76">
        <v>135500</v>
      </c>
    </row>
    <row r="988" spans="1:3" x14ac:dyDescent="0.2">
      <c r="A988" s="75">
        <v>16492</v>
      </c>
      <c r="B988" s="76">
        <v>190000</v>
      </c>
      <c r="C988" s="76">
        <v>190000</v>
      </c>
    </row>
    <row r="989" spans="1:3" x14ac:dyDescent="0.2">
      <c r="A989" s="75">
        <v>16545</v>
      </c>
      <c r="B989" s="76">
        <v>340000</v>
      </c>
      <c r="C989" s="76">
        <v>340000</v>
      </c>
    </row>
    <row r="990" spans="1:3" x14ac:dyDescent="0.2">
      <c r="A990" s="75">
        <v>16560</v>
      </c>
      <c r="B990" s="76">
        <v>239000</v>
      </c>
      <c r="C990" s="76">
        <v>239000</v>
      </c>
    </row>
    <row r="991" spans="1:3" x14ac:dyDescent="0.2">
      <c r="A991" s="75">
        <v>16635</v>
      </c>
      <c r="B991" s="76">
        <v>215000</v>
      </c>
      <c r="C991" s="76">
        <v>215000</v>
      </c>
    </row>
    <row r="992" spans="1:3" x14ac:dyDescent="0.2">
      <c r="A992" s="75">
        <v>16647</v>
      </c>
      <c r="B992" s="76">
        <v>171000</v>
      </c>
      <c r="C992" s="76">
        <v>171000</v>
      </c>
    </row>
    <row r="993" spans="1:3" x14ac:dyDescent="0.2">
      <c r="A993" s="75">
        <v>16659</v>
      </c>
      <c r="B993" s="76">
        <v>235000</v>
      </c>
      <c r="C993" s="76">
        <v>235000</v>
      </c>
    </row>
    <row r="994" spans="1:3" x14ac:dyDescent="0.2">
      <c r="A994" s="75">
        <v>16669</v>
      </c>
      <c r="B994" s="76">
        <v>228000</v>
      </c>
      <c r="C994" s="76">
        <v>228000</v>
      </c>
    </row>
    <row r="995" spans="1:3" x14ac:dyDescent="0.2">
      <c r="A995" s="75">
        <v>16692</v>
      </c>
      <c r="B995" s="76">
        <v>250000</v>
      </c>
      <c r="C995" s="76">
        <v>250000</v>
      </c>
    </row>
    <row r="996" spans="1:3" x14ac:dyDescent="0.2">
      <c r="A996" s="75">
        <v>16737</v>
      </c>
      <c r="B996" s="76">
        <v>315000</v>
      </c>
      <c r="C996" s="76">
        <v>315000</v>
      </c>
    </row>
    <row r="997" spans="1:3" x14ac:dyDescent="0.2">
      <c r="A997" s="75">
        <v>16770</v>
      </c>
      <c r="B997" s="76">
        <v>221000</v>
      </c>
      <c r="C997" s="76">
        <v>221000</v>
      </c>
    </row>
    <row r="998" spans="1:3" x14ac:dyDescent="0.2">
      <c r="A998" s="75">
        <v>16905</v>
      </c>
      <c r="B998" s="76">
        <v>170000</v>
      </c>
      <c r="C998" s="76">
        <v>170000</v>
      </c>
    </row>
    <row r="999" spans="1:3" x14ac:dyDescent="0.2">
      <c r="A999" s="75">
        <v>17043</v>
      </c>
      <c r="B999" s="76">
        <v>181000</v>
      </c>
      <c r="C999" s="76">
        <v>181000</v>
      </c>
    </row>
    <row r="1000" spans="1:3" x14ac:dyDescent="0.2">
      <c r="A1000" s="75">
        <v>17104</v>
      </c>
      <c r="B1000" s="76">
        <v>179665</v>
      </c>
      <c r="C1000" s="76">
        <v>179665</v>
      </c>
    </row>
    <row r="1001" spans="1:3" x14ac:dyDescent="0.2">
      <c r="A1001" s="75">
        <v>17120</v>
      </c>
      <c r="B1001" s="76">
        <v>134432</v>
      </c>
      <c r="C1001" s="76">
        <v>134432</v>
      </c>
    </row>
    <row r="1002" spans="1:3" x14ac:dyDescent="0.2">
      <c r="A1002" s="75">
        <v>17140</v>
      </c>
      <c r="B1002" s="76">
        <v>135000</v>
      </c>
      <c r="C1002" s="76">
        <v>135000</v>
      </c>
    </row>
    <row r="1003" spans="1:3" x14ac:dyDescent="0.2">
      <c r="A1003" s="75">
        <v>17217</v>
      </c>
      <c r="B1003" s="76">
        <v>84500</v>
      </c>
      <c r="C1003" s="76">
        <v>84500</v>
      </c>
    </row>
    <row r="1004" spans="1:3" x14ac:dyDescent="0.2">
      <c r="A1004" s="75">
        <v>17400</v>
      </c>
      <c r="B1004" s="76">
        <v>160000</v>
      </c>
      <c r="C1004" s="76">
        <v>160000</v>
      </c>
    </row>
    <row r="1005" spans="1:3" x14ac:dyDescent="0.2">
      <c r="A1005" s="75">
        <v>17423</v>
      </c>
      <c r="B1005" s="76">
        <v>501837</v>
      </c>
      <c r="C1005" s="76">
        <v>501837</v>
      </c>
    </row>
    <row r="1006" spans="1:3" x14ac:dyDescent="0.2">
      <c r="A1006" s="75">
        <v>17500</v>
      </c>
      <c r="B1006" s="76">
        <v>335000</v>
      </c>
      <c r="C1006" s="76">
        <v>335000</v>
      </c>
    </row>
    <row r="1007" spans="1:3" x14ac:dyDescent="0.2">
      <c r="A1007" s="75">
        <v>17503</v>
      </c>
      <c r="B1007" s="76">
        <v>97500</v>
      </c>
      <c r="C1007" s="76">
        <v>97500</v>
      </c>
    </row>
    <row r="1008" spans="1:3" x14ac:dyDescent="0.2">
      <c r="A1008" s="75">
        <v>17542</v>
      </c>
      <c r="B1008" s="76">
        <v>294000</v>
      </c>
      <c r="C1008" s="76">
        <v>294000</v>
      </c>
    </row>
    <row r="1009" spans="1:3" x14ac:dyDescent="0.2">
      <c r="A1009" s="75">
        <v>17600</v>
      </c>
      <c r="B1009" s="76">
        <v>157500</v>
      </c>
      <c r="C1009" s="76">
        <v>157500</v>
      </c>
    </row>
    <row r="1010" spans="1:3" x14ac:dyDescent="0.2">
      <c r="A1010" s="75">
        <v>17671</v>
      </c>
      <c r="B1010" s="76">
        <v>168000</v>
      </c>
      <c r="C1010" s="76">
        <v>168000</v>
      </c>
    </row>
    <row r="1011" spans="1:3" x14ac:dyDescent="0.2">
      <c r="A1011" s="75">
        <v>17755</v>
      </c>
      <c r="B1011" s="76">
        <v>149900</v>
      </c>
      <c r="C1011" s="76">
        <v>149900</v>
      </c>
    </row>
    <row r="1012" spans="1:3" x14ac:dyDescent="0.2">
      <c r="A1012" s="75">
        <v>17871</v>
      </c>
      <c r="B1012" s="76">
        <v>197900</v>
      </c>
      <c r="C1012" s="76">
        <v>197900</v>
      </c>
    </row>
    <row r="1013" spans="1:3" x14ac:dyDescent="0.2">
      <c r="A1013" s="75">
        <v>17920</v>
      </c>
      <c r="B1013" s="76">
        <v>170000</v>
      </c>
      <c r="C1013" s="76">
        <v>170000</v>
      </c>
    </row>
    <row r="1014" spans="1:3" x14ac:dyDescent="0.2">
      <c r="A1014" s="75">
        <v>18000</v>
      </c>
      <c r="B1014" s="76">
        <v>81000</v>
      </c>
      <c r="C1014" s="76">
        <v>81000</v>
      </c>
    </row>
    <row r="1015" spans="1:3" x14ac:dyDescent="0.2">
      <c r="A1015" s="75">
        <v>18030</v>
      </c>
      <c r="B1015" s="76">
        <v>200500</v>
      </c>
      <c r="C1015" s="76">
        <v>200500</v>
      </c>
    </row>
    <row r="1016" spans="1:3" x14ac:dyDescent="0.2">
      <c r="A1016" s="75">
        <v>18386</v>
      </c>
      <c r="B1016" s="76">
        <v>295000</v>
      </c>
      <c r="C1016" s="76">
        <v>295000</v>
      </c>
    </row>
    <row r="1017" spans="1:3" x14ac:dyDescent="0.2">
      <c r="A1017" s="75">
        <v>18450</v>
      </c>
      <c r="B1017" s="76">
        <v>129000</v>
      </c>
      <c r="C1017" s="76">
        <v>129000</v>
      </c>
    </row>
    <row r="1018" spans="1:3" x14ac:dyDescent="0.2">
      <c r="A1018" s="75">
        <v>18800</v>
      </c>
      <c r="B1018" s="76">
        <v>190000</v>
      </c>
      <c r="C1018" s="76">
        <v>190000</v>
      </c>
    </row>
    <row r="1019" spans="1:3" x14ac:dyDescent="0.2">
      <c r="A1019" s="75">
        <v>18890</v>
      </c>
      <c r="B1019" s="76">
        <v>190000</v>
      </c>
      <c r="C1019" s="76">
        <v>190000</v>
      </c>
    </row>
    <row r="1020" spans="1:3" x14ac:dyDescent="0.2">
      <c r="A1020" s="75">
        <v>19138</v>
      </c>
      <c r="B1020" s="76">
        <v>141000</v>
      </c>
      <c r="C1020" s="76">
        <v>141000</v>
      </c>
    </row>
    <row r="1021" spans="1:3" x14ac:dyDescent="0.2">
      <c r="A1021" s="75">
        <v>19296</v>
      </c>
      <c r="B1021" s="76">
        <v>176000</v>
      </c>
      <c r="C1021" s="76">
        <v>176000</v>
      </c>
    </row>
    <row r="1022" spans="1:3" x14ac:dyDescent="0.2">
      <c r="A1022" s="75">
        <v>19378</v>
      </c>
      <c r="B1022" s="76">
        <v>320000</v>
      </c>
      <c r="C1022" s="76">
        <v>320000</v>
      </c>
    </row>
    <row r="1023" spans="1:3" x14ac:dyDescent="0.2">
      <c r="A1023" s="75">
        <v>19690</v>
      </c>
      <c r="B1023" s="76">
        <v>274970</v>
      </c>
      <c r="C1023" s="76">
        <v>274970</v>
      </c>
    </row>
    <row r="1024" spans="1:3" x14ac:dyDescent="0.2">
      <c r="A1024" s="75">
        <v>19900</v>
      </c>
      <c r="B1024" s="76">
        <v>180000</v>
      </c>
      <c r="C1024" s="76">
        <v>180000</v>
      </c>
    </row>
    <row r="1025" spans="1:3" x14ac:dyDescent="0.2">
      <c r="A1025" s="79">
        <v>20431</v>
      </c>
      <c r="B1025" s="80">
        <v>437154</v>
      </c>
      <c r="C1025" s="80">
        <v>437154</v>
      </c>
    </row>
    <row r="1026" spans="1:3" x14ac:dyDescent="0.2">
      <c r="A1026" s="79">
        <v>20544</v>
      </c>
      <c r="B1026" s="80">
        <v>215000</v>
      </c>
      <c r="C1026" s="80">
        <v>215000</v>
      </c>
    </row>
    <row r="1027" spans="1:3" x14ac:dyDescent="0.2">
      <c r="A1027" s="79">
        <v>20781</v>
      </c>
      <c r="B1027" s="80">
        <v>262500</v>
      </c>
      <c r="C1027" s="80">
        <v>262500</v>
      </c>
    </row>
    <row r="1028" spans="1:3" x14ac:dyDescent="0.2">
      <c r="A1028" s="79">
        <v>20896</v>
      </c>
      <c r="B1028" s="80">
        <v>423000</v>
      </c>
      <c r="C1028" s="80">
        <v>423000</v>
      </c>
    </row>
    <row r="1029" spans="1:3" x14ac:dyDescent="0.2">
      <c r="A1029" s="79">
        <v>21000</v>
      </c>
      <c r="B1029" s="80">
        <v>217000</v>
      </c>
      <c r="C1029" s="80">
        <v>217000</v>
      </c>
    </row>
    <row r="1030" spans="1:3" x14ac:dyDescent="0.2">
      <c r="A1030" s="79">
        <v>21286</v>
      </c>
      <c r="B1030" s="80">
        <v>135000</v>
      </c>
      <c r="C1030" s="80">
        <v>135000</v>
      </c>
    </row>
    <row r="1031" spans="1:3" x14ac:dyDescent="0.2">
      <c r="A1031" s="79">
        <v>21384</v>
      </c>
      <c r="B1031" s="80">
        <v>223500</v>
      </c>
      <c r="C1031" s="80">
        <v>223500</v>
      </c>
    </row>
    <row r="1032" spans="1:3" x14ac:dyDescent="0.2">
      <c r="A1032" s="79">
        <v>21453</v>
      </c>
      <c r="B1032" s="80">
        <v>180000</v>
      </c>
      <c r="C1032" s="80">
        <v>180000</v>
      </c>
    </row>
    <row r="1033" spans="1:3" x14ac:dyDescent="0.2">
      <c r="A1033" s="79">
        <v>21535</v>
      </c>
      <c r="B1033" s="80">
        <v>755000</v>
      </c>
      <c r="C1033" s="80">
        <v>755000</v>
      </c>
    </row>
    <row r="1034" spans="1:3" x14ac:dyDescent="0.2">
      <c r="A1034" s="79">
        <v>21695</v>
      </c>
      <c r="B1034" s="80">
        <v>222000</v>
      </c>
      <c r="C1034" s="80">
        <v>222000</v>
      </c>
    </row>
    <row r="1035" spans="1:3" x14ac:dyDescent="0.2">
      <c r="A1035" s="79">
        <v>21750</v>
      </c>
      <c r="B1035" s="80">
        <v>114000</v>
      </c>
      <c r="C1035" s="80">
        <v>228000</v>
      </c>
    </row>
    <row r="1036" spans="1:3" x14ac:dyDescent="0.2">
      <c r="A1036" s="79">
        <v>21780</v>
      </c>
      <c r="B1036" s="80">
        <v>185000</v>
      </c>
      <c r="C1036" s="80">
        <v>185000</v>
      </c>
    </row>
    <row r="1037" spans="1:3" x14ac:dyDescent="0.2">
      <c r="A1037" s="79">
        <v>21872</v>
      </c>
      <c r="B1037" s="80">
        <v>175000</v>
      </c>
      <c r="C1037" s="80">
        <v>175000</v>
      </c>
    </row>
    <row r="1038" spans="1:3" x14ac:dyDescent="0.2">
      <c r="A1038" s="79">
        <v>21930</v>
      </c>
      <c r="B1038" s="80">
        <v>192140</v>
      </c>
      <c r="C1038" s="80">
        <v>192140</v>
      </c>
    </row>
    <row r="1039" spans="1:3" x14ac:dyDescent="0.2">
      <c r="A1039" s="79">
        <v>22420</v>
      </c>
      <c r="B1039" s="80">
        <v>239000</v>
      </c>
      <c r="C1039" s="80">
        <v>239000</v>
      </c>
    </row>
    <row r="1040" spans="1:3" x14ac:dyDescent="0.2">
      <c r="A1040" s="79">
        <v>22950</v>
      </c>
      <c r="B1040" s="80">
        <v>475000</v>
      </c>
      <c r="C1040" s="80">
        <v>475000</v>
      </c>
    </row>
    <row r="1041" spans="1:3" x14ac:dyDescent="0.2">
      <c r="A1041" s="79">
        <v>23257</v>
      </c>
      <c r="B1041" s="80">
        <v>274725</v>
      </c>
      <c r="C1041" s="80">
        <v>274725</v>
      </c>
    </row>
    <row r="1042" spans="1:3" x14ac:dyDescent="0.2">
      <c r="A1042" s="79">
        <v>23595</v>
      </c>
      <c r="B1042" s="80">
        <v>260000</v>
      </c>
      <c r="C1042" s="80">
        <v>260000</v>
      </c>
    </row>
    <row r="1043" spans="1:3" x14ac:dyDescent="0.2">
      <c r="A1043" s="79">
        <v>24090</v>
      </c>
      <c r="B1043" s="80">
        <v>244400</v>
      </c>
      <c r="C1043" s="80">
        <v>244400</v>
      </c>
    </row>
    <row r="1044" spans="1:3" x14ac:dyDescent="0.2">
      <c r="A1044" s="79">
        <v>24682</v>
      </c>
      <c r="B1044" s="80">
        <v>181000</v>
      </c>
      <c r="C1044" s="80">
        <v>181000</v>
      </c>
    </row>
    <row r="1045" spans="1:3" x14ac:dyDescent="0.2">
      <c r="A1045" s="79">
        <v>25000</v>
      </c>
      <c r="B1045" s="80">
        <v>143000</v>
      </c>
      <c r="C1045" s="80">
        <v>143000</v>
      </c>
    </row>
    <row r="1046" spans="1:3" x14ac:dyDescent="0.2">
      <c r="A1046" s="77">
        <v>25095</v>
      </c>
      <c r="B1046" s="78">
        <v>143000</v>
      </c>
      <c r="C1046" s="78">
        <v>143000</v>
      </c>
    </row>
    <row r="1047" spans="1:3" x14ac:dyDescent="0.2">
      <c r="A1047" s="77">
        <v>25286</v>
      </c>
      <c r="B1047" s="78">
        <v>132250</v>
      </c>
      <c r="C1047" s="78">
        <v>132250</v>
      </c>
    </row>
    <row r="1048" spans="1:3" x14ac:dyDescent="0.2">
      <c r="A1048" s="77">
        <v>25339</v>
      </c>
      <c r="B1048" s="78">
        <v>112000</v>
      </c>
      <c r="C1048" s="78">
        <v>112000</v>
      </c>
    </row>
    <row r="1049" spans="1:3" x14ac:dyDescent="0.2">
      <c r="A1049" s="77">
        <v>25419</v>
      </c>
      <c r="B1049" s="78">
        <v>235000</v>
      </c>
      <c r="C1049" s="78">
        <v>235000</v>
      </c>
    </row>
    <row r="1050" spans="1:3" x14ac:dyDescent="0.2">
      <c r="A1050" s="77">
        <v>26142</v>
      </c>
      <c r="B1050" s="78">
        <v>157900</v>
      </c>
      <c r="C1050" s="78">
        <v>157900</v>
      </c>
    </row>
    <row r="1051" spans="1:3" x14ac:dyDescent="0.2">
      <c r="A1051" s="77">
        <v>26178</v>
      </c>
      <c r="B1051" s="78">
        <v>335000</v>
      </c>
      <c r="C1051" s="78">
        <v>335000</v>
      </c>
    </row>
    <row r="1052" spans="1:3" x14ac:dyDescent="0.2">
      <c r="A1052" s="77">
        <v>27650</v>
      </c>
      <c r="B1052" s="78">
        <v>242000</v>
      </c>
      <c r="C1052" s="78">
        <v>242000</v>
      </c>
    </row>
    <row r="1053" spans="1:3" x14ac:dyDescent="0.2">
      <c r="A1053" s="77">
        <v>28698</v>
      </c>
      <c r="B1053" s="78">
        <v>185000</v>
      </c>
      <c r="C1053" s="78">
        <v>185000</v>
      </c>
    </row>
    <row r="1054" spans="1:3" x14ac:dyDescent="0.2">
      <c r="A1054" s="77">
        <v>29959</v>
      </c>
      <c r="B1054" s="78">
        <v>248000</v>
      </c>
      <c r="C1054" s="78">
        <v>248000</v>
      </c>
    </row>
    <row r="1055" spans="1:3" x14ac:dyDescent="0.2">
      <c r="A1055" s="81">
        <v>31770</v>
      </c>
      <c r="B1055" s="82">
        <v>215000</v>
      </c>
      <c r="C1055" s="82">
        <v>215000</v>
      </c>
    </row>
    <row r="1056" spans="1:3" x14ac:dyDescent="0.2">
      <c r="A1056" s="81">
        <v>32463</v>
      </c>
      <c r="B1056" s="82">
        <v>168000</v>
      </c>
      <c r="C1056" s="82">
        <v>168000</v>
      </c>
    </row>
    <row r="1057" spans="1:3" x14ac:dyDescent="0.2">
      <c r="A1057" s="81">
        <v>32668</v>
      </c>
      <c r="B1057" s="82">
        <v>200624</v>
      </c>
      <c r="C1057" s="82">
        <v>200624</v>
      </c>
    </row>
    <row r="1058" spans="1:3" x14ac:dyDescent="0.2">
      <c r="A1058" s="81">
        <v>34650</v>
      </c>
      <c r="B1058" s="82">
        <v>145000</v>
      </c>
      <c r="C1058" s="82">
        <v>145000</v>
      </c>
    </row>
    <row r="1059" spans="1:3" x14ac:dyDescent="0.2">
      <c r="A1059" s="81">
        <v>35133</v>
      </c>
      <c r="B1059" s="82">
        <v>186700</v>
      </c>
      <c r="C1059" s="82">
        <v>186700</v>
      </c>
    </row>
    <row r="1060" spans="1:3" x14ac:dyDescent="0.2">
      <c r="A1060" s="84">
        <v>35760</v>
      </c>
      <c r="B1060" s="85">
        <v>625000</v>
      </c>
      <c r="C1060" s="85">
        <v>625000</v>
      </c>
    </row>
    <row r="1061" spans="1:3" x14ac:dyDescent="0.2">
      <c r="A1061" s="84">
        <v>36500</v>
      </c>
      <c r="B1061" s="85">
        <v>190000</v>
      </c>
      <c r="C1061" s="85">
        <v>190000</v>
      </c>
    </row>
    <row r="1062" spans="1:3" x14ac:dyDescent="0.2">
      <c r="A1062" s="84">
        <v>39104</v>
      </c>
      <c r="B1062" s="85">
        <v>241500</v>
      </c>
      <c r="C1062" s="85">
        <v>241500</v>
      </c>
    </row>
    <row r="1063" spans="1:3" x14ac:dyDescent="0.2">
      <c r="A1063" s="86">
        <v>40094</v>
      </c>
      <c r="B1063" s="87">
        <v>184750</v>
      </c>
      <c r="C1063" s="87">
        <v>184750</v>
      </c>
    </row>
    <row r="1064" spans="1:3" x14ac:dyDescent="0.2">
      <c r="A1064" s="90">
        <v>45600</v>
      </c>
      <c r="B1064" s="91">
        <v>240000</v>
      </c>
      <c r="C1064" s="91">
        <v>240000</v>
      </c>
    </row>
    <row r="1065" spans="1:3" x14ac:dyDescent="0.2">
      <c r="A1065" s="90">
        <v>46589</v>
      </c>
      <c r="B1065" s="91">
        <v>402000</v>
      </c>
      <c r="C1065" s="91">
        <v>402000</v>
      </c>
    </row>
    <row r="1066" spans="1:3" x14ac:dyDescent="0.2">
      <c r="A1066" s="88">
        <v>50271</v>
      </c>
      <c r="B1066" s="89">
        <v>385000</v>
      </c>
      <c r="C1066" s="89">
        <v>385000</v>
      </c>
    </row>
    <row r="1067" spans="1:3" x14ac:dyDescent="0.2">
      <c r="A1067" s="88">
        <v>53107</v>
      </c>
      <c r="B1067" s="89">
        <v>240000</v>
      </c>
      <c r="C1067" s="89">
        <v>240000</v>
      </c>
    </row>
    <row r="1068" spans="1:3" x14ac:dyDescent="0.2">
      <c r="A1068" s="88">
        <v>53227</v>
      </c>
      <c r="B1068" s="89">
        <v>256000</v>
      </c>
      <c r="C1068" s="89">
        <v>256000</v>
      </c>
    </row>
    <row r="1069" spans="1:3" x14ac:dyDescent="0.2">
      <c r="A1069" s="88">
        <v>53504</v>
      </c>
      <c r="B1069" s="89">
        <v>538000</v>
      </c>
      <c r="C1069" s="89">
        <v>538000</v>
      </c>
    </row>
    <row r="1070" spans="1:3" x14ac:dyDescent="0.2">
      <c r="A1070" s="92">
        <v>57200</v>
      </c>
      <c r="B1070" s="93">
        <v>160000</v>
      </c>
      <c r="C1070" s="93">
        <v>160000</v>
      </c>
    </row>
    <row r="1071" spans="1:3" x14ac:dyDescent="0.2">
      <c r="A1071" s="94">
        <v>63887</v>
      </c>
      <c r="B1071" s="95">
        <v>160000</v>
      </c>
      <c r="C1071" s="95">
        <v>160000</v>
      </c>
    </row>
    <row r="1072" spans="1:3" x14ac:dyDescent="0.2">
      <c r="A1072" s="94">
        <v>70761</v>
      </c>
      <c r="B1072" s="95">
        <v>280000</v>
      </c>
      <c r="C1072" s="95">
        <v>280000</v>
      </c>
    </row>
    <row r="1073" spans="1:3" x14ac:dyDescent="0.2">
      <c r="A1073" s="94">
        <v>115149</v>
      </c>
      <c r="B1073" s="95">
        <v>302000</v>
      </c>
      <c r="C1073" s="95">
        <v>302000</v>
      </c>
    </row>
    <row r="1074" spans="1:3" x14ac:dyDescent="0.2">
      <c r="A1074" s="94">
        <v>159000</v>
      </c>
      <c r="B1074" s="95">
        <v>277000</v>
      </c>
      <c r="C1074" s="95">
        <v>277000</v>
      </c>
    </row>
    <row r="1075" spans="1:3" x14ac:dyDescent="0.2">
      <c r="A1075" s="94">
        <v>164660</v>
      </c>
      <c r="B1075" s="95">
        <v>228950</v>
      </c>
      <c r="C1075" s="95">
        <v>228950</v>
      </c>
    </row>
    <row r="1076" spans="1:3" x14ac:dyDescent="0.2">
      <c r="A1076" s="94">
        <v>215245</v>
      </c>
      <c r="B1076" s="95">
        <v>375000</v>
      </c>
      <c r="C1076" s="95">
        <v>375000</v>
      </c>
    </row>
    <row r="1077" spans="1:3" x14ac:dyDescent="0.2">
      <c r="A1077" s="3" t="s">
        <v>282</v>
      </c>
      <c r="B1077" s="1"/>
      <c r="C1077" s="1"/>
    </row>
    <row r="1078" spans="1:3" x14ac:dyDescent="0.2">
      <c r="A1078" s="3" t="s">
        <v>258</v>
      </c>
      <c r="B1078" s="1">
        <v>180921.19589041095</v>
      </c>
      <c r="C1078" s="1">
        <v>264144946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910FE-1627-9144-9F20-F7B65375E5DE}">
  <dimension ref="A1:W1465"/>
  <sheetViews>
    <sheetView topLeftCell="Q1" workbookViewId="0">
      <selection activeCell="L23" sqref="L23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3" max="3" width="15" bestFit="1" customWidth="1"/>
    <col min="4" max="4" width="13.83203125" bestFit="1" customWidth="1"/>
    <col min="5" max="5" width="16.1640625" customWidth="1"/>
    <col min="6" max="6" width="20" customWidth="1"/>
    <col min="7" max="7" width="16.6640625" customWidth="1"/>
    <col min="8" max="8" width="21.1640625" customWidth="1"/>
    <col min="9" max="9" width="16.5" customWidth="1"/>
    <col min="10" max="10" width="16.6640625" customWidth="1"/>
    <col min="12" max="12" width="17.33203125" customWidth="1"/>
    <col min="13" max="13" width="18.83203125" customWidth="1"/>
    <col min="19" max="20" width="11.1640625" bestFit="1" customWidth="1"/>
  </cols>
  <sheetData>
    <row r="1" spans="1:23" x14ac:dyDescent="0.2">
      <c r="K1" s="7"/>
      <c r="L1" s="7"/>
      <c r="M1" s="7"/>
      <c r="N1" s="7"/>
      <c r="O1" s="7"/>
      <c r="P1" s="7"/>
    </row>
    <row r="2" spans="1:23" ht="17" thickBot="1" x14ac:dyDescent="0.25">
      <c r="K2" s="7"/>
      <c r="L2" s="7"/>
      <c r="M2" s="7"/>
      <c r="N2" s="7"/>
      <c r="O2" s="7"/>
      <c r="P2" s="7"/>
    </row>
    <row r="3" spans="1:23" x14ac:dyDescent="0.2">
      <c r="A3" s="2" t="s">
        <v>257</v>
      </c>
      <c r="B3" t="s">
        <v>283</v>
      </c>
      <c r="C3" t="s">
        <v>256</v>
      </c>
      <c r="D3" t="s">
        <v>343</v>
      </c>
      <c r="F3" t="s">
        <v>363</v>
      </c>
      <c r="G3" t="s">
        <v>364</v>
      </c>
      <c r="H3" t="s">
        <v>296</v>
      </c>
      <c r="I3" t="s">
        <v>316</v>
      </c>
      <c r="J3" t="s">
        <v>289</v>
      </c>
      <c r="K3" s="7"/>
      <c r="L3" s="97" t="s">
        <v>364</v>
      </c>
      <c r="M3" s="97"/>
      <c r="N3" s="97" t="s">
        <v>296</v>
      </c>
      <c r="O3" s="97"/>
      <c r="P3" s="97"/>
      <c r="Q3" s="97"/>
      <c r="R3" s="97" t="s">
        <v>289</v>
      </c>
      <c r="S3" s="97"/>
    </row>
    <row r="4" spans="1:23" ht="17" thickBot="1" x14ac:dyDescent="0.25">
      <c r="A4" s="3" t="s">
        <v>282</v>
      </c>
      <c r="B4" s="1"/>
      <c r="C4" s="1"/>
      <c r="D4" s="1"/>
      <c r="F4" s="3">
        <v>1</v>
      </c>
      <c r="G4" s="1">
        <v>8450</v>
      </c>
      <c r="H4" s="1">
        <v>208500</v>
      </c>
      <c r="I4" s="1">
        <v>208500</v>
      </c>
      <c r="J4" s="96">
        <f>I4/(264144946)</f>
        <v>7.8933935007032083E-4</v>
      </c>
      <c r="K4" s="7"/>
      <c r="L4" s="4"/>
      <c r="M4" s="4"/>
      <c r="N4" s="4"/>
      <c r="O4" s="4"/>
      <c r="P4" s="4"/>
      <c r="Q4" s="4"/>
      <c r="R4" s="4"/>
      <c r="S4" s="4"/>
    </row>
    <row r="5" spans="1:23" x14ac:dyDescent="0.2">
      <c r="A5" s="3">
        <v>957</v>
      </c>
      <c r="B5" s="1">
        <v>124000</v>
      </c>
      <c r="C5" s="1">
        <v>124000</v>
      </c>
      <c r="D5" s="1">
        <v>1300</v>
      </c>
      <c r="F5" s="3">
        <v>2</v>
      </c>
      <c r="G5" s="1">
        <v>9600</v>
      </c>
      <c r="H5" s="1">
        <v>181500</v>
      </c>
      <c r="I5" s="1">
        <v>181500</v>
      </c>
      <c r="J5" s="96">
        <f t="shared" ref="J5:J68" si="0">I5/(264144946)</f>
        <v>6.8712274358639447E-4</v>
      </c>
      <c r="K5" s="7"/>
      <c r="L5" s="4" t="s">
        <v>259</v>
      </c>
      <c r="M5" s="4">
        <v>10516.828082191782</v>
      </c>
      <c r="N5" s="4" t="s">
        <v>259</v>
      </c>
      <c r="O5" s="4">
        <v>180921.19589041095</v>
      </c>
      <c r="P5" s="4"/>
      <c r="Q5" s="4"/>
      <c r="R5" s="4" t="s">
        <v>259</v>
      </c>
      <c r="S5" s="4">
        <v>3.9814610279129676E-5</v>
      </c>
      <c r="U5" s="49"/>
      <c r="V5" s="49"/>
      <c r="W5" s="49"/>
    </row>
    <row r="6" spans="1:23" x14ac:dyDescent="0.2">
      <c r="A6" s="3">
        <v>1040</v>
      </c>
      <c r="B6" s="1">
        <v>80000</v>
      </c>
      <c r="C6" s="1">
        <v>80000</v>
      </c>
      <c r="D6" s="1">
        <v>1477</v>
      </c>
      <c r="F6" s="3">
        <v>3</v>
      </c>
      <c r="G6" s="1">
        <v>11250</v>
      </c>
      <c r="H6" s="1">
        <v>223500</v>
      </c>
      <c r="I6" s="1">
        <v>223500</v>
      </c>
      <c r="J6" s="96">
        <f t="shared" si="0"/>
        <v>8.461263536725022E-4</v>
      </c>
      <c r="K6" s="7"/>
      <c r="L6" s="4" t="s">
        <v>260</v>
      </c>
      <c r="M6" s="4">
        <v>261.22164216590198</v>
      </c>
      <c r="N6" s="4" t="s">
        <v>260</v>
      </c>
      <c r="O6" s="4">
        <v>2079.1053239672437</v>
      </c>
      <c r="P6" s="4"/>
      <c r="Q6" s="4"/>
      <c r="R6" s="4" t="s">
        <v>260</v>
      </c>
      <c r="S6" s="4">
        <v>9.8893295564285372E-7</v>
      </c>
      <c r="U6" s="4"/>
      <c r="V6" s="4"/>
      <c r="W6" s="4"/>
    </row>
    <row r="7" spans="1:23" x14ac:dyDescent="0.2">
      <c r="A7" s="3">
        <v>615</v>
      </c>
      <c r="B7" s="1">
        <v>75500</v>
      </c>
      <c r="C7" s="1">
        <v>75500</v>
      </c>
      <c r="D7" s="1">
        <v>1491</v>
      </c>
      <c r="F7" s="3">
        <v>4</v>
      </c>
      <c r="G7" s="1">
        <v>9550</v>
      </c>
      <c r="H7" s="1">
        <v>140000</v>
      </c>
      <c r="I7" s="1">
        <v>140000</v>
      </c>
      <c r="J7" s="96">
        <f t="shared" si="0"/>
        <v>5.3001203362035938E-4</v>
      </c>
      <c r="L7" s="4" t="s">
        <v>261</v>
      </c>
      <c r="M7" s="4">
        <v>9478.5</v>
      </c>
      <c r="N7" s="4" t="s">
        <v>261</v>
      </c>
      <c r="O7" s="4">
        <v>163000</v>
      </c>
      <c r="P7" s="4"/>
      <c r="Q7" s="4"/>
      <c r="R7" s="4" t="s">
        <v>261</v>
      </c>
      <c r="S7" s="4">
        <v>3.5883707576218397E-5</v>
      </c>
      <c r="U7" s="4"/>
      <c r="V7" s="4"/>
      <c r="W7" s="4"/>
    </row>
    <row r="8" spans="1:23" x14ac:dyDescent="0.2">
      <c r="A8" s="3">
        <v>490</v>
      </c>
      <c r="B8" s="1">
        <v>86000</v>
      </c>
      <c r="C8" s="1">
        <v>86000</v>
      </c>
      <c r="D8" s="1">
        <v>1526</v>
      </c>
      <c r="F8" s="3">
        <v>5</v>
      </c>
      <c r="G8" s="1">
        <v>14260</v>
      </c>
      <c r="H8" s="1">
        <v>250000</v>
      </c>
      <c r="I8" s="1">
        <v>250000</v>
      </c>
      <c r="J8" s="96">
        <f t="shared" si="0"/>
        <v>9.4645006003635593E-4</v>
      </c>
      <c r="L8" s="4" t="s">
        <v>262</v>
      </c>
      <c r="M8" s="4">
        <v>7200</v>
      </c>
      <c r="N8" s="4" t="s">
        <v>262</v>
      </c>
      <c r="O8" s="4">
        <v>140000</v>
      </c>
      <c r="P8" s="4"/>
      <c r="Q8" s="4"/>
      <c r="R8" s="4" t="s">
        <v>262</v>
      </c>
      <c r="S8" s="4">
        <v>2.725776172904705E-5</v>
      </c>
      <c r="U8" s="4"/>
      <c r="V8" s="4"/>
      <c r="W8" s="4"/>
    </row>
    <row r="9" spans="1:23" x14ac:dyDescent="0.2">
      <c r="A9" s="3">
        <v>1039</v>
      </c>
      <c r="B9" s="1">
        <v>97000</v>
      </c>
      <c r="C9" s="1">
        <v>97000</v>
      </c>
      <c r="D9" s="1">
        <v>1533</v>
      </c>
      <c r="F9" s="3">
        <v>6</v>
      </c>
      <c r="G9" s="1">
        <v>14115</v>
      </c>
      <c r="H9" s="1">
        <v>143000</v>
      </c>
      <c r="I9" s="1">
        <v>143000</v>
      </c>
      <c r="J9" s="96">
        <f t="shared" si="0"/>
        <v>5.4136943434079563E-4</v>
      </c>
      <c r="L9" s="4" t="s">
        <v>263</v>
      </c>
      <c r="M9" s="4">
        <v>9981.2649323791502</v>
      </c>
      <c r="N9" s="4" t="s">
        <v>263</v>
      </c>
      <c r="O9" s="4">
        <v>79442.50288288662</v>
      </c>
      <c r="P9" s="4"/>
      <c r="Q9" s="4"/>
      <c r="R9" s="4" t="s">
        <v>263</v>
      </c>
      <c r="S9" s="4">
        <v>3.7787075177956087E-5</v>
      </c>
      <c r="U9" s="4"/>
      <c r="V9" s="4"/>
      <c r="W9" s="4"/>
    </row>
    <row r="10" spans="1:23" x14ac:dyDescent="0.2">
      <c r="A10" s="3">
        <v>1450</v>
      </c>
      <c r="B10" s="1">
        <v>92000</v>
      </c>
      <c r="C10" s="1">
        <v>92000</v>
      </c>
      <c r="D10" s="1">
        <v>1533</v>
      </c>
      <c r="F10" s="3">
        <v>7</v>
      </c>
      <c r="G10" s="1">
        <v>10084</v>
      </c>
      <c r="H10" s="1">
        <v>307000</v>
      </c>
      <c r="I10" s="1">
        <v>307000</v>
      </c>
      <c r="J10" s="96">
        <f t="shared" si="0"/>
        <v>1.162240673724645E-3</v>
      </c>
      <c r="L10" s="4" t="s">
        <v>264</v>
      </c>
      <c r="M10" s="4">
        <v>99625649.650341764</v>
      </c>
      <c r="N10" s="4" t="s">
        <v>264</v>
      </c>
      <c r="O10" s="4">
        <v>6311111264.2974482</v>
      </c>
      <c r="P10" s="4"/>
      <c r="Q10" s="4"/>
      <c r="R10" s="4" t="s">
        <v>264</v>
      </c>
      <c r="S10" s="4">
        <v>1.4278630505045049E-9</v>
      </c>
      <c r="U10" s="4"/>
      <c r="V10" s="4"/>
      <c r="W10" s="4"/>
    </row>
    <row r="11" spans="1:23" x14ac:dyDescent="0.2">
      <c r="A11" s="3">
        <v>76</v>
      </c>
      <c r="B11" s="1">
        <v>91000</v>
      </c>
      <c r="C11" s="1">
        <v>91000</v>
      </c>
      <c r="D11" s="1">
        <v>1596</v>
      </c>
      <c r="F11" s="3">
        <v>8</v>
      </c>
      <c r="G11" s="1">
        <v>10382</v>
      </c>
      <c r="H11" s="1">
        <v>200000</v>
      </c>
      <c r="I11" s="1">
        <v>200000</v>
      </c>
      <c r="J11" s="96">
        <f t="shared" si="0"/>
        <v>7.5716004802908472E-4</v>
      </c>
      <c r="L11" s="4" t="s">
        <v>265</v>
      </c>
      <c r="M11" s="4">
        <v>203.24327101886036</v>
      </c>
      <c r="N11" s="4" t="s">
        <v>265</v>
      </c>
      <c r="O11" s="4">
        <v>6.5362818600645234</v>
      </c>
      <c r="P11" s="4"/>
      <c r="Q11" s="4"/>
      <c r="R11" s="4" t="s">
        <v>265</v>
      </c>
      <c r="S11" s="4">
        <v>203.24327101886018</v>
      </c>
      <c r="U11" s="4"/>
      <c r="V11" s="4"/>
      <c r="W11" s="4"/>
    </row>
    <row r="12" spans="1:23" x14ac:dyDescent="0.2">
      <c r="A12" s="3">
        <v>364</v>
      </c>
      <c r="B12" s="1">
        <v>118000</v>
      </c>
      <c r="C12" s="1">
        <v>118000</v>
      </c>
      <c r="D12" s="1">
        <v>1680</v>
      </c>
      <c r="F12" s="3">
        <v>9</v>
      </c>
      <c r="G12" s="1">
        <v>6120</v>
      </c>
      <c r="H12" s="1">
        <v>129900</v>
      </c>
      <c r="I12" s="1">
        <v>129900</v>
      </c>
      <c r="J12" s="96">
        <f t="shared" si="0"/>
        <v>4.9177545119489055E-4</v>
      </c>
      <c r="L12" s="4" t="s">
        <v>266</v>
      </c>
      <c r="M12" s="4">
        <v>12.207687851233572</v>
      </c>
      <c r="N12" s="4" t="s">
        <v>266</v>
      </c>
      <c r="O12" s="4">
        <v>1.8828757597682115</v>
      </c>
      <c r="P12" s="4"/>
      <c r="Q12" s="4"/>
      <c r="R12" s="4" t="s">
        <v>266</v>
      </c>
      <c r="S12" s="4">
        <v>12.207687851233569</v>
      </c>
      <c r="U12" s="4"/>
      <c r="V12" s="4"/>
      <c r="W12" s="4"/>
    </row>
    <row r="13" spans="1:23" x14ac:dyDescent="0.2">
      <c r="A13" s="3">
        <v>226</v>
      </c>
      <c r="B13" s="1">
        <v>112000</v>
      </c>
      <c r="C13" s="1">
        <v>112000</v>
      </c>
      <c r="D13" s="1">
        <v>1680</v>
      </c>
      <c r="F13" s="3">
        <v>10</v>
      </c>
      <c r="G13" s="1">
        <v>7420</v>
      </c>
      <c r="H13" s="1">
        <v>118000</v>
      </c>
      <c r="I13" s="1">
        <v>118000</v>
      </c>
      <c r="J13" s="96">
        <f t="shared" si="0"/>
        <v>4.4672442833716003E-4</v>
      </c>
      <c r="L13" s="4" t="s">
        <v>267</v>
      </c>
      <c r="M13" s="4">
        <v>213945</v>
      </c>
      <c r="N13" s="4" t="s">
        <v>267</v>
      </c>
      <c r="O13" s="4">
        <v>720100</v>
      </c>
      <c r="P13" s="4"/>
      <c r="Q13" s="4"/>
      <c r="R13" s="4" t="s">
        <v>267</v>
      </c>
      <c r="S13" s="4">
        <v>8.0995303237791272E-4</v>
      </c>
      <c r="U13" s="4"/>
      <c r="V13" s="4"/>
      <c r="W13" s="4"/>
    </row>
    <row r="14" spans="1:23" x14ac:dyDescent="0.2">
      <c r="A14" s="3">
        <v>236</v>
      </c>
      <c r="B14" s="1">
        <v>89500</v>
      </c>
      <c r="C14" s="1">
        <v>89500</v>
      </c>
      <c r="D14" s="1">
        <v>1680</v>
      </c>
      <c r="F14" s="3">
        <v>11</v>
      </c>
      <c r="G14" s="1">
        <v>11200</v>
      </c>
      <c r="H14" s="1">
        <v>129500</v>
      </c>
      <c r="I14" s="1">
        <v>129500</v>
      </c>
      <c r="J14" s="96">
        <f t="shared" si="0"/>
        <v>4.9026113109883239E-4</v>
      </c>
      <c r="L14" s="4" t="s">
        <v>268</v>
      </c>
      <c r="M14" s="4">
        <v>1300</v>
      </c>
      <c r="N14" s="4" t="s">
        <v>268</v>
      </c>
      <c r="O14" s="4">
        <v>34900</v>
      </c>
      <c r="P14" s="4"/>
      <c r="Q14" s="4"/>
      <c r="R14" s="4" t="s">
        <v>268</v>
      </c>
      <c r="S14" s="4">
        <v>4.9215403121890509E-6</v>
      </c>
      <c r="U14" s="4"/>
      <c r="V14" s="4"/>
      <c r="W14" s="4"/>
    </row>
    <row r="15" spans="1:23" x14ac:dyDescent="0.2">
      <c r="A15" s="3">
        <v>233</v>
      </c>
      <c r="B15" s="1">
        <v>94500</v>
      </c>
      <c r="C15" s="1">
        <v>94500</v>
      </c>
      <c r="D15" s="1">
        <v>1680</v>
      </c>
      <c r="F15" s="3">
        <v>12</v>
      </c>
      <c r="G15" s="1">
        <v>11924</v>
      </c>
      <c r="H15" s="1">
        <v>345000</v>
      </c>
      <c r="I15" s="1">
        <v>345000</v>
      </c>
      <c r="J15" s="96">
        <f t="shared" si="0"/>
        <v>1.3061010828501712E-3</v>
      </c>
      <c r="L15" s="4" t="s">
        <v>269</v>
      </c>
      <c r="M15" s="4">
        <v>215245</v>
      </c>
      <c r="N15" s="4" t="s">
        <v>269</v>
      </c>
      <c r="O15" s="4">
        <v>755000</v>
      </c>
      <c r="P15" s="4"/>
      <c r="Q15" s="4"/>
      <c r="R15" s="4" t="s">
        <v>269</v>
      </c>
      <c r="S15" s="4">
        <v>8.1487457269010177E-4</v>
      </c>
      <c r="U15" s="4"/>
      <c r="V15" s="4"/>
      <c r="W15" s="4"/>
    </row>
    <row r="16" spans="1:23" ht="17" thickBot="1" x14ac:dyDescent="0.25">
      <c r="A16" s="3">
        <v>431</v>
      </c>
      <c r="B16" s="1">
        <v>85400</v>
      </c>
      <c r="C16" s="1">
        <v>85400</v>
      </c>
      <c r="D16" s="1">
        <v>1680</v>
      </c>
      <c r="F16" s="3">
        <v>13</v>
      </c>
      <c r="G16" s="1">
        <v>12968</v>
      </c>
      <c r="H16" s="1">
        <v>144000</v>
      </c>
      <c r="I16" s="1">
        <v>144000</v>
      </c>
      <c r="J16" s="96">
        <f t="shared" si="0"/>
        <v>5.4515523458094101E-4</v>
      </c>
      <c r="L16" s="4" t="s">
        <v>270</v>
      </c>
      <c r="M16" s="4">
        <v>15354569</v>
      </c>
      <c r="N16" s="4" t="s">
        <v>270</v>
      </c>
      <c r="O16" s="4">
        <v>264144946</v>
      </c>
      <c r="P16" s="4"/>
      <c r="Q16" s="4"/>
      <c r="R16" s="4" t="s">
        <v>270</v>
      </c>
      <c r="S16" s="4">
        <v>5.8129331007529331E-2</v>
      </c>
      <c r="U16" s="5"/>
      <c r="V16" s="5"/>
      <c r="W16" s="5"/>
    </row>
    <row r="17" spans="1:20" ht="17" thickBot="1" x14ac:dyDescent="0.25">
      <c r="A17" s="3">
        <v>656</v>
      </c>
      <c r="B17" s="1">
        <v>88000</v>
      </c>
      <c r="C17" s="1">
        <v>88000</v>
      </c>
      <c r="D17" s="1">
        <v>1680</v>
      </c>
      <c r="F17" s="3">
        <v>14</v>
      </c>
      <c r="G17" s="1">
        <v>10652</v>
      </c>
      <c r="H17" s="1">
        <v>279500</v>
      </c>
      <c r="I17" s="1">
        <v>279500</v>
      </c>
      <c r="J17" s="96">
        <f t="shared" si="0"/>
        <v>1.058131167120646E-3</v>
      </c>
      <c r="L17" s="5" t="s">
        <v>271</v>
      </c>
      <c r="M17" s="5">
        <v>1460</v>
      </c>
      <c r="N17" s="5" t="s">
        <v>271</v>
      </c>
      <c r="O17" s="5">
        <v>1460</v>
      </c>
      <c r="P17" s="5"/>
      <c r="Q17" s="5"/>
      <c r="R17" s="5" t="s">
        <v>271</v>
      </c>
      <c r="S17" s="5">
        <v>1460</v>
      </c>
    </row>
    <row r="18" spans="1:20" x14ac:dyDescent="0.2">
      <c r="A18" s="3">
        <v>838</v>
      </c>
      <c r="B18" s="1">
        <v>100000</v>
      </c>
      <c r="C18" s="1">
        <v>100000</v>
      </c>
      <c r="D18" s="1">
        <v>1680</v>
      </c>
      <c r="F18" s="3">
        <v>15</v>
      </c>
      <c r="G18" s="1">
        <v>10920</v>
      </c>
      <c r="H18" s="1">
        <v>157000</v>
      </c>
      <c r="I18" s="1">
        <v>157000</v>
      </c>
      <c r="J18" s="96">
        <f t="shared" si="0"/>
        <v>5.943706377028315E-4</v>
      </c>
      <c r="L18" s="4" t="s">
        <v>372</v>
      </c>
      <c r="O18" t="s">
        <v>373</v>
      </c>
    </row>
    <row r="19" spans="1:20" x14ac:dyDescent="0.2">
      <c r="A19" s="3">
        <v>1030</v>
      </c>
      <c r="B19" s="1">
        <v>118000</v>
      </c>
      <c r="C19" s="1">
        <v>118000</v>
      </c>
      <c r="D19" s="1">
        <v>1680</v>
      </c>
      <c r="F19" s="3">
        <v>16</v>
      </c>
      <c r="G19" s="1">
        <v>6120</v>
      </c>
      <c r="H19" s="1">
        <v>132000</v>
      </c>
      <c r="I19" s="1">
        <v>132000</v>
      </c>
      <c r="J19" s="96">
        <f t="shared" si="0"/>
        <v>4.997256316991959E-4</v>
      </c>
      <c r="L19" t="s">
        <v>370</v>
      </c>
      <c r="M19" t="s">
        <v>371</v>
      </c>
      <c r="O19" t="s">
        <v>370</v>
      </c>
      <c r="P19" t="s">
        <v>371</v>
      </c>
      <c r="S19" t="s">
        <v>330</v>
      </c>
      <c r="T19" t="s">
        <v>386</v>
      </c>
    </row>
    <row r="20" spans="1:20" x14ac:dyDescent="0.2">
      <c r="A20" s="3">
        <v>1220</v>
      </c>
      <c r="B20" s="1">
        <v>91500</v>
      </c>
      <c r="C20" s="1">
        <v>91500</v>
      </c>
      <c r="D20" s="1">
        <v>1680</v>
      </c>
      <c r="F20" s="3">
        <v>17</v>
      </c>
      <c r="G20" s="1">
        <v>11241</v>
      </c>
      <c r="H20" s="1">
        <v>149000</v>
      </c>
      <c r="I20" s="1">
        <v>149000</v>
      </c>
      <c r="J20" s="96">
        <f t="shared" si="0"/>
        <v>5.6408423578166813E-4</v>
      </c>
      <c r="L20" s="99">
        <v>1300</v>
      </c>
      <c r="M20" s="99">
        <v>124000</v>
      </c>
      <c r="O20" s="99">
        <v>10000</v>
      </c>
      <c r="P20" s="99">
        <v>160000</v>
      </c>
      <c r="Q20" s="1"/>
      <c r="R20" s="109" t="s">
        <v>259</v>
      </c>
      <c r="S20">
        <f>AVERAGE(M20:M856)</f>
        <v>154030.47311827957</v>
      </c>
      <c r="T20">
        <f>AVERAGE(P20:P642)</f>
        <v>217048.86035313</v>
      </c>
    </row>
    <row r="21" spans="1:20" x14ac:dyDescent="0.2">
      <c r="A21" s="3">
        <v>1292</v>
      </c>
      <c r="B21" s="1">
        <v>119500</v>
      </c>
      <c r="C21" s="1">
        <v>119500</v>
      </c>
      <c r="D21" s="1">
        <v>1680</v>
      </c>
      <c r="F21" s="3">
        <v>18</v>
      </c>
      <c r="G21" s="1">
        <v>10791</v>
      </c>
      <c r="H21" s="1">
        <v>90000</v>
      </c>
      <c r="I21" s="1">
        <v>90000</v>
      </c>
      <c r="J21" s="96">
        <f t="shared" si="0"/>
        <v>3.4072202161308812E-4</v>
      </c>
      <c r="L21" s="99">
        <v>1477</v>
      </c>
      <c r="M21" s="99">
        <v>80000</v>
      </c>
      <c r="O21" s="99">
        <v>10000</v>
      </c>
      <c r="P21" s="99">
        <v>157000</v>
      </c>
      <c r="Q21" s="1"/>
      <c r="R21" s="109" t="s">
        <v>301</v>
      </c>
      <c r="S21">
        <f>_xlfn.VAR.S(M20:M856)</f>
        <v>2948464885.620388</v>
      </c>
      <c r="T21">
        <f>_xlfn.VAR.S(P20:P642)</f>
        <v>8560460026.3711443</v>
      </c>
    </row>
    <row r="22" spans="1:20" x14ac:dyDescent="0.2">
      <c r="A22" s="3">
        <v>228</v>
      </c>
      <c r="B22" s="1">
        <v>106000</v>
      </c>
      <c r="C22" s="1">
        <v>106000</v>
      </c>
      <c r="D22" s="1">
        <v>1869</v>
      </c>
      <c r="F22" s="3">
        <v>19</v>
      </c>
      <c r="G22" s="1">
        <v>13695</v>
      </c>
      <c r="H22" s="1">
        <v>159000</v>
      </c>
      <c r="I22" s="1">
        <v>159000</v>
      </c>
      <c r="J22" s="96">
        <f t="shared" si="0"/>
        <v>6.0194223818312237E-4</v>
      </c>
      <c r="L22" s="99">
        <v>1491</v>
      </c>
      <c r="M22" s="99">
        <v>75500</v>
      </c>
      <c r="O22" s="99">
        <v>10000</v>
      </c>
      <c r="P22" s="99">
        <v>131400</v>
      </c>
      <c r="Q22" s="1"/>
      <c r="R22" s="109" t="s">
        <v>302</v>
      </c>
      <c r="S22">
        <v>837</v>
      </c>
      <c r="T22">
        <v>623</v>
      </c>
    </row>
    <row r="23" spans="1:20" x14ac:dyDescent="0.2">
      <c r="A23" s="3">
        <v>501</v>
      </c>
      <c r="B23" s="1">
        <v>113000</v>
      </c>
      <c r="C23" s="1">
        <v>113000</v>
      </c>
      <c r="D23" s="1">
        <v>1890</v>
      </c>
      <c r="F23" s="3">
        <v>20</v>
      </c>
      <c r="G23" s="1">
        <v>7560</v>
      </c>
      <c r="H23" s="1">
        <v>139000</v>
      </c>
      <c r="I23" s="1">
        <v>139000</v>
      </c>
      <c r="J23" s="96">
        <f t="shared" si="0"/>
        <v>5.2622623338021389E-4</v>
      </c>
      <c r="L23" s="99">
        <v>1526</v>
      </c>
      <c r="M23" s="99">
        <v>86000</v>
      </c>
      <c r="O23" s="99">
        <v>10000</v>
      </c>
      <c r="P23" s="99">
        <v>227000</v>
      </c>
      <c r="Q23" s="1"/>
      <c r="R23" s="109" t="s">
        <v>375</v>
      </c>
      <c r="S23">
        <f>SQRT(S21)/SQRT(S22)</f>
        <v>1876.8745740753429</v>
      </c>
      <c r="T23">
        <f>SQRT(T21)/SQRT(T22)</f>
        <v>3706.8458697875999</v>
      </c>
    </row>
    <row r="24" spans="1:20" x14ac:dyDescent="0.2">
      <c r="A24" s="3">
        <v>435</v>
      </c>
      <c r="B24" s="1">
        <v>81000</v>
      </c>
      <c r="C24" s="1">
        <v>81000</v>
      </c>
      <c r="D24" s="1">
        <v>1890</v>
      </c>
      <c r="F24" s="3">
        <v>21</v>
      </c>
      <c r="G24" s="1">
        <v>14215</v>
      </c>
      <c r="H24" s="1">
        <v>325300</v>
      </c>
      <c r="I24" s="1">
        <v>325300</v>
      </c>
      <c r="J24" s="96">
        <f t="shared" si="0"/>
        <v>1.2315208181193063E-3</v>
      </c>
      <c r="L24" s="99">
        <v>1533</v>
      </c>
      <c r="M24" s="99">
        <v>97000</v>
      </c>
      <c r="O24" s="99">
        <v>10000</v>
      </c>
      <c r="P24" s="99">
        <v>240000</v>
      </c>
      <c r="Q24" s="1"/>
      <c r="R24" s="109" t="s">
        <v>357</v>
      </c>
    </row>
    <row r="25" spans="1:20" ht="17" thickBot="1" x14ac:dyDescent="0.25">
      <c r="A25" s="3">
        <v>433</v>
      </c>
      <c r="B25" s="1">
        <v>122500</v>
      </c>
      <c r="C25" s="1">
        <v>122500</v>
      </c>
      <c r="D25" s="1">
        <v>1920</v>
      </c>
      <c r="F25" s="3">
        <v>22</v>
      </c>
      <c r="G25" s="1">
        <v>7449</v>
      </c>
      <c r="H25" s="1">
        <v>139400</v>
      </c>
      <c r="I25" s="1">
        <v>139400</v>
      </c>
      <c r="J25" s="96">
        <f t="shared" si="0"/>
        <v>5.2774055347627204E-4</v>
      </c>
      <c r="L25" s="99">
        <v>1533</v>
      </c>
      <c r="M25" s="99">
        <v>92000</v>
      </c>
      <c r="O25" s="99">
        <v>10004</v>
      </c>
      <c r="P25" s="99">
        <v>167000</v>
      </c>
      <c r="Q25" s="1"/>
      <c r="R25" s="110" t="s">
        <v>356</v>
      </c>
    </row>
    <row r="26" spans="1:20" x14ac:dyDescent="0.2">
      <c r="A26" s="3">
        <v>650</v>
      </c>
      <c r="B26" s="1">
        <v>84500</v>
      </c>
      <c r="C26" s="1">
        <v>84500</v>
      </c>
      <c r="D26" s="1">
        <v>1936</v>
      </c>
      <c r="F26" s="3">
        <v>23</v>
      </c>
      <c r="G26" s="1">
        <v>9742</v>
      </c>
      <c r="H26" s="1">
        <v>230000</v>
      </c>
      <c r="I26" s="1">
        <v>230000</v>
      </c>
      <c r="J26" s="96">
        <f t="shared" si="0"/>
        <v>8.7073405523344744E-4</v>
      </c>
      <c r="L26" s="99">
        <v>1596</v>
      </c>
      <c r="M26" s="99">
        <v>91000</v>
      </c>
      <c r="O26" s="99">
        <v>10005</v>
      </c>
      <c r="P26" s="99">
        <v>192000</v>
      </c>
      <c r="Q26" s="1"/>
    </row>
    <row r="27" spans="1:20" x14ac:dyDescent="0.2">
      <c r="A27" s="3">
        <v>600</v>
      </c>
      <c r="B27" s="1">
        <v>151000</v>
      </c>
      <c r="C27" s="1">
        <v>151000</v>
      </c>
      <c r="D27" s="1">
        <v>1950</v>
      </c>
      <c r="F27" s="3">
        <v>24</v>
      </c>
      <c r="G27" s="1">
        <v>4224</v>
      </c>
      <c r="H27" s="1">
        <v>129900</v>
      </c>
      <c r="I27" s="1">
        <v>129900</v>
      </c>
      <c r="J27" s="96">
        <f t="shared" si="0"/>
        <v>4.9177545119489055E-4</v>
      </c>
      <c r="L27" s="99">
        <v>1680</v>
      </c>
      <c r="M27" s="99">
        <v>118000</v>
      </c>
      <c r="O27" s="99">
        <v>10007</v>
      </c>
      <c r="P27" s="99">
        <v>145500</v>
      </c>
      <c r="Q27" s="1"/>
    </row>
    <row r="28" spans="1:20" x14ac:dyDescent="0.2">
      <c r="A28" s="3">
        <v>1379</v>
      </c>
      <c r="B28" s="1">
        <v>83000</v>
      </c>
      <c r="C28" s="1">
        <v>83000</v>
      </c>
      <c r="D28" s="1">
        <v>1953</v>
      </c>
      <c r="F28" s="3">
        <v>25</v>
      </c>
      <c r="G28" s="1">
        <v>8246</v>
      </c>
      <c r="H28" s="1">
        <v>154000</v>
      </c>
      <c r="I28" s="1">
        <v>154000</v>
      </c>
      <c r="J28" s="96">
        <f t="shared" si="0"/>
        <v>5.8301323698239525E-4</v>
      </c>
      <c r="L28" s="99">
        <v>1680</v>
      </c>
      <c r="M28" s="99">
        <v>112000</v>
      </c>
      <c r="O28" s="99">
        <v>10010</v>
      </c>
      <c r="P28" s="99">
        <v>170000</v>
      </c>
      <c r="Q28" s="1"/>
    </row>
    <row r="29" spans="1:20" x14ac:dyDescent="0.2">
      <c r="A29" s="3">
        <v>1087</v>
      </c>
      <c r="B29" s="1">
        <v>83500</v>
      </c>
      <c r="C29" s="1">
        <v>83500</v>
      </c>
      <c r="D29" s="1">
        <v>1974</v>
      </c>
      <c r="F29" s="3">
        <v>26</v>
      </c>
      <c r="G29" s="1">
        <v>14230</v>
      </c>
      <c r="H29" s="1">
        <v>256300</v>
      </c>
      <c r="I29" s="1">
        <v>256300</v>
      </c>
      <c r="J29" s="96">
        <f t="shared" si="0"/>
        <v>9.703006015492721E-4</v>
      </c>
      <c r="L29" s="99">
        <v>1680</v>
      </c>
      <c r="M29" s="99">
        <v>89500</v>
      </c>
      <c r="O29" s="99">
        <v>10011</v>
      </c>
      <c r="P29" s="99">
        <v>134450</v>
      </c>
      <c r="Q29" s="1"/>
    </row>
    <row r="30" spans="1:20" x14ac:dyDescent="0.2">
      <c r="A30" s="3">
        <v>916</v>
      </c>
      <c r="B30" s="1">
        <v>75000</v>
      </c>
      <c r="C30" s="1">
        <v>75000</v>
      </c>
      <c r="D30" s="1">
        <v>2001</v>
      </c>
      <c r="F30" s="3">
        <v>27</v>
      </c>
      <c r="G30" s="1">
        <v>7200</v>
      </c>
      <c r="H30" s="1">
        <v>134800</v>
      </c>
      <c r="I30" s="1">
        <v>134800</v>
      </c>
      <c r="J30" s="96">
        <f t="shared" si="0"/>
        <v>5.1032587237160307E-4</v>
      </c>
      <c r="L30" s="99">
        <v>1680</v>
      </c>
      <c r="M30" s="99">
        <v>94500</v>
      </c>
      <c r="O30" s="99">
        <v>10012</v>
      </c>
      <c r="P30" s="99">
        <v>137500</v>
      </c>
      <c r="Q30" s="1"/>
    </row>
    <row r="31" spans="1:20" x14ac:dyDescent="0.2">
      <c r="A31" s="3">
        <v>1105</v>
      </c>
      <c r="B31" s="1">
        <v>106000</v>
      </c>
      <c r="C31" s="1">
        <v>106000</v>
      </c>
      <c r="D31" s="1">
        <v>2016</v>
      </c>
      <c r="F31" s="3">
        <v>28</v>
      </c>
      <c r="G31" s="1">
        <v>11478</v>
      </c>
      <c r="H31" s="1">
        <v>306000</v>
      </c>
      <c r="I31" s="1">
        <v>306000</v>
      </c>
      <c r="J31" s="96">
        <f t="shared" si="0"/>
        <v>1.1584548734844997E-3</v>
      </c>
      <c r="L31" s="99">
        <v>1680</v>
      </c>
      <c r="M31" s="99">
        <v>85400</v>
      </c>
      <c r="O31" s="99">
        <v>10020</v>
      </c>
      <c r="P31" s="99">
        <v>61000</v>
      </c>
      <c r="Q31" s="1"/>
    </row>
    <row r="32" spans="1:20" x14ac:dyDescent="0.2">
      <c r="A32" s="3">
        <v>181</v>
      </c>
      <c r="B32" s="1">
        <v>177000</v>
      </c>
      <c r="C32" s="1">
        <v>177000</v>
      </c>
      <c r="D32" s="1">
        <v>2117</v>
      </c>
      <c r="F32" s="3">
        <v>29</v>
      </c>
      <c r="G32" s="1">
        <v>16321</v>
      </c>
      <c r="H32" s="1">
        <v>207500</v>
      </c>
      <c r="I32" s="1">
        <v>207500</v>
      </c>
      <c r="J32" s="96">
        <f t="shared" si="0"/>
        <v>7.8555354983017545E-4</v>
      </c>
      <c r="L32" s="99">
        <v>1680</v>
      </c>
      <c r="M32" s="99">
        <v>88000</v>
      </c>
      <c r="O32" s="99">
        <v>10029</v>
      </c>
      <c r="P32" s="99">
        <v>211000</v>
      </c>
      <c r="Q32" s="1"/>
    </row>
    <row r="33" spans="1:17" x14ac:dyDescent="0.2">
      <c r="A33" s="3">
        <v>624</v>
      </c>
      <c r="B33" s="1">
        <v>168500</v>
      </c>
      <c r="C33" s="1">
        <v>168500</v>
      </c>
      <c r="D33" s="1">
        <v>2117</v>
      </c>
      <c r="F33" s="3">
        <v>30</v>
      </c>
      <c r="G33" s="1">
        <v>6324</v>
      </c>
      <c r="H33" s="1">
        <v>68500</v>
      </c>
      <c r="I33" s="1">
        <v>68500</v>
      </c>
      <c r="J33" s="96">
        <f t="shared" si="0"/>
        <v>2.5932731644996151E-4</v>
      </c>
      <c r="L33" s="99">
        <v>1680</v>
      </c>
      <c r="M33" s="99">
        <v>100000</v>
      </c>
      <c r="O33" s="99">
        <v>10041</v>
      </c>
      <c r="P33" s="99">
        <v>220000</v>
      </c>
      <c r="Q33" s="1"/>
    </row>
    <row r="34" spans="1:17" x14ac:dyDescent="0.2">
      <c r="A34" s="3">
        <v>1359</v>
      </c>
      <c r="B34" s="1">
        <v>177500</v>
      </c>
      <c r="C34" s="1">
        <v>177500</v>
      </c>
      <c r="D34" s="1">
        <v>2117</v>
      </c>
      <c r="F34" s="3">
        <v>31</v>
      </c>
      <c r="G34" s="1">
        <v>8500</v>
      </c>
      <c r="H34" s="1">
        <v>40000</v>
      </c>
      <c r="I34" s="1">
        <v>40000</v>
      </c>
      <c r="J34" s="96">
        <f t="shared" si="0"/>
        <v>1.5143200960581694E-4</v>
      </c>
      <c r="L34" s="99">
        <v>1680</v>
      </c>
      <c r="M34" s="99">
        <v>118000</v>
      </c>
      <c r="O34" s="99">
        <v>10083</v>
      </c>
      <c r="P34" s="99">
        <v>184900</v>
      </c>
      <c r="Q34" s="1"/>
    </row>
    <row r="35" spans="1:17" x14ac:dyDescent="0.2">
      <c r="A35" s="3">
        <v>1092</v>
      </c>
      <c r="B35" s="1">
        <v>160000</v>
      </c>
      <c r="C35" s="1">
        <v>160000</v>
      </c>
      <c r="D35" s="1">
        <v>2160</v>
      </c>
      <c r="F35" s="3">
        <v>32</v>
      </c>
      <c r="G35" s="1">
        <v>8544</v>
      </c>
      <c r="H35" s="1">
        <v>149350</v>
      </c>
      <c r="I35" s="1">
        <v>149350</v>
      </c>
      <c r="J35" s="96">
        <f t="shared" si="0"/>
        <v>5.654092658657191E-4</v>
      </c>
      <c r="L35" s="99">
        <v>1680</v>
      </c>
      <c r="M35" s="99">
        <v>91500</v>
      </c>
      <c r="O35" s="99">
        <v>10084</v>
      </c>
      <c r="P35" s="99">
        <v>307000</v>
      </c>
      <c r="Q35" s="1"/>
    </row>
    <row r="36" spans="1:17" x14ac:dyDescent="0.2">
      <c r="A36" s="3">
        <v>1008</v>
      </c>
      <c r="B36" s="1">
        <v>88000</v>
      </c>
      <c r="C36" s="1">
        <v>88000</v>
      </c>
      <c r="D36" s="1">
        <v>2217</v>
      </c>
      <c r="F36" s="3">
        <v>33</v>
      </c>
      <c r="G36" s="1">
        <v>11049</v>
      </c>
      <c r="H36" s="1">
        <v>179900</v>
      </c>
      <c r="I36" s="1">
        <v>179900</v>
      </c>
      <c r="J36" s="96">
        <f t="shared" si="0"/>
        <v>6.8106546320216175E-4</v>
      </c>
      <c r="L36" s="99">
        <v>1680</v>
      </c>
      <c r="M36" s="99">
        <v>119500</v>
      </c>
      <c r="O36" s="99">
        <v>10084</v>
      </c>
      <c r="P36" s="99">
        <v>212900</v>
      </c>
      <c r="Q36" s="1"/>
    </row>
    <row r="37" spans="1:17" x14ac:dyDescent="0.2">
      <c r="A37" s="3">
        <v>972</v>
      </c>
      <c r="B37" s="1">
        <v>173000</v>
      </c>
      <c r="C37" s="1">
        <v>173000</v>
      </c>
      <c r="D37" s="1">
        <v>2268</v>
      </c>
      <c r="F37" s="3">
        <v>34</v>
      </c>
      <c r="G37" s="1">
        <v>10552</v>
      </c>
      <c r="H37" s="1">
        <v>165500</v>
      </c>
      <c r="I37" s="1">
        <v>165500</v>
      </c>
      <c r="J37" s="96">
        <f t="shared" si="0"/>
        <v>6.2654993974406762E-4</v>
      </c>
      <c r="L37" s="99">
        <v>1869</v>
      </c>
      <c r="M37" s="99">
        <v>106000</v>
      </c>
      <c r="O37" s="99">
        <v>10106</v>
      </c>
      <c r="P37" s="99">
        <v>127500</v>
      </c>
      <c r="Q37" s="1"/>
    </row>
    <row r="38" spans="1:17" x14ac:dyDescent="0.2">
      <c r="A38" s="3">
        <v>196</v>
      </c>
      <c r="B38" s="1">
        <v>148500</v>
      </c>
      <c r="C38" s="1">
        <v>148500</v>
      </c>
      <c r="D38" s="1">
        <v>2280</v>
      </c>
      <c r="F38" s="3">
        <v>35</v>
      </c>
      <c r="G38" s="1">
        <v>7313</v>
      </c>
      <c r="H38" s="1">
        <v>277500</v>
      </c>
      <c r="I38" s="1">
        <v>277500</v>
      </c>
      <c r="J38" s="96">
        <f t="shared" si="0"/>
        <v>1.050559566640355E-3</v>
      </c>
      <c r="L38" s="99">
        <v>1890</v>
      </c>
      <c r="M38" s="99">
        <v>113000</v>
      </c>
      <c r="O38" s="99">
        <v>10120</v>
      </c>
      <c r="P38" s="99">
        <v>122000</v>
      </c>
      <c r="Q38" s="1"/>
    </row>
    <row r="39" spans="1:17" x14ac:dyDescent="0.2">
      <c r="A39" s="3">
        <v>759</v>
      </c>
      <c r="B39" s="1">
        <v>179400</v>
      </c>
      <c r="C39" s="1">
        <v>179400</v>
      </c>
      <c r="D39" s="1">
        <v>2280</v>
      </c>
      <c r="F39" s="3">
        <v>36</v>
      </c>
      <c r="G39" s="1">
        <v>13418</v>
      </c>
      <c r="H39" s="1">
        <v>309000</v>
      </c>
      <c r="I39" s="1">
        <v>309000</v>
      </c>
      <c r="J39" s="96">
        <f t="shared" si="0"/>
        <v>1.169812274204936E-3</v>
      </c>
      <c r="L39" s="99">
        <v>1890</v>
      </c>
      <c r="M39" s="99">
        <v>81000</v>
      </c>
      <c r="O39" s="99">
        <v>10120</v>
      </c>
      <c r="P39" s="99">
        <v>290000</v>
      </c>
      <c r="Q39" s="1"/>
    </row>
    <row r="40" spans="1:17" x14ac:dyDescent="0.2">
      <c r="A40" s="3">
        <v>1161</v>
      </c>
      <c r="B40" s="1">
        <v>146000</v>
      </c>
      <c r="C40" s="1">
        <v>146000</v>
      </c>
      <c r="D40" s="1">
        <v>2280</v>
      </c>
      <c r="F40" s="3">
        <v>37</v>
      </c>
      <c r="G40" s="1">
        <v>10859</v>
      </c>
      <c r="H40" s="1">
        <v>145000</v>
      </c>
      <c r="I40" s="1">
        <v>145000</v>
      </c>
      <c r="J40" s="96">
        <f t="shared" si="0"/>
        <v>5.489410348210865E-4</v>
      </c>
      <c r="L40" s="99">
        <v>1920</v>
      </c>
      <c r="M40" s="99">
        <v>122500</v>
      </c>
      <c r="O40" s="99">
        <v>10125</v>
      </c>
      <c r="P40" s="99">
        <v>171500</v>
      </c>
      <c r="Q40" s="1"/>
    </row>
    <row r="41" spans="1:17" x14ac:dyDescent="0.2">
      <c r="A41" s="3">
        <v>676</v>
      </c>
      <c r="B41" s="1">
        <v>148500</v>
      </c>
      <c r="C41" s="1">
        <v>148500</v>
      </c>
      <c r="D41" s="1">
        <v>2289</v>
      </c>
      <c r="F41" s="3">
        <v>38</v>
      </c>
      <c r="G41" s="1">
        <v>8532</v>
      </c>
      <c r="H41" s="1">
        <v>153000</v>
      </c>
      <c r="I41" s="1">
        <v>153000</v>
      </c>
      <c r="J41" s="96">
        <f t="shared" si="0"/>
        <v>5.7922743674224987E-4</v>
      </c>
      <c r="L41" s="99">
        <v>1936</v>
      </c>
      <c r="M41" s="99">
        <v>84500</v>
      </c>
      <c r="O41" s="99">
        <v>10125</v>
      </c>
      <c r="P41" s="99">
        <v>126000</v>
      </c>
      <c r="Q41" s="1"/>
    </row>
    <row r="42" spans="1:17" x14ac:dyDescent="0.2">
      <c r="A42" s="3">
        <v>505</v>
      </c>
      <c r="B42" s="1">
        <v>147000</v>
      </c>
      <c r="C42" s="1">
        <v>147000</v>
      </c>
      <c r="D42" s="1">
        <v>2308</v>
      </c>
      <c r="F42" s="3">
        <v>39</v>
      </c>
      <c r="G42" s="1">
        <v>7922</v>
      </c>
      <c r="H42" s="1">
        <v>109000</v>
      </c>
      <c r="I42" s="1">
        <v>109000</v>
      </c>
      <c r="J42" s="96">
        <f t="shared" si="0"/>
        <v>4.1265222617585122E-4</v>
      </c>
      <c r="L42" s="99">
        <v>1950</v>
      </c>
      <c r="M42" s="99">
        <v>151000</v>
      </c>
      <c r="O42" s="99">
        <v>10134</v>
      </c>
      <c r="P42" s="99">
        <v>109000</v>
      </c>
      <c r="Q42" s="1"/>
    </row>
    <row r="43" spans="1:17" x14ac:dyDescent="0.2">
      <c r="A43" s="3">
        <v>963</v>
      </c>
      <c r="B43" s="1">
        <v>155000</v>
      </c>
      <c r="C43" s="1">
        <v>155000</v>
      </c>
      <c r="D43" s="1">
        <v>2308</v>
      </c>
      <c r="F43" s="3">
        <v>40</v>
      </c>
      <c r="G43" s="1">
        <v>6040</v>
      </c>
      <c r="H43" s="1">
        <v>82000</v>
      </c>
      <c r="I43" s="1">
        <v>82000</v>
      </c>
      <c r="J43" s="96">
        <f t="shared" si="0"/>
        <v>3.1043561969192475E-4</v>
      </c>
      <c r="L43" s="99">
        <v>1953</v>
      </c>
      <c r="M43" s="99">
        <v>83000</v>
      </c>
      <c r="O43" s="99">
        <v>10140</v>
      </c>
      <c r="P43" s="99">
        <v>165000</v>
      </c>
      <c r="Q43" s="1"/>
    </row>
    <row r="44" spans="1:17" x14ac:dyDescent="0.2">
      <c r="A44" s="3">
        <v>1335</v>
      </c>
      <c r="B44" s="1">
        <v>125000</v>
      </c>
      <c r="C44" s="1">
        <v>125000</v>
      </c>
      <c r="D44" s="1">
        <v>2368</v>
      </c>
      <c r="F44" s="3">
        <v>41</v>
      </c>
      <c r="G44" s="1">
        <v>8658</v>
      </c>
      <c r="H44" s="1">
        <v>160000</v>
      </c>
      <c r="I44" s="1">
        <v>160000</v>
      </c>
      <c r="J44" s="96">
        <f t="shared" si="0"/>
        <v>6.0572803842326775E-4</v>
      </c>
      <c r="L44" s="99">
        <v>1974</v>
      </c>
      <c r="M44" s="99">
        <v>83500</v>
      </c>
      <c r="O44" s="99">
        <v>10140</v>
      </c>
      <c r="P44" s="99">
        <v>213250</v>
      </c>
      <c r="Q44" s="1"/>
    </row>
    <row r="45" spans="1:17" x14ac:dyDescent="0.2">
      <c r="A45" s="3">
        <v>349</v>
      </c>
      <c r="B45" s="1">
        <v>154000</v>
      </c>
      <c r="C45" s="1">
        <v>154000</v>
      </c>
      <c r="D45" s="1">
        <v>2448</v>
      </c>
      <c r="F45" s="3">
        <v>42</v>
      </c>
      <c r="G45" s="1">
        <v>16905</v>
      </c>
      <c r="H45" s="1">
        <v>170000</v>
      </c>
      <c r="I45" s="1">
        <v>170000</v>
      </c>
      <c r="J45" s="96">
        <f t="shared" si="0"/>
        <v>6.4358604082472199E-4</v>
      </c>
      <c r="L45" s="99">
        <v>2001</v>
      </c>
      <c r="M45" s="99">
        <v>75000</v>
      </c>
      <c r="O45" s="99">
        <v>10140</v>
      </c>
      <c r="P45" s="99">
        <v>181000</v>
      </c>
      <c r="Q45" s="1"/>
    </row>
    <row r="46" spans="1:17" x14ac:dyDescent="0.2">
      <c r="A46" s="3">
        <v>483</v>
      </c>
      <c r="B46" s="1">
        <v>155000</v>
      </c>
      <c r="C46" s="1">
        <v>155000</v>
      </c>
      <c r="D46" s="1">
        <v>2500</v>
      </c>
      <c r="F46" s="3">
        <v>43</v>
      </c>
      <c r="G46" s="1">
        <v>9180</v>
      </c>
      <c r="H46" s="1">
        <v>144000</v>
      </c>
      <c r="I46" s="1">
        <v>144000</v>
      </c>
      <c r="J46" s="96">
        <f t="shared" si="0"/>
        <v>5.4515523458094101E-4</v>
      </c>
      <c r="L46" s="99">
        <v>2016</v>
      </c>
      <c r="M46" s="99">
        <v>106000</v>
      </c>
      <c r="O46" s="99">
        <v>10140</v>
      </c>
      <c r="P46" s="99">
        <v>153500</v>
      </c>
      <c r="Q46" s="1"/>
    </row>
    <row r="47" spans="1:17" x14ac:dyDescent="0.2">
      <c r="A47" s="3">
        <v>146</v>
      </c>
      <c r="B47" s="1">
        <v>130000</v>
      </c>
      <c r="C47" s="1">
        <v>130000</v>
      </c>
      <c r="D47" s="1">
        <v>2522</v>
      </c>
      <c r="F47" s="3">
        <v>44</v>
      </c>
      <c r="G47" s="1">
        <v>9200</v>
      </c>
      <c r="H47" s="1">
        <v>130250</v>
      </c>
      <c r="I47" s="1">
        <v>130250</v>
      </c>
      <c r="J47" s="96">
        <f t="shared" si="0"/>
        <v>4.931004812789414E-4</v>
      </c>
      <c r="L47" s="99">
        <v>2117</v>
      </c>
      <c r="M47" s="99">
        <v>177000</v>
      </c>
      <c r="O47" s="99">
        <v>10140</v>
      </c>
      <c r="P47" s="99">
        <v>162900</v>
      </c>
      <c r="Q47" s="1"/>
    </row>
    <row r="48" spans="1:17" x14ac:dyDescent="0.2">
      <c r="A48" s="3">
        <v>194</v>
      </c>
      <c r="B48" s="1">
        <v>130000</v>
      </c>
      <c r="C48" s="1">
        <v>130000</v>
      </c>
      <c r="D48" s="1">
        <v>2522</v>
      </c>
      <c r="F48" s="3">
        <v>45</v>
      </c>
      <c r="G48" s="1">
        <v>7945</v>
      </c>
      <c r="H48" s="1">
        <v>141000</v>
      </c>
      <c r="I48" s="1">
        <v>141000</v>
      </c>
      <c r="J48" s="96">
        <f t="shared" si="0"/>
        <v>5.3379783386050476E-4</v>
      </c>
      <c r="L48" s="99">
        <v>2117</v>
      </c>
      <c r="M48" s="99">
        <v>168500</v>
      </c>
      <c r="O48" s="99">
        <v>10141</v>
      </c>
      <c r="P48" s="99">
        <v>185000</v>
      </c>
      <c r="Q48" s="1"/>
    </row>
    <row r="49" spans="1:17" x14ac:dyDescent="0.2">
      <c r="A49" s="3">
        <v>1089</v>
      </c>
      <c r="B49" s="1">
        <v>137500</v>
      </c>
      <c r="C49" s="1">
        <v>137500</v>
      </c>
      <c r="D49" s="1">
        <v>2522</v>
      </c>
      <c r="F49" s="3">
        <v>46</v>
      </c>
      <c r="G49" s="1">
        <v>7658</v>
      </c>
      <c r="H49" s="1">
        <v>319900</v>
      </c>
      <c r="I49" s="1">
        <v>319900</v>
      </c>
      <c r="J49" s="96">
        <f t="shared" si="0"/>
        <v>1.2110774968225211E-3</v>
      </c>
      <c r="L49" s="99">
        <v>2117</v>
      </c>
      <c r="M49" s="99">
        <v>177500</v>
      </c>
      <c r="O49" s="99">
        <v>10142</v>
      </c>
      <c r="P49" s="99">
        <v>233000</v>
      </c>
      <c r="Q49" s="1"/>
    </row>
    <row r="50" spans="1:17" x14ac:dyDescent="0.2">
      <c r="A50" s="3">
        <v>830</v>
      </c>
      <c r="B50" s="1">
        <v>147400</v>
      </c>
      <c r="C50" s="1">
        <v>147400</v>
      </c>
      <c r="D50" s="1">
        <v>2544</v>
      </c>
      <c r="F50" s="3">
        <v>47</v>
      </c>
      <c r="G50" s="1">
        <v>12822</v>
      </c>
      <c r="H50" s="1">
        <v>239686</v>
      </c>
      <c r="I50" s="1">
        <v>239686</v>
      </c>
      <c r="J50" s="96">
        <f t="shared" si="0"/>
        <v>9.0740331635949609E-4</v>
      </c>
      <c r="L50" s="99">
        <v>2160</v>
      </c>
      <c r="M50" s="99">
        <v>160000</v>
      </c>
      <c r="O50" s="99">
        <v>10150</v>
      </c>
      <c r="P50" s="99">
        <v>114500</v>
      </c>
      <c r="Q50" s="1"/>
    </row>
    <row r="51" spans="1:17" x14ac:dyDescent="0.2">
      <c r="A51" s="3">
        <v>960</v>
      </c>
      <c r="B51" s="1">
        <v>155000</v>
      </c>
      <c r="C51" s="1">
        <v>155000</v>
      </c>
      <c r="D51" s="1">
        <v>2572</v>
      </c>
      <c r="F51" s="3">
        <v>48</v>
      </c>
      <c r="G51" s="1">
        <v>11096</v>
      </c>
      <c r="H51" s="1">
        <v>249700</v>
      </c>
      <c r="I51" s="1">
        <v>249700</v>
      </c>
      <c r="J51" s="96">
        <f t="shared" si="0"/>
        <v>9.4531431996431237E-4</v>
      </c>
      <c r="L51" s="99">
        <v>2217</v>
      </c>
      <c r="M51" s="99">
        <v>88000</v>
      </c>
      <c r="O51" s="99">
        <v>10152</v>
      </c>
      <c r="P51" s="99">
        <v>135000</v>
      </c>
      <c r="Q51" s="1"/>
    </row>
    <row r="52" spans="1:17" x14ac:dyDescent="0.2">
      <c r="A52" s="3">
        <v>345</v>
      </c>
      <c r="B52" s="1">
        <v>85000</v>
      </c>
      <c r="C52" s="1">
        <v>85000</v>
      </c>
      <c r="D52" s="1">
        <v>2592</v>
      </c>
      <c r="F52" s="3">
        <v>49</v>
      </c>
      <c r="G52" s="1">
        <v>4456</v>
      </c>
      <c r="H52" s="1">
        <v>113000</v>
      </c>
      <c r="I52" s="1">
        <v>113000</v>
      </c>
      <c r="J52" s="96">
        <f t="shared" si="0"/>
        <v>4.2779542713643291E-4</v>
      </c>
      <c r="L52" s="99">
        <v>2268</v>
      </c>
      <c r="M52" s="99">
        <v>173000</v>
      </c>
      <c r="O52" s="99">
        <v>10159</v>
      </c>
      <c r="P52" s="99">
        <v>395192</v>
      </c>
      <c r="Q52" s="1"/>
    </row>
    <row r="53" spans="1:17" x14ac:dyDescent="0.2">
      <c r="A53" s="3">
        <v>1237</v>
      </c>
      <c r="B53" s="1">
        <v>175500</v>
      </c>
      <c r="C53" s="1">
        <v>175500</v>
      </c>
      <c r="D53" s="1">
        <v>2628</v>
      </c>
      <c r="F53" s="3">
        <v>50</v>
      </c>
      <c r="G53" s="1">
        <v>7742</v>
      </c>
      <c r="H53" s="1">
        <v>127000</v>
      </c>
      <c r="I53" s="1">
        <v>127000</v>
      </c>
      <c r="J53" s="96">
        <f t="shared" si="0"/>
        <v>4.8079663049846883E-4</v>
      </c>
      <c r="L53" s="99">
        <v>2280</v>
      </c>
      <c r="M53" s="99">
        <v>148500</v>
      </c>
      <c r="O53" s="99">
        <v>10171</v>
      </c>
      <c r="P53" s="99">
        <v>214000</v>
      </c>
      <c r="Q53" s="1"/>
    </row>
    <row r="54" spans="1:17" x14ac:dyDescent="0.2">
      <c r="A54" s="3">
        <v>57</v>
      </c>
      <c r="B54" s="1">
        <v>172500</v>
      </c>
      <c r="C54" s="1">
        <v>172500</v>
      </c>
      <c r="D54" s="1">
        <v>2645</v>
      </c>
      <c r="F54" s="3">
        <v>51</v>
      </c>
      <c r="G54" s="1">
        <v>13869</v>
      </c>
      <c r="H54" s="1">
        <v>177000</v>
      </c>
      <c r="I54" s="1">
        <v>177000</v>
      </c>
      <c r="J54" s="96">
        <f t="shared" si="0"/>
        <v>6.7008664250573999E-4</v>
      </c>
      <c r="L54" s="99">
        <v>2280</v>
      </c>
      <c r="M54" s="99">
        <v>179400</v>
      </c>
      <c r="O54" s="99">
        <v>10175</v>
      </c>
      <c r="P54" s="99">
        <v>180500</v>
      </c>
      <c r="Q54" s="1"/>
    </row>
    <row r="55" spans="1:17" x14ac:dyDescent="0.2">
      <c r="A55" s="3">
        <v>1192</v>
      </c>
      <c r="B55" s="1">
        <v>174000</v>
      </c>
      <c r="C55" s="1">
        <v>174000</v>
      </c>
      <c r="D55" s="1">
        <v>2645</v>
      </c>
      <c r="F55" s="3">
        <v>52</v>
      </c>
      <c r="G55" s="1">
        <v>6240</v>
      </c>
      <c r="H55" s="1">
        <v>114500</v>
      </c>
      <c r="I55" s="1">
        <v>114500</v>
      </c>
      <c r="J55" s="96">
        <f t="shared" si="0"/>
        <v>4.3347412749665103E-4</v>
      </c>
      <c r="L55" s="99">
        <v>2280</v>
      </c>
      <c r="M55" s="99">
        <v>146000</v>
      </c>
      <c r="O55" s="99">
        <v>10182</v>
      </c>
      <c r="P55" s="99">
        <v>290000</v>
      </c>
      <c r="Q55" s="1"/>
    </row>
    <row r="56" spans="1:17" x14ac:dyDescent="0.2">
      <c r="A56" s="3">
        <v>976</v>
      </c>
      <c r="B56" s="1">
        <v>165000</v>
      </c>
      <c r="C56" s="1">
        <v>165000</v>
      </c>
      <c r="D56" s="1">
        <v>2651</v>
      </c>
      <c r="F56" s="3">
        <v>53</v>
      </c>
      <c r="G56" s="1">
        <v>8472</v>
      </c>
      <c r="H56" s="1">
        <v>110000</v>
      </c>
      <c r="I56" s="1">
        <v>110000</v>
      </c>
      <c r="J56" s="96">
        <f t="shared" si="0"/>
        <v>4.164380264159966E-4</v>
      </c>
      <c r="L56" s="99">
        <v>2289</v>
      </c>
      <c r="M56" s="99">
        <v>148500</v>
      </c>
      <c r="O56" s="99">
        <v>10186</v>
      </c>
      <c r="P56" s="99">
        <v>190000</v>
      </c>
      <c r="Q56" s="1"/>
    </row>
    <row r="57" spans="1:17" x14ac:dyDescent="0.2">
      <c r="A57" s="3">
        <v>491</v>
      </c>
      <c r="B57" s="1">
        <v>115000</v>
      </c>
      <c r="C57" s="1">
        <v>115000</v>
      </c>
      <c r="D57" s="1">
        <v>2665</v>
      </c>
      <c r="F57" s="3">
        <v>54</v>
      </c>
      <c r="G57" s="1">
        <v>50271</v>
      </c>
      <c r="H57" s="1">
        <v>385000</v>
      </c>
      <c r="I57" s="1">
        <v>385000</v>
      </c>
      <c r="J57" s="96">
        <f t="shared" si="0"/>
        <v>1.4575330924559882E-3</v>
      </c>
      <c r="L57" s="99">
        <v>2308</v>
      </c>
      <c r="M57" s="99">
        <v>147000</v>
      </c>
      <c r="O57" s="99">
        <v>10192</v>
      </c>
      <c r="P57" s="99">
        <v>170000</v>
      </c>
      <c r="Q57" s="1"/>
    </row>
    <row r="58" spans="1:17" x14ac:dyDescent="0.2">
      <c r="A58" s="3">
        <v>1368</v>
      </c>
      <c r="B58" s="1">
        <v>127000</v>
      </c>
      <c r="C58" s="1">
        <v>127000</v>
      </c>
      <c r="D58" s="1">
        <v>2665</v>
      </c>
      <c r="F58" s="3">
        <v>55</v>
      </c>
      <c r="G58" s="1">
        <v>7134</v>
      </c>
      <c r="H58" s="1">
        <v>130000</v>
      </c>
      <c r="I58" s="1">
        <v>130000</v>
      </c>
      <c r="J58" s="96">
        <f t="shared" si="0"/>
        <v>4.9215403121890514E-4</v>
      </c>
      <c r="L58" s="99">
        <v>2308</v>
      </c>
      <c r="M58" s="99">
        <v>155000</v>
      </c>
      <c r="O58" s="99">
        <v>10197</v>
      </c>
      <c r="P58" s="99">
        <v>163000</v>
      </c>
      <c r="Q58" s="1"/>
    </row>
    <row r="59" spans="1:17" x14ac:dyDescent="0.2">
      <c r="A59" s="3">
        <v>683</v>
      </c>
      <c r="B59" s="1">
        <v>173000</v>
      </c>
      <c r="C59" s="1">
        <v>173000</v>
      </c>
      <c r="D59" s="1">
        <v>2887</v>
      </c>
      <c r="F59" s="3">
        <v>56</v>
      </c>
      <c r="G59" s="1">
        <v>10175</v>
      </c>
      <c r="H59" s="1">
        <v>180500</v>
      </c>
      <c r="I59" s="1">
        <v>180500</v>
      </c>
      <c r="J59" s="96">
        <f t="shared" si="0"/>
        <v>6.8333694334624898E-4</v>
      </c>
      <c r="L59" s="99">
        <v>2368</v>
      </c>
      <c r="M59" s="99">
        <v>125000</v>
      </c>
      <c r="O59" s="99">
        <v>10200</v>
      </c>
      <c r="P59" s="99">
        <v>144900</v>
      </c>
      <c r="Q59" s="1"/>
    </row>
    <row r="60" spans="1:17" x14ac:dyDescent="0.2">
      <c r="A60" s="3">
        <v>915</v>
      </c>
      <c r="B60" s="1">
        <v>173733</v>
      </c>
      <c r="C60" s="1">
        <v>173733</v>
      </c>
      <c r="D60" s="1">
        <v>3000</v>
      </c>
      <c r="F60" s="3">
        <v>57</v>
      </c>
      <c r="G60" s="1">
        <v>2645</v>
      </c>
      <c r="H60" s="1">
        <v>172500</v>
      </c>
      <c r="I60" s="1">
        <v>172500</v>
      </c>
      <c r="J60" s="96">
        <f t="shared" si="0"/>
        <v>6.5305054142508561E-4</v>
      </c>
      <c r="L60" s="99">
        <v>2448</v>
      </c>
      <c r="M60" s="99">
        <v>154000</v>
      </c>
      <c r="O60" s="99">
        <v>10200</v>
      </c>
      <c r="P60" s="99">
        <v>108000</v>
      </c>
      <c r="Q60" s="1"/>
    </row>
    <row r="61" spans="1:17" x14ac:dyDescent="0.2">
      <c r="A61" s="3">
        <v>220</v>
      </c>
      <c r="B61" s="1">
        <v>167240</v>
      </c>
      <c r="C61" s="1">
        <v>167240</v>
      </c>
      <c r="D61" s="1">
        <v>3010</v>
      </c>
      <c r="F61" s="3">
        <v>58</v>
      </c>
      <c r="G61" s="1">
        <v>11645</v>
      </c>
      <c r="H61" s="1">
        <v>196500</v>
      </c>
      <c r="I61" s="1">
        <v>196500</v>
      </c>
      <c r="J61" s="96">
        <f t="shared" si="0"/>
        <v>7.4390974718857572E-4</v>
      </c>
      <c r="L61" s="99">
        <v>2500</v>
      </c>
      <c r="M61" s="99">
        <v>155000</v>
      </c>
      <c r="O61" s="99">
        <v>10200</v>
      </c>
      <c r="P61" s="99">
        <v>175000</v>
      </c>
      <c r="Q61" s="1"/>
    </row>
    <row r="62" spans="1:17" x14ac:dyDescent="0.2">
      <c r="A62" s="3">
        <v>1020</v>
      </c>
      <c r="B62" s="1">
        <v>213490</v>
      </c>
      <c r="C62" s="1">
        <v>213490</v>
      </c>
      <c r="D62" s="1">
        <v>3013</v>
      </c>
      <c r="F62" s="3">
        <v>59</v>
      </c>
      <c r="G62" s="1">
        <v>13682</v>
      </c>
      <c r="H62" s="1">
        <v>438780</v>
      </c>
      <c r="I62" s="1">
        <v>438780</v>
      </c>
      <c r="J62" s="96">
        <f t="shared" si="0"/>
        <v>1.661133429371009E-3</v>
      </c>
      <c r="L62" s="99">
        <v>2522</v>
      </c>
      <c r="M62" s="99">
        <v>130000</v>
      </c>
      <c r="O62" s="99">
        <v>10205</v>
      </c>
      <c r="P62" s="99">
        <v>134500</v>
      </c>
      <c r="Q62" s="1"/>
    </row>
    <row r="63" spans="1:17" x14ac:dyDescent="0.2">
      <c r="A63" s="3">
        <v>466</v>
      </c>
      <c r="B63" s="1">
        <v>178740</v>
      </c>
      <c r="C63" s="1">
        <v>178740</v>
      </c>
      <c r="D63" s="1">
        <v>3072</v>
      </c>
      <c r="F63" s="3">
        <v>60</v>
      </c>
      <c r="G63" s="1">
        <v>7200</v>
      </c>
      <c r="H63" s="1">
        <v>124900</v>
      </c>
      <c r="I63" s="1">
        <v>124900</v>
      </c>
      <c r="J63" s="96">
        <f t="shared" si="0"/>
        <v>4.7284644999416342E-4</v>
      </c>
      <c r="L63" s="99">
        <v>2522</v>
      </c>
      <c r="M63" s="99">
        <v>130000</v>
      </c>
      <c r="O63" s="99">
        <v>10206</v>
      </c>
      <c r="P63" s="99">
        <v>245000</v>
      </c>
      <c r="Q63" s="1"/>
    </row>
    <row r="64" spans="1:17" x14ac:dyDescent="0.2">
      <c r="A64" s="3">
        <v>1252</v>
      </c>
      <c r="B64" s="1">
        <v>171750</v>
      </c>
      <c r="C64" s="1">
        <v>171750</v>
      </c>
      <c r="D64" s="1">
        <v>3136</v>
      </c>
      <c r="F64" s="3">
        <v>61</v>
      </c>
      <c r="G64" s="1">
        <v>13072</v>
      </c>
      <c r="H64" s="1">
        <v>158000</v>
      </c>
      <c r="I64" s="1">
        <v>158000</v>
      </c>
      <c r="J64" s="96">
        <f t="shared" si="0"/>
        <v>5.9815643794297699E-4</v>
      </c>
      <c r="L64" s="99">
        <v>2522</v>
      </c>
      <c r="M64" s="99">
        <v>137500</v>
      </c>
      <c r="O64" s="99">
        <v>10206</v>
      </c>
      <c r="P64" s="99">
        <v>82000</v>
      </c>
      <c r="Q64" s="1"/>
    </row>
    <row r="65" spans="1:17" x14ac:dyDescent="0.2">
      <c r="A65" s="3">
        <v>832</v>
      </c>
      <c r="B65" s="1">
        <v>151000</v>
      </c>
      <c r="C65" s="1">
        <v>151000</v>
      </c>
      <c r="D65" s="1">
        <v>3180</v>
      </c>
      <c r="F65" s="3">
        <v>62</v>
      </c>
      <c r="G65" s="1">
        <v>7200</v>
      </c>
      <c r="H65" s="1">
        <v>101000</v>
      </c>
      <c r="I65" s="1">
        <v>101000</v>
      </c>
      <c r="J65" s="96">
        <f t="shared" si="0"/>
        <v>3.8236582425468779E-4</v>
      </c>
      <c r="L65" s="99">
        <v>2544</v>
      </c>
      <c r="M65" s="99">
        <v>147400</v>
      </c>
      <c r="O65" s="99">
        <v>10207</v>
      </c>
      <c r="P65" s="99">
        <v>227875</v>
      </c>
      <c r="Q65" s="1"/>
    </row>
    <row r="66" spans="1:17" x14ac:dyDescent="0.2">
      <c r="A66" s="3">
        <v>1365</v>
      </c>
      <c r="B66" s="1">
        <v>144152</v>
      </c>
      <c r="C66" s="1">
        <v>144152</v>
      </c>
      <c r="D66" s="1">
        <v>3180</v>
      </c>
      <c r="F66" s="3">
        <v>63</v>
      </c>
      <c r="G66" s="1">
        <v>6442</v>
      </c>
      <c r="H66" s="1">
        <v>202500</v>
      </c>
      <c r="I66" s="1">
        <v>202500</v>
      </c>
      <c r="J66" s="96">
        <f t="shared" si="0"/>
        <v>7.6662454862944833E-4</v>
      </c>
      <c r="L66" s="99">
        <v>2572</v>
      </c>
      <c r="M66" s="99">
        <v>155000</v>
      </c>
      <c r="O66" s="99">
        <v>10208</v>
      </c>
      <c r="P66" s="99">
        <v>265000</v>
      </c>
      <c r="Q66" s="1"/>
    </row>
    <row r="67" spans="1:17" x14ac:dyDescent="0.2">
      <c r="A67" s="3">
        <v>230</v>
      </c>
      <c r="B67" s="1">
        <v>192500</v>
      </c>
      <c r="C67" s="1">
        <v>192500</v>
      </c>
      <c r="D67" s="1">
        <v>3182</v>
      </c>
      <c r="F67" s="3">
        <v>64</v>
      </c>
      <c r="G67" s="1">
        <v>10300</v>
      </c>
      <c r="H67" s="1">
        <v>140000</v>
      </c>
      <c r="I67" s="1">
        <v>140000</v>
      </c>
      <c r="J67" s="96">
        <f t="shared" si="0"/>
        <v>5.3001203362035938E-4</v>
      </c>
      <c r="L67" s="99">
        <v>2592</v>
      </c>
      <c r="M67" s="99">
        <v>85000</v>
      </c>
      <c r="O67" s="99">
        <v>10215</v>
      </c>
      <c r="P67" s="99">
        <v>111000</v>
      </c>
      <c r="Q67" s="1"/>
    </row>
    <row r="68" spans="1:17" x14ac:dyDescent="0.2">
      <c r="A68" s="3">
        <v>604</v>
      </c>
      <c r="B68" s="1">
        <v>151000</v>
      </c>
      <c r="C68" s="1">
        <v>151000</v>
      </c>
      <c r="D68" s="1">
        <v>3182</v>
      </c>
      <c r="F68" s="3">
        <v>65</v>
      </c>
      <c r="G68" s="1">
        <v>9375</v>
      </c>
      <c r="H68" s="1">
        <v>219500</v>
      </c>
      <c r="I68" s="1">
        <v>219500</v>
      </c>
      <c r="J68" s="96">
        <f t="shared" si="0"/>
        <v>8.3098315271192057E-4</v>
      </c>
      <c r="L68" s="99">
        <v>2628</v>
      </c>
      <c r="M68" s="99">
        <v>175500</v>
      </c>
      <c r="O68" s="99">
        <v>10226</v>
      </c>
      <c r="P68" s="99">
        <v>295493</v>
      </c>
      <c r="Q68" s="1"/>
    </row>
    <row r="69" spans="1:17" x14ac:dyDescent="0.2">
      <c r="A69" s="3">
        <v>386</v>
      </c>
      <c r="B69" s="1">
        <v>192000</v>
      </c>
      <c r="C69" s="1">
        <v>192000</v>
      </c>
      <c r="D69" s="1">
        <v>3182</v>
      </c>
      <c r="F69" s="3">
        <v>66</v>
      </c>
      <c r="G69" s="1">
        <v>9591</v>
      </c>
      <c r="H69" s="1">
        <v>317000</v>
      </c>
      <c r="I69" s="1">
        <v>317000</v>
      </c>
      <c r="J69" s="96">
        <f t="shared" ref="J69:J132" si="1">I69/(264144946)</f>
        <v>1.2000986761260993E-3</v>
      </c>
      <c r="L69" s="99">
        <v>2645</v>
      </c>
      <c r="M69" s="99">
        <v>172500</v>
      </c>
      <c r="O69" s="99">
        <v>10237</v>
      </c>
      <c r="P69" s="99">
        <v>178900</v>
      </c>
      <c r="Q69" s="1"/>
    </row>
    <row r="70" spans="1:17" x14ac:dyDescent="0.2">
      <c r="A70" s="3">
        <v>1024</v>
      </c>
      <c r="B70" s="1">
        <v>191000</v>
      </c>
      <c r="C70" s="1">
        <v>191000</v>
      </c>
      <c r="D70" s="1">
        <v>3182</v>
      </c>
      <c r="F70" s="3">
        <v>67</v>
      </c>
      <c r="G70" s="1">
        <v>19900</v>
      </c>
      <c r="H70" s="1">
        <v>180000</v>
      </c>
      <c r="I70" s="1">
        <v>180000</v>
      </c>
      <c r="J70" s="96">
        <f t="shared" si="1"/>
        <v>6.8144404322617624E-4</v>
      </c>
      <c r="L70" s="99">
        <v>2645</v>
      </c>
      <c r="M70" s="99">
        <v>174000</v>
      </c>
      <c r="O70" s="99">
        <v>10237</v>
      </c>
      <c r="P70" s="99">
        <v>169990</v>
      </c>
      <c r="Q70" s="1"/>
    </row>
    <row r="71" spans="1:17" x14ac:dyDescent="0.2">
      <c r="A71" s="3">
        <v>791</v>
      </c>
      <c r="B71" s="1">
        <v>160200</v>
      </c>
      <c r="C71" s="1">
        <v>160200</v>
      </c>
      <c r="D71" s="1">
        <v>3182</v>
      </c>
      <c r="F71" s="3">
        <v>68</v>
      </c>
      <c r="G71" s="1">
        <v>10665</v>
      </c>
      <c r="H71" s="1">
        <v>226000</v>
      </c>
      <c r="I71" s="1">
        <v>226000</v>
      </c>
      <c r="J71" s="96">
        <f t="shared" si="1"/>
        <v>8.5559085427286581E-4</v>
      </c>
      <c r="L71" s="99">
        <v>2651</v>
      </c>
      <c r="M71" s="99">
        <v>165000</v>
      </c>
      <c r="O71" s="99">
        <v>10240</v>
      </c>
      <c r="P71" s="99">
        <v>207500</v>
      </c>
      <c r="Q71" s="1"/>
    </row>
    <row r="72" spans="1:17" x14ac:dyDescent="0.2">
      <c r="A72" s="3">
        <v>1005</v>
      </c>
      <c r="B72" s="1">
        <v>181000</v>
      </c>
      <c r="C72" s="1">
        <v>181000</v>
      </c>
      <c r="D72" s="1">
        <v>3182</v>
      </c>
      <c r="F72" s="3">
        <v>69</v>
      </c>
      <c r="G72" s="1">
        <v>4608</v>
      </c>
      <c r="H72" s="1">
        <v>80000</v>
      </c>
      <c r="I72" s="1">
        <v>80000</v>
      </c>
      <c r="J72" s="96">
        <f t="shared" si="1"/>
        <v>3.0286401921163388E-4</v>
      </c>
      <c r="L72" s="99">
        <v>2665</v>
      </c>
      <c r="M72" s="99">
        <v>115000</v>
      </c>
      <c r="O72" s="99">
        <v>10240</v>
      </c>
      <c r="P72" s="99">
        <v>275500</v>
      </c>
      <c r="Q72" s="1"/>
    </row>
    <row r="73" spans="1:17" x14ac:dyDescent="0.2">
      <c r="A73" s="3">
        <v>983</v>
      </c>
      <c r="B73" s="1">
        <v>159895</v>
      </c>
      <c r="C73" s="1">
        <v>159895</v>
      </c>
      <c r="D73" s="1">
        <v>3182</v>
      </c>
      <c r="F73" s="3">
        <v>70</v>
      </c>
      <c r="G73" s="1">
        <v>15593</v>
      </c>
      <c r="H73" s="1">
        <v>225000</v>
      </c>
      <c r="I73" s="1">
        <v>225000</v>
      </c>
      <c r="J73" s="96">
        <f t="shared" si="1"/>
        <v>8.5180505403272032E-4</v>
      </c>
      <c r="L73" s="99">
        <v>2665</v>
      </c>
      <c r="M73" s="99">
        <v>127000</v>
      </c>
      <c r="O73" s="99">
        <v>10246</v>
      </c>
      <c r="P73" s="99">
        <v>145000</v>
      </c>
      <c r="Q73" s="1"/>
    </row>
    <row r="74" spans="1:17" x14ac:dyDescent="0.2">
      <c r="A74" s="3">
        <v>560</v>
      </c>
      <c r="B74" s="1">
        <v>234000</v>
      </c>
      <c r="C74" s="1">
        <v>234000</v>
      </c>
      <c r="D74" s="1">
        <v>3196</v>
      </c>
      <c r="F74" s="3">
        <v>71</v>
      </c>
      <c r="G74" s="1">
        <v>13651</v>
      </c>
      <c r="H74" s="1">
        <v>244000</v>
      </c>
      <c r="I74" s="1">
        <v>244000</v>
      </c>
      <c r="J74" s="96">
        <f t="shared" si="1"/>
        <v>9.2373525859548342E-4</v>
      </c>
      <c r="L74" s="99">
        <v>2887</v>
      </c>
      <c r="M74" s="99">
        <v>173000</v>
      </c>
      <c r="O74" s="99">
        <v>10261</v>
      </c>
      <c r="P74" s="99">
        <v>186500</v>
      </c>
      <c r="Q74" s="1"/>
    </row>
    <row r="75" spans="1:17" x14ac:dyDescent="0.2">
      <c r="A75" s="3">
        <v>852</v>
      </c>
      <c r="B75" s="1">
        <v>215000</v>
      </c>
      <c r="C75" s="1">
        <v>215000</v>
      </c>
      <c r="D75" s="1">
        <v>3196</v>
      </c>
      <c r="F75" s="3">
        <v>72</v>
      </c>
      <c r="G75" s="1">
        <v>7599</v>
      </c>
      <c r="H75" s="1">
        <v>129500</v>
      </c>
      <c r="I75" s="1">
        <v>129500</v>
      </c>
      <c r="J75" s="96">
        <f t="shared" si="1"/>
        <v>4.9026113109883239E-4</v>
      </c>
      <c r="L75" s="99">
        <v>3000</v>
      </c>
      <c r="M75" s="99">
        <v>173733</v>
      </c>
      <c r="O75" s="99">
        <v>10264</v>
      </c>
      <c r="P75" s="99">
        <v>214000</v>
      </c>
      <c r="Q75" s="1"/>
    </row>
    <row r="76" spans="1:17" x14ac:dyDescent="0.2">
      <c r="A76" s="3">
        <v>116</v>
      </c>
      <c r="B76" s="1">
        <v>176000</v>
      </c>
      <c r="C76" s="1">
        <v>176000</v>
      </c>
      <c r="D76" s="1">
        <v>3230</v>
      </c>
      <c r="F76" s="3">
        <v>73</v>
      </c>
      <c r="G76" s="1">
        <v>10141</v>
      </c>
      <c r="H76" s="1">
        <v>185000</v>
      </c>
      <c r="I76" s="1">
        <v>185000</v>
      </c>
      <c r="J76" s="96">
        <f t="shared" si="1"/>
        <v>7.0037304442690336E-4</v>
      </c>
      <c r="L76" s="99">
        <v>3010</v>
      </c>
      <c r="M76" s="99">
        <v>167240</v>
      </c>
      <c r="O76" s="99">
        <v>10267</v>
      </c>
      <c r="P76" s="99">
        <v>130000</v>
      </c>
      <c r="Q76" s="1"/>
    </row>
    <row r="77" spans="1:17" x14ac:dyDescent="0.2">
      <c r="A77" s="3">
        <v>756</v>
      </c>
      <c r="B77" s="1">
        <v>172500</v>
      </c>
      <c r="C77" s="1">
        <v>172500</v>
      </c>
      <c r="D77" s="1">
        <v>3230</v>
      </c>
      <c r="F77" s="3">
        <v>74</v>
      </c>
      <c r="G77" s="1">
        <v>10200</v>
      </c>
      <c r="H77" s="1">
        <v>144900</v>
      </c>
      <c r="I77" s="1">
        <v>144900</v>
      </c>
      <c r="J77" s="96">
        <f t="shared" si="1"/>
        <v>5.4856245479707191E-4</v>
      </c>
      <c r="L77" s="99">
        <v>3013</v>
      </c>
      <c r="M77" s="99">
        <v>213490</v>
      </c>
      <c r="O77" s="99">
        <v>10289</v>
      </c>
      <c r="P77" s="99">
        <v>156000</v>
      </c>
      <c r="Q77" s="1"/>
    </row>
    <row r="78" spans="1:17" x14ac:dyDescent="0.2">
      <c r="A78" s="3">
        <v>1090</v>
      </c>
      <c r="B78" s="1">
        <v>197000</v>
      </c>
      <c r="C78" s="1">
        <v>197000</v>
      </c>
      <c r="D78" s="1">
        <v>3316</v>
      </c>
      <c r="F78" s="3">
        <v>75</v>
      </c>
      <c r="G78" s="1">
        <v>5790</v>
      </c>
      <c r="H78" s="1">
        <v>107400</v>
      </c>
      <c r="I78" s="1">
        <v>107400</v>
      </c>
      <c r="J78" s="96">
        <f t="shared" si="1"/>
        <v>4.065949457916185E-4</v>
      </c>
      <c r="L78" s="99">
        <v>3072</v>
      </c>
      <c r="M78" s="99">
        <v>178740</v>
      </c>
      <c r="O78" s="99">
        <v>10300</v>
      </c>
      <c r="P78" s="99">
        <v>140000</v>
      </c>
      <c r="Q78" s="1"/>
    </row>
    <row r="79" spans="1:17" x14ac:dyDescent="0.2">
      <c r="A79" s="3">
        <v>1305</v>
      </c>
      <c r="B79" s="1">
        <v>130000</v>
      </c>
      <c r="C79" s="1">
        <v>130000</v>
      </c>
      <c r="D79" s="1">
        <v>3363</v>
      </c>
      <c r="F79" s="3">
        <v>76</v>
      </c>
      <c r="G79" s="1">
        <v>1596</v>
      </c>
      <c r="H79" s="1">
        <v>91000</v>
      </c>
      <c r="I79" s="1">
        <v>91000</v>
      </c>
      <c r="J79" s="96">
        <f t="shared" si="1"/>
        <v>3.4450782185323355E-4</v>
      </c>
      <c r="L79" s="99">
        <v>3136</v>
      </c>
      <c r="M79" s="99">
        <v>171750</v>
      </c>
      <c r="O79" s="99">
        <v>10304</v>
      </c>
      <c r="P79" s="99">
        <v>197500</v>
      </c>
      <c r="Q79" s="1"/>
    </row>
    <row r="80" spans="1:17" x14ac:dyDescent="0.2">
      <c r="A80" s="3">
        <v>426</v>
      </c>
      <c r="B80" s="1">
        <v>135000</v>
      </c>
      <c r="C80" s="1">
        <v>135000</v>
      </c>
      <c r="D80" s="1">
        <v>3378</v>
      </c>
      <c r="F80" s="3">
        <v>77</v>
      </c>
      <c r="G80" s="1">
        <v>8475</v>
      </c>
      <c r="H80" s="1">
        <v>135750</v>
      </c>
      <c r="I80" s="1">
        <v>135750</v>
      </c>
      <c r="J80" s="96">
        <f t="shared" si="1"/>
        <v>5.1392238259974127E-4</v>
      </c>
      <c r="L80" s="99">
        <v>3180</v>
      </c>
      <c r="M80" s="99">
        <v>151000</v>
      </c>
      <c r="O80" s="99">
        <v>10316</v>
      </c>
      <c r="P80" s="99">
        <v>235000</v>
      </c>
      <c r="Q80" s="1"/>
    </row>
    <row r="81" spans="1:17" x14ac:dyDescent="0.2">
      <c r="A81" s="3">
        <v>205</v>
      </c>
      <c r="B81" s="1">
        <v>110000</v>
      </c>
      <c r="C81" s="1">
        <v>110000</v>
      </c>
      <c r="D81" s="1">
        <v>3500</v>
      </c>
      <c r="F81" s="3">
        <v>78</v>
      </c>
      <c r="G81" s="1">
        <v>8635</v>
      </c>
      <c r="H81" s="1">
        <v>127000</v>
      </c>
      <c r="I81" s="1">
        <v>127000</v>
      </c>
      <c r="J81" s="96">
        <f t="shared" si="1"/>
        <v>4.8079663049846883E-4</v>
      </c>
      <c r="L81" s="99">
        <v>3180</v>
      </c>
      <c r="M81" s="99">
        <v>144152</v>
      </c>
      <c r="O81" s="99">
        <v>10320</v>
      </c>
      <c r="P81" s="99">
        <v>135000</v>
      </c>
      <c r="Q81" s="1"/>
    </row>
    <row r="82" spans="1:17" x14ac:dyDescent="0.2">
      <c r="A82" s="3">
        <v>597</v>
      </c>
      <c r="B82" s="1">
        <v>114504</v>
      </c>
      <c r="C82" s="1">
        <v>114504</v>
      </c>
      <c r="D82" s="1">
        <v>3600</v>
      </c>
      <c r="F82" s="3">
        <v>79</v>
      </c>
      <c r="G82" s="1">
        <v>10778</v>
      </c>
      <c r="H82" s="1">
        <v>136500</v>
      </c>
      <c r="I82" s="1">
        <v>136500</v>
      </c>
      <c r="J82" s="96">
        <f t="shared" si="1"/>
        <v>5.1676173277985038E-4</v>
      </c>
      <c r="L82" s="99">
        <v>3182</v>
      </c>
      <c r="M82" s="99">
        <v>192500</v>
      </c>
      <c r="O82" s="99">
        <v>10335</v>
      </c>
      <c r="P82" s="99">
        <v>204000</v>
      </c>
      <c r="Q82" s="1"/>
    </row>
    <row r="83" spans="1:17" x14ac:dyDescent="0.2">
      <c r="A83" s="3">
        <v>579</v>
      </c>
      <c r="B83" s="1">
        <v>146000</v>
      </c>
      <c r="C83" s="1">
        <v>146000</v>
      </c>
      <c r="D83" s="1">
        <v>3604</v>
      </c>
      <c r="F83" s="3">
        <v>80</v>
      </c>
      <c r="G83" s="1">
        <v>10440</v>
      </c>
      <c r="H83" s="1">
        <v>110000</v>
      </c>
      <c r="I83" s="1">
        <v>110000</v>
      </c>
      <c r="J83" s="96">
        <f t="shared" si="1"/>
        <v>4.164380264159966E-4</v>
      </c>
      <c r="L83" s="99">
        <v>3182</v>
      </c>
      <c r="M83" s="99">
        <v>151000</v>
      </c>
      <c r="O83" s="99">
        <v>10335</v>
      </c>
      <c r="P83" s="99">
        <v>180000</v>
      </c>
      <c r="Q83" s="1"/>
    </row>
    <row r="84" spans="1:17" x14ac:dyDescent="0.2">
      <c r="A84" s="3">
        <v>1416</v>
      </c>
      <c r="B84" s="1">
        <v>175900</v>
      </c>
      <c r="C84" s="1">
        <v>175900</v>
      </c>
      <c r="D84" s="1">
        <v>3635</v>
      </c>
      <c r="F84" s="3">
        <v>81</v>
      </c>
      <c r="G84" s="1">
        <v>13000</v>
      </c>
      <c r="H84" s="1">
        <v>193500</v>
      </c>
      <c r="I84" s="1">
        <v>193500</v>
      </c>
      <c r="J84" s="96">
        <f t="shared" si="1"/>
        <v>7.3255234646813947E-4</v>
      </c>
      <c r="L84" s="99">
        <v>3182</v>
      </c>
      <c r="M84" s="99">
        <v>192000</v>
      </c>
      <c r="O84" s="99">
        <v>10355</v>
      </c>
      <c r="P84" s="99">
        <v>143000</v>
      </c>
      <c r="Q84" s="1"/>
    </row>
    <row r="85" spans="1:17" x14ac:dyDescent="0.2">
      <c r="A85" s="3">
        <v>1326</v>
      </c>
      <c r="B85" s="1">
        <v>55000</v>
      </c>
      <c r="C85" s="1">
        <v>55000</v>
      </c>
      <c r="D85" s="1">
        <v>3636</v>
      </c>
      <c r="F85" s="3">
        <v>82</v>
      </c>
      <c r="G85" s="1">
        <v>4500</v>
      </c>
      <c r="H85" s="1">
        <v>153500</v>
      </c>
      <c r="I85" s="1">
        <v>153500</v>
      </c>
      <c r="J85" s="96">
        <f t="shared" si="1"/>
        <v>5.8112033686232251E-4</v>
      </c>
      <c r="L85" s="99">
        <v>3182</v>
      </c>
      <c r="M85" s="99">
        <v>191000</v>
      </c>
      <c r="O85" s="99">
        <v>10356</v>
      </c>
      <c r="P85" s="99">
        <v>122000</v>
      </c>
      <c r="Q85" s="1"/>
    </row>
    <row r="86" spans="1:17" x14ac:dyDescent="0.2">
      <c r="A86" s="3">
        <v>473</v>
      </c>
      <c r="B86" s="1">
        <v>148000</v>
      </c>
      <c r="C86" s="1">
        <v>148000</v>
      </c>
      <c r="D86" s="1">
        <v>3675</v>
      </c>
      <c r="F86" s="3">
        <v>83</v>
      </c>
      <c r="G86" s="1">
        <v>10206</v>
      </c>
      <c r="H86" s="1">
        <v>245000</v>
      </c>
      <c r="I86" s="1">
        <v>245000</v>
      </c>
      <c r="J86" s="96">
        <f t="shared" si="1"/>
        <v>9.275210588356288E-4</v>
      </c>
      <c r="L86" s="99">
        <v>3182</v>
      </c>
      <c r="M86" s="99">
        <v>160200</v>
      </c>
      <c r="O86" s="99">
        <v>10357</v>
      </c>
      <c r="P86" s="99">
        <v>179900</v>
      </c>
      <c r="Q86" s="1"/>
    </row>
    <row r="87" spans="1:17" x14ac:dyDescent="0.2">
      <c r="A87" s="3">
        <v>1298</v>
      </c>
      <c r="B87" s="1">
        <v>140000</v>
      </c>
      <c r="C87" s="1">
        <v>140000</v>
      </c>
      <c r="D87" s="1">
        <v>3675</v>
      </c>
      <c r="F87" s="3">
        <v>84</v>
      </c>
      <c r="G87" s="1">
        <v>8892</v>
      </c>
      <c r="H87" s="1">
        <v>126500</v>
      </c>
      <c r="I87" s="1">
        <v>126500</v>
      </c>
      <c r="J87" s="96">
        <f t="shared" si="1"/>
        <v>4.7890373037839609E-4</v>
      </c>
      <c r="L87" s="99">
        <v>3182</v>
      </c>
      <c r="M87" s="99">
        <v>181000</v>
      </c>
      <c r="O87" s="99">
        <v>10364</v>
      </c>
      <c r="P87" s="99">
        <v>168000</v>
      </c>
      <c r="Q87" s="1"/>
    </row>
    <row r="88" spans="1:17" x14ac:dyDescent="0.2">
      <c r="A88" s="3">
        <v>1453</v>
      </c>
      <c r="B88" s="1">
        <v>145000</v>
      </c>
      <c r="C88" s="1">
        <v>145000</v>
      </c>
      <c r="D88" s="1">
        <v>3675</v>
      </c>
      <c r="F88" s="3">
        <v>85</v>
      </c>
      <c r="G88" s="1">
        <v>8530</v>
      </c>
      <c r="H88" s="1">
        <v>168500</v>
      </c>
      <c r="I88" s="1">
        <v>168500</v>
      </c>
      <c r="J88" s="96">
        <f t="shared" si="1"/>
        <v>6.3790734046450387E-4</v>
      </c>
      <c r="L88" s="99">
        <v>3182</v>
      </c>
      <c r="M88" s="99">
        <v>159895</v>
      </c>
      <c r="O88" s="99">
        <v>10380</v>
      </c>
      <c r="P88" s="99">
        <v>301000</v>
      </c>
      <c r="Q88" s="1"/>
    </row>
    <row r="89" spans="1:17" x14ac:dyDescent="0.2">
      <c r="A89" s="3">
        <v>1127</v>
      </c>
      <c r="B89" s="1">
        <v>174000</v>
      </c>
      <c r="C89" s="1">
        <v>174000</v>
      </c>
      <c r="D89" s="1">
        <v>3684</v>
      </c>
      <c r="F89" s="3">
        <v>86</v>
      </c>
      <c r="G89" s="1">
        <v>16059</v>
      </c>
      <c r="H89" s="1">
        <v>260000</v>
      </c>
      <c r="I89" s="1">
        <v>260000</v>
      </c>
      <c r="J89" s="96">
        <f t="shared" si="1"/>
        <v>9.8430806243781028E-4</v>
      </c>
      <c r="L89" s="99">
        <v>3196</v>
      </c>
      <c r="M89" s="99">
        <v>234000</v>
      </c>
      <c r="O89" s="99">
        <v>10382</v>
      </c>
      <c r="P89" s="99">
        <v>200000</v>
      </c>
      <c r="Q89" s="1"/>
    </row>
    <row r="90" spans="1:17" x14ac:dyDescent="0.2">
      <c r="A90" s="3">
        <v>1098</v>
      </c>
      <c r="B90" s="1">
        <v>170000</v>
      </c>
      <c r="C90" s="1">
        <v>170000</v>
      </c>
      <c r="D90" s="1">
        <v>3696</v>
      </c>
      <c r="F90" s="3">
        <v>87</v>
      </c>
      <c r="G90" s="1">
        <v>11911</v>
      </c>
      <c r="H90" s="1">
        <v>174000</v>
      </c>
      <c r="I90" s="1">
        <v>174000</v>
      </c>
      <c r="J90" s="96">
        <f t="shared" si="1"/>
        <v>6.5872924178530373E-4</v>
      </c>
      <c r="L90" s="99">
        <v>3196</v>
      </c>
      <c r="M90" s="99">
        <v>215000</v>
      </c>
      <c r="O90" s="99">
        <v>10382</v>
      </c>
      <c r="P90" s="99">
        <v>140000</v>
      </c>
      <c r="Q90" s="1"/>
    </row>
    <row r="91" spans="1:17" x14ac:dyDescent="0.2">
      <c r="A91" s="3">
        <v>1266</v>
      </c>
      <c r="B91" s="1">
        <v>183900</v>
      </c>
      <c r="C91" s="1">
        <v>183900</v>
      </c>
      <c r="D91" s="1">
        <v>3735</v>
      </c>
      <c r="F91" s="3">
        <v>88</v>
      </c>
      <c r="G91" s="1">
        <v>3951</v>
      </c>
      <c r="H91" s="1">
        <v>164500</v>
      </c>
      <c r="I91" s="1">
        <v>164500</v>
      </c>
      <c r="J91" s="96">
        <f t="shared" si="1"/>
        <v>6.2276413950392224E-4</v>
      </c>
      <c r="L91" s="99">
        <v>3230</v>
      </c>
      <c r="M91" s="99">
        <v>176000</v>
      </c>
      <c r="O91" s="99">
        <v>10386</v>
      </c>
      <c r="P91" s="99">
        <v>305900</v>
      </c>
      <c r="Q91" s="1"/>
    </row>
    <row r="92" spans="1:17" x14ac:dyDescent="0.2">
      <c r="A92" s="3">
        <v>1406</v>
      </c>
      <c r="B92" s="1">
        <v>275000</v>
      </c>
      <c r="C92" s="1">
        <v>275000</v>
      </c>
      <c r="D92" s="1">
        <v>3842</v>
      </c>
      <c r="F92" s="3">
        <v>89</v>
      </c>
      <c r="G92" s="1">
        <v>8470</v>
      </c>
      <c r="H92" s="1">
        <v>85000</v>
      </c>
      <c r="I92" s="1">
        <v>85000</v>
      </c>
      <c r="J92" s="96">
        <f t="shared" si="1"/>
        <v>3.21793020412361E-4</v>
      </c>
      <c r="L92" s="99">
        <v>3230</v>
      </c>
      <c r="M92" s="99">
        <v>172500</v>
      </c>
      <c r="O92" s="99">
        <v>10395</v>
      </c>
      <c r="P92" s="99">
        <v>148000</v>
      </c>
      <c r="Q92" s="1"/>
    </row>
    <row r="93" spans="1:17" x14ac:dyDescent="0.2">
      <c r="A93" s="3">
        <v>242</v>
      </c>
      <c r="B93" s="1">
        <v>110500</v>
      </c>
      <c r="C93" s="1">
        <v>110500</v>
      </c>
      <c r="D93" s="1">
        <v>3880</v>
      </c>
      <c r="F93" s="3">
        <v>90</v>
      </c>
      <c r="G93" s="1">
        <v>8070</v>
      </c>
      <c r="H93" s="1">
        <v>123600</v>
      </c>
      <c r="I93" s="1">
        <v>123600</v>
      </c>
      <c r="J93" s="96">
        <f t="shared" si="1"/>
        <v>4.6792490968197438E-4</v>
      </c>
      <c r="L93" s="99">
        <v>3316</v>
      </c>
      <c r="M93" s="99">
        <v>197000</v>
      </c>
      <c r="O93" s="99">
        <v>10400</v>
      </c>
      <c r="P93" s="99">
        <v>241500</v>
      </c>
      <c r="Q93" s="1"/>
    </row>
    <row r="94" spans="1:17" x14ac:dyDescent="0.2">
      <c r="A94" s="3">
        <v>598</v>
      </c>
      <c r="B94" s="1">
        <v>194201</v>
      </c>
      <c r="C94" s="1">
        <v>194201</v>
      </c>
      <c r="D94" s="1">
        <v>3922</v>
      </c>
      <c r="F94" s="3">
        <v>91</v>
      </c>
      <c r="G94" s="1">
        <v>7200</v>
      </c>
      <c r="H94" s="1">
        <v>109900</v>
      </c>
      <c r="I94" s="1">
        <v>109900</v>
      </c>
      <c r="J94" s="96">
        <f t="shared" si="1"/>
        <v>4.1605944639198206E-4</v>
      </c>
      <c r="L94" s="99">
        <v>3363</v>
      </c>
      <c r="M94" s="99">
        <v>130000</v>
      </c>
      <c r="O94" s="99">
        <v>10400</v>
      </c>
      <c r="P94" s="99">
        <v>174000</v>
      </c>
      <c r="Q94" s="1"/>
    </row>
    <row r="95" spans="1:17" x14ac:dyDescent="0.2">
      <c r="A95" s="3">
        <v>444</v>
      </c>
      <c r="B95" s="1">
        <v>172500</v>
      </c>
      <c r="C95" s="1">
        <v>172500</v>
      </c>
      <c r="D95" s="1">
        <v>3922</v>
      </c>
      <c r="F95" s="3">
        <v>92</v>
      </c>
      <c r="G95" s="1">
        <v>8500</v>
      </c>
      <c r="H95" s="1">
        <v>98600</v>
      </c>
      <c r="I95" s="1">
        <v>98600</v>
      </c>
      <c r="J95" s="96">
        <f t="shared" si="1"/>
        <v>3.7327990367833877E-4</v>
      </c>
      <c r="L95" s="99">
        <v>3378</v>
      </c>
      <c r="M95" s="99">
        <v>135000</v>
      </c>
      <c r="O95" s="99">
        <v>10400</v>
      </c>
      <c r="P95" s="99">
        <v>165150</v>
      </c>
      <c r="Q95" s="1"/>
    </row>
    <row r="96" spans="1:17" x14ac:dyDescent="0.2">
      <c r="A96" s="3">
        <v>1178</v>
      </c>
      <c r="B96" s="1">
        <v>115000</v>
      </c>
      <c r="C96" s="1">
        <v>115000</v>
      </c>
      <c r="D96" s="1">
        <v>3950</v>
      </c>
      <c r="F96" s="3">
        <v>93</v>
      </c>
      <c r="G96" s="1">
        <v>13360</v>
      </c>
      <c r="H96" s="1">
        <v>163500</v>
      </c>
      <c r="I96" s="1">
        <v>163500</v>
      </c>
      <c r="J96" s="96">
        <f t="shared" si="1"/>
        <v>6.1897833926377675E-4</v>
      </c>
      <c r="L96" s="99">
        <v>3500</v>
      </c>
      <c r="M96" s="99">
        <v>110000</v>
      </c>
      <c r="O96" s="99">
        <v>10400</v>
      </c>
      <c r="P96" s="99">
        <v>152000</v>
      </c>
      <c r="Q96" s="1"/>
    </row>
    <row r="97" spans="1:17" x14ac:dyDescent="0.2">
      <c r="A97" s="3">
        <v>88</v>
      </c>
      <c r="B97" s="1">
        <v>164500</v>
      </c>
      <c r="C97" s="1">
        <v>164500</v>
      </c>
      <c r="D97" s="1">
        <v>3951</v>
      </c>
      <c r="F97" s="3">
        <v>94</v>
      </c>
      <c r="G97" s="1">
        <v>7200</v>
      </c>
      <c r="H97" s="1">
        <v>133900</v>
      </c>
      <c r="I97" s="1">
        <v>133900</v>
      </c>
      <c r="J97" s="96">
        <f t="shared" si="1"/>
        <v>5.0691865215547229E-4</v>
      </c>
      <c r="L97" s="99">
        <v>3600</v>
      </c>
      <c r="M97" s="99">
        <v>114504</v>
      </c>
      <c r="O97" s="99">
        <v>10400</v>
      </c>
      <c r="P97" s="99">
        <v>197900</v>
      </c>
      <c r="Q97" s="1"/>
    </row>
    <row r="98" spans="1:17" x14ac:dyDescent="0.2">
      <c r="A98" s="3">
        <v>1069</v>
      </c>
      <c r="B98" s="1">
        <v>151400</v>
      </c>
      <c r="C98" s="1">
        <v>151400</v>
      </c>
      <c r="D98" s="1">
        <v>3964</v>
      </c>
      <c r="F98" s="3">
        <v>95</v>
      </c>
      <c r="G98" s="1">
        <v>9337</v>
      </c>
      <c r="H98" s="1">
        <v>204750</v>
      </c>
      <c r="I98" s="1">
        <v>204750</v>
      </c>
      <c r="J98" s="96">
        <f t="shared" si="1"/>
        <v>7.7514259916977558E-4</v>
      </c>
      <c r="L98" s="99">
        <v>3604</v>
      </c>
      <c r="M98" s="99">
        <v>146000</v>
      </c>
      <c r="O98" s="99">
        <v>10402</v>
      </c>
      <c r="P98" s="99">
        <v>198900</v>
      </c>
      <c r="Q98" s="1"/>
    </row>
    <row r="99" spans="1:17" x14ac:dyDescent="0.2">
      <c r="A99" s="3">
        <v>640</v>
      </c>
      <c r="B99" s="1">
        <v>264561</v>
      </c>
      <c r="C99" s="1">
        <v>264561</v>
      </c>
      <c r="D99" s="1">
        <v>3982</v>
      </c>
      <c r="F99" s="3">
        <v>96</v>
      </c>
      <c r="G99" s="1">
        <v>9765</v>
      </c>
      <c r="H99" s="1">
        <v>185000</v>
      </c>
      <c r="I99" s="1">
        <v>185000</v>
      </c>
      <c r="J99" s="96">
        <f t="shared" si="1"/>
        <v>7.0037304442690336E-4</v>
      </c>
      <c r="L99" s="99">
        <v>3635</v>
      </c>
      <c r="M99" s="99">
        <v>175900</v>
      </c>
      <c r="O99" s="99">
        <v>10410</v>
      </c>
      <c r="P99" s="99">
        <v>135000</v>
      </c>
      <c r="Q99" s="1"/>
    </row>
    <row r="100" spans="1:17" x14ac:dyDescent="0.2">
      <c r="A100" s="3">
        <v>1173</v>
      </c>
      <c r="B100" s="1">
        <v>171900</v>
      </c>
      <c r="C100" s="1">
        <v>171900</v>
      </c>
      <c r="D100" s="1">
        <v>4017</v>
      </c>
      <c r="F100" s="3">
        <v>97</v>
      </c>
      <c r="G100" s="1">
        <v>10264</v>
      </c>
      <c r="H100" s="1">
        <v>214000</v>
      </c>
      <c r="I100" s="1">
        <v>214000</v>
      </c>
      <c r="J100" s="96">
        <f t="shared" si="1"/>
        <v>8.101612513911207E-4</v>
      </c>
      <c r="L100" s="99">
        <v>3636</v>
      </c>
      <c r="M100" s="99">
        <v>55000</v>
      </c>
      <c r="O100" s="99">
        <v>10410</v>
      </c>
      <c r="P100" s="99">
        <v>105000</v>
      </c>
      <c r="Q100" s="1"/>
    </row>
    <row r="101" spans="1:17" x14ac:dyDescent="0.2">
      <c r="A101" s="3">
        <v>551</v>
      </c>
      <c r="B101" s="1">
        <v>140000</v>
      </c>
      <c r="C101" s="1">
        <v>140000</v>
      </c>
      <c r="D101" s="1">
        <v>4043</v>
      </c>
      <c r="F101" s="3">
        <v>98</v>
      </c>
      <c r="G101" s="1">
        <v>10921</v>
      </c>
      <c r="H101" s="1">
        <v>94750</v>
      </c>
      <c r="I101" s="1">
        <v>94750</v>
      </c>
      <c r="J101" s="96">
        <f t="shared" si="1"/>
        <v>3.5870457275377892E-4</v>
      </c>
      <c r="L101" s="99">
        <v>3675</v>
      </c>
      <c r="M101" s="99">
        <v>148000</v>
      </c>
      <c r="O101" s="99">
        <v>10420</v>
      </c>
      <c r="P101" s="99">
        <v>186000</v>
      </c>
      <c r="Q101" s="1"/>
    </row>
    <row r="102" spans="1:17" x14ac:dyDescent="0.2">
      <c r="A102" s="3">
        <v>1422</v>
      </c>
      <c r="B102" s="1">
        <v>127500</v>
      </c>
      <c r="C102" s="1">
        <v>127500</v>
      </c>
      <c r="D102" s="1">
        <v>4043</v>
      </c>
      <c r="F102" s="3">
        <v>99</v>
      </c>
      <c r="G102" s="1">
        <v>10625</v>
      </c>
      <c r="H102" s="1">
        <v>83000</v>
      </c>
      <c r="I102" s="1">
        <v>83000</v>
      </c>
      <c r="J102" s="96">
        <f t="shared" si="1"/>
        <v>3.1422141993207018E-4</v>
      </c>
      <c r="L102" s="99">
        <v>3675</v>
      </c>
      <c r="M102" s="99">
        <v>140000</v>
      </c>
      <c r="O102" s="99">
        <v>10421</v>
      </c>
      <c r="P102" s="99">
        <v>196500</v>
      </c>
      <c r="Q102" s="1"/>
    </row>
    <row r="103" spans="1:17" x14ac:dyDescent="0.2">
      <c r="A103" s="3">
        <v>1395</v>
      </c>
      <c r="B103" s="1">
        <v>246578</v>
      </c>
      <c r="C103" s="1">
        <v>246578</v>
      </c>
      <c r="D103" s="1">
        <v>4045</v>
      </c>
      <c r="F103" s="3">
        <v>100</v>
      </c>
      <c r="G103" s="1">
        <v>9320</v>
      </c>
      <c r="H103" s="1">
        <v>128950</v>
      </c>
      <c r="I103" s="1">
        <v>128950</v>
      </c>
      <c r="J103" s="96">
        <f t="shared" si="1"/>
        <v>4.8817894096675241E-4</v>
      </c>
      <c r="L103" s="99">
        <v>3675</v>
      </c>
      <c r="M103" s="99">
        <v>145000</v>
      </c>
      <c r="O103" s="99">
        <v>10434</v>
      </c>
      <c r="P103" s="99">
        <v>115000</v>
      </c>
      <c r="Q103" s="1"/>
    </row>
    <row r="104" spans="1:17" x14ac:dyDescent="0.2">
      <c r="A104" s="3">
        <v>544</v>
      </c>
      <c r="B104" s="1">
        <v>133000</v>
      </c>
      <c r="C104" s="1">
        <v>133000</v>
      </c>
      <c r="D104" s="1">
        <v>4058</v>
      </c>
      <c r="F104" s="3">
        <v>101</v>
      </c>
      <c r="G104" s="1">
        <v>10603</v>
      </c>
      <c r="H104" s="1">
        <v>205000</v>
      </c>
      <c r="I104" s="1">
        <v>205000</v>
      </c>
      <c r="J104" s="96">
        <f t="shared" si="1"/>
        <v>7.7608904922981184E-4</v>
      </c>
      <c r="L104" s="99">
        <v>3684</v>
      </c>
      <c r="M104" s="99">
        <v>174000</v>
      </c>
      <c r="O104" s="99">
        <v>10437</v>
      </c>
      <c r="P104" s="99">
        <v>350000</v>
      </c>
      <c r="Q104" s="1"/>
    </row>
    <row r="105" spans="1:17" x14ac:dyDescent="0.2">
      <c r="A105" s="3">
        <v>1258</v>
      </c>
      <c r="B105" s="1">
        <v>99900</v>
      </c>
      <c r="C105" s="1">
        <v>99900</v>
      </c>
      <c r="D105" s="1">
        <v>4060</v>
      </c>
      <c r="F105" s="3">
        <v>102</v>
      </c>
      <c r="G105" s="1">
        <v>9206</v>
      </c>
      <c r="H105" s="1">
        <v>178000</v>
      </c>
      <c r="I105" s="1">
        <v>178000</v>
      </c>
      <c r="J105" s="96">
        <f t="shared" si="1"/>
        <v>6.7387244274588547E-4</v>
      </c>
      <c r="L105" s="99">
        <v>3696</v>
      </c>
      <c r="M105" s="99">
        <v>170000</v>
      </c>
      <c r="O105" s="99">
        <v>10440</v>
      </c>
      <c r="P105" s="99">
        <v>110000</v>
      </c>
      <c r="Q105" s="1"/>
    </row>
    <row r="106" spans="1:17" x14ac:dyDescent="0.2">
      <c r="A106" s="3">
        <v>1265</v>
      </c>
      <c r="B106" s="1">
        <v>181000</v>
      </c>
      <c r="C106" s="1">
        <v>181000</v>
      </c>
      <c r="D106" s="1">
        <v>4060</v>
      </c>
      <c r="F106" s="3">
        <v>103</v>
      </c>
      <c r="G106" s="1">
        <v>7018</v>
      </c>
      <c r="H106" s="1">
        <v>118964</v>
      </c>
      <c r="I106" s="1">
        <v>118964</v>
      </c>
      <c r="J106" s="96">
        <f t="shared" si="1"/>
        <v>4.5037393976866019E-4</v>
      </c>
      <c r="L106" s="99">
        <v>3735</v>
      </c>
      <c r="M106" s="99">
        <v>183900</v>
      </c>
      <c r="O106" s="99">
        <v>10440</v>
      </c>
      <c r="P106" s="99">
        <v>157500</v>
      </c>
      <c r="Q106" s="1"/>
    </row>
    <row r="107" spans="1:17" x14ac:dyDescent="0.2">
      <c r="A107" s="3">
        <v>1338</v>
      </c>
      <c r="B107" s="1">
        <v>52500</v>
      </c>
      <c r="C107" s="1">
        <v>52500</v>
      </c>
      <c r="D107" s="1">
        <v>4118</v>
      </c>
      <c r="F107" s="3">
        <v>104</v>
      </c>
      <c r="G107" s="1">
        <v>10402</v>
      </c>
      <c r="H107" s="1">
        <v>198900</v>
      </c>
      <c r="I107" s="1">
        <v>198900</v>
      </c>
      <c r="J107" s="96">
        <f t="shared" si="1"/>
        <v>7.5299566776492475E-4</v>
      </c>
      <c r="L107" s="99">
        <v>3842</v>
      </c>
      <c r="M107" s="99">
        <v>275000</v>
      </c>
      <c r="O107" s="99">
        <v>10440</v>
      </c>
      <c r="P107" s="99">
        <v>256000</v>
      </c>
      <c r="Q107" s="1"/>
    </row>
    <row r="108" spans="1:17" x14ac:dyDescent="0.2">
      <c r="A108" s="3">
        <v>711</v>
      </c>
      <c r="B108" s="1">
        <v>52000</v>
      </c>
      <c r="C108" s="1">
        <v>52000</v>
      </c>
      <c r="D108" s="1">
        <v>4130</v>
      </c>
      <c r="F108" s="3">
        <v>105</v>
      </c>
      <c r="G108" s="1">
        <v>7758</v>
      </c>
      <c r="H108" s="1">
        <v>169500</v>
      </c>
      <c r="I108" s="1">
        <v>169500</v>
      </c>
      <c r="J108" s="96">
        <f t="shared" si="1"/>
        <v>6.4169314070464936E-4</v>
      </c>
      <c r="L108" s="99">
        <v>3880</v>
      </c>
      <c r="M108" s="99">
        <v>110500</v>
      </c>
      <c r="O108" s="99">
        <v>10448</v>
      </c>
      <c r="P108" s="99">
        <v>158000</v>
      </c>
      <c r="Q108" s="1"/>
    </row>
    <row r="109" spans="1:17" x14ac:dyDescent="0.2">
      <c r="A109" s="3">
        <v>24</v>
      </c>
      <c r="B109" s="1">
        <v>129900</v>
      </c>
      <c r="C109" s="1">
        <v>129900</v>
      </c>
      <c r="D109" s="1">
        <v>4224</v>
      </c>
      <c r="F109" s="3">
        <v>106</v>
      </c>
      <c r="G109" s="1">
        <v>9375</v>
      </c>
      <c r="H109" s="1">
        <v>250000</v>
      </c>
      <c r="I109" s="1">
        <v>250000</v>
      </c>
      <c r="J109" s="96">
        <f t="shared" si="1"/>
        <v>9.4645006003635593E-4</v>
      </c>
      <c r="L109" s="99">
        <v>3922</v>
      </c>
      <c r="M109" s="99">
        <v>194201</v>
      </c>
      <c r="O109" s="99">
        <v>10452</v>
      </c>
      <c r="P109" s="99">
        <v>155000</v>
      </c>
      <c r="Q109" s="1"/>
    </row>
    <row r="110" spans="1:17" x14ac:dyDescent="0.2">
      <c r="A110" s="3">
        <v>358</v>
      </c>
      <c r="B110" s="1">
        <v>134000</v>
      </c>
      <c r="C110" s="1">
        <v>134000</v>
      </c>
      <c r="D110" s="1">
        <v>4224</v>
      </c>
      <c r="F110" s="3">
        <v>107</v>
      </c>
      <c r="G110" s="1">
        <v>10800</v>
      </c>
      <c r="H110" s="1">
        <v>100000</v>
      </c>
      <c r="I110" s="1">
        <v>100000</v>
      </c>
      <c r="J110" s="96">
        <f t="shared" si="1"/>
        <v>3.7858002401454236E-4</v>
      </c>
      <c r="L110" s="99">
        <v>3922</v>
      </c>
      <c r="M110" s="99">
        <v>172500</v>
      </c>
      <c r="O110" s="99">
        <v>10463</v>
      </c>
      <c r="P110" s="99">
        <v>239900</v>
      </c>
      <c r="Q110" s="1"/>
    </row>
    <row r="111" spans="1:17" x14ac:dyDescent="0.2">
      <c r="A111" s="3">
        <v>1318</v>
      </c>
      <c r="B111" s="1">
        <v>208900</v>
      </c>
      <c r="C111" s="1">
        <v>208900</v>
      </c>
      <c r="D111" s="1">
        <v>4230</v>
      </c>
      <c r="F111" s="3">
        <v>108</v>
      </c>
      <c r="G111" s="1">
        <v>6000</v>
      </c>
      <c r="H111" s="1">
        <v>115000</v>
      </c>
      <c r="I111" s="1">
        <v>115000</v>
      </c>
      <c r="J111" s="96">
        <f t="shared" si="1"/>
        <v>4.3536702761672372E-4</v>
      </c>
      <c r="L111" s="99">
        <v>3950</v>
      </c>
      <c r="M111" s="99">
        <v>115000</v>
      </c>
      <c r="O111" s="99">
        <v>10475</v>
      </c>
      <c r="P111" s="99">
        <v>245350</v>
      </c>
      <c r="Q111" s="1"/>
    </row>
    <row r="112" spans="1:17" x14ac:dyDescent="0.2">
      <c r="A112" s="3">
        <v>286</v>
      </c>
      <c r="B112" s="1">
        <v>164700</v>
      </c>
      <c r="C112" s="1">
        <v>164700</v>
      </c>
      <c r="D112" s="1">
        <v>4251</v>
      </c>
      <c r="F112" s="3">
        <v>109</v>
      </c>
      <c r="G112" s="1">
        <v>8500</v>
      </c>
      <c r="H112" s="1">
        <v>115000</v>
      </c>
      <c r="I112" s="1">
        <v>115000</v>
      </c>
      <c r="J112" s="96">
        <f t="shared" si="1"/>
        <v>4.3536702761672372E-4</v>
      </c>
      <c r="L112" s="99">
        <v>3951</v>
      </c>
      <c r="M112" s="99">
        <v>164500</v>
      </c>
      <c r="O112" s="99">
        <v>10480</v>
      </c>
      <c r="P112" s="99">
        <v>115000</v>
      </c>
      <c r="Q112" s="1"/>
    </row>
    <row r="113" spans="1:17" x14ac:dyDescent="0.2">
      <c r="A113" s="3">
        <v>1327</v>
      </c>
      <c r="B113" s="1">
        <v>79000</v>
      </c>
      <c r="C113" s="1">
        <v>79000</v>
      </c>
      <c r="D113" s="1">
        <v>4270</v>
      </c>
      <c r="F113" s="3">
        <v>110</v>
      </c>
      <c r="G113" s="1">
        <v>11751</v>
      </c>
      <c r="H113" s="1">
        <v>190000</v>
      </c>
      <c r="I113" s="1">
        <v>190000</v>
      </c>
      <c r="J113" s="96">
        <f t="shared" si="1"/>
        <v>7.1930204562763048E-4</v>
      </c>
      <c r="L113" s="99">
        <v>3964</v>
      </c>
      <c r="M113" s="99">
        <v>151400</v>
      </c>
      <c r="O113" s="99">
        <v>10480</v>
      </c>
      <c r="P113" s="99">
        <v>205000</v>
      </c>
      <c r="Q113" s="1"/>
    </row>
    <row r="114" spans="1:17" x14ac:dyDescent="0.2">
      <c r="A114" s="3">
        <v>978</v>
      </c>
      <c r="B114" s="1">
        <v>199900</v>
      </c>
      <c r="C114" s="1">
        <v>199900</v>
      </c>
      <c r="D114" s="1">
        <v>4274</v>
      </c>
      <c r="F114" s="3">
        <v>111</v>
      </c>
      <c r="G114" s="1">
        <v>9525</v>
      </c>
      <c r="H114" s="1">
        <v>136900</v>
      </c>
      <c r="I114" s="1">
        <v>136900</v>
      </c>
      <c r="J114" s="96">
        <f t="shared" si="1"/>
        <v>5.1827605287590854E-4</v>
      </c>
      <c r="L114" s="99">
        <v>3982</v>
      </c>
      <c r="M114" s="99">
        <v>264561</v>
      </c>
      <c r="O114" s="99">
        <v>10482</v>
      </c>
      <c r="P114" s="99">
        <v>145000</v>
      </c>
      <c r="Q114" s="1"/>
    </row>
    <row r="115" spans="1:17" x14ac:dyDescent="0.2">
      <c r="A115" s="3">
        <v>439</v>
      </c>
      <c r="B115" s="1">
        <v>90350</v>
      </c>
      <c r="C115" s="1">
        <v>90350</v>
      </c>
      <c r="D115" s="1">
        <v>4280</v>
      </c>
      <c r="F115" s="3">
        <v>112</v>
      </c>
      <c r="G115" s="1">
        <v>7750</v>
      </c>
      <c r="H115" s="1">
        <v>180000</v>
      </c>
      <c r="I115" s="1">
        <v>180000</v>
      </c>
      <c r="J115" s="96">
        <f t="shared" si="1"/>
        <v>6.8144404322617624E-4</v>
      </c>
      <c r="L115" s="99">
        <v>4017</v>
      </c>
      <c r="M115" s="99">
        <v>171900</v>
      </c>
      <c r="O115" s="99">
        <v>10496</v>
      </c>
      <c r="P115" s="99">
        <v>143000</v>
      </c>
      <c r="Q115" s="1"/>
    </row>
    <row r="116" spans="1:17" x14ac:dyDescent="0.2">
      <c r="A116" s="3">
        <v>700</v>
      </c>
      <c r="B116" s="1">
        <v>196000</v>
      </c>
      <c r="C116" s="1">
        <v>196000</v>
      </c>
      <c r="D116" s="1">
        <v>4282</v>
      </c>
      <c r="F116" s="3">
        <v>113</v>
      </c>
      <c r="G116" s="1">
        <v>9965</v>
      </c>
      <c r="H116" s="1">
        <v>383970</v>
      </c>
      <c r="I116" s="1">
        <v>383970</v>
      </c>
      <c r="J116" s="96">
        <f t="shared" si="1"/>
        <v>1.4536337182086384E-3</v>
      </c>
      <c r="L116" s="99">
        <v>4043</v>
      </c>
      <c r="M116" s="99">
        <v>140000</v>
      </c>
      <c r="O116" s="99">
        <v>10500</v>
      </c>
      <c r="P116" s="99">
        <v>115000</v>
      </c>
      <c r="Q116" s="1"/>
    </row>
    <row r="117" spans="1:17" x14ac:dyDescent="0.2">
      <c r="A117" s="3">
        <v>128</v>
      </c>
      <c r="B117" s="1">
        <v>87000</v>
      </c>
      <c r="C117" s="1">
        <v>87000</v>
      </c>
      <c r="D117" s="1">
        <v>4388</v>
      </c>
      <c r="F117" s="3">
        <v>114</v>
      </c>
      <c r="G117" s="1">
        <v>21000</v>
      </c>
      <c r="H117" s="1">
        <v>217000</v>
      </c>
      <c r="I117" s="1">
        <v>217000</v>
      </c>
      <c r="J117" s="96">
        <f t="shared" si="1"/>
        <v>8.2151865211155695E-4</v>
      </c>
      <c r="L117" s="99">
        <v>4043</v>
      </c>
      <c r="M117" s="99">
        <v>127500</v>
      </c>
      <c r="O117" s="99">
        <v>10500</v>
      </c>
      <c r="P117" s="99">
        <v>97000</v>
      </c>
      <c r="Q117" s="1"/>
    </row>
    <row r="118" spans="1:17" x14ac:dyDescent="0.2">
      <c r="A118" s="3">
        <v>437</v>
      </c>
      <c r="B118" s="1">
        <v>116000</v>
      </c>
      <c r="C118" s="1">
        <v>116000</v>
      </c>
      <c r="D118" s="1">
        <v>4400</v>
      </c>
      <c r="F118" s="3">
        <v>115</v>
      </c>
      <c r="G118" s="1">
        <v>7259</v>
      </c>
      <c r="H118" s="1">
        <v>259500</v>
      </c>
      <c r="I118" s="1">
        <v>259500</v>
      </c>
      <c r="J118" s="96">
        <f t="shared" si="1"/>
        <v>9.8241516231773753E-4</v>
      </c>
      <c r="L118" s="99">
        <v>4045</v>
      </c>
      <c r="M118" s="99">
        <v>246578</v>
      </c>
      <c r="O118" s="99">
        <v>10500</v>
      </c>
      <c r="P118" s="99">
        <v>139000</v>
      </c>
      <c r="Q118" s="1"/>
    </row>
    <row r="119" spans="1:17" x14ac:dyDescent="0.2">
      <c r="A119" s="3">
        <v>413</v>
      </c>
      <c r="B119" s="1">
        <v>222000</v>
      </c>
      <c r="C119" s="1">
        <v>222000</v>
      </c>
      <c r="D119" s="1">
        <v>4403</v>
      </c>
      <c r="F119" s="3">
        <v>116</v>
      </c>
      <c r="G119" s="1">
        <v>3230</v>
      </c>
      <c r="H119" s="1">
        <v>176000</v>
      </c>
      <c r="I119" s="1">
        <v>176000</v>
      </c>
      <c r="J119" s="96">
        <f t="shared" si="1"/>
        <v>6.663008422655946E-4</v>
      </c>
      <c r="L119" s="99">
        <v>4058</v>
      </c>
      <c r="M119" s="99">
        <v>133000</v>
      </c>
      <c r="O119" s="99">
        <v>10530</v>
      </c>
      <c r="P119" s="99">
        <v>143250</v>
      </c>
      <c r="Q119" s="1"/>
    </row>
    <row r="120" spans="1:17" x14ac:dyDescent="0.2">
      <c r="A120" s="3">
        <v>722</v>
      </c>
      <c r="B120" s="1">
        <v>143000</v>
      </c>
      <c r="C120" s="1">
        <v>143000</v>
      </c>
      <c r="D120" s="1">
        <v>4426</v>
      </c>
      <c r="F120" s="3">
        <v>117</v>
      </c>
      <c r="G120" s="1">
        <v>11616</v>
      </c>
      <c r="H120" s="1">
        <v>139000</v>
      </c>
      <c r="I120" s="1">
        <v>139000</v>
      </c>
      <c r="J120" s="96">
        <f t="shared" si="1"/>
        <v>5.2622623338021389E-4</v>
      </c>
      <c r="L120" s="99">
        <v>4060</v>
      </c>
      <c r="M120" s="99">
        <v>99900</v>
      </c>
      <c r="O120" s="99">
        <v>10530</v>
      </c>
      <c r="P120" s="99">
        <v>135000</v>
      </c>
      <c r="Q120" s="1"/>
    </row>
    <row r="121" spans="1:17" x14ac:dyDescent="0.2">
      <c r="A121" s="3">
        <v>691</v>
      </c>
      <c r="B121" s="1">
        <v>141000</v>
      </c>
      <c r="C121" s="1">
        <v>141000</v>
      </c>
      <c r="D121" s="1">
        <v>4426</v>
      </c>
      <c r="F121" s="3">
        <v>118</v>
      </c>
      <c r="G121" s="1">
        <v>8536</v>
      </c>
      <c r="H121" s="1">
        <v>155000</v>
      </c>
      <c r="I121" s="1">
        <v>155000</v>
      </c>
      <c r="J121" s="96">
        <f t="shared" si="1"/>
        <v>5.8679903722254074E-4</v>
      </c>
      <c r="L121" s="99">
        <v>4060</v>
      </c>
      <c r="M121" s="99">
        <v>181000</v>
      </c>
      <c r="O121" s="99">
        <v>10542</v>
      </c>
      <c r="P121" s="99">
        <v>341000</v>
      </c>
      <c r="Q121" s="1"/>
    </row>
    <row r="122" spans="1:17" x14ac:dyDescent="0.2">
      <c r="A122" s="3">
        <v>1442</v>
      </c>
      <c r="B122" s="1">
        <v>149300</v>
      </c>
      <c r="C122" s="1">
        <v>149300</v>
      </c>
      <c r="D122" s="1">
        <v>4426</v>
      </c>
      <c r="F122" s="3">
        <v>119</v>
      </c>
      <c r="G122" s="1">
        <v>12376</v>
      </c>
      <c r="H122" s="1">
        <v>320000</v>
      </c>
      <c r="I122" s="1">
        <v>320000</v>
      </c>
      <c r="J122" s="96">
        <f t="shared" si="1"/>
        <v>1.2114560768465355E-3</v>
      </c>
      <c r="L122" s="99">
        <v>4118</v>
      </c>
      <c r="M122" s="99">
        <v>52500</v>
      </c>
      <c r="O122" s="99">
        <v>10552</v>
      </c>
      <c r="P122" s="99">
        <v>165500</v>
      </c>
      <c r="Q122" s="1"/>
    </row>
    <row r="123" spans="1:17" x14ac:dyDescent="0.2">
      <c r="A123" s="3">
        <v>594</v>
      </c>
      <c r="B123" s="1">
        <v>140000</v>
      </c>
      <c r="C123" s="1">
        <v>140000</v>
      </c>
      <c r="D123" s="1">
        <v>4435</v>
      </c>
      <c r="F123" s="3">
        <v>120</v>
      </c>
      <c r="G123" s="1">
        <v>8461</v>
      </c>
      <c r="H123" s="1">
        <v>163990</v>
      </c>
      <c r="I123" s="1">
        <v>163990</v>
      </c>
      <c r="J123" s="96">
        <f t="shared" si="1"/>
        <v>6.2083338138144801E-4</v>
      </c>
      <c r="L123" s="99">
        <v>4130</v>
      </c>
      <c r="M123" s="99">
        <v>52000</v>
      </c>
      <c r="O123" s="99">
        <v>10562</v>
      </c>
      <c r="P123" s="99">
        <v>325624</v>
      </c>
      <c r="Q123" s="1"/>
    </row>
    <row r="124" spans="1:17" x14ac:dyDescent="0.2">
      <c r="A124" s="3">
        <v>851</v>
      </c>
      <c r="B124" s="1">
        <v>131500</v>
      </c>
      <c r="C124" s="1">
        <v>131500</v>
      </c>
      <c r="D124" s="1">
        <v>4435</v>
      </c>
      <c r="F124" s="3">
        <v>121</v>
      </c>
      <c r="G124" s="1">
        <v>21453</v>
      </c>
      <c r="H124" s="1">
        <v>180000</v>
      </c>
      <c r="I124" s="1">
        <v>180000</v>
      </c>
      <c r="J124" s="96">
        <f t="shared" si="1"/>
        <v>6.8144404322617624E-4</v>
      </c>
      <c r="L124" s="99">
        <v>4224</v>
      </c>
      <c r="M124" s="99">
        <v>129900</v>
      </c>
      <c r="O124" s="99">
        <v>10570</v>
      </c>
      <c r="P124" s="99">
        <v>315000</v>
      </c>
      <c r="Q124" s="1"/>
    </row>
    <row r="125" spans="1:17" x14ac:dyDescent="0.2">
      <c r="A125" s="3">
        <v>1079</v>
      </c>
      <c r="B125" s="1">
        <v>155900</v>
      </c>
      <c r="C125" s="1">
        <v>155900</v>
      </c>
      <c r="D125" s="1">
        <v>4435</v>
      </c>
      <c r="F125" s="3">
        <v>122</v>
      </c>
      <c r="G125" s="1">
        <v>6060</v>
      </c>
      <c r="H125" s="1">
        <v>100000</v>
      </c>
      <c r="I125" s="1">
        <v>100000</v>
      </c>
      <c r="J125" s="96">
        <f t="shared" si="1"/>
        <v>3.7858002401454236E-4</v>
      </c>
      <c r="L125" s="99">
        <v>4224</v>
      </c>
      <c r="M125" s="99">
        <v>134000</v>
      </c>
      <c r="O125" s="99">
        <v>10574</v>
      </c>
      <c r="P125" s="99">
        <v>252000</v>
      </c>
      <c r="Q125" s="1"/>
    </row>
    <row r="126" spans="1:17" x14ac:dyDescent="0.2">
      <c r="A126" s="3">
        <v>1369</v>
      </c>
      <c r="B126" s="1">
        <v>144000</v>
      </c>
      <c r="C126" s="1">
        <v>144000</v>
      </c>
      <c r="D126" s="1">
        <v>4435</v>
      </c>
      <c r="F126" s="3">
        <v>123</v>
      </c>
      <c r="G126" s="1">
        <v>9464</v>
      </c>
      <c r="H126" s="1">
        <v>136000</v>
      </c>
      <c r="I126" s="1">
        <v>136000</v>
      </c>
      <c r="J126" s="96">
        <f t="shared" si="1"/>
        <v>5.1486883265977764E-4</v>
      </c>
      <c r="L126" s="99">
        <v>4230</v>
      </c>
      <c r="M126" s="99">
        <v>208900</v>
      </c>
      <c r="O126" s="99">
        <v>10592</v>
      </c>
      <c r="P126" s="99">
        <v>165000</v>
      </c>
      <c r="Q126" s="1"/>
    </row>
    <row r="127" spans="1:17" x14ac:dyDescent="0.2">
      <c r="A127" s="3">
        <v>1423</v>
      </c>
      <c r="B127" s="1">
        <v>136500</v>
      </c>
      <c r="C127" s="1">
        <v>136500</v>
      </c>
      <c r="D127" s="1">
        <v>4435</v>
      </c>
      <c r="F127" s="3">
        <v>124</v>
      </c>
      <c r="G127" s="1">
        <v>7892</v>
      </c>
      <c r="H127" s="1">
        <v>153900</v>
      </c>
      <c r="I127" s="1">
        <v>153900</v>
      </c>
      <c r="J127" s="96">
        <f t="shared" si="1"/>
        <v>5.8263465695838077E-4</v>
      </c>
      <c r="L127" s="99">
        <v>4251</v>
      </c>
      <c r="M127" s="99">
        <v>164700</v>
      </c>
      <c r="O127" s="99">
        <v>10593</v>
      </c>
      <c r="P127" s="99">
        <v>260400</v>
      </c>
      <c r="Q127" s="1"/>
    </row>
    <row r="128" spans="1:17" x14ac:dyDescent="0.2">
      <c r="A128" s="3">
        <v>204</v>
      </c>
      <c r="B128" s="1">
        <v>149000</v>
      </c>
      <c r="C128" s="1">
        <v>149000</v>
      </c>
      <c r="D128" s="1">
        <v>4438</v>
      </c>
      <c r="F128" s="3">
        <v>125</v>
      </c>
      <c r="G128" s="1">
        <v>17043</v>
      </c>
      <c r="H128" s="1">
        <v>181000</v>
      </c>
      <c r="I128" s="1">
        <v>181000</v>
      </c>
      <c r="J128" s="96">
        <f t="shared" si="1"/>
        <v>6.8522984346632173E-4</v>
      </c>
      <c r="L128" s="99">
        <v>4270</v>
      </c>
      <c r="M128" s="99">
        <v>79000</v>
      </c>
      <c r="O128" s="99">
        <v>10594</v>
      </c>
      <c r="P128" s="99">
        <v>96500</v>
      </c>
      <c r="Q128" s="1"/>
    </row>
    <row r="129" spans="1:17" x14ac:dyDescent="0.2">
      <c r="A129" s="3">
        <v>812</v>
      </c>
      <c r="B129" s="1">
        <v>144500</v>
      </c>
      <c r="C129" s="1">
        <v>144500</v>
      </c>
      <c r="D129" s="1">
        <v>4438</v>
      </c>
      <c r="F129" s="3">
        <v>126</v>
      </c>
      <c r="G129" s="1">
        <v>6780</v>
      </c>
      <c r="H129" s="1">
        <v>84500</v>
      </c>
      <c r="I129" s="1">
        <v>84500</v>
      </c>
      <c r="J129" s="96">
        <f t="shared" si="1"/>
        <v>3.1990012029228831E-4</v>
      </c>
      <c r="L129" s="99">
        <v>4274</v>
      </c>
      <c r="M129" s="99">
        <v>199900</v>
      </c>
      <c r="O129" s="99">
        <v>10603</v>
      </c>
      <c r="P129" s="99">
        <v>205000</v>
      </c>
      <c r="Q129" s="1"/>
    </row>
    <row r="130" spans="1:17" x14ac:dyDescent="0.2">
      <c r="A130" s="3">
        <v>49</v>
      </c>
      <c r="B130" s="1">
        <v>113000</v>
      </c>
      <c r="C130" s="1">
        <v>113000</v>
      </c>
      <c r="D130" s="1">
        <v>4456</v>
      </c>
      <c r="F130" s="3">
        <v>127</v>
      </c>
      <c r="G130" s="1">
        <v>4928</v>
      </c>
      <c r="H130" s="1">
        <v>128000</v>
      </c>
      <c r="I130" s="1">
        <v>128000</v>
      </c>
      <c r="J130" s="96">
        <f t="shared" si="1"/>
        <v>4.8458243073861427E-4</v>
      </c>
      <c r="L130" s="99">
        <v>4280</v>
      </c>
      <c r="M130" s="99">
        <v>90350</v>
      </c>
      <c r="O130" s="99">
        <v>10615</v>
      </c>
      <c r="P130" s="99">
        <v>95000</v>
      </c>
      <c r="Q130" s="1"/>
    </row>
    <row r="131" spans="1:17" x14ac:dyDescent="0.2">
      <c r="A131" s="3">
        <v>82</v>
      </c>
      <c r="B131" s="1">
        <v>153500</v>
      </c>
      <c r="C131" s="1">
        <v>153500</v>
      </c>
      <c r="D131" s="1">
        <v>4500</v>
      </c>
      <c r="F131" s="3">
        <v>128</v>
      </c>
      <c r="G131" s="1">
        <v>4388</v>
      </c>
      <c r="H131" s="1">
        <v>87000</v>
      </c>
      <c r="I131" s="1">
        <v>87000</v>
      </c>
      <c r="J131" s="96">
        <f t="shared" si="1"/>
        <v>3.2936462089265187E-4</v>
      </c>
      <c r="L131" s="99">
        <v>4282</v>
      </c>
      <c r="M131" s="99">
        <v>196000</v>
      </c>
      <c r="O131" s="99">
        <v>10624</v>
      </c>
      <c r="P131" s="99">
        <v>119000</v>
      </c>
      <c r="Q131" s="1"/>
    </row>
    <row r="132" spans="1:17" x14ac:dyDescent="0.2">
      <c r="A132" s="3">
        <v>484</v>
      </c>
      <c r="B132" s="1">
        <v>164000</v>
      </c>
      <c r="C132" s="1">
        <v>164000</v>
      </c>
      <c r="D132" s="1">
        <v>4500</v>
      </c>
      <c r="F132" s="3">
        <v>129</v>
      </c>
      <c r="G132" s="1">
        <v>7590</v>
      </c>
      <c r="H132" s="1">
        <v>155000</v>
      </c>
      <c r="I132" s="1">
        <v>155000</v>
      </c>
      <c r="J132" s="96">
        <f t="shared" si="1"/>
        <v>5.8679903722254074E-4</v>
      </c>
      <c r="L132" s="99">
        <v>4388</v>
      </c>
      <c r="M132" s="99">
        <v>87000</v>
      </c>
      <c r="O132" s="99">
        <v>10625</v>
      </c>
      <c r="P132" s="99">
        <v>83000</v>
      </c>
      <c r="Q132" s="1"/>
    </row>
    <row r="133" spans="1:17" x14ac:dyDescent="0.2">
      <c r="A133" s="3">
        <v>682</v>
      </c>
      <c r="B133" s="1">
        <v>159434</v>
      </c>
      <c r="C133" s="1">
        <v>159434</v>
      </c>
      <c r="D133" s="1">
        <v>4500</v>
      </c>
      <c r="F133" s="3">
        <v>130</v>
      </c>
      <c r="G133" s="1">
        <v>8973</v>
      </c>
      <c r="H133" s="1">
        <v>150000</v>
      </c>
      <c r="I133" s="1">
        <v>150000</v>
      </c>
      <c r="J133" s="96">
        <f t="shared" ref="J133:J196" si="2">I133/(264144946)</f>
        <v>5.6787003602181362E-4</v>
      </c>
      <c r="L133" s="99">
        <v>4400</v>
      </c>
      <c r="M133" s="99">
        <v>116000</v>
      </c>
      <c r="O133" s="99">
        <v>10625</v>
      </c>
      <c r="P133" s="99">
        <v>284000</v>
      </c>
      <c r="Q133" s="1"/>
    </row>
    <row r="134" spans="1:17" x14ac:dyDescent="0.2">
      <c r="A134" s="3">
        <v>776</v>
      </c>
      <c r="B134" s="1">
        <v>162000</v>
      </c>
      <c r="C134" s="1">
        <v>162000</v>
      </c>
      <c r="D134" s="1">
        <v>4500</v>
      </c>
      <c r="F134" s="3">
        <v>131</v>
      </c>
      <c r="G134" s="1">
        <v>14200</v>
      </c>
      <c r="H134" s="1">
        <v>226000</v>
      </c>
      <c r="I134" s="1">
        <v>226000</v>
      </c>
      <c r="J134" s="96">
        <f t="shared" si="2"/>
        <v>8.5559085427286581E-4</v>
      </c>
      <c r="L134" s="99">
        <v>4403</v>
      </c>
      <c r="M134" s="99">
        <v>222000</v>
      </c>
      <c r="O134" s="99">
        <v>10625</v>
      </c>
      <c r="P134" s="99">
        <v>250000</v>
      </c>
      <c r="Q134" s="1"/>
    </row>
    <row r="135" spans="1:17" x14ac:dyDescent="0.2">
      <c r="A135" s="3">
        <v>1194</v>
      </c>
      <c r="B135" s="1">
        <v>165000</v>
      </c>
      <c r="C135" s="1">
        <v>165000</v>
      </c>
      <c r="D135" s="1">
        <v>4500</v>
      </c>
      <c r="F135" s="3">
        <v>132</v>
      </c>
      <c r="G135" s="1">
        <v>12224</v>
      </c>
      <c r="H135" s="1">
        <v>244000</v>
      </c>
      <c r="I135" s="1">
        <v>244000</v>
      </c>
      <c r="J135" s="96">
        <f t="shared" si="2"/>
        <v>9.2373525859548342E-4</v>
      </c>
      <c r="L135" s="99">
        <v>4426</v>
      </c>
      <c r="M135" s="99">
        <v>143000</v>
      </c>
      <c r="O135" s="99">
        <v>10625</v>
      </c>
      <c r="P135" s="99">
        <v>170000</v>
      </c>
      <c r="Q135" s="1"/>
    </row>
    <row r="136" spans="1:17" x14ac:dyDescent="0.2">
      <c r="A136" s="3">
        <v>457</v>
      </c>
      <c r="B136" s="1">
        <v>98000</v>
      </c>
      <c r="C136" s="1">
        <v>98000</v>
      </c>
      <c r="D136" s="1">
        <v>4571</v>
      </c>
      <c r="F136" s="3">
        <v>133</v>
      </c>
      <c r="G136" s="1">
        <v>7388</v>
      </c>
      <c r="H136" s="1">
        <v>150750</v>
      </c>
      <c r="I136" s="1">
        <v>150750</v>
      </c>
      <c r="J136" s="96">
        <f t="shared" si="2"/>
        <v>5.7070938620192263E-4</v>
      </c>
      <c r="L136" s="99">
        <v>4426</v>
      </c>
      <c r="M136" s="99">
        <v>141000</v>
      </c>
      <c r="O136" s="99">
        <v>10628</v>
      </c>
      <c r="P136" s="99">
        <v>167000</v>
      </c>
      <c r="Q136" s="1"/>
    </row>
    <row r="137" spans="1:17" x14ac:dyDescent="0.2">
      <c r="A137" s="3">
        <v>632</v>
      </c>
      <c r="B137" s="1">
        <v>209500</v>
      </c>
      <c r="C137" s="1">
        <v>209500</v>
      </c>
      <c r="D137" s="1">
        <v>4590</v>
      </c>
      <c r="F137" s="3">
        <v>134</v>
      </c>
      <c r="G137" s="1">
        <v>6853</v>
      </c>
      <c r="H137" s="1">
        <v>220000</v>
      </c>
      <c r="I137" s="1">
        <v>220000</v>
      </c>
      <c r="J137" s="96">
        <f t="shared" si="2"/>
        <v>8.328760528319932E-4</v>
      </c>
      <c r="L137" s="99">
        <v>4426</v>
      </c>
      <c r="M137" s="99">
        <v>149300</v>
      </c>
      <c r="O137" s="99">
        <v>10634</v>
      </c>
      <c r="P137" s="99">
        <v>123000</v>
      </c>
      <c r="Q137" s="1"/>
    </row>
    <row r="138" spans="1:17" x14ac:dyDescent="0.2">
      <c r="A138" s="3">
        <v>69</v>
      </c>
      <c r="B138" s="1">
        <v>80000</v>
      </c>
      <c r="C138" s="1">
        <v>80000</v>
      </c>
      <c r="D138" s="1">
        <v>4608</v>
      </c>
      <c r="F138" s="3">
        <v>135</v>
      </c>
      <c r="G138" s="1">
        <v>10335</v>
      </c>
      <c r="H138" s="1">
        <v>180000</v>
      </c>
      <c r="I138" s="1">
        <v>180000</v>
      </c>
      <c r="J138" s="96">
        <f t="shared" si="2"/>
        <v>6.8144404322617624E-4</v>
      </c>
      <c r="L138" s="99">
        <v>4435</v>
      </c>
      <c r="M138" s="99">
        <v>140000</v>
      </c>
      <c r="O138" s="99">
        <v>10635</v>
      </c>
      <c r="P138" s="99">
        <v>232000</v>
      </c>
      <c r="Q138" s="1"/>
    </row>
    <row r="139" spans="1:17" x14ac:dyDescent="0.2">
      <c r="A139" s="3">
        <v>713</v>
      </c>
      <c r="B139" s="1">
        <v>189000</v>
      </c>
      <c r="C139" s="1">
        <v>189000</v>
      </c>
      <c r="D139" s="1">
        <v>4671</v>
      </c>
      <c r="F139" s="3">
        <v>136</v>
      </c>
      <c r="G139" s="1">
        <v>10400</v>
      </c>
      <c r="H139" s="1">
        <v>174000</v>
      </c>
      <c r="I139" s="1">
        <v>174000</v>
      </c>
      <c r="J139" s="96">
        <f t="shared" si="2"/>
        <v>6.5872924178530373E-4</v>
      </c>
      <c r="L139" s="99">
        <v>4435</v>
      </c>
      <c r="M139" s="99">
        <v>131500</v>
      </c>
      <c r="O139" s="99">
        <v>10637</v>
      </c>
      <c r="P139" s="99">
        <v>297000</v>
      </c>
      <c r="Q139" s="1"/>
    </row>
    <row r="140" spans="1:17" x14ac:dyDescent="0.2">
      <c r="A140" s="3">
        <v>996</v>
      </c>
      <c r="B140" s="1">
        <v>121600</v>
      </c>
      <c r="C140" s="1">
        <v>121600</v>
      </c>
      <c r="D140" s="1">
        <v>4712</v>
      </c>
      <c r="F140" s="3">
        <v>137</v>
      </c>
      <c r="G140" s="1">
        <v>10355</v>
      </c>
      <c r="H140" s="1">
        <v>143000</v>
      </c>
      <c r="I140" s="1">
        <v>143000</v>
      </c>
      <c r="J140" s="96">
        <f t="shared" si="2"/>
        <v>5.4136943434079563E-4</v>
      </c>
      <c r="L140" s="99">
        <v>4435</v>
      </c>
      <c r="M140" s="99">
        <v>155900</v>
      </c>
      <c r="O140" s="99">
        <v>10650</v>
      </c>
      <c r="P140" s="99">
        <v>128200</v>
      </c>
      <c r="Q140" s="1"/>
    </row>
    <row r="141" spans="1:17" x14ac:dyDescent="0.2">
      <c r="A141" s="3">
        <v>252</v>
      </c>
      <c r="B141" s="1">
        <v>235000</v>
      </c>
      <c r="C141" s="1">
        <v>235000</v>
      </c>
      <c r="D141" s="1">
        <v>4750</v>
      </c>
      <c r="F141" s="3">
        <v>138</v>
      </c>
      <c r="G141" s="1">
        <v>11070</v>
      </c>
      <c r="H141" s="1">
        <v>171000</v>
      </c>
      <c r="I141" s="1">
        <v>171000</v>
      </c>
      <c r="J141" s="96">
        <f t="shared" si="2"/>
        <v>6.4737184106486748E-4</v>
      </c>
      <c r="L141" s="99">
        <v>4435</v>
      </c>
      <c r="M141" s="99">
        <v>144000</v>
      </c>
      <c r="O141" s="99">
        <v>10652</v>
      </c>
      <c r="P141" s="99">
        <v>279500</v>
      </c>
      <c r="Q141" s="1"/>
    </row>
    <row r="142" spans="1:17" x14ac:dyDescent="0.2">
      <c r="A142" s="3">
        <v>802</v>
      </c>
      <c r="B142" s="1">
        <v>109900</v>
      </c>
      <c r="C142" s="1">
        <v>109900</v>
      </c>
      <c r="D142" s="1">
        <v>4800</v>
      </c>
      <c r="F142" s="3">
        <v>139</v>
      </c>
      <c r="G142" s="1">
        <v>9066</v>
      </c>
      <c r="H142" s="1">
        <v>230000</v>
      </c>
      <c r="I142" s="1">
        <v>230000</v>
      </c>
      <c r="J142" s="96">
        <f t="shared" si="2"/>
        <v>8.7073405523344744E-4</v>
      </c>
      <c r="L142" s="99">
        <v>4435</v>
      </c>
      <c r="M142" s="99">
        <v>136500</v>
      </c>
      <c r="O142" s="99">
        <v>10655</v>
      </c>
      <c r="P142" s="99">
        <v>284000</v>
      </c>
    </row>
    <row r="143" spans="1:17" x14ac:dyDescent="0.2">
      <c r="A143" s="3">
        <v>1061</v>
      </c>
      <c r="B143" s="1">
        <v>213500</v>
      </c>
      <c r="C143" s="1">
        <v>213500</v>
      </c>
      <c r="D143" s="1">
        <v>4920</v>
      </c>
      <c r="F143" s="3">
        <v>140</v>
      </c>
      <c r="G143" s="1">
        <v>15426</v>
      </c>
      <c r="H143" s="1">
        <v>231500</v>
      </c>
      <c r="I143" s="1">
        <v>231500</v>
      </c>
      <c r="J143" s="96">
        <f t="shared" si="2"/>
        <v>8.7641275559366557E-4</v>
      </c>
      <c r="L143" s="99">
        <v>4438</v>
      </c>
      <c r="M143" s="99">
        <v>149000</v>
      </c>
      <c r="O143" s="99">
        <v>10656</v>
      </c>
      <c r="P143" s="99">
        <v>248900</v>
      </c>
    </row>
    <row r="144" spans="1:17" x14ac:dyDescent="0.2">
      <c r="A144" s="3">
        <v>190</v>
      </c>
      <c r="B144" s="1">
        <v>286000</v>
      </c>
      <c r="C144" s="1">
        <v>286000</v>
      </c>
      <c r="D144" s="1">
        <v>4923</v>
      </c>
      <c r="F144" s="3">
        <v>141</v>
      </c>
      <c r="G144" s="1">
        <v>10500</v>
      </c>
      <c r="H144" s="1">
        <v>115000</v>
      </c>
      <c r="I144" s="1">
        <v>115000</v>
      </c>
      <c r="J144" s="96">
        <f t="shared" si="2"/>
        <v>4.3536702761672372E-4</v>
      </c>
      <c r="L144" s="99">
        <v>4438</v>
      </c>
      <c r="M144" s="99">
        <v>144500</v>
      </c>
      <c r="O144" s="99">
        <v>10659</v>
      </c>
      <c r="P144" s="99">
        <v>136500</v>
      </c>
    </row>
    <row r="145" spans="1:16" x14ac:dyDescent="0.2">
      <c r="A145" s="3">
        <v>127</v>
      </c>
      <c r="B145" s="1">
        <v>128000</v>
      </c>
      <c r="C145" s="1">
        <v>128000</v>
      </c>
      <c r="D145" s="1">
        <v>4928</v>
      </c>
      <c r="F145" s="3">
        <v>142</v>
      </c>
      <c r="G145" s="1">
        <v>11645</v>
      </c>
      <c r="H145" s="1">
        <v>260000</v>
      </c>
      <c r="I145" s="1">
        <v>260000</v>
      </c>
      <c r="J145" s="96">
        <f t="shared" si="2"/>
        <v>9.8430806243781028E-4</v>
      </c>
      <c r="L145" s="99">
        <v>4456</v>
      </c>
      <c r="M145" s="99">
        <v>113000</v>
      </c>
      <c r="O145" s="99">
        <v>10665</v>
      </c>
      <c r="P145" s="99">
        <v>226000</v>
      </c>
    </row>
    <row r="146" spans="1:16" x14ac:dyDescent="0.2">
      <c r="A146" s="3">
        <v>1432</v>
      </c>
      <c r="B146" s="1">
        <v>143750</v>
      </c>
      <c r="C146" s="1">
        <v>143750</v>
      </c>
      <c r="D146" s="1">
        <v>4928</v>
      </c>
      <c r="F146" s="3">
        <v>143</v>
      </c>
      <c r="G146" s="1">
        <v>8520</v>
      </c>
      <c r="H146" s="1">
        <v>166000</v>
      </c>
      <c r="I146" s="1">
        <v>166000</v>
      </c>
      <c r="J146" s="96">
        <f t="shared" si="2"/>
        <v>6.2844283986414036E-4</v>
      </c>
      <c r="L146" s="99">
        <v>4500</v>
      </c>
      <c r="M146" s="99">
        <v>153500</v>
      </c>
      <c r="O146" s="99">
        <v>10667</v>
      </c>
      <c r="P146" s="99">
        <v>212000</v>
      </c>
    </row>
    <row r="147" spans="1:16" x14ac:dyDescent="0.2">
      <c r="A147" s="3">
        <v>243</v>
      </c>
      <c r="B147" s="1">
        <v>79000</v>
      </c>
      <c r="C147" s="1">
        <v>79000</v>
      </c>
      <c r="D147" s="1">
        <v>5000</v>
      </c>
      <c r="F147" s="3">
        <v>144</v>
      </c>
      <c r="G147" s="1">
        <v>10335</v>
      </c>
      <c r="H147" s="1">
        <v>204000</v>
      </c>
      <c r="I147" s="1">
        <v>204000</v>
      </c>
      <c r="J147" s="96">
        <f t="shared" si="2"/>
        <v>7.7230324898966646E-4</v>
      </c>
      <c r="L147" s="99">
        <v>4500</v>
      </c>
      <c r="M147" s="99">
        <v>164000</v>
      </c>
      <c r="O147" s="99">
        <v>10678</v>
      </c>
      <c r="P147" s="99">
        <v>285000</v>
      </c>
    </row>
    <row r="148" spans="1:16" x14ac:dyDescent="0.2">
      <c r="A148" s="3">
        <v>326</v>
      </c>
      <c r="B148" s="1">
        <v>87000</v>
      </c>
      <c r="C148" s="1">
        <v>87000</v>
      </c>
      <c r="D148" s="1">
        <v>5000</v>
      </c>
      <c r="F148" s="3">
        <v>145</v>
      </c>
      <c r="G148" s="1">
        <v>9100</v>
      </c>
      <c r="H148" s="1">
        <v>125000</v>
      </c>
      <c r="I148" s="1">
        <v>125000</v>
      </c>
      <c r="J148" s="96">
        <f t="shared" si="2"/>
        <v>4.7322503001817796E-4</v>
      </c>
      <c r="L148" s="99">
        <v>4500</v>
      </c>
      <c r="M148" s="99">
        <v>159434</v>
      </c>
      <c r="O148" s="99">
        <v>10680</v>
      </c>
      <c r="P148" s="99">
        <v>137900</v>
      </c>
    </row>
    <row r="149" spans="1:16" x14ac:dyDescent="0.2">
      <c r="A149" s="3">
        <v>523</v>
      </c>
      <c r="B149" s="1">
        <v>159000</v>
      </c>
      <c r="C149" s="1">
        <v>159000</v>
      </c>
      <c r="D149" s="1">
        <v>5000</v>
      </c>
      <c r="F149" s="3">
        <v>146</v>
      </c>
      <c r="G149" s="1">
        <v>2522</v>
      </c>
      <c r="H149" s="1">
        <v>130000</v>
      </c>
      <c r="I149" s="1">
        <v>130000</v>
      </c>
      <c r="J149" s="96">
        <f t="shared" si="2"/>
        <v>4.9215403121890514E-4</v>
      </c>
      <c r="L149" s="99">
        <v>4500</v>
      </c>
      <c r="M149" s="99">
        <v>162000</v>
      </c>
      <c r="O149" s="99">
        <v>10690</v>
      </c>
      <c r="P149" s="99">
        <v>147000</v>
      </c>
    </row>
    <row r="150" spans="1:16" x14ac:dyDescent="0.2">
      <c r="A150" s="3">
        <v>381</v>
      </c>
      <c r="B150" s="1">
        <v>127000</v>
      </c>
      <c r="C150" s="1">
        <v>127000</v>
      </c>
      <c r="D150" s="1">
        <v>5000</v>
      </c>
      <c r="F150" s="3">
        <v>147</v>
      </c>
      <c r="G150" s="1">
        <v>6120</v>
      </c>
      <c r="H150" s="1">
        <v>105000</v>
      </c>
      <c r="I150" s="1">
        <v>105000</v>
      </c>
      <c r="J150" s="96">
        <f t="shared" si="2"/>
        <v>3.9750902521526948E-4</v>
      </c>
      <c r="L150" s="99">
        <v>4500</v>
      </c>
      <c r="M150" s="99">
        <v>165000</v>
      </c>
      <c r="O150" s="99">
        <v>10708</v>
      </c>
      <c r="P150" s="99">
        <v>190000</v>
      </c>
    </row>
    <row r="151" spans="1:16" x14ac:dyDescent="0.2">
      <c r="A151" s="3">
        <v>534</v>
      </c>
      <c r="B151" s="1">
        <v>39300</v>
      </c>
      <c r="C151" s="1">
        <v>39300</v>
      </c>
      <c r="D151" s="1">
        <v>5000</v>
      </c>
      <c r="F151" s="3">
        <v>148</v>
      </c>
      <c r="G151" s="1">
        <v>9505</v>
      </c>
      <c r="H151" s="1">
        <v>222500</v>
      </c>
      <c r="I151" s="1">
        <v>222500</v>
      </c>
      <c r="J151" s="96">
        <f t="shared" si="2"/>
        <v>8.4234055343235682E-4</v>
      </c>
      <c r="L151" s="99">
        <v>4571</v>
      </c>
      <c r="M151" s="99">
        <v>98000</v>
      </c>
      <c r="O151" s="99">
        <v>10712</v>
      </c>
      <c r="P151" s="99">
        <v>93500</v>
      </c>
    </row>
    <row r="152" spans="1:16" x14ac:dyDescent="0.2">
      <c r="A152" s="3">
        <v>1158</v>
      </c>
      <c r="B152" s="1">
        <v>230000</v>
      </c>
      <c r="C152" s="1">
        <v>230000</v>
      </c>
      <c r="D152" s="1">
        <v>5001</v>
      </c>
      <c r="F152" s="3">
        <v>149</v>
      </c>
      <c r="G152" s="1">
        <v>7500</v>
      </c>
      <c r="H152" s="1">
        <v>141000</v>
      </c>
      <c r="I152" s="1">
        <v>141000</v>
      </c>
      <c r="J152" s="96">
        <f t="shared" si="2"/>
        <v>5.3379783386050476E-4</v>
      </c>
      <c r="L152" s="99">
        <v>4590</v>
      </c>
      <c r="M152" s="99">
        <v>209500</v>
      </c>
      <c r="O152" s="99">
        <v>10721</v>
      </c>
      <c r="P152" s="99">
        <v>142000</v>
      </c>
    </row>
    <row r="153" spans="1:16" x14ac:dyDescent="0.2">
      <c r="A153" s="3">
        <v>686</v>
      </c>
      <c r="B153" s="1">
        <v>207500</v>
      </c>
      <c r="C153" s="1">
        <v>207500</v>
      </c>
      <c r="D153" s="1">
        <v>5062</v>
      </c>
      <c r="F153" s="3">
        <v>150</v>
      </c>
      <c r="G153" s="1">
        <v>6240</v>
      </c>
      <c r="H153" s="1">
        <v>115000</v>
      </c>
      <c r="I153" s="1">
        <v>115000</v>
      </c>
      <c r="J153" s="96">
        <f t="shared" si="2"/>
        <v>4.3536702761672372E-4</v>
      </c>
      <c r="L153" s="99">
        <v>4608</v>
      </c>
      <c r="M153" s="99">
        <v>80000</v>
      </c>
      <c r="O153" s="99">
        <v>10728</v>
      </c>
      <c r="P153" s="99">
        <v>266000</v>
      </c>
    </row>
    <row r="154" spans="1:16" x14ac:dyDescent="0.2">
      <c r="A154" s="3">
        <v>283</v>
      </c>
      <c r="B154" s="1">
        <v>207500</v>
      </c>
      <c r="C154" s="1">
        <v>207500</v>
      </c>
      <c r="D154" s="1">
        <v>5063</v>
      </c>
      <c r="F154" s="3">
        <v>151</v>
      </c>
      <c r="G154" s="1">
        <v>10356</v>
      </c>
      <c r="H154" s="1">
        <v>122000</v>
      </c>
      <c r="I154" s="1">
        <v>122000</v>
      </c>
      <c r="J154" s="96">
        <f t="shared" si="2"/>
        <v>4.6186762929774171E-4</v>
      </c>
      <c r="L154" s="99">
        <v>4671</v>
      </c>
      <c r="M154" s="99">
        <v>189000</v>
      </c>
      <c r="O154" s="99">
        <v>10762</v>
      </c>
      <c r="P154" s="99">
        <v>120000</v>
      </c>
    </row>
    <row r="155" spans="1:16" x14ac:dyDescent="0.2">
      <c r="A155" s="3">
        <v>459</v>
      </c>
      <c r="B155" s="1">
        <v>161000</v>
      </c>
      <c r="C155" s="1">
        <v>161000</v>
      </c>
      <c r="D155" s="1">
        <v>5100</v>
      </c>
      <c r="F155" s="3">
        <v>152</v>
      </c>
      <c r="G155" s="1">
        <v>13891</v>
      </c>
      <c r="H155" s="1">
        <v>372402</v>
      </c>
      <c r="I155" s="1">
        <v>372402</v>
      </c>
      <c r="J155" s="96">
        <f t="shared" si="2"/>
        <v>1.4098395810306361E-3</v>
      </c>
      <c r="L155" s="99">
        <v>4712</v>
      </c>
      <c r="M155" s="99">
        <v>121600</v>
      </c>
      <c r="O155" s="99">
        <v>10762</v>
      </c>
      <c r="P155" s="99">
        <v>225000</v>
      </c>
    </row>
    <row r="156" spans="1:16" x14ac:dyDescent="0.2">
      <c r="A156" s="3">
        <v>688</v>
      </c>
      <c r="B156" s="1">
        <v>148800</v>
      </c>
      <c r="C156" s="1">
        <v>148800</v>
      </c>
      <c r="D156" s="1">
        <v>5105</v>
      </c>
      <c r="F156" s="3">
        <v>153</v>
      </c>
      <c r="G156" s="1">
        <v>14803</v>
      </c>
      <c r="H156" s="1">
        <v>190000</v>
      </c>
      <c r="I156" s="1">
        <v>190000</v>
      </c>
      <c r="J156" s="96">
        <f t="shared" si="2"/>
        <v>7.1930204562763048E-4</v>
      </c>
      <c r="L156" s="99">
        <v>4750</v>
      </c>
      <c r="M156" s="99">
        <v>235000</v>
      </c>
      <c r="O156" s="99">
        <v>10768</v>
      </c>
      <c r="P156" s="99">
        <v>218000</v>
      </c>
    </row>
    <row r="157" spans="1:16" x14ac:dyDescent="0.2">
      <c r="A157" s="3">
        <v>886</v>
      </c>
      <c r="B157" s="1">
        <v>328900</v>
      </c>
      <c r="C157" s="1">
        <v>328900</v>
      </c>
      <c r="D157" s="1">
        <v>5119</v>
      </c>
      <c r="F157" s="3">
        <v>154</v>
      </c>
      <c r="G157" s="1">
        <v>13500</v>
      </c>
      <c r="H157" s="1">
        <v>235000</v>
      </c>
      <c r="I157" s="1">
        <v>235000</v>
      </c>
      <c r="J157" s="96">
        <f t="shared" si="2"/>
        <v>8.8966305643417456E-4</v>
      </c>
      <c r="L157" s="99">
        <v>4800</v>
      </c>
      <c r="M157" s="99">
        <v>109900</v>
      </c>
      <c r="O157" s="99">
        <v>10769</v>
      </c>
      <c r="P157" s="99">
        <v>212000</v>
      </c>
    </row>
    <row r="158" spans="1:16" x14ac:dyDescent="0.2">
      <c r="A158" s="3">
        <v>265</v>
      </c>
      <c r="B158" s="1">
        <v>73000</v>
      </c>
      <c r="C158" s="1">
        <v>73000</v>
      </c>
      <c r="D158" s="1">
        <v>5232</v>
      </c>
      <c r="F158" s="3">
        <v>155</v>
      </c>
      <c r="G158" s="1">
        <v>11340</v>
      </c>
      <c r="H158" s="1">
        <v>125000</v>
      </c>
      <c r="I158" s="1">
        <v>125000</v>
      </c>
      <c r="J158" s="96">
        <f t="shared" si="2"/>
        <v>4.7322503001817796E-4</v>
      </c>
      <c r="L158" s="99">
        <v>4920</v>
      </c>
      <c r="M158" s="99">
        <v>213500</v>
      </c>
      <c r="O158" s="99">
        <v>10778</v>
      </c>
      <c r="P158" s="99">
        <v>136500</v>
      </c>
    </row>
    <row r="159" spans="1:16" x14ac:dyDescent="0.2">
      <c r="A159" s="3">
        <v>1350</v>
      </c>
      <c r="B159" s="1">
        <v>122000</v>
      </c>
      <c r="C159" s="1">
        <v>122000</v>
      </c>
      <c r="D159" s="1">
        <v>5250</v>
      </c>
      <c r="F159" s="3">
        <v>156</v>
      </c>
      <c r="G159" s="1">
        <v>9600</v>
      </c>
      <c r="H159" s="1">
        <v>79000</v>
      </c>
      <c r="I159" s="1">
        <v>79000</v>
      </c>
      <c r="J159" s="96">
        <f t="shared" si="2"/>
        <v>2.990782189714885E-4</v>
      </c>
      <c r="L159" s="99">
        <v>4923</v>
      </c>
      <c r="M159" s="99">
        <v>286000</v>
      </c>
      <c r="O159" s="99">
        <v>10780</v>
      </c>
      <c r="P159" s="99">
        <v>132500</v>
      </c>
    </row>
    <row r="160" spans="1:16" x14ac:dyDescent="0.2">
      <c r="A160" s="3">
        <v>352</v>
      </c>
      <c r="B160" s="1">
        <v>190000</v>
      </c>
      <c r="C160" s="1">
        <v>190000</v>
      </c>
      <c r="D160" s="1">
        <v>5271</v>
      </c>
      <c r="F160" s="3">
        <v>157</v>
      </c>
      <c r="G160" s="1">
        <v>7200</v>
      </c>
      <c r="H160" s="1">
        <v>109500</v>
      </c>
      <c r="I160" s="1">
        <v>109500</v>
      </c>
      <c r="J160" s="96">
        <f t="shared" si="2"/>
        <v>4.1454512629592391E-4</v>
      </c>
      <c r="L160" s="99">
        <v>4928</v>
      </c>
      <c r="M160" s="99">
        <v>128000</v>
      </c>
      <c r="O160" s="99">
        <v>10784</v>
      </c>
      <c r="P160" s="99">
        <v>160000</v>
      </c>
    </row>
    <row r="161" spans="1:16" x14ac:dyDescent="0.2">
      <c r="A161" s="3">
        <v>173</v>
      </c>
      <c r="B161" s="1">
        <v>239000</v>
      </c>
      <c r="C161" s="1">
        <v>239000</v>
      </c>
      <c r="D161" s="1">
        <v>5306</v>
      </c>
      <c r="F161" s="3">
        <v>158</v>
      </c>
      <c r="G161" s="1">
        <v>12003</v>
      </c>
      <c r="H161" s="1">
        <v>269500</v>
      </c>
      <c r="I161" s="1">
        <v>269500</v>
      </c>
      <c r="J161" s="96">
        <f t="shared" si="2"/>
        <v>1.0202731647191918E-3</v>
      </c>
      <c r="L161" s="99">
        <v>4928</v>
      </c>
      <c r="M161" s="99">
        <v>143750</v>
      </c>
      <c r="O161" s="99">
        <v>10791</v>
      </c>
      <c r="P161" s="99">
        <v>90000</v>
      </c>
    </row>
    <row r="162" spans="1:16" x14ac:dyDescent="0.2">
      <c r="A162" s="3">
        <v>987</v>
      </c>
      <c r="B162" s="1">
        <v>117000</v>
      </c>
      <c r="C162" s="1">
        <v>117000</v>
      </c>
      <c r="D162" s="1">
        <v>5310</v>
      </c>
      <c r="F162" s="3">
        <v>159</v>
      </c>
      <c r="G162" s="1">
        <v>12552</v>
      </c>
      <c r="H162" s="1">
        <v>254900</v>
      </c>
      <c r="I162" s="1">
        <v>254900</v>
      </c>
      <c r="J162" s="96">
        <f t="shared" si="2"/>
        <v>9.6500048121306856E-4</v>
      </c>
      <c r="L162" s="99">
        <v>5000</v>
      </c>
      <c r="M162" s="99">
        <v>79000</v>
      </c>
      <c r="O162" s="99">
        <v>10793</v>
      </c>
      <c r="P162" s="99">
        <v>152000</v>
      </c>
    </row>
    <row r="163" spans="1:16" x14ac:dyDescent="0.2">
      <c r="A163" s="3">
        <v>475</v>
      </c>
      <c r="B163" s="1">
        <v>251000</v>
      </c>
      <c r="C163" s="1">
        <v>251000</v>
      </c>
      <c r="D163" s="1">
        <v>5330</v>
      </c>
      <c r="F163" s="3">
        <v>160</v>
      </c>
      <c r="G163" s="1">
        <v>19378</v>
      </c>
      <c r="H163" s="1">
        <v>320000</v>
      </c>
      <c r="I163" s="1">
        <v>320000</v>
      </c>
      <c r="J163" s="96">
        <f t="shared" si="2"/>
        <v>1.2114560768465355E-3</v>
      </c>
      <c r="L163" s="99">
        <v>5000</v>
      </c>
      <c r="M163" s="99">
        <v>87000</v>
      </c>
      <c r="O163" s="99">
        <v>10800</v>
      </c>
      <c r="P163" s="99">
        <v>100000</v>
      </c>
    </row>
    <row r="164" spans="1:16" x14ac:dyDescent="0.2">
      <c r="A164" s="3">
        <v>1324</v>
      </c>
      <c r="B164" s="1">
        <v>82500</v>
      </c>
      <c r="C164" s="1">
        <v>82500</v>
      </c>
      <c r="D164" s="1">
        <v>5330</v>
      </c>
      <c r="F164" s="3">
        <v>161</v>
      </c>
      <c r="G164" s="1">
        <v>11120</v>
      </c>
      <c r="H164" s="1">
        <v>162500</v>
      </c>
      <c r="I164" s="1">
        <v>162500</v>
      </c>
      <c r="J164" s="96">
        <f t="shared" si="2"/>
        <v>6.1519253902363137E-4</v>
      </c>
      <c r="L164" s="99">
        <v>5000</v>
      </c>
      <c r="M164" s="99">
        <v>159000</v>
      </c>
      <c r="O164" s="99">
        <v>10800</v>
      </c>
      <c r="P164" s="99">
        <v>106250</v>
      </c>
    </row>
    <row r="165" spans="1:16" x14ac:dyDescent="0.2">
      <c r="A165" s="3">
        <v>251</v>
      </c>
      <c r="B165" s="1">
        <v>76500</v>
      </c>
      <c r="C165" s="1">
        <v>76500</v>
      </c>
      <c r="D165" s="1">
        <v>5350</v>
      </c>
      <c r="F165" s="3">
        <v>162</v>
      </c>
      <c r="G165" s="1">
        <v>13688</v>
      </c>
      <c r="H165" s="1">
        <v>412500</v>
      </c>
      <c r="I165" s="1">
        <v>412500</v>
      </c>
      <c r="J165" s="96">
        <f t="shared" si="2"/>
        <v>1.5616425990599874E-3</v>
      </c>
      <c r="L165" s="99">
        <v>5000</v>
      </c>
      <c r="M165" s="99">
        <v>127000</v>
      </c>
      <c r="O165" s="99">
        <v>10800</v>
      </c>
      <c r="P165" s="99">
        <v>159500</v>
      </c>
    </row>
    <row r="166" spans="1:16" x14ac:dyDescent="0.2">
      <c r="A166" s="3">
        <v>1275</v>
      </c>
      <c r="B166" s="1">
        <v>139000</v>
      </c>
      <c r="C166" s="1">
        <v>139000</v>
      </c>
      <c r="D166" s="1">
        <v>5362</v>
      </c>
      <c r="F166" s="3">
        <v>163</v>
      </c>
      <c r="G166" s="1">
        <v>12182</v>
      </c>
      <c r="H166" s="1">
        <v>220000</v>
      </c>
      <c r="I166" s="1">
        <v>220000</v>
      </c>
      <c r="J166" s="96">
        <f t="shared" si="2"/>
        <v>8.328760528319932E-4</v>
      </c>
      <c r="L166" s="99">
        <v>5000</v>
      </c>
      <c r="M166" s="99">
        <v>39300</v>
      </c>
      <c r="O166" s="99">
        <v>10800</v>
      </c>
      <c r="P166" s="99">
        <v>240000</v>
      </c>
    </row>
    <row r="167" spans="1:16" x14ac:dyDescent="0.2">
      <c r="A167" s="3">
        <v>1043</v>
      </c>
      <c r="B167" s="1">
        <v>196000</v>
      </c>
      <c r="C167" s="1">
        <v>196000</v>
      </c>
      <c r="D167" s="1">
        <v>5381</v>
      </c>
      <c r="F167" s="3">
        <v>164</v>
      </c>
      <c r="G167" s="1">
        <v>5500</v>
      </c>
      <c r="H167" s="1">
        <v>103200</v>
      </c>
      <c r="I167" s="1">
        <v>103200</v>
      </c>
      <c r="J167" s="96">
        <f t="shared" si="2"/>
        <v>3.9069458478300774E-4</v>
      </c>
      <c r="L167" s="99">
        <v>5001</v>
      </c>
      <c r="M167" s="99">
        <v>230000</v>
      </c>
      <c r="O167" s="99">
        <v>10800</v>
      </c>
      <c r="P167" s="99">
        <v>160000</v>
      </c>
    </row>
    <row r="168" spans="1:16" x14ac:dyDescent="0.2">
      <c r="A168" s="3">
        <v>731</v>
      </c>
      <c r="B168" s="1">
        <v>236500</v>
      </c>
      <c r="C168" s="1">
        <v>236500</v>
      </c>
      <c r="D168" s="1">
        <v>5389</v>
      </c>
      <c r="F168" s="3">
        <v>165</v>
      </c>
      <c r="G168" s="1">
        <v>5400</v>
      </c>
      <c r="H168" s="1">
        <v>152000</v>
      </c>
      <c r="I168" s="1">
        <v>152000</v>
      </c>
      <c r="J168" s="96">
        <f t="shared" si="2"/>
        <v>5.7544163650210438E-4</v>
      </c>
      <c r="L168" s="99">
        <v>5062</v>
      </c>
      <c r="M168" s="99">
        <v>207500</v>
      </c>
      <c r="O168" s="99">
        <v>10800</v>
      </c>
      <c r="P168" s="99">
        <v>339750</v>
      </c>
    </row>
    <row r="169" spans="1:16" x14ac:dyDescent="0.2">
      <c r="A169" s="3">
        <v>745</v>
      </c>
      <c r="B169" s="1">
        <v>180000</v>
      </c>
      <c r="C169" s="1">
        <v>180000</v>
      </c>
      <c r="D169" s="1">
        <v>5395</v>
      </c>
      <c r="F169" s="3">
        <v>166</v>
      </c>
      <c r="G169" s="1">
        <v>10106</v>
      </c>
      <c r="H169" s="1">
        <v>127500</v>
      </c>
      <c r="I169" s="1">
        <v>127500</v>
      </c>
      <c r="J169" s="96">
        <f t="shared" si="2"/>
        <v>4.8268953061854152E-4</v>
      </c>
      <c r="L169" s="99">
        <v>5063</v>
      </c>
      <c r="M169" s="99">
        <v>207500</v>
      </c>
      <c r="O169" s="99">
        <v>10800</v>
      </c>
      <c r="P169" s="99">
        <v>170000</v>
      </c>
    </row>
    <row r="170" spans="1:16" x14ac:dyDescent="0.2">
      <c r="A170" s="3">
        <v>165</v>
      </c>
      <c r="B170" s="1">
        <v>152000</v>
      </c>
      <c r="C170" s="1">
        <v>152000</v>
      </c>
      <c r="D170" s="1">
        <v>5400</v>
      </c>
      <c r="F170" s="3">
        <v>167</v>
      </c>
      <c r="G170" s="1">
        <v>10708</v>
      </c>
      <c r="H170" s="1">
        <v>190000</v>
      </c>
      <c r="I170" s="1">
        <v>190000</v>
      </c>
      <c r="J170" s="96">
        <f t="shared" si="2"/>
        <v>7.1930204562763048E-4</v>
      </c>
      <c r="L170" s="99">
        <v>5100</v>
      </c>
      <c r="M170" s="99">
        <v>161000</v>
      </c>
      <c r="O170" s="99">
        <v>10800</v>
      </c>
      <c r="P170" s="99">
        <v>179000</v>
      </c>
    </row>
    <row r="171" spans="1:16" x14ac:dyDescent="0.2">
      <c r="A171" s="3">
        <v>694</v>
      </c>
      <c r="B171" s="1">
        <v>108480</v>
      </c>
      <c r="C171" s="1">
        <v>108480</v>
      </c>
      <c r="D171" s="1">
        <v>5400</v>
      </c>
      <c r="F171" s="3">
        <v>168</v>
      </c>
      <c r="G171" s="1">
        <v>10562</v>
      </c>
      <c r="H171" s="1">
        <v>325624</v>
      </c>
      <c r="I171" s="1">
        <v>325624</v>
      </c>
      <c r="J171" s="96">
        <f t="shared" si="2"/>
        <v>1.2327474173971136E-3</v>
      </c>
      <c r="L171" s="99">
        <v>5105</v>
      </c>
      <c r="M171" s="99">
        <v>148800</v>
      </c>
      <c r="O171" s="99">
        <v>10800</v>
      </c>
      <c r="P171" s="99">
        <v>139000</v>
      </c>
    </row>
    <row r="172" spans="1:16" x14ac:dyDescent="0.2">
      <c r="A172" s="3">
        <v>1002</v>
      </c>
      <c r="B172" s="1">
        <v>86000</v>
      </c>
      <c r="C172" s="1">
        <v>86000</v>
      </c>
      <c r="D172" s="1">
        <v>5400</v>
      </c>
      <c r="F172" s="3">
        <v>169</v>
      </c>
      <c r="G172" s="1">
        <v>8244</v>
      </c>
      <c r="H172" s="1">
        <v>183500</v>
      </c>
      <c r="I172" s="1">
        <v>183500</v>
      </c>
      <c r="J172" s="96">
        <f t="shared" si="2"/>
        <v>6.9469434406668523E-4</v>
      </c>
      <c r="L172" s="99">
        <v>5119</v>
      </c>
      <c r="M172" s="99">
        <v>328900</v>
      </c>
      <c r="O172" s="99">
        <v>10800</v>
      </c>
      <c r="P172" s="99">
        <v>163000</v>
      </c>
    </row>
    <row r="173" spans="1:16" x14ac:dyDescent="0.2">
      <c r="A173" s="3">
        <v>1371</v>
      </c>
      <c r="B173" s="1">
        <v>105000</v>
      </c>
      <c r="C173" s="1">
        <v>105000</v>
      </c>
      <c r="D173" s="1">
        <v>5400</v>
      </c>
      <c r="F173" s="3">
        <v>170</v>
      </c>
      <c r="G173" s="1">
        <v>16669</v>
      </c>
      <c r="H173" s="1">
        <v>228000</v>
      </c>
      <c r="I173" s="1">
        <v>228000</v>
      </c>
      <c r="J173" s="96">
        <f t="shared" si="2"/>
        <v>8.6316245475315657E-4</v>
      </c>
      <c r="L173" s="99">
        <v>5232</v>
      </c>
      <c r="M173" s="99">
        <v>73000</v>
      </c>
      <c r="O173" s="99">
        <v>10800</v>
      </c>
      <c r="P173" s="99">
        <v>135000</v>
      </c>
    </row>
    <row r="174" spans="1:16" x14ac:dyDescent="0.2">
      <c r="A174" s="3">
        <v>1115</v>
      </c>
      <c r="B174" s="1">
        <v>117000</v>
      </c>
      <c r="C174" s="1">
        <v>117000</v>
      </c>
      <c r="D174" s="1">
        <v>5400</v>
      </c>
      <c r="F174" s="3">
        <v>171</v>
      </c>
      <c r="G174" s="1">
        <v>12358</v>
      </c>
      <c r="H174" s="1">
        <v>128500</v>
      </c>
      <c r="I174" s="1">
        <v>128500</v>
      </c>
      <c r="J174" s="96">
        <f t="shared" si="2"/>
        <v>4.8647533085868696E-4</v>
      </c>
      <c r="L174" s="99">
        <v>5250</v>
      </c>
      <c r="M174" s="99">
        <v>122000</v>
      </c>
      <c r="O174" s="99">
        <v>10800</v>
      </c>
      <c r="P174" s="99">
        <v>163000</v>
      </c>
    </row>
    <row r="175" spans="1:16" x14ac:dyDescent="0.2">
      <c r="A175" s="3">
        <v>1386</v>
      </c>
      <c r="B175" s="1">
        <v>125500</v>
      </c>
      <c r="C175" s="1">
        <v>125500</v>
      </c>
      <c r="D175" s="1">
        <v>5436</v>
      </c>
      <c r="F175" s="3">
        <v>172</v>
      </c>
      <c r="G175" s="1">
        <v>31770</v>
      </c>
      <c r="H175" s="1">
        <v>215000</v>
      </c>
      <c r="I175" s="1">
        <v>215000</v>
      </c>
      <c r="J175" s="96">
        <f t="shared" si="2"/>
        <v>8.1394705163126608E-4</v>
      </c>
      <c r="L175" s="99">
        <v>5271</v>
      </c>
      <c r="M175" s="99">
        <v>190000</v>
      </c>
      <c r="O175" s="99">
        <v>10800</v>
      </c>
      <c r="P175" s="99">
        <v>120000</v>
      </c>
    </row>
    <row r="176" spans="1:16" x14ac:dyDescent="0.2">
      <c r="A176" s="3">
        <v>164</v>
      </c>
      <c r="B176" s="1">
        <v>103200</v>
      </c>
      <c r="C176" s="1">
        <v>103200</v>
      </c>
      <c r="D176" s="1">
        <v>5500</v>
      </c>
      <c r="F176" s="3">
        <v>173</v>
      </c>
      <c r="G176" s="1">
        <v>5306</v>
      </c>
      <c r="H176" s="1">
        <v>239000</v>
      </c>
      <c r="I176" s="1">
        <v>239000</v>
      </c>
      <c r="J176" s="96">
        <f t="shared" si="2"/>
        <v>9.048062573947563E-4</v>
      </c>
      <c r="L176" s="99">
        <v>5306</v>
      </c>
      <c r="M176" s="99">
        <v>239000</v>
      </c>
      <c r="O176" s="99">
        <v>10800</v>
      </c>
      <c r="P176" s="99">
        <v>64500</v>
      </c>
    </row>
    <row r="177" spans="1:16" x14ac:dyDescent="0.2">
      <c r="A177" s="3">
        <v>264</v>
      </c>
      <c r="B177" s="1">
        <v>130000</v>
      </c>
      <c r="C177" s="1">
        <v>130000</v>
      </c>
      <c r="D177" s="1">
        <v>5500</v>
      </c>
      <c r="F177" s="3">
        <v>174</v>
      </c>
      <c r="G177" s="1">
        <v>10197</v>
      </c>
      <c r="H177" s="1">
        <v>163000</v>
      </c>
      <c r="I177" s="1">
        <v>163000</v>
      </c>
      <c r="J177" s="96">
        <f t="shared" si="2"/>
        <v>6.1708543914370411E-4</v>
      </c>
      <c r="L177" s="99">
        <v>5310</v>
      </c>
      <c r="M177" s="99">
        <v>117000</v>
      </c>
      <c r="O177" s="99">
        <v>10832</v>
      </c>
      <c r="P177" s="99">
        <v>194500</v>
      </c>
    </row>
    <row r="178" spans="1:16" x14ac:dyDescent="0.2">
      <c r="A178" s="3">
        <v>199</v>
      </c>
      <c r="B178" s="1">
        <v>104000</v>
      </c>
      <c r="C178" s="1">
        <v>104000</v>
      </c>
      <c r="D178" s="1">
        <v>5520</v>
      </c>
      <c r="F178" s="3">
        <v>175</v>
      </c>
      <c r="G178" s="1">
        <v>12416</v>
      </c>
      <c r="H178" s="1">
        <v>184000</v>
      </c>
      <c r="I178" s="1">
        <v>184000</v>
      </c>
      <c r="J178" s="96">
        <f t="shared" si="2"/>
        <v>6.9658724418675798E-4</v>
      </c>
      <c r="L178" s="99">
        <v>5330</v>
      </c>
      <c r="M178" s="99">
        <v>251000</v>
      </c>
      <c r="O178" s="99">
        <v>10839</v>
      </c>
      <c r="P178" s="99">
        <v>181000</v>
      </c>
    </row>
    <row r="179" spans="1:16" x14ac:dyDescent="0.2">
      <c r="A179" s="3">
        <v>432</v>
      </c>
      <c r="B179" s="1">
        <v>79900</v>
      </c>
      <c r="C179" s="1">
        <v>79900</v>
      </c>
      <c r="D179" s="1">
        <v>5586</v>
      </c>
      <c r="F179" s="3">
        <v>176</v>
      </c>
      <c r="G179" s="1">
        <v>12615</v>
      </c>
      <c r="H179" s="1">
        <v>243000</v>
      </c>
      <c r="I179" s="1">
        <v>243000</v>
      </c>
      <c r="J179" s="96">
        <f t="shared" si="2"/>
        <v>9.1994945835533793E-4</v>
      </c>
      <c r="L179" s="99">
        <v>5330</v>
      </c>
      <c r="M179" s="99">
        <v>82500</v>
      </c>
      <c r="O179" s="99">
        <v>10846</v>
      </c>
      <c r="P179" s="99">
        <v>324000</v>
      </c>
    </row>
    <row r="180" spans="1:16" x14ac:dyDescent="0.2">
      <c r="A180" s="3">
        <v>1182</v>
      </c>
      <c r="B180" s="1">
        <v>392500</v>
      </c>
      <c r="C180" s="1">
        <v>392500</v>
      </c>
      <c r="D180" s="1">
        <v>5587</v>
      </c>
      <c r="F180" s="3">
        <v>177</v>
      </c>
      <c r="G180" s="1">
        <v>10029</v>
      </c>
      <c r="H180" s="1">
        <v>211000</v>
      </c>
      <c r="I180" s="1">
        <v>211000</v>
      </c>
      <c r="J180" s="96">
        <f t="shared" si="2"/>
        <v>7.9880385067068445E-4</v>
      </c>
      <c r="L180" s="99">
        <v>5350</v>
      </c>
      <c r="M180" s="99">
        <v>76500</v>
      </c>
      <c r="O180" s="99">
        <v>10852</v>
      </c>
      <c r="P180" s="99">
        <v>173000</v>
      </c>
    </row>
    <row r="181" spans="1:16" x14ac:dyDescent="0.2">
      <c r="A181" s="3">
        <v>706</v>
      </c>
      <c r="B181" s="1">
        <v>55000</v>
      </c>
      <c r="C181" s="1">
        <v>55000</v>
      </c>
      <c r="D181" s="1">
        <v>5600</v>
      </c>
      <c r="F181" s="3">
        <v>178</v>
      </c>
      <c r="G181" s="1">
        <v>13650</v>
      </c>
      <c r="H181" s="1">
        <v>172500</v>
      </c>
      <c r="I181" s="1">
        <v>172500</v>
      </c>
      <c r="J181" s="96">
        <f t="shared" si="2"/>
        <v>6.5305054142508561E-4</v>
      </c>
      <c r="L181" s="99">
        <v>5362</v>
      </c>
      <c r="M181" s="99">
        <v>139000</v>
      </c>
      <c r="O181" s="99">
        <v>10859</v>
      </c>
      <c r="P181" s="99">
        <v>145000</v>
      </c>
    </row>
    <row r="182" spans="1:16" x14ac:dyDescent="0.2">
      <c r="A182" s="3">
        <v>211</v>
      </c>
      <c r="B182" s="1">
        <v>98000</v>
      </c>
      <c r="C182" s="1">
        <v>98000</v>
      </c>
      <c r="D182" s="1">
        <v>5604</v>
      </c>
      <c r="F182" s="3">
        <v>179</v>
      </c>
      <c r="G182" s="1">
        <v>17423</v>
      </c>
      <c r="H182" s="1">
        <v>501837</v>
      </c>
      <c r="I182" s="1">
        <v>501837</v>
      </c>
      <c r="J182" s="96">
        <f t="shared" si="2"/>
        <v>1.8998546351138589E-3</v>
      </c>
      <c r="L182" s="99">
        <v>5381</v>
      </c>
      <c r="M182" s="99">
        <v>196000</v>
      </c>
      <c r="O182" s="99">
        <v>10880</v>
      </c>
      <c r="P182" s="99">
        <v>125000</v>
      </c>
    </row>
    <row r="183" spans="1:16" x14ac:dyDescent="0.2">
      <c r="A183" s="3">
        <v>1289</v>
      </c>
      <c r="B183" s="1">
        <v>278000</v>
      </c>
      <c r="C183" s="1">
        <v>278000</v>
      </c>
      <c r="D183" s="1">
        <v>5664</v>
      </c>
      <c r="F183" s="3">
        <v>180</v>
      </c>
      <c r="G183" s="1">
        <v>8520</v>
      </c>
      <c r="H183" s="1">
        <v>100000</v>
      </c>
      <c r="I183" s="1">
        <v>100000</v>
      </c>
      <c r="J183" s="96">
        <f t="shared" si="2"/>
        <v>3.7858002401454236E-4</v>
      </c>
      <c r="L183" s="99">
        <v>5389</v>
      </c>
      <c r="M183" s="99">
        <v>236500</v>
      </c>
      <c r="O183" s="99">
        <v>10896</v>
      </c>
      <c r="P183" s="99">
        <v>200000</v>
      </c>
    </row>
    <row r="184" spans="1:16" x14ac:dyDescent="0.2">
      <c r="A184" s="3">
        <v>451</v>
      </c>
      <c r="B184" s="1">
        <v>110000</v>
      </c>
      <c r="C184" s="1">
        <v>110000</v>
      </c>
      <c r="D184" s="1">
        <v>5684</v>
      </c>
      <c r="F184" s="3">
        <v>181</v>
      </c>
      <c r="G184" s="1">
        <v>2117</v>
      </c>
      <c r="H184" s="1">
        <v>177000</v>
      </c>
      <c r="I184" s="1">
        <v>177000</v>
      </c>
      <c r="J184" s="96">
        <f t="shared" si="2"/>
        <v>6.7008664250573999E-4</v>
      </c>
      <c r="L184" s="99">
        <v>5395</v>
      </c>
      <c r="M184" s="99">
        <v>180000</v>
      </c>
      <c r="O184" s="99">
        <v>10900</v>
      </c>
      <c r="P184" s="99">
        <v>161750</v>
      </c>
    </row>
    <row r="185" spans="1:16" x14ac:dyDescent="0.2">
      <c r="A185" s="3">
        <v>292</v>
      </c>
      <c r="B185" s="1">
        <v>135900</v>
      </c>
      <c r="C185" s="1">
        <v>135900</v>
      </c>
      <c r="D185" s="1">
        <v>5687</v>
      </c>
      <c r="F185" s="3">
        <v>182</v>
      </c>
      <c r="G185" s="1">
        <v>7588</v>
      </c>
      <c r="H185" s="1">
        <v>200100</v>
      </c>
      <c r="I185" s="1">
        <v>200100</v>
      </c>
      <c r="J185" s="96">
        <f t="shared" si="2"/>
        <v>7.5753862805309931E-4</v>
      </c>
      <c r="L185" s="99">
        <v>5400</v>
      </c>
      <c r="M185" s="99">
        <v>152000</v>
      </c>
      <c r="O185" s="99">
        <v>10918</v>
      </c>
      <c r="P185" s="99">
        <v>234000</v>
      </c>
    </row>
    <row r="186" spans="1:16" x14ac:dyDescent="0.2">
      <c r="A186" s="3">
        <v>1149</v>
      </c>
      <c r="B186" s="1">
        <v>116900</v>
      </c>
      <c r="C186" s="1">
        <v>116900</v>
      </c>
      <c r="D186" s="1">
        <v>5700</v>
      </c>
      <c r="F186" s="3">
        <v>183</v>
      </c>
      <c r="G186" s="1">
        <v>9060</v>
      </c>
      <c r="H186" s="1">
        <v>120000</v>
      </c>
      <c r="I186" s="1">
        <v>120000</v>
      </c>
      <c r="J186" s="96">
        <f t="shared" si="2"/>
        <v>4.5429602881745084E-4</v>
      </c>
      <c r="L186" s="99">
        <v>5400</v>
      </c>
      <c r="M186" s="99">
        <v>108480</v>
      </c>
      <c r="O186" s="99">
        <v>10920</v>
      </c>
      <c r="P186" s="99">
        <v>157000</v>
      </c>
    </row>
    <row r="187" spans="1:16" x14ac:dyDescent="0.2">
      <c r="A187" s="3">
        <v>875</v>
      </c>
      <c r="B187" s="1">
        <v>66500</v>
      </c>
      <c r="C187" s="1">
        <v>66500</v>
      </c>
      <c r="D187" s="1">
        <v>5720</v>
      </c>
      <c r="F187" s="3">
        <v>184</v>
      </c>
      <c r="G187" s="1">
        <v>11426</v>
      </c>
      <c r="H187" s="1">
        <v>200000</v>
      </c>
      <c r="I187" s="1">
        <v>200000</v>
      </c>
      <c r="J187" s="96">
        <f t="shared" si="2"/>
        <v>7.5716004802908472E-4</v>
      </c>
      <c r="L187" s="99">
        <v>5400</v>
      </c>
      <c r="M187" s="99">
        <v>86000</v>
      </c>
      <c r="O187" s="99">
        <v>10921</v>
      </c>
      <c r="P187" s="99">
        <v>94750</v>
      </c>
    </row>
    <row r="188" spans="1:16" x14ac:dyDescent="0.2">
      <c r="A188" s="3">
        <v>495</v>
      </c>
      <c r="B188" s="1">
        <v>91300</v>
      </c>
      <c r="C188" s="1">
        <v>91300</v>
      </c>
      <c r="D188" s="1">
        <v>5784</v>
      </c>
      <c r="F188" s="3">
        <v>185</v>
      </c>
      <c r="G188" s="1">
        <v>7438</v>
      </c>
      <c r="H188" s="1">
        <v>127000</v>
      </c>
      <c r="I188" s="1">
        <v>127000</v>
      </c>
      <c r="J188" s="96">
        <f t="shared" si="2"/>
        <v>4.8079663049846883E-4</v>
      </c>
      <c r="L188" s="99">
        <v>5400</v>
      </c>
      <c r="M188" s="99">
        <v>105000</v>
      </c>
      <c r="O188" s="99">
        <v>10927</v>
      </c>
      <c r="P188" s="99">
        <v>275000</v>
      </c>
    </row>
    <row r="189" spans="1:16" x14ac:dyDescent="0.2">
      <c r="A189" s="3">
        <v>75</v>
      </c>
      <c r="B189" s="1">
        <v>107400</v>
      </c>
      <c r="C189" s="1">
        <v>107400</v>
      </c>
      <c r="D189" s="1">
        <v>5790</v>
      </c>
      <c r="F189" s="3">
        <v>186</v>
      </c>
      <c r="G189" s="1">
        <v>22950</v>
      </c>
      <c r="H189" s="1">
        <v>475000</v>
      </c>
      <c r="I189" s="1">
        <v>475000</v>
      </c>
      <c r="J189" s="96">
        <f t="shared" si="2"/>
        <v>1.7982551140690764E-3</v>
      </c>
      <c r="L189" s="99">
        <v>5400</v>
      </c>
      <c r="M189" s="99">
        <v>117000</v>
      </c>
      <c r="O189" s="99">
        <v>10930</v>
      </c>
      <c r="P189" s="99">
        <v>140000</v>
      </c>
    </row>
    <row r="190" spans="1:16" x14ac:dyDescent="0.2">
      <c r="A190" s="3">
        <v>1018</v>
      </c>
      <c r="B190" s="1">
        <v>187500</v>
      </c>
      <c r="C190" s="1">
        <v>187500</v>
      </c>
      <c r="D190" s="1">
        <v>5814</v>
      </c>
      <c r="F190" s="3">
        <v>187</v>
      </c>
      <c r="G190" s="1">
        <v>9947</v>
      </c>
      <c r="H190" s="1">
        <v>173000</v>
      </c>
      <c r="I190" s="1">
        <v>173000</v>
      </c>
      <c r="J190" s="96">
        <f t="shared" si="2"/>
        <v>6.5494344154515835E-4</v>
      </c>
      <c r="L190" s="99">
        <v>5436</v>
      </c>
      <c r="M190" s="99">
        <v>125500</v>
      </c>
      <c r="O190" s="99">
        <v>10944</v>
      </c>
      <c r="P190" s="99">
        <v>271000</v>
      </c>
    </row>
    <row r="191" spans="1:16" x14ac:dyDescent="0.2">
      <c r="A191" s="3">
        <v>324</v>
      </c>
      <c r="B191" s="1">
        <v>126175</v>
      </c>
      <c r="C191" s="1">
        <v>126175</v>
      </c>
      <c r="D191" s="1">
        <v>5820</v>
      </c>
      <c r="F191" s="3">
        <v>188</v>
      </c>
      <c r="G191" s="1">
        <v>10410</v>
      </c>
      <c r="H191" s="1">
        <v>135000</v>
      </c>
      <c r="I191" s="1">
        <v>135000</v>
      </c>
      <c r="J191" s="96">
        <f t="shared" si="2"/>
        <v>5.1108303241963226E-4</v>
      </c>
      <c r="L191" s="99">
        <v>5500</v>
      </c>
      <c r="M191" s="99">
        <v>103200</v>
      </c>
      <c r="O191" s="99">
        <v>10970</v>
      </c>
      <c r="P191" s="99">
        <v>147000</v>
      </c>
    </row>
    <row r="192" spans="1:16" x14ac:dyDescent="0.2">
      <c r="A192" s="3">
        <v>936</v>
      </c>
      <c r="B192" s="1">
        <v>79900</v>
      </c>
      <c r="C192" s="1">
        <v>79900</v>
      </c>
      <c r="D192" s="1">
        <v>5825</v>
      </c>
      <c r="F192" s="3">
        <v>189</v>
      </c>
      <c r="G192" s="1">
        <v>7018</v>
      </c>
      <c r="H192" s="1">
        <v>153337</v>
      </c>
      <c r="I192" s="1">
        <v>153337</v>
      </c>
      <c r="J192" s="96">
        <f t="shared" si="2"/>
        <v>5.8050325142317883E-4</v>
      </c>
      <c r="L192" s="99">
        <v>5500</v>
      </c>
      <c r="M192" s="99">
        <v>130000</v>
      </c>
      <c r="O192" s="99">
        <v>10991</v>
      </c>
      <c r="P192" s="99">
        <v>239000</v>
      </c>
    </row>
    <row r="193" spans="1:16" x14ac:dyDescent="0.2">
      <c r="A193" s="3">
        <v>1095</v>
      </c>
      <c r="B193" s="1">
        <v>129000</v>
      </c>
      <c r="C193" s="1">
        <v>129000</v>
      </c>
      <c r="D193" s="1">
        <v>5868</v>
      </c>
      <c r="F193" s="3">
        <v>190</v>
      </c>
      <c r="G193" s="1">
        <v>4923</v>
      </c>
      <c r="H193" s="1">
        <v>286000</v>
      </c>
      <c r="I193" s="1">
        <v>286000</v>
      </c>
      <c r="J193" s="96">
        <f t="shared" si="2"/>
        <v>1.0827388686815913E-3</v>
      </c>
      <c r="L193" s="99">
        <v>5520</v>
      </c>
      <c r="M193" s="99">
        <v>104000</v>
      </c>
      <c r="O193" s="99">
        <v>10994</v>
      </c>
      <c r="P193" s="99">
        <v>257000</v>
      </c>
    </row>
    <row r="194" spans="1:16" x14ac:dyDescent="0.2">
      <c r="A194" s="3">
        <v>1154</v>
      </c>
      <c r="B194" s="1">
        <v>120500</v>
      </c>
      <c r="C194" s="1">
        <v>120500</v>
      </c>
      <c r="D194" s="1">
        <v>5890</v>
      </c>
      <c r="F194" s="3">
        <v>191</v>
      </c>
      <c r="G194" s="1">
        <v>10570</v>
      </c>
      <c r="H194" s="1">
        <v>315000</v>
      </c>
      <c r="I194" s="1">
        <v>315000</v>
      </c>
      <c r="J194" s="96">
        <f t="shared" si="2"/>
        <v>1.1925270756458085E-3</v>
      </c>
      <c r="L194" s="99">
        <v>5586</v>
      </c>
      <c r="M194" s="99">
        <v>79900</v>
      </c>
      <c r="O194" s="99">
        <v>10998</v>
      </c>
      <c r="P194" s="99">
        <v>117000</v>
      </c>
    </row>
    <row r="195" spans="1:16" x14ac:dyDescent="0.2">
      <c r="A195" s="3">
        <v>977</v>
      </c>
      <c r="B195" s="1">
        <v>85500</v>
      </c>
      <c r="C195" s="1">
        <v>85500</v>
      </c>
      <c r="D195" s="1">
        <v>5900</v>
      </c>
      <c r="F195" s="3">
        <v>192</v>
      </c>
      <c r="G195" s="1">
        <v>7472</v>
      </c>
      <c r="H195" s="1">
        <v>184000</v>
      </c>
      <c r="I195" s="1">
        <v>184000</v>
      </c>
      <c r="J195" s="96">
        <f t="shared" si="2"/>
        <v>6.9658724418675798E-4</v>
      </c>
      <c r="L195" s="99">
        <v>5587</v>
      </c>
      <c r="M195" s="99">
        <v>392500</v>
      </c>
      <c r="O195" s="99">
        <v>11000</v>
      </c>
      <c r="P195" s="99">
        <v>248000</v>
      </c>
    </row>
    <row r="196" spans="1:16" x14ac:dyDescent="0.2">
      <c r="A196" s="3">
        <v>480</v>
      </c>
      <c r="B196" s="1">
        <v>89471</v>
      </c>
      <c r="C196" s="1">
        <v>89471</v>
      </c>
      <c r="D196" s="1">
        <v>5925</v>
      </c>
      <c r="F196" s="3">
        <v>193</v>
      </c>
      <c r="G196" s="1">
        <v>9017</v>
      </c>
      <c r="H196" s="1">
        <v>192000</v>
      </c>
      <c r="I196" s="1">
        <v>192000</v>
      </c>
      <c r="J196" s="96">
        <f t="shared" si="2"/>
        <v>7.2687364610792135E-4</v>
      </c>
      <c r="L196" s="99">
        <v>5600</v>
      </c>
      <c r="M196" s="99">
        <v>55000</v>
      </c>
      <c r="O196" s="99">
        <v>11000</v>
      </c>
      <c r="P196" s="99">
        <v>154000</v>
      </c>
    </row>
    <row r="197" spans="1:16" x14ac:dyDescent="0.2">
      <c r="A197" s="3">
        <v>969</v>
      </c>
      <c r="B197" s="1">
        <v>37900</v>
      </c>
      <c r="C197" s="1">
        <v>37900</v>
      </c>
      <c r="D197" s="1">
        <v>5925</v>
      </c>
      <c r="F197" s="3">
        <v>194</v>
      </c>
      <c r="G197" s="1">
        <v>2522</v>
      </c>
      <c r="H197" s="1">
        <v>130000</v>
      </c>
      <c r="I197" s="1">
        <v>130000</v>
      </c>
      <c r="J197" s="96">
        <f t="shared" ref="J197:J260" si="3">I197/(264144946)</f>
        <v>4.9215403121890514E-4</v>
      </c>
      <c r="L197" s="99">
        <v>5604</v>
      </c>
      <c r="M197" s="99">
        <v>98000</v>
      </c>
      <c r="O197" s="99">
        <v>11003</v>
      </c>
      <c r="P197" s="99">
        <v>310000</v>
      </c>
    </row>
    <row r="198" spans="1:16" x14ac:dyDescent="0.2">
      <c r="A198" s="3">
        <v>108</v>
      </c>
      <c r="B198" s="1">
        <v>115000</v>
      </c>
      <c r="C198" s="1">
        <v>115000</v>
      </c>
      <c r="D198" s="1">
        <v>6000</v>
      </c>
      <c r="F198" s="3">
        <v>195</v>
      </c>
      <c r="G198" s="1">
        <v>7180</v>
      </c>
      <c r="H198" s="1">
        <v>127000</v>
      </c>
      <c r="I198" s="1">
        <v>127000</v>
      </c>
      <c r="J198" s="96">
        <f t="shared" si="3"/>
        <v>4.8079663049846883E-4</v>
      </c>
      <c r="L198" s="99">
        <v>5664</v>
      </c>
      <c r="M198" s="99">
        <v>278000</v>
      </c>
      <c r="O198" s="99">
        <v>11029</v>
      </c>
      <c r="P198" s="99">
        <v>250000</v>
      </c>
    </row>
    <row r="199" spans="1:16" x14ac:dyDescent="0.2">
      <c r="A199" s="3">
        <v>638</v>
      </c>
      <c r="B199" s="1">
        <v>93000</v>
      </c>
      <c r="C199" s="1">
        <v>93000</v>
      </c>
      <c r="D199" s="1">
        <v>6000</v>
      </c>
      <c r="F199" s="3">
        <v>196</v>
      </c>
      <c r="G199" s="1">
        <v>2280</v>
      </c>
      <c r="H199" s="1">
        <v>148500</v>
      </c>
      <c r="I199" s="1">
        <v>148500</v>
      </c>
      <c r="J199" s="96">
        <f t="shared" si="3"/>
        <v>5.6219133566159539E-4</v>
      </c>
      <c r="L199" s="99">
        <v>5684</v>
      </c>
      <c r="M199" s="99">
        <v>110000</v>
      </c>
      <c r="O199" s="99">
        <v>11029</v>
      </c>
      <c r="P199" s="99">
        <v>176500</v>
      </c>
    </row>
    <row r="200" spans="1:16" x14ac:dyDescent="0.2">
      <c r="A200" s="3">
        <v>697</v>
      </c>
      <c r="B200" s="1">
        <v>89000</v>
      </c>
      <c r="C200" s="1">
        <v>89000</v>
      </c>
      <c r="D200" s="1">
        <v>6000</v>
      </c>
      <c r="F200" s="3">
        <v>197</v>
      </c>
      <c r="G200" s="1">
        <v>9416</v>
      </c>
      <c r="H200" s="1">
        <v>311872</v>
      </c>
      <c r="I200" s="1">
        <v>311872</v>
      </c>
      <c r="J200" s="96">
        <f t="shared" si="3"/>
        <v>1.1806850924946336E-3</v>
      </c>
      <c r="L200" s="99">
        <v>5687</v>
      </c>
      <c r="M200" s="99">
        <v>135900</v>
      </c>
      <c r="O200" s="99">
        <v>11040</v>
      </c>
      <c r="P200" s="99">
        <v>108000</v>
      </c>
    </row>
    <row r="201" spans="1:16" x14ac:dyDescent="0.2">
      <c r="A201" s="3">
        <v>438</v>
      </c>
      <c r="B201" s="1">
        <v>119000</v>
      </c>
      <c r="C201" s="1">
        <v>119000</v>
      </c>
      <c r="D201" s="1">
        <v>6000</v>
      </c>
      <c r="F201" s="3">
        <v>198</v>
      </c>
      <c r="G201" s="1">
        <v>25419</v>
      </c>
      <c r="H201" s="1">
        <v>235000</v>
      </c>
      <c r="I201" s="1">
        <v>235000</v>
      </c>
      <c r="J201" s="96">
        <f t="shared" si="3"/>
        <v>8.8966305643417456E-4</v>
      </c>
      <c r="L201" s="99">
        <v>5700</v>
      </c>
      <c r="M201" s="99">
        <v>116900</v>
      </c>
      <c r="O201" s="99">
        <v>11040</v>
      </c>
      <c r="P201" s="99">
        <v>145000</v>
      </c>
    </row>
    <row r="202" spans="1:16" x14ac:dyDescent="0.2">
      <c r="A202" s="3">
        <v>450</v>
      </c>
      <c r="B202" s="1">
        <v>120000</v>
      </c>
      <c r="C202" s="1">
        <v>120000</v>
      </c>
      <c r="D202" s="1">
        <v>6000</v>
      </c>
      <c r="F202" s="3">
        <v>199</v>
      </c>
      <c r="G202" s="1">
        <v>5520</v>
      </c>
      <c r="H202" s="1">
        <v>104000</v>
      </c>
      <c r="I202" s="1">
        <v>104000</v>
      </c>
      <c r="J202" s="96">
        <f t="shared" si="3"/>
        <v>3.937232249751241E-4</v>
      </c>
      <c r="L202" s="99">
        <v>5720</v>
      </c>
      <c r="M202" s="99">
        <v>66500</v>
      </c>
      <c r="O202" s="99">
        <v>11049</v>
      </c>
      <c r="P202" s="99">
        <v>179900</v>
      </c>
    </row>
    <row r="203" spans="1:16" x14ac:dyDescent="0.2">
      <c r="A203" s="3">
        <v>552</v>
      </c>
      <c r="B203" s="1">
        <v>112500</v>
      </c>
      <c r="C203" s="1">
        <v>112500</v>
      </c>
      <c r="D203" s="1">
        <v>6000</v>
      </c>
      <c r="F203" s="3">
        <v>200</v>
      </c>
      <c r="G203" s="1">
        <v>9591</v>
      </c>
      <c r="H203" s="1">
        <v>274900</v>
      </c>
      <c r="I203" s="1">
        <v>274900</v>
      </c>
      <c r="J203" s="96">
        <f t="shared" si="3"/>
        <v>1.0407164860159769E-3</v>
      </c>
      <c r="L203" s="99">
        <v>5784</v>
      </c>
      <c r="M203" s="99">
        <v>91300</v>
      </c>
      <c r="O203" s="99">
        <v>11050</v>
      </c>
      <c r="P203" s="99">
        <v>313000</v>
      </c>
    </row>
    <row r="204" spans="1:16" x14ac:dyDescent="0.2">
      <c r="A204" s="3">
        <v>822</v>
      </c>
      <c r="B204" s="1">
        <v>93000</v>
      </c>
      <c r="C204" s="1">
        <v>93000</v>
      </c>
      <c r="D204" s="1">
        <v>6000</v>
      </c>
      <c r="F204" s="3">
        <v>201</v>
      </c>
      <c r="G204" s="1">
        <v>8546</v>
      </c>
      <c r="H204" s="1">
        <v>140000</v>
      </c>
      <c r="I204" s="1">
        <v>140000</v>
      </c>
      <c r="J204" s="96">
        <f t="shared" si="3"/>
        <v>5.3001203362035938E-4</v>
      </c>
      <c r="L204" s="99">
        <v>5790</v>
      </c>
      <c r="M204" s="99">
        <v>107400</v>
      </c>
      <c r="O204" s="99">
        <v>11065</v>
      </c>
      <c r="P204" s="99">
        <v>281000</v>
      </c>
    </row>
    <row r="205" spans="1:16" x14ac:dyDescent="0.2">
      <c r="A205" s="3">
        <v>1010</v>
      </c>
      <c r="B205" s="1">
        <v>102000</v>
      </c>
      <c r="C205" s="1">
        <v>102000</v>
      </c>
      <c r="D205" s="1">
        <v>6000</v>
      </c>
      <c r="F205" s="3">
        <v>202</v>
      </c>
      <c r="G205" s="1">
        <v>10125</v>
      </c>
      <c r="H205" s="1">
        <v>171500</v>
      </c>
      <c r="I205" s="1">
        <v>171500</v>
      </c>
      <c r="J205" s="96">
        <f t="shared" si="3"/>
        <v>6.4926474118494023E-4</v>
      </c>
      <c r="L205" s="99">
        <v>5814</v>
      </c>
      <c r="M205" s="99">
        <v>187500</v>
      </c>
      <c r="O205" s="99">
        <v>11070</v>
      </c>
      <c r="P205" s="99">
        <v>171000</v>
      </c>
    </row>
    <row r="206" spans="1:16" x14ac:dyDescent="0.2">
      <c r="A206" s="3">
        <v>1064</v>
      </c>
      <c r="B206" s="1">
        <v>110500</v>
      </c>
      <c r="C206" s="1">
        <v>110500</v>
      </c>
      <c r="D206" s="1">
        <v>6000</v>
      </c>
      <c r="F206" s="3">
        <v>203</v>
      </c>
      <c r="G206" s="1">
        <v>7000</v>
      </c>
      <c r="H206" s="1">
        <v>112000</v>
      </c>
      <c r="I206" s="1">
        <v>112000</v>
      </c>
      <c r="J206" s="96">
        <f t="shared" si="3"/>
        <v>4.2400962689628747E-4</v>
      </c>
      <c r="L206" s="99">
        <v>5820</v>
      </c>
      <c r="M206" s="99">
        <v>126175</v>
      </c>
      <c r="O206" s="99">
        <v>11075</v>
      </c>
      <c r="P206" s="99">
        <v>172000</v>
      </c>
    </row>
    <row r="207" spans="1:16" x14ac:dyDescent="0.2">
      <c r="A207" s="3">
        <v>789</v>
      </c>
      <c r="B207" s="1">
        <v>107900</v>
      </c>
      <c r="C207" s="1">
        <v>107900</v>
      </c>
      <c r="D207" s="1">
        <v>6000</v>
      </c>
      <c r="F207" s="3">
        <v>204</v>
      </c>
      <c r="G207" s="1">
        <v>4438</v>
      </c>
      <c r="H207" s="1">
        <v>149000</v>
      </c>
      <c r="I207" s="1">
        <v>149000</v>
      </c>
      <c r="J207" s="96">
        <f t="shared" si="3"/>
        <v>5.6408423578166813E-4</v>
      </c>
      <c r="L207" s="99">
        <v>5825</v>
      </c>
      <c r="M207" s="99">
        <v>79900</v>
      </c>
      <c r="O207" s="99">
        <v>11075</v>
      </c>
      <c r="P207" s="99">
        <v>206900</v>
      </c>
    </row>
    <row r="208" spans="1:16" x14ac:dyDescent="0.2">
      <c r="A208" s="3">
        <v>1390</v>
      </c>
      <c r="B208" s="1">
        <v>131000</v>
      </c>
      <c r="C208" s="1">
        <v>131000</v>
      </c>
      <c r="D208" s="1">
        <v>6000</v>
      </c>
      <c r="F208" s="3">
        <v>205</v>
      </c>
      <c r="G208" s="1">
        <v>3500</v>
      </c>
      <c r="H208" s="1">
        <v>110000</v>
      </c>
      <c r="I208" s="1">
        <v>110000</v>
      </c>
      <c r="J208" s="96">
        <f t="shared" si="3"/>
        <v>4.164380264159966E-4</v>
      </c>
      <c r="L208" s="99">
        <v>5868</v>
      </c>
      <c r="M208" s="99">
        <v>129000</v>
      </c>
      <c r="O208" s="99">
        <v>11096</v>
      </c>
      <c r="P208" s="99">
        <v>249700</v>
      </c>
    </row>
    <row r="209" spans="1:16" x14ac:dyDescent="0.2">
      <c r="A209" s="3">
        <v>1346</v>
      </c>
      <c r="B209" s="1">
        <v>108500</v>
      </c>
      <c r="C209" s="1">
        <v>108500</v>
      </c>
      <c r="D209" s="1">
        <v>6000</v>
      </c>
      <c r="F209" s="3">
        <v>206</v>
      </c>
      <c r="G209" s="1">
        <v>11851</v>
      </c>
      <c r="H209" s="1">
        <v>180500</v>
      </c>
      <c r="I209" s="1">
        <v>180500</v>
      </c>
      <c r="J209" s="96">
        <f t="shared" si="3"/>
        <v>6.8333694334624898E-4</v>
      </c>
      <c r="L209" s="99">
        <v>5890</v>
      </c>
      <c r="M209" s="99">
        <v>120500</v>
      </c>
      <c r="O209" s="99">
        <v>11100</v>
      </c>
      <c r="P209" s="99">
        <v>84900</v>
      </c>
    </row>
    <row r="210" spans="1:16" x14ac:dyDescent="0.2">
      <c r="A210" s="3">
        <v>1099</v>
      </c>
      <c r="B210" s="1">
        <v>128000</v>
      </c>
      <c r="C210" s="1">
        <v>128000</v>
      </c>
      <c r="D210" s="1">
        <v>6000</v>
      </c>
      <c r="F210" s="3">
        <v>207</v>
      </c>
      <c r="G210" s="1">
        <v>13673</v>
      </c>
      <c r="H210" s="1">
        <v>143900</v>
      </c>
      <c r="I210" s="1">
        <v>143900</v>
      </c>
      <c r="J210" s="96">
        <f t="shared" si="3"/>
        <v>5.4477665455692653E-4</v>
      </c>
      <c r="L210" s="99">
        <v>5900</v>
      </c>
      <c r="M210" s="99">
        <v>85500</v>
      </c>
      <c r="O210" s="99">
        <v>11103</v>
      </c>
      <c r="P210" s="99">
        <v>155835</v>
      </c>
    </row>
    <row r="211" spans="1:16" x14ac:dyDescent="0.2">
      <c r="A211" s="3">
        <v>1286</v>
      </c>
      <c r="B211" s="1">
        <v>132500</v>
      </c>
      <c r="C211" s="1">
        <v>132500</v>
      </c>
      <c r="D211" s="1">
        <v>6000</v>
      </c>
      <c r="F211" s="3">
        <v>208</v>
      </c>
      <c r="G211" s="1">
        <v>12493</v>
      </c>
      <c r="H211" s="1">
        <v>141000</v>
      </c>
      <c r="I211" s="1">
        <v>141000</v>
      </c>
      <c r="J211" s="96">
        <f t="shared" si="3"/>
        <v>5.3379783386050476E-4</v>
      </c>
      <c r="L211" s="99">
        <v>5925</v>
      </c>
      <c r="M211" s="99">
        <v>89471</v>
      </c>
      <c r="O211" s="99">
        <v>11120</v>
      </c>
      <c r="P211" s="99">
        <v>162500</v>
      </c>
    </row>
    <row r="212" spans="1:16" x14ac:dyDescent="0.2">
      <c r="A212" s="3">
        <v>1203</v>
      </c>
      <c r="B212" s="1">
        <v>117000</v>
      </c>
      <c r="C212" s="1">
        <v>117000</v>
      </c>
      <c r="D212" s="1">
        <v>6000</v>
      </c>
      <c r="F212" s="3">
        <v>209</v>
      </c>
      <c r="G212" s="1">
        <v>14364</v>
      </c>
      <c r="H212" s="1">
        <v>277000</v>
      </c>
      <c r="I212" s="1">
        <v>277000</v>
      </c>
      <c r="J212" s="96">
        <f t="shared" si="3"/>
        <v>1.0486666665202823E-3</v>
      </c>
      <c r="L212" s="99">
        <v>5925</v>
      </c>
      <c r="M212" s="99">
        <v>37900</v>
      </c>
      <c r="O212" s="99">
        <v>11143</v>
      </c>
      <c r="P212" s="99">
        <v>340000</v>
      </c>
    </row>
    <row r="213" spans="1:16" x14ac:dyDescent="0.2">
      <c r="A213" s="3">
        <v>1353</v>
      </c>
      <c r="B213" s="1">
        <v>134900</v>
      </c>
      <c r="C213" s="1">
        <v>134900</v>
      </c>
      <c r="D213" s="1">
        <v>6000</v>
      </c>
      <c r="F213" s="3">
        <v>210</v>
      </c>
      <c r="G213" s="1">
        <v>8250</v>
      </c>
      <c r="H213" s="1">
        <v>145000</v>
      </c>
      <c r="I213" s="1">
        <v>145000</v>
      </c>
      <c r="J213" s="96">
        <f t="shared" si="3"/>
        <v>5.489410348210865E-4</v>
      </c>
      <c r="L213" s="99">
        <v>6000</v>
      </c>
      <c r="M213" s="99">
        <v>115000</v>
      </c>
      <c r="O213" s="99">
        <v>11146</v>
      </c>
      <c r="P213" s="99">
        <v>255500</v>
      </c>
    </row>
    <row r="214" spans="1:16" x14ac:dyDescent="0.2">
      <c r="A214" s="3">
        <v>1401</v>
      </c>
      <c r="B214" s="1">
        <v>120000</v>
      </c>
      <c r="C214" s="1">
        <v>120000</v>
      </c>
      <c r="D214" s="1">
        <v>6000</v>
      </c>
      <c r="F214" s="3">
        <v>211</v>
      </c>
      <c r="G214" s="1">
        <v>5604</v>
      </c>
      <c r="H214" s="1">
        <v>98000</v>
      </c>
      <c r="I214" s="1">
        <v>98000</v>
      </c>
      <c r="J214" s="96">
        <f t="shared" si="3"/>
        <v>3.7100842353425154E-4</v>
      </c>
      <c r="L214" s="99">
        <v>6000</v>
      </c>
      <c r="M214" s="99">
        <v>93000</v>
      </c>
      <c r="O214" s="99">
        <v>11160</v>
      </c>
      <c r="P214" s="99">
        <v>244000</v>
      </c>
    </row>
    <row r="215" spans="1:16" x14ac:dyDescent="0.2">
      <c r="A215" s="3">
        <v>40</v>
      </c>
      <c r="B215" s="1">
        <v>82000</v>
      </c>
      <c r="C215" s="1">
        <v>82000</v>
      </c>
      <c r="D215" s="1">
        <v>6040</v>
      </c>
      <c r="F215" s="3">
        <v>212</v>
      </c>
      <c r="G215" s="1">
        <v>10420</v>
      </c>
      <c r="H215" s="1">
        <v>186000</v>
      </c>
      <c r="I215" s="1">
        <v>186000</v>
      </c>
      <c r="J215" s="96">
        <f t="shared" si="3"/>
        <v>7.0415884466704885E-4</v>
      </c>
      <c r="L215" s="99">
        <v>6000</v>
      </c>
      <c r="M215" s="99">
        <v>89000</v>
      </c>
      <c r="O215" s="99">
        <v>11170</v>
      </c>
      <c r="P215" s="99">
        <v>250000</v>
      </c>
    </row>
    <row r="216" spans="1:16" x14ac:dyDescent="0.2">
      <c r="A216" s="3">
        <v>122</v>
      </c>
      <c r="B216" s="1">
        <v>100000</v>
      </c>
      <c r="C216" s="1">
        <v>100000</v>
      </c>
      <c r="D216" s="1">
        <v>6060</v>
      </c>
      <c r="F216" s="3">
        <v>213</v>
      </c>
      <c r="G216" s="1">
        <v>8640</v>
      </c>
      <c r="H216" s="1">
        <v>252678</v>
      </c>
      <c r="I216" s="1">
        <v>252678</v>
      </c>
      <c r="J216" s="96">
        <f t="shared" si="3"/>
        <v>9.5658843307946538E-4</v>
      </c>
      <c r="L216" s="99">
        <v>6000</v>
      </c>
      <c r="M216" s="99">
        <v>119000</v>
      </c>
      <c r="O216" s="99">
        <v>11175</v>
      </c>
      <c r="P216" s="99">
        <v>200141</v>
      </c>
    </row>
    <row r="217" spans="1:16" x14ac:dyDescent="0.2">
      <c r="A217" s="3">
        <v>147</v>
      </c>
      <c r="B217" s="1">
        <v>105000</v>
      </c>
      <c r="C217" s="1">
        <v>105000</v>
      </c>
      <c r="D217" s="1">
        <v>6120</v>
      </c>
      <c r="F217" s="3">
        <v>214</v>
      </c>
      <c r="G217" s="1">
        <v>13568</v>
      </c>
      <c r="H217" s="1">
        <v>156000</v>
      </c>
      <c r="I217" s="1">
        <v>156000</v>
      </c>
      <c r="J217" s="96">
        <f t="shared" si="3"/>
        <v>5.9058483746268612E-4</v>
      </c>
      <c r="L217" s="99">
        <v>6000</v>
      </c>
      <c r="M217" s="99">
        <v>120000</v>
      </c>
      <c r="O217" s="99">
        <v>11184</v>
      </c>
      <c r="P217" s="99">
        <v>172500</v>
      </c>
    </row>
    <row r="218" spans="1:16" x14ac:dyDescent="0.2">
      <c r="A218" s="3">
        <v>16</v>
      </c>
      <c r="B218" s="1">
        <v>132000</v>
      </c>
      <c r="C218" s="1">
        <v>132000</v>
      </c>
      <c r="D218" s="1">
        <v>6120</v>
      </c>
      <c r="F218" s="3">
        <v>215</v>
      </c>
      <c r="G218" s="1">
        <v>10900</v>
      </c>
      <c r="H218" s="1">
        <v>161750</v>
      </c>
      <c r="I218" s="1">
        <v>161750</v>
      </c>
      <c r="J218" s="96">
        <f t="shared" si="3"/>
        <v>6.1235318884352225E-4</v>
      </c>
      <c r="L218" s="99">
        <v>6000</v>
      </c>
      <c r="M218" s="99">
        <v>112500</v>
      </c>
      <c r="O218" s="99">
        <v>11194</v>
      </c>
      <c r="P218" s="99">
        <v>230500</v>
      </c>
    </row>
    <row r="219" spans="1:16" x14ac:dyDescent="0.2">
      <c r="A219" s="3">
        <v>9</v>
      </c>
      <c r="B219" s="1">
        <v>129900</v>
      </c>
      <c r="C219" s="1">
        <v>129900</v>
      </c>
      <c r="D219" s="1">
        <v>6120</v>
      </c>
      <c r="F219" s="3">
        <v>216</v>
      </c>
      <c r="G219" s="1">
        <v>10011</v>
      </c>
      <c r="H219" s="1">
        <v>134450</v>
      </c>
      <c r="I219" s="1">
        <v>134450</v>
      </c>
      <c r="J219" s="96">
        <f t="shared" si="3"/>
        <v>5.0900084228755222E-4</v>
      </c>
      <c r="L219" s="99">
        <v>6000</v>
      </c>
      <c r="M219" s="99">
        <v>93000</v>
      </c>
      <c r="O219" s="99">
        <v>11198</v>
      </c>
      <c r="P219" s="99">
        <v>325000</v>
      </c>
    </row>
    <row r="220" spans="1:16" x14ac:dyDescent="0.2">
      <c r="A220" s="3">
        <v>585</v>
      </c>
      <c r="B220" s="1">
        <v>133000</v>
      </c>
      <c r="C220" s="1">
        <v>133000</v>
      </c>
      <c r="D220" s="1">
        <v>6120</v>
      </c>
      <c r="F220" s="3">
        <v>217</v>
      </c>
      <c r="G220" s="1">
        <v>8450</v>
      </c>
      <c r="H220" s="1">
        <v>210000</v>
      </c>
      <c r="I220" s="1">
        <v>210000</v>
      </c>
      <c r="J220" s="96">
        <f t="shared" si="3"/>
        <v>7.9501805043053896E-4</v>
      </c>
      <c r="L220" s="99">
        <v>6000</v>
      </c>
      <c r="M220" s="99">
        <v>102000</v>
      </c>
      <c r="O220" s="99">
        <v>11200</v>
      </c>
      <c r="P220" s="99">
        <v>129500</v>
      </c>
    </row>
    <row r="221" spans="1:16" x14ac:dyDescent="0.2">
      <c r="A221" s="3">
        <v>637</v>
      </c>
      <c r="B221" s="1">
        <v>60000</v>
      </c>
      <c r="C221" s="1">
        <v>60000</v>
      </c>
      <c r="D221" s="1">
        <v>6120</v>
      </c>
      <c r="F221" s="3">
        <v>218</v>
      </c>
      <c r="G221" s="1">
        <v>9906</v>
      </c>
      <c r="H221" s="1">
        <v>107000</v>
      </c>
      <c r="I221" s="1">
        <v>107000</v>
      </c>
      <c r="J221" s="96">
        <f t="shared" si="3"/>
        <v>4.0508062569556035E-4</v>
      </c>
      <c r="L221" s="99">
        <v>6000</v>
      </c>
      <c r="M221" s="99">
        <v>110500</v>
      </c>
      <c r="O221" s="99">
        <v>11200</v>
      </c>
      <c r="P221" s="99">
        <v>180000</v>
      </c>
    </row>
    <row r="222" spans="1:16" x14ac:dyDescent="0.2">
      <c r="A222" s="3">
        <v>695</v>
      </c>
      <c r="B222" s="1">
        <v>141500</v>
      </c>
      <c r="C222" s="1">
        <v>141500</v>
      </c>
      <c r="D222" s="1">
        <v>6120</v>
      </c>
      <c r="F222" s="3">
        <v>219</v>
      </c>
      <c r="G222" s="1">
        <v>15660</v>
      </c>
      <c r="H222" s="1">
        <v>311500</v>
      </c>
      <c r="I222" s="1">
        <v>311500</v>
      </c>
      <c r="J222" s="96">
        <f t="shared" si="3"/>
        <v>1.1792767748052995E-3</v>
      </c>
      <c r="L222" s="99">
        <v>6000</v>
      </c>
      <c r="M222" s="99">
        <v>107900</v>
      </c>
      <c r="O222" s="99">
        <v>11207</v>
      </c>
      <c r="P222" s="99">
        <v>185000</v>
      </c>
    </row>
    <row r="223" spans="1:16" x14ac:dyDescent="0.2">
      <c r="A223" s="3">
        <v>913</v>
      </c>
      <c r="B223" s="1">
        <v>88000</v>
      </c>
      <c r="C223" s="1">
        <v>88000</v>
      </c>
      <c r="D223" s="1">
        <v>6120</v>
      </c>
      <c r="F223" s="3">
        <v>220</v>
      </c>
      <c r="G223" s="1">
        <v>3010</v>
      </c>
      <c r="H223" s="1">
        <v>167240</v>
      </c>
      <c r="I223" s="1">
        <v>167240</v>
      </c>
      <c r="J223" s="96">
        <f t="shared" si="3"/>
        <v>6.3313723216192064E-4</v>
      </c>
      <c r="L223" s="99">
        <v>6000</v>
      </c>
      <c r="M223" s="99">
        <v>131000</v>
      </c>
      <c r="O223" s="99">
        <v>11210</v>
      </c>
      <c r="P223" s="99">
        <v>221500</v>
      </c>
    </row>
    <row r="224" spans="1:16" x14ac:dyDescent="0.2">
      <c r="A224" s="3">
        <v>1398</v>
      </c>
      <c r="B224" s="1">
        <v>137500</v>
      </c>
      <c r="C224" s="1">
        <v>137500</v>
      </c>
      <c r="D224" s="1">
        <v>6120</v>
      </c>
      <c r="F224" s="3">
        <v>221</v>
      </c>
      <c r="G224" s="1">
        <v>8990</v>
      </c>
      <c r="H224" s="1">
        <v>204900</v>
      </c>
      <c r="I224" s="1">
        <v>204900</v>
      </c>
      <c r="J224" s="96">
        <f t="shared" si="3"/>
        <v>7.7571046920579736E-4</v>
      </c>
      <c r="L224" s="99">
        <v>6000</v>
      </c>
      <c r="M224" s="99">
        <v>108500</v>
      </c>
      <c r="O224" s="99">
        <v>11214</v>
      </c>
      <c r="P224" s="99">
        <v>199900</v>
      </c>
    </row>
    <row r="225" spans="1:16" x14ac:dyDescent="0.2">
      <c r="A225" s="3">
        <v>827</v>
      </c>
      <c r="B225" s="1">
        <v>109500</v>
      </c>
      <c r="C225" s="1">
        <v>109500</v>
      </c>
      <c r="D225" s="1">
        <v>6130</v>
      </c>
      <c r="F225" s="3">
        <v>222</v>
      </c>
      <c r="G225" s="1">
        <v>8068</v>
      </c>
      <c r="H225" s="1">
        <v>200000</v>
      </c>
      <c r="I225" s="1">
        <v>200000</v>
      </c>
      <c r="J225" s="96">
        <f t="shared" si="3"/>
        <v>7.5716004802908472E-4</v>
      </c>
      <c r="L225" s="99">
        <v>6000</v>
      </c>
      <c r="M225" s="99">
        <v>128000</v>
      </c>
      <c r="O225" s="99">
        <v>11216</v>
      </c>
      <c r="P225" s="99">
        <v>232600</v>
      </c>
    </row>
    <row r="226" spans="1:16" x14ac:dyDescent="0.2">
      <c r="A226" s="3">
        <v>532</v>
      </c>
      <c r="B226" s="1">
        <v>128000</v>
      </c>
      <c r="C226" s="1">
        <v>128000</v>
      </c>
      <c r="D226" s="1">
        <v>6155</v>
      </c>
      <c r="F226" s="3">
        <v>223</v>
      </c>
      <c r="G226" s="1">
        <v>11475</v>
      </c>
      <c r="H226" s="1">
        <v>179900</v>
      </c>
      <c r="I226" s="1">
        <v>179900</v>
      </c>
      <c r="J226" s="96">
        <f t="shared" si="3"/>
        <v>6.8106546320216175E-4</v>
      </c>
      <c r="L226" s="99">
        <v>6000</v>
      </c>
      <c r="M226" s="99">
        <v>132500</v>
      </c>
      <c r="O226" s="99">
        <v>11218</v>
      </c>
      <c r="P226" s="99">
        <v>189000</v>
      </c>
    </row>
    <row r="227" spans="1:16" x14ac:dyDescent="0.2">
      <c r="A227" s="3">
        <v>1400</v>
      </c>
      <c r="B227" s="1">
        <v>137450</v>
      </c>
      <c r="C227" s="1">
        <v>137450</v>
      </c>
      <c r="D227" s="1">
        <v>6171</v>
      </c>
      <c r="F227" s="3">
        <v>224</v>
      </c>
      <c r="G227" s="1">
        <v>10500</v>
      </c>
      <c r="H227" s="1">
        <v>97000</v>
      </c>
      <c r="I227" s="1">
        <v>97000</v>
      </c>
      <c r="J227" s="96">
        <f t="shared" si="3"/>
        <v>3.6722262329410611E-4</v>
      </c>
      <c r="L227" s="99">
        <v>6000</v>
      </c>
      <c r="M227" s="99">
        <v>117000</v>
      </c>
      <c r="O227" s="99">
        <v>11228</v>
      </c>
      <c r="P227" s="99">
        <v>228000</v>
      </c>
    </row>
    <row r="228" spans="1:16" x14ac:dyDescent="0.2">
      <c r="A228" s="3">
        <v>905</v>
      </c>
      <c r="B228" s="1">
        <v>125500</v>
      </c>
      <c r="C228" s="1">
        <v>125500</v>
      </c>
      <c r="D228" s="1">
        <v>6173</v>
      </c>
      <c r="F228" s="3">
        <v>225</v>
      </c>
      <c r="G228" s="1">
        <v>13472</v>
      </c>
      <c r="H228" s="1">
        <v>386250</v>
      </c>
      <c r="I228" s="1">
        <v>386250</v>
      </c>
      <c r="J228" s="96">
        <f t="shared" si="3"/>
        <v>1.4622653427561699E-3</v>
      </c>
      <c r="L228" s="99">
        <v>6000</v>
      </c>
      <c r="M228" s="99">
        <v>134900</v>
      </c>
      <c r="O228" s="99">
        <v>11235</v>
      </c>
      <c r="P228" s="99">
        <v>148000</v>
      </c>
    </row>
    <row r="229" spans="1:16" x14ac:dyDescent="0.2">
      <c r="A229" s="3">
        <v>1136</v>
      </c>
      <c r="B229" s="1">
        <v>102000</v>
      </c>
      <c r="C229" s="1">
        <v>102000</v>
      </c>
      <c r="D229" s="1">
        <v>6180</v>
      </c>
      <c r="F229" s="3">
        <v>226</v>
      </c>
      <c r="G229" s="1">
        <v>1680</v>
      </c>
      <c r="H229" s="1">
        <v>112000</v>
      </c>
      <c r="I229" s="1">
        <v>112000</v>
      </c>
      <c r="J229" s="96">
        <f t="shared" si="3"/>
        <v>4.2400962689628747E-4</v>
      </c>
      <c r="L229" s="99">
        <v>6000</v>
      </c>
      <c r="M229" s="99">
        <v>120000</v>
      </c>
      <c r="O229" s="99">
        <v>11241</v>
      </c>
      <c r="P229" s="99">
        <v>149000</v>
      </c>
    </row>
    <row r="230" spans="1:16" x14ac:dyDescent="0.2">
      <c r="A230" s="3">
        <v>884</v>
      </c>
      <c r="B230" s="1">
        <v>118500</v>
      </c>
      <c r="C230" s="1">
        <v>118500</v>
      </c>
      <c r="D230" s="1">
        <v>6204</v>
      </c>
      <c r="F230" s="3">
        <v>227</v>
      </c>
      <c r="G230" s="1">
        <v>9950</v>
      </c>
      <c r="H230" s="1">
        <v>290000</v>
      </c>
      <c r="I230" s="1">
        <v>290000</v>
      </c>
      <c r="J230" s="96">
        <f t="shared" si="3"/>
        <v>1.097882069642173E-3</v>
      </c>
      <c r="L230" s="99">
        <v>6040</v>
      </c>
      <c r="M230" s="99">
        <v>82000</v>
      </c>
      <c r="O230" s="99">
        <v>11248</v>
      </c>
      <c r="P230" s="99">
        <v>285000</v>
      </c>
    </row>
    <row r="231" spans="1:16" x14ac:dyDescent="0.2">
      <c r="A231" s="3">
        <v>150</v>
      </c>
      <c r="B231" s="1">
        <v>115000</v>
      </c>
      <c r="C231" s="1">
        <v>115000</v>
      </c>
      <c r="D231" s="1">
        <v>6240</v>
      </c>
      <c r="F231" s="3">
        <v>228</v>
      </c>
      <c r="G231" s="1">
        <v>1869</v>
      </c>
      <c r="H231" s="1">
        <v>106000</v>
      </c>
      <c r="I231" s="1">
        <v>106000</v>
      </c>
      <c r="J231" s="96">
        <f t="shared" si="3"/>
        <v>4.0129482545541491E-4</v>
      </c>
      <c r="L231" s="99">
        <v>6060</v>
      </c>
      <c r="M231" s="99">
        <v>100000</v>
      </c>
      <c r="O231" s="99">
        <v>11249</v>
      </c>
      <c r="P231" s="99">
        <v>177500</v>
      </c>
    </row>
    <row r="232" spans="1:16" x14ac:dyDescent="0.2">
      <c r="A232" s="3">
        <v>52</v>
      </c>
      <c r="B232" s="1">
        <v>114500</v>
      </c>
      <c r="C232" s="1">
        <v>114500</v>
      </c>
      <c r="D232" s="1">
        <v>6240</v>
      </c>
      <c r="F232" s="3">
        <v>229</v>
      </c>
      <c r="G232" s="1">
        <v>8521</v>
      </c>
      <c r="H232" s="1">
        <v>125000</v>
      </c>
      <c r="I232" s="1">
        <v>125000</v>
      </c>
      <c r="J232" s="96">
        <f t="shared" si="3"/>
        <v>4.7322503001817796E-4</v>
      </c>
      <c r="L232" s="99">
        <v>6120</v>
      </c>
      <c r="M232" s="99">
        <v>105000</v>
      </c>
      <c r="O232" s="99">
        <v>11250</v>
      </c>
      <c r="P232" s="99">
        <v>223500</v>
      </c>
    </row>
    <row r="233" spans="1:16" x14ac:dyDescent="0.2">
      <c r="A233" s="3">
        <v>443</v>
      </c>
      <c r="B233" s="1">
        <v>162900</v>
      </c>
      <c r="C233" s="1">
        <v>162900</v>
      </c>
      <c r="D233" s="1">
        <v>6240</v>
      </c>
      <c r="F233" s="3">
        <v>230</v>
      </c>
      <c r="G233" s="1">
        <v>3182</v>
      </c>
      <c r="H233" s="1">
        <v>192500</v>
      </c>
      <c r="I233" s="1">
        <v>192500</v>
      </c>
      <c r="J233" s="96">
        <f t="shared" si="3"/>
        <v>7.2876654622799409E-4</v>
      </c>
      <c r="L233" s="99">
        <v>6120</v>
      </c>
      <c r="M233" s="99">
        <v>132000</v>
      </c>
      <c r="O233" s="99">
        <v>11250</v>
      </c>
      <c r="P233" s="99">
        <v>165000</v>
      </c>
    </row>
    <row r="234" spans="1:16" x14ac:dyDescent="0.2">
      <c r="A234" s="3">
        <v>708</v>
      </c>
      <c r="B234" s="1">
        <v>254000</v>
      </c>
      <c r="C234" s="1">
        <v>254000</v>
      </c>
      <c r="D234" s="1">
        <v>6240</v>
      </c>
      <c r="F234" s="3">
        <v>231</v>
      </c>
      <c r="G234" s="1">
        <v>8760</v>
      </c>
      <c r="H234" s="1">
        <v>148000</v>
      </c>
      <c r="I234" s="1">
        <v>148000</v>
      </c>
      <c r="J234" s="96">
        <f t="shared" si="3"/>
        <v>5.6029843554152275E-4</v>
      </c>
      <c r="L234" s="99">
        <v>6120</v>
      </c>
      <c r="M234" s="99">
        <v>129900</v>
      </c>
      <c r="O234" s="99">
        <v>11250</v>
      </c>
      <c r="P234" s="99">
        <v>255900</v>
      </c>
    </row>
    <row r="235" spans="1:16" x14ac:dyDescent="0.2">
      <c r="A235" s="3">
        <v>730</v>
      </c>
      <c r="B235" s="1">
        <v>103000</v>
      </c>
      <c r="C235" s="1">
        <v>103000</v>
      </c>
      <c r="D235" s="1">
        <v>6240</v>
      </c>
      <c r="F235" s="3">
        <v>232</v>
      </c>
      <c r="G235" s="1">
        <v>15138</v>
      </c>
      <c r="H235" s="1">
        <v>403000</v>
      </c>
      <c r="I235" s="1">
        <v>403000</v>
      </c>
      <c r="J235" s="96">
        <f t="shared" si="3"/>
        <v>1.5256774967786057E-3</v>
      </c>
      <c r="L235" s="99">
        <v>6120</v>
      </c>
      <c r="M235" s="99">
        <v>133000</v>
      </c>
      <c r="O235" s="99">
        <v>11250</v>
      </c>
      <c r="P235" s="99">
        <v>161500</v>
      </c>
    </row>
    <row r="236" spans="1:16" x14ac:dyDescent="0.2">
      <c r="A236" s="3">
        <v>1219</v>
      </c>
      <c r="B236" s="1">
        <v>80500</v>
      </c>
      <c r="C236" s="1">
        <v>80500</v>
      </c>
      <c r="D236" s="1">
        <v>6240</v>
      </c>
      <c r="F236" s="3">
        <v>233</v>
      </c>
      <c r="G236" s="1">
        <v>1680</v>
      </c>
      <c r="H236" s="1">
        <v>94500</v>
      </c>
      <c r="I236" s="1">
        <v>94500</v>
      </c>
      <c r="J236" s="96">
        <f t="shared" si="3"/>
        <v>3.5775812269374255E-4</v>
      </c>
      <c r="L236" s="99">
        <v>6120</v>
      </c>
      <c r="M236" s="99">
        <v>60000</v>
      </c>
      <c r="O236" s="99">
        <v>11275</v>
      </c>
      <c r="P236" s="99">
        <v>242000</v>
      </c>
    </row>
    <row r="237" spans="1:16" x14ac:dyDescent="0.2">
      <c r="A237" s="3">
        <v>1256</v>
      </c>
      <c r="B237" s="1">
        <v>127500</v>
      </c>
      <c r="C237" s="1">
        <v>127500</v>
      </c>
      <c r="D237" s="1">
        <v>6240</v>
      </c>
      <c r="F237" s="3">
        <v>234</v>
      </c>
      <c r="G237" s="1">
        <v>10650</v>
      </c>
      <c r="H237" s="1">
        <v>128200</v>
      </c>
      <c r="I237" s="1">
        <v>128200</v>
      </c>
      <c r="J237" s="96">
        <f t="shared" si="3"/>
        <v>4.8533959078664334E-4</v>
      </c>
      <c r="L237" s="99">
        <v>6120</v>
      </c>
      <c r="M237" s="99">
        <v>141500</v>
      </c>
      <c r="O237" s="99">
        <v>11275</v>
      </c>
      <c r="P237" s="99">
        <v>220000</v>
      </c>
    </row>
    <row r="238" spans="1:16" x14ac:dyDescent="0.2">
      <c r="A238" s="3">
        <v>1146</v>
      </c>
      <c r="B238" s="1">
        <v>149000</v>
      </c>
      <c r="C238" s="1">
        <v>149000</v>
      </c>
      <c r="D238" s="1">
        <v>6240</v>
      </c>
      <c r="F238" s="3">
        <v>235</v>
      </c>
      <c r="G238" s="1">
        <v>7851</v>
      </c>
      <c r="H238" s="1">
        <v>216500</v>
      </c>
      <c r="I238" s="1">
        <v>216500</v>
      </c>
      <c r="J238" s="96">
        <f t="shared" si="3"/>
        <v>8.1962575199148421E-4</v>
      </c>
      <c r="L238" s="99">
        <v>6120</v>
      </c>
      <c r="M238" s="99">
        <v>88000</v>
      </c>
      <c r="O238" s="99">
        <v>11287</v>
      </c>
      <c r="P238" s="99">
        <v>228500</v>
      </c>
    </row>
    <row r="239" spans="1:16" x14ac:dyDescent="0.2">
      <c r="A239" s="3">
        <v>914</v>
      </c>
      <c r="B239" s="1">
        <v>145000</v>
      </c>
      <c r="C239" s="1">
        <v>145000</v>
      </c>
      <c r="D239" s="1">
        <v>6270</v>
      </c>
      <c r="F239" s="3">
        <v>236</v>
      </c>
      <c r="G239" s="1">
        <v>1680</v>
      </c>
      <c r="H239" s="1">
        <v>89500</v>
      </c>
      <c r="I239" s="1">
        <v>89500</v>
      </c>
      <c r="J239" s="96">
        <f t="shared" si="3"/>
        <v>3.3882912149301543E-4</v>
      </c>
      <c r="L239" s="99">
        <v>6120</v>
      </c>
      <c r="M239" s="99">
        <v>137500</v>
      </c>
      <c r="O239" s="99">
        <v>11302</v>
      </c>
      <c r="P239" s="99">
        <v>319000</v>
      </c>
    </row>
    <row r="240" spans="1:16" x14ac:dyDescent="0.2">
      <c r="A240" s="3">
        <v>577</v>
      </c>
      <c r="B240" s="1">
        <v>145000</v>
      </c>
      <c r="C240" s="1">
        <v>145000</v>
      </c>
      <c r="D240" s="1">
        <v>6292</v>
      </c>
      <c r="F240" s="3">
        <v>237</v>
      </c>
      <c r="G240" s="1">
        <v>8773</v>
      </c>
      <c r="H240" s="1">
        <v>185500</v>
      </c>
      <c r="I240" s="1">
        <v>185500</v>
      </c>
      <c r="J240" s="96">
        <f t="shared" si="3"/>
        <v>7.022659445469761E-4</v>
      </c>
      <c r="L240" s="99">
        <v>6130</v>
      </c>
      <c r="M240" s="99">
        <v>109500</v>
      </c>
      <c r="O240" s="99">
        <v>11308</v>
      </c>
      <c r="P240" s="99">
        <v>335000</v>
      </c>
    </row>
    <row r="241" spans="1:16" x14ac:dyDescent="0.2">
      <c r="A241" s="3">
        <v>1377</v>
      </c>
      <c r="B241" s="1">
        <v>91000</v>
      </c>
      <c r="C241" s="1">
        <v>91000</v>
      </c>
      <c r="D241" s="1">
        <v>6292</v>
      </c>
      <c r="F241" s="3">
        <v>238</v>
      </c>
      <c r="G241" s="1">
        <v>9453</v>
      </c>
      <c r="H241" s="1">
        <v>194500</v>
      </c>
      <c r="I241" s="1">
        <v>194500</v>
      </c>
      <c r="J241" s="96">
        <f t="shared" si="3"/>
        <v>7.3633814670828496E-4</v>
      </c>
      <c r="L241" s="99">
        <v>6155</v>
      </c>
      <c r="M241" s="99">
        <v>128000</v>
      </c>
      <c r="O241" s="99">
        <v>11310</v>
      </c>
      <c r="P241" s="99">
        <v>140000</v>
      </c>
    </row>
    <row r="242" spans="1:16" x14ac:dyDescent="0.2">
      <c r="A242" s="3">
        <v>785</v>
      </c>
      <c r="B242" s="1">
        <v>128000</v>
      </c>
      <c r="C242" s="1">
        <v>128000</v>
      </c>
      <c r="D242" s="1">
        <v>6300</v>
      </c>
      <c r="F242" s="3">
        <v>239</v>
      </c>
      <c r="G242" s="1">
        <v>12030</v>
      </c>
      <c r="H242" s="1">
        <v>318000</v>
      </c>
      <c r="I242" s="1">
        <v>318000</v>
      </c>
      <c r="J242" s="96">
        <f t="shared" si="3"/>
        <v>1.2038844763662447E-3</v>
      </c>
      <c r="L242" s="99">
        <v>6171</v>
      </c>
      <c r="M242" s="99">
        <v>137450</v>
      </c>
      <c r="O242" s="99">
        <v>11316</v>
      </c>
      <c r="P242" s="99">
        <v>214900</v>
      </c>
    </row>
    <row r="243" spans="1:16" x14ac:dyDescent="0.2">
      <c r="A243" s="3">
        <v>1035</v>
      </c>
      <c r="B243" s="1">
        <v>119750</v>
      </c>
      <c r="C243" s="1">
        <v>119750</v>
      </c>
      <c r="D243" s="1">
        <v>6305</v>
      </c>
      <c r="F243" s="3">
        <v>240</v>
      </c>
      <c r="G243" s="1">
        <v>8741</v>
      </c>
      <c r="H243" s="1">
        <v>113000</v>
      </c>
      <c r="I243" s="1">
        <v>113000</v>
      </c>
      <c r="J243" s="96">
        <f t="shared" si="3"/>
        <v>4.2779542713643291E-4</v>
      </c>
      <c r="L243" s="99">
        <v>6173</v>
      </c>
      <c r="M243" s="99">
        <v>125500</v>
      </c>
      <c r="O243" s="99">
        <v>11317</v>
      </c>
      <c r="P243" s="99">
        <v>180000</v>
      </c>
    </row>
    <row r="244" spans="1:16" x14ac:dyDescent="0.2">
      <c r="A244" s="3">
        <v>30</v>
      </c>
      <c r="B244" s="1">
        <v>68500</v>
      </c>
      <c r="C244" s="1">
        <v>68500</v>
      </c>
      <c r="D244" s="1">
        <v>6324</v>
      </c>
      <c r="F244" s="3">
        <v>241</v>
      </c>
      <c r="G244" s="1">
        <v>9000</v>
      </c>
      <c r="H244" s="1">
        <v>262500</v>
      </c>
      <c r="I244" s="1">
        <v>262500</v>
      </c>
      <c r="J244" s="96">
        <f t="shared" si="3"/>
        <v>9.9377256303817378E-4</v>
      </c>
      <c r="L244" s="99">
        <v>6180</v>
      </c>
      <c r="M244" s="99">
        <v>102000</v>
      </c>
      <c r="O244" s="99">
        <v>11333</v>
      </c>
      <c r="P244" s="99">
        <v>146800</v>
      </c>
    </row>
    <row r="245" spans="1:16" x14ac:dyDescent="0.2">
      <c r="A245" s="3">
        <v>1138</v>
      </c>
      <c r="B245" s="1">
        <v>94000</v>
      </c>
      <c r="C245" s="1">
        <v>94000</v>
      </c>
      <c r="D245" s="1">
        <v>6342</v>
      </c>
      <c r="F245" s="3">
        <v>242</v>
      </c>
      <c r="G245" s="1">
        <v>3880</v>
      </c>
      <c r="H245" s="1">
        <v>110500</v>
      </c>
      <c r="I245" s="1">
        <v>110500</v>
      </c>
      <c r="J245" s="96">
        <f t="shared" si="3"/>
        <v>4.1833092653606935E-4</v>
      </c>
      <c r="L245" s="99">
        <v>6204</v>
      </c>
      <c r="M245" s="99">
        <v>118500</v>
      </c>
      <c r="O245" s="99">
        <v>11340</v>
      </c>
      <c r="P245" s="99">
        <v>125000</v>
      </c>
    </row>
    <row r="246" spans="1:16" x14ac:dyDescent="0.2">
      <c r="A246" s="3">
        <v>820</v>
      </c>
      <c r="B246" s="1">
        <v>224000</v>
      </c>
      <c r="C246" s="1">
        <v>224000</v>
      </c>
      <c r="D246" s="1">
        <v>6371</v>
      </c>
      <c r="F246" s="3">
        <v>243</v>
      </c>
      <c r="G246" s="1">
        <v>5000</v>
      </c>
      <c r="H246" s="1">
        <v>79000</v>
      </c>
      <c r="I246" s="1">
        <v>79000</v>
      </c>
      <c r="J246" s="96">
        <f t="shared" si="3"/>
        <v>2.990782189714885E-4</v>
      </c>
      <c r="L246" s="99">
        <v>6240</v>
      </c>
      <c r="M246" s="99">
        <v>115000</v>
      </c>
      <c r="O246" s="99">
        <v>11340</v>
      </c>
      <c r="P246" s="99">
        <v>122500</v>
      </c>
    </row>
    <row r="247" spans="1:16" x14ac:dyDescent="0.2">
      <c r="A247" s="3">
        <v>556</v>
      </c>
      <c r="B247" s="1">
        <v>113000</v>
      </c>
      <c r="C247" s="1">
        <v>113000</v>
      </c>
      <c r="D247" s="1">
        <v>6380</v>
      </c>
      <c r="F247" s="3">
        <v>244</v>
      </c>
      <c r="G247" s="1">
        <v>10762</v>
      </c>
      <c r="H247" s="1">
        <v>120000</v>
      </c>
      <c r="I247" s="1">
        <v>120000</v>
      </c>
      <c r="J247" s="96">
        <f t="shared" si="3"/>
        <v>4.5429602881745084E-4</v>
      </c>
      <c r="L247" s="99">
        <v>6240</v>
      </c>
      <c r="M247" s="99">
        <v>114500</v>
      </c>
      <c r="O247" s="99">
        <v>11341</v>
      </c>
      <c r="P247" s="99">
        <v>121500</v>
      </c>
    </row>
    <row r="248" spans="1:16" x14ac:dyDescent="0.2">
      <c r="A248" s="3">
        <v>330</v>
      </c>
      <c r="B248" s="1">
        <v>78000</v>
      </c>
      <c r="C248" s="1">
        <v>78000</v>
      </c>
      <c r="D248" s="1">
        <v>6402</v>
      </c>
      <c r="F248" s="3">
        <v>245</v>
      </c>
      <c r="G248" s="1">
        <v>8880</v>
      </c>
      <c r="H248" s="1">
        <v>205000</v>
      </c>
      <c r="I248" s="1">
        <v>205000</v>
      </c>
      <c r="J248" s="96">
        <f t="shared" si="3"/>
        <v>7.7608904922981184E-4</v>
      </c>
      <c r="L248" s="99">
        <v>6240</v>
      </c>
      <c r="M248" s="99">
        <v>162900</v>
      </c>
      <c r="O248" s="99">
        <v>11344</v>
      </c>
      <c r="P248" s="99">
        <v>144000</v>
      </c>
    </row>
    <row r="249" spans="1:16" x14ac:dyDescent="0.2">
      <c r="A249" s="3">
        <v>698</v>
      </c>
      <c r="B249" s="1">
        <v>123500</v>
      </c>
      <c r="C249" s="1">
        <v>123500</v>
      </c>
      <c r="D249" s="1">
        <v>6420</v>
      </c>
      <c r="F249" s="3">
        <v>246</v>
      </c>
      <c r="G249" s="1">
        <v>10400</v>
      </c>
      <c r="H249" s="1">
        <v>241500</v>
      </c>
      <c r="I249" s="1">
        <v>241500</v>
      </c>
      <c r="J249" s="96">
        <f t="shared" si="3"/>
        <v>9.1427075799511981E-4</v>
      </c>
      <c r="L249" s="99">
        <v>6240</v>
      </c>
      <c r="M249" s="99">
        <v>254000</v>
      </c>
      <c r="O249" s="99">
        <v>11345</v>
      </c>
      <c r="P249" s="99">
        <v>137000</v>
      </c>
    </row>
    <row r="250" spans="1:16" x14ac:dyDescent="0.2">
      <c r="A250" s="3">
        <v>346</v>
      </c>
      <c r="B250" s="1">
        <v>140200</v>
      </c>
      <c r="C250" s="1">
        <v>140200</v>
      </c>
      <c r="D250" s="1">
        <v>6435</v>
      </c>
      <c r="F250" s="3">
        <v>247</v>
      </c>
      <c r="G250" s="1">
        <v>9142</v>
      </c>
      <c r="H250" s="1">
        <v>137000</v>
      </c>
      <c r="I250" s="1">
        <v>137000</v>
      </c>
      <c r="J250" s="96">
        <f t="shared" si="3"/>
        <v>5.1865463289992302E-4</v>
      </c>
      <c r="L250" s="99">
        <v>6240</v>
      </c>
      <c r="M250" s="99">
        <v>103000</v>
      </c>
      <c r="O250" s="99">
        <v>11361</v>
      </c>
      <c r="P250" s="99">
        <v>180000</v>
      </c>
    </row>
    <row r="251" spans="1:16" x14ac:dyDescent="0.2">
      <c r="A251" s="3">
        <v>63</v>
      </c>
      <c r="B251" s="1">
        <v>202500</v>
      </c>
      <c r="C251" s="1">
        <v>202500</v>
      </c>
      <c r="D251" s="1">
        <v>6442</v>
      </c>
      <c r="F251" s="3">
        <v>248</v>
      </c>
      <c r="G251" s="1">
        <v>11310</v>
      </c>
      <c r="H251" s="1">
        <v>140000</v>
      </c>
      <c r="I251" s="1">
        <v>140000</v>
      </c>
      <c r="J251" s="96">
        <f t="shared" si="3"/>
        <v>5.3001203362035938E-4</v>
      </c>
      <c r="L251" s="99">
        <v>6240</v>
      </c>
      <c r="M251" s="99">
        <v>80500</v>
      </c>
      <c r="O251" s="99">
        <v>11362</v>
      </c>
      <c r="P251" s="99">
        <v>280000</v>
      </c>
    </row>
    <row r="252" spans="1:16" x14ac:dyDescent="0.2">
      <c r="A252" s="3">
        <v>721</v>
      </c>
      <c r="B252" s="1">
        <v>275000</v>
      </c>
      <c r="C252" s="1">
        <v>275000</v>
      </c>
      <c r="D252" s="1">
        <v>6563</v>
      </c>
      <c r="F252" s="3">
        <v>249</v>
      </c>
      <c r="G252" s="1">
        <v>11317</v>
      </c>
      <c r="H252" s="1">
        <v>180000</v>
      </c>
      <c r="I252" s="1">
        <v>180000</v>
      </c>
      <c r="J252" s="96">
        <f t="shared" si="3"/>
        <v>6.8144404322617624E-4</v>
      </c>
      <c r="L252" s="99">
        <v>6240</v>
      </c>
      <c r="M252" s="99">
        <v>127500</v>
      </c>
      <c r="O252" s="99">
        <v>11367</v>
      </c>
      <c r="P252" s="99">
        <v>255000</v>
      </c>
    </row>
    <row r="253" spans="1:16" x14ac:dyDescent="0.2">
      <c r="A253" s="3">
        <v>593</v>
      </c>
      <c r="B253" s="1">
        <v>138000</v>
      </c>
      <c r="C253" s="1">
        <v>138000</v>
      </c>
      <c r="D253" s="1">
        <v>6600</v>
      </c>
      <c r="F253" s="3">
        <v>250</v>
      </c>
      <c r="G253" s="1">
        <v>159000</v>
      </c>
      <c r="H253" s="1">
        <v>277000</v>
      </c>
      <c r="I253" s="1">
        <v>277000</v>
      </c>
      <c r="J253" s="96">
        <f t="shared" si="3"/>
        <v>1.0486666665202823E-3</v>
      </c>
      <c r="L253" s="99">
        <v>6240</v>
      </c>
      <c r="M253" s="99">
        <v>149000</v>
      </c>
      <c r="O253" s="99">
        <v>11394</v>
      </c>
      <c r="P253" s="99">
        <v>394432</v>
      </c>
    </row>
    <row r="254" spans="1:16" x14ac:dyDescent="0.2">
      <c r="A254" s="3">
        <v>871</v>
      </c>
      <c r="B254" s="1">
        <v>109500</v>
      </c>
      <c r="C254" s="1">
        <v>109500</v>
      </c>
      <c r="D254" s="1">
        <v>6600</v>
      </c>
      <c r="F254" s="3">
        <v>251</v>
      </c>
      <c r="G254" s="1">
        <v>5350</v>
      </c>
      <c r="H254" s="1">
        <v>76500</v>
      </c>
      <c r="I254" s="1">
        <v>76500</v>
      </c>
      <c r="J254" s="96">
        <f t="shared" si="3"/>
        <v>2.8961371837112494E-4</v>
      </c>
      <c r="L254" s="99">
        <v>6270</v>
      </c>
      <c r="M254" s="99">
        <v>145000</v>
      </c>
      <c r="O254" s="99">
        <v>11400</v>
      </c>
      <c r="P254" s="99">
        <v>466500</v>
      </c>
    </row>
    <row r="255" spans="1:16" x14ac:dyDescent="0.2">
      <c r="A255" s="3">
        <v>1293</v>
      </c>
      <c r="B255" s="1">
        <v>107500</v>
      </c>
      <c r="C255" s="1">
        <v>107500</v>
      </c>
      <c r="D255" s="1">
        <v>6600</v>
      </c>
      <c r="F255" s="3">
        <v>252</v>
      </c>
      <c r="G255" s="1">
        <v>4750</v>
      </c>
      <c r="H255" s="1">
        <v>235000</v>
      </c>
      <c r="I255" s="1">
        <v>235000</v>
      </c>
      <c r="J255" s="96">
        <f t="shared" si="3"/>
        <v>8.8966305643417456E-4</v>
      </c>
      <c r="L255" s="99">
        <v>6292</v>
      </c>
      <c r="M255" s="99">
        <v>145000</v>
      </c>
      <c r="O255" s="99">
        <v>11404</v>
      </c>
      <c r="P255" s="99">
        <v>222500</v>
      </c>
    </row>
    <row r="256" spans="1:16" x14ac:dyDescent="0.2">
      <c r="A256" s="3">
        <v>1328</v>
      </c>
      <c r="B256" s="1">
        <v>130500</v>
      </c>
      <c r="C256" s="1">
        <v>130500</v>
      </c>
      <c r="D256" s="1">
        <v>6600</v>
      </c>
      <c r="F256" s="3">
        <v>253</v>
      </c>
      <c r="G256" s="1">
        <v>8366</v>
      </c>
      <c r="H256" s="1">
        <v>173000</v>
      </c>
      <c r="I256" s="1">
        <v>173000</v>
      </c>
      <c r="J256" s="96">
        <f t="shared" si="3"/>
        <v>6.5494344154515835E-4</v>
      </c>
      <c r="L256" s="99">
        <v>6292</v>
      </c>
      <c r="M256" s="99">
        <v>91000</v>
      </c>
      <c r="O256" s="99">
        <v>11409</v>
      </c>
      <c r="P256" s="99">
        <v>131000</v>
      </c>
    </row>
    <row r="257" spans="1:16" x14ac:dyDescent="0.2">
      <c r="A257" s="3">
        <v>1322</v>
      </c>
      <c r="B257" s="1">
        <v>72500</v>
      </c>
      <c r="C257" s="1">
        <v>72500</v>
      </c>
      <c r="D257" s="1">
        <v>6627</v>
      </c>
      <c r="F257" s="3">
        <v>254</v>
      </c>
      <c r="G257" s="1">
        <v>9350</v>
      </c>
      <c r="H257" s="1">
        <v>158000</v>
      </c>
      <c r="I257" s="1">
        <v>158000</v>
      </c>
      <c r="J257" s="96">
        <f t="shared" si="3"/>
        <v>5.9815643794297699E-4</v>
      </c>
      <c r="L257" s="99">
        <v>6300</v>
      </c>
      <c r="M257" s="99">
        <v>128000</v>
      </c>
      <c r="O257" s="99">
        <v>11414</v>
      </c>
      <c r="P257" s="99">
        <v>167500</v>
      </c>
    </row>
    <row r="258" spans="1:16" x14ac:dyDescent="0.2">
      <c r="A258" s="3">
        <v>672</v>
      </c>
      <c r="B258" s="1">
        <v>103600</v>
      </c>
      <c r="C258" s="1">
        <v>103600</v>
      </c>
      <c r="D258" s="1">
        <v>6629</v>
      </c>
      <c r="F258" s="3">
        <v>255</v>
      </c>
      <c r="G258" s="1">
        <v>8400</v>
      </c>
      <c r="H258" s="1">
        <v>145000</v>
      </c>
      <c r="I258" s="1">
        <v>145000</v>
      </c>
      <c r="J258" s="96">
        <f t="shared" si="3"/>
        <v>5.489410348210865E-4</v>
      </c>
      <c r="L258" s="99">
        <v>6305</v>
      </c>
      <c r="M258" s="99">
        <v>119750</v>
      </c>
      <c r="O258" s="99">
        <v>11423</v>
      </c>
      <c r="P258" s="99">
        <v>272000</v>
      </c>
    </row>
    <row r="259" spans="1:16" x14ac:dyDescent="0.2">
      <c r="A259" s="3">
        <v>429</v>
      </c>
      <c r="B259" s="1">
        <v>195400</v>
      </c>
      <c r="C259" s="1">
        <v>195400</v>
      </c>
      <c r="D259" s="1">
        <v>6762</v>
      </c>
      <c r="F259" s="3">
        <v>256</v>
      </c>
      <c r="G259" s="1">
        <v>8738</v>
      </c>
      <c r="H259" s="1">
        <v>230000</v>
      </c>
      <c r="I259" s="1">
        <v>230000</v>
      </c>
      <c r="J259" s="96">
        <f t="shared" si="3"/>
        <v>8.7073405523344744E-4</v>
      </c>
      <c r="L259" s="99">
        <v>6324</v>
      </c>
      <c r="M259" s="99">
        <v>68500</v>
      </c>
      <c r="O259" s="99">
        <v>11425</v>
      </c>
      <c r="P259" s="99">
        <v>137000</v>
      </c>
    </row>
    <row r="260" spans="1:16" x14ac:dyDescent="0.2">
      <c r="A260" s="3">
        <v>1000</v>
      </c>
      <c r="B260" s="1">
        <v>206000</v>
      </c>
      <c r="C260" s="1">
        <v>206000</v>
      </c>
      <c r="D260" s="1">
        <v>6762</v>
      </c>
      <c r="F260" s="3">
        <v>257</v>
      </c>
      <c r="G260" s="1">
        <v>8791</v>
      </c>
      <c r="H260" s="1">
        <v>207500</v>
      </c>
      <c r="I260" s="1">
        <v>207500</v>
      </c>
      <c r="J260" s="96">
        <f t="shared" si="3"/>
        <v>7.8555354983017545E-4</v>
      </c>
      <c r="L260" s="99">
        <v>6342</v>
      </c>
      <c r="M260" s="99">
        <v>94000</v>
      </c>
      <c r="O260" s="99">
        <v>11426</v>
      </c>
      <c r="P260" s="99">
        <v>200000</v>
      </c>
    </row>
    <row r="261" spans="1:16" x14ac:dyDescent="0.2">
      <c r="A261" s="3">
        <v>1403</v>
      </c>
      <c r="B261" s="1">
        <v>193879</v>
      </c>
      <c r="C261" s="1">
        <v>193879</v>
      </c>
      <c r="D261" s="1">
        <v>6762</v>
      </c>
      <c r="F261" s="3">
        <v>258</v>
      </c>
      <c r="G261" s="1">
        <v>8814</v>
      </c>
      <c r="H261" s="1">
        <v>220000</v>
      </c>
      <c r="I261" s="1">
        <v>220000</v>
      </c>
      <c r="J261" s="96">
        <f t="shared" ref="J261:J324" si="4">I261/(264144946)</f>
        <v>8.328760528319932E-4</v>
      </c>
      <c r="L261" s="99">
        <v>6371</v>
      </c>
      <c r="M261" s="99">
        <v>224000</v>
      </c>
      <c r="O261" s="99">
        <v>11428</v>
      </c>
      <c r="P261" s="99">
        <v>250000</v>
      </c>
    </row>
    <row r="262" spans="1:16" x14ac:dyDescent="0.2">
      <c r="A262" s="3">
        <v>742</v>
      </c>
      <c r="B262" s="1">
        <v>142000</v>
      </c>
      <c r="C262" s="1">
        <v>142000</v>
      </c>
      <c r="D262" s="1">
        <v>6768</v>
      </c>
      <c r="F262" s="3">
        <v>259</v>
      </c>
      <c r="G262" s="1">
        <v>12435</v>
      </c>
      <c r="H262" s="1">
        <v>231500</v>
      </c>
      <c r="I262" s="1">
        <v>231500</v>
      </c>
      <c r="J262" s="96">
        <f t="shared" si="4"/>
        <v>8.7641275559366557E-4</v>
      </c>
      <c r="L262" s="99">
        <v>6380</v>
      </c>
      <c r="M262" s="99">
        <v>113000</v>
      </c>
      <c r="O262" s="99">
        <v>11435</v>
      </c>
      <c r="P262" s="99">
        <v>230000</v>
      </c>
    </row>
    <row r="263" spans="1:16" x14ac:dyDescent="0.2">
      <c r="A263" s="3">
        <v>126</v>
      </c>
      <c r="B263" s="1">
        <v>84500</v>
      </c>
      <c r="C263" s="1">
        <v>84500</v>
      </c>
      <c r="D263" s="1">
        <v>6780</v>
      </c>
      <c r="F263" s="3">
        <v>260</v>
      </c>
      <c r="G263" s="1">
        <v>12702</v>
      </c>
      <c r="H263" s="1">
        <v>97000</v>
      </c>
      <c r="I263" s="1">
        <v>97000</v>
      </c>
      <c r="J263" s="96">
        <f t="shared" si="4"/>
        <v>3.6722262329410611E-4</v>
      </c>
      <c r="L263" s="99">
        <v>6402</v>
      </c>
      <c r="M263" s="99">
        <v>78000</v>
      </c>
      <c r="O263" s="99">
        <v>11443</v>
      </c>
      <c r="P263" s="99">
        <v>369900</v>
      </c>
    </row>
    <row r="264" spans="1:16" x14ac:dyDescent="0.2">
      <c r="A264" s="3">
        <v>512</v>
      </c>
      <c r="B264" s="1">
        <v>202665</v>
      </c>
      <c r="C264" s="1">
        <v>202665</v>
      </c>
      <c r="D264" s="1">
        <v>6792</v>
      </c>
      <c r="F264" s="3">
        <v>261</v>
      </c>
      <c r="G264" s="1">
        <v>19296</v>
      </c>
      <c r="H264" s="1">
        <v>176000</v>
      </c>
      <c r="I264" s="1">
        <v>176000</v>
      </c>
      <c r="J264" s="96">
        <f t="shared" si="4"/>
        <v>6.663008422655946E-4</v>
      </c>
      <c r="L264" s="99">
        <v>6420</v>
      </c>
      <c r="M264" s="99">
        <v>123500</v>
      </c>
      <c r="O264" s="99">
        <v>11457</v>
      </c>
      <c r="P264" s="99">
        <v>175000</v>
      </c>
    </row>
    <row r="265" spans="1:16" x14ac:dyDescent="0.2">
      <c r="A265" s="3">
        <v>471</v>
      </c>
      <c r="B265" s="1">
        <v>212000</v>
      </c>
      <c r="C265" s="1">
        <v>212000</v>
      </c>
      <c r="D265" s="1">
        <v>6820</v>
      </c>
      <c r="F265" s="3">
        <v>262</v>
      </c>
      <c r="G265" s="1">
        <v>9588</v>
      </c>
      <c r="H265" s="1">
        <v>276000</v>
      </c>
      <c r="I265" s="1">
        <v>276000</v>
      </c>
      <c r="J265" s="96">
        <f t="shared" si="4"/>
        <v>1.044880866280137E-3</v>
      </c>
      <c r="L265" s="99">
        <v>6435</v>
      </c>
      <c r="M265" s="99">
        <v>140200</v>
      </c>
      <c r="O265" s="99">
        <v>11475</v>
      </c>
      <c r="P265" s="99">
        <v>179900</v>
      </c>
    </row>
    <row r="266" spans="1:16" x14ac:dyDescent="0.2">
      <c r="A266" s="3">
        <v>134</v>
      </c>
      <c r="B266" s="1">
        <v>220000</v>
      </c>
      <c r="C266" s="1">
        <v>220000</v>
      </c>
      <c r="D266" s="1">
        <v>6853</v>
      </c>
      <c r="F266" s="3">
        <v>263</v>
      </c>
      <c r="G266" s="1">
        <v>8471</v>
      </c>
      <c r="H266" s="1">
        <v>151000</v>
      </c>
      <c r="I266" s="1">
        <v>151000</v>
      </c>
      <c r="J266" s="96">
        <f t="shared" si="4"/>
        <v>5.71655836261959E-4</v>
      </c>
      <c r="L266" s="99">
        <v>6442</v>
      </c>
      <c r="M266" s="99">
        <v>202500</v>
      </c>
      <c r="O266" s="99">
        <v>11475</v>
      </c>
      <c r="P266" s="99">
        <v>110000</v>
      </c>
    </row>
    <row r="267" spans="1:16" x14ac:dyDescent="0.2">
      <c r="A267" s="3">
        <v>566</v>
      </c>
      <c r="B267" s="1">
        <v>128000</v>
      </c>
      <c r="C267" s="1">
        <v>128000</v>
      </c>
      <c r="D267" s="1">
        <v>6858</v>
      </c>
      <c r="F267" s="3">
        <v>264</v>
      </c>
      <c r="G267" s="1">
        <v>5500</v>
      </c>
      <c r="H267" s="1">
        <v>130000</v>
      </c>
      <c r="I267" s="1">
        <v>130000</v>
      </c>
      <c r="J267" s="96">
        <f t="shared" si="4"/>
        <v>4.9215403121890514E-4</v>
      </c>
      <c r="L267" s="99">
        <v>6563</v>
      </c>
      <c r="M267" s="99">
        <v>275000</v>
      </c>
      <c r="O267" s="99">
        <v>11478</v>
      </c>
      <c r="P267" s="99">
        <v>306000</v>
      </c>
    </row>
    <row r="268" spans="1:16" x14ac:dyDescent="0.2">
      <c r="A268" s="3">
        <v>1097</v>
      </c>
      <c r="B268" s="1">
        <v>127000</v>
      </c>
      <c r="C268" s="1">
        <v>127000</v>
      </c>
      <c r="D268" s="1">
        <v>6882</v>
      </c>
      <c r="F268" s="3">
        <v>265</v>
      </c>
      <c r="G268" s="1">
        <v>5232</v>
      </c>
      <c r="H268" s="1">
        <v>73000</v>
      </c>
      <c r="I268" s="1">
        <v>73000</v>
      </c>
      <c r="J268" s="96">
        <f t="shared" si="4"/>
        <v>2.7636341753061594E-4</v>
      </c>
      <c r="L268" s="99">
        <v>6600</v>
      </c>
      <c r="M268" s="99">
        <v>138000</v>
      </c>
      <c r="O268" s="99">
        <v>11500</v>
      </c>
      <c r="P268" s="99">
        <v>84000</v>
      </c>
    </row>
    <row r="269" spans="1:16" x14ac:dyDescent="0.2">
      <c r="A269" s="3">
        <v>856</v>
      </c>
      <c r="B269" s="1">
        <v>127000</v>
      </c>
      <c r="C269" s="1">
        <v>127000</v>
      </c>
      <c r="D269" s="1">
        <v>6897</v>
      </c>
      <c r="F269" s="3">
        <v>266</v>
      </c>
      <c r="G269" s="1">
        <v>12090</v>
      </c>
      <c r="H269" s="1">
        <v>175500</v>
      </c>
      <c r="I269" s="1">
        <v>175500</v>
      </c>
      <c r="J269" s="96">
        <f t="shared" si="4"/>
        <v>6.6440794214552186E-4</v>
      </c>
      <c r="L269" s="99">
        <v>6600</v>
      </c>
      <c r="M269" s="99">
        <v>109500</v>
      </c>
      <c r="O269" s="99">
        <v>11500</v>
      </c>
      <c r="P269" s="99">
        <v>250000</v>
      </c>
    </row>
    <row r="270" spans="1:16" x14ac:dyDescent="0.2">
      <c r="A270" s="3">
        <v>269</v>
      </c>
      <c r="B270" s="1">
        <v>120500</v>
      </c>
      <c r="C270" s="1">
        <v>120500</v>
      </c>
      <c r="D270" s="1">
        <v>6900</v>
      </c>
      <c r="F270" s="3">
        <v>267</v>
      </c>
      <c r="G270" s="1">
        <v>11207</v>
      </c>
      <c r="H270" s="1">
        <v>185000</v>
      </c>
      <c r="I270" s="1">
        <v>185000</v>
      </c>
      <c r="J270" s="96">
        <f t="shared" si="4"/>
        <v>7.0037304442690336E-4</v>
      </c>
      <c r="L270" s="99">
        <v>6600</v>
      </c>
      <c r="M270" s="99">
        <v>107500</v>
      </c>
      <c r="O270" s="99">
        <v>11500</v>
      </c>
      <c r="P270" s="99">
        <v>136905</v>
      </c>
    </row>
    <row r="271" spans="1:16" x14ac:dyDescent="0.2">
      <c r="A271" s="3">
        <v>762</v>
      </c>
      <c r="B271" s="1">
        <v>100000</v>
      </c>
      <c r="C271" s="1">
        <v>100000</v>
      </c>
      <c r="D271" s="1">
        <v>6911</v>
      </c>
      <c r="F271" s="3">
        <v>268</v>
      </c>
      <c r="G271" s="1">
        <v>8400</v>
      </c>
      <c r="H271" s="1">
        <v>179500</v>
      </c>
      <c r="I271" s="1">
        <v>179500</v>
      </c>
      <c r="J271" s="96">
        <f t="shared" si="4"/>
        <v>6.795511431061036E-4</v>
      </c>
      <c r="L271" s="99">
        <v>6600</v>
      </c>
      <c r="M271" s="99">
        <v>130500</v>
      </c>
      <c r="O271" s="99">
        <v>11512</v>
      </c>
      <c r="P271" s="99">
        <v>177000</v>
      </c>
    </row>
    <row r="272" spans="1:16" x14ac:dyDescent="0.2">
      <c r="A272" s="3">
        <v>359</v>
      </c>
      <c r="B272" s="1">
        <v>130000</v>
      </c>
      <c r="C272" s="1">
        <v>130000</v>
      </c>
      <c r="D272" s="1">
        <v>6930</v>
      </c>
      <c r="F272" s="3">
        <v>269</v>
      </c>
      <c r="G272" s="1">
        <v>6900</v>
      </c>
      <c r="H272" s="1">
        <v>120500</v>
      </c>
      <c r="I272" s="1">
        <v>120500</v>
      </c>
      <c r="J272" s="96">
        <f t="shared" si="4"/>
        <v>4.5618892893752359E-4</v>
      </c>
      <c r="L272" s="99">
        <v>6627</v>
      </c>
      <c r="M272" s="99">
        <v>72500</v>
      </c>
      <c r="O272" s="99">
        <v>11526</v>
      </c>
      <c r="P272" s="99">
        <v>191000</v>
      </c>
    </row>
    <row r="273" spans="1:16" x14ac:dyDescent="0.2">
      <c r="A273" s="3">
        <v>1255</v>
      </c>
      <c r="B273" s="1">
        <v>165400</v>
      </c>
      <c r="C273" s="1">
        <v>165400</v>
      </c>
      <c r="D273" s="1">
        <v>6931</v>
      </c>
      <c r="F273" s="3">
        <v>270</v>
      </c>
      <c r="G273" s="1">
        <v>7917</v>
      </c>
      <c r="H273" s="1">
        <v>148000</v>
      </c>
      <c r="I273" s="1">
        <v>148000</v>
      </c>
      <c r="J273" s="96">
        <f t="shared" si="4"/>
        <v>5.6029843554152275E-4</v>
      </c>
      <c r="L273" s="99">
        <v>6629</v>
      </c>
      <c r="M273" s="99">
        <v>103600</v>
      </c>
      <c r="O273" s="99">
        <v>11553</v>
      </c>
      <c r="P273" s="99">
        <v>158000</v>
      </c>
    </row>
    <row r="274" spans="1:16" x14ac:dyDescent="0.2">
      <c r="A274" s="3">
        <v>1177</v>
      </c>
      <c r="B274" s="1">
        <v>119500</v>
      </c>
      <c r="C274" s="1">
        <v>119500</v>
      </c>
      <c r="D274" s="1">
        <v>6951</v>
      </c>
      <c r="F274" s="3">
        <v>271</v>
      </c>
      <c r="G274" s="1">
        <v>10728</v>
      </c>
      <c r="H274" s="1">
        <v>266000</v>
      </c>
      <c r="I274" s="1">
        <v>266000</v>
      </c>
      <c r="J274" s="96">
        <f t="shared" si="4"/>
        <v>1.0070228638786828E-3</v>
      </c>
      <c r="L274" s="99">
        <v>6762</v>
      </c>
      <c r="M274" s="99">
        <v>195400</v>
      </c>
      <c r="O274" s="99">
        <v>11584</v>
      </c>
      <c r="P274" s="99">
        <v>197000</v>
      </c>
    </row>
    <row r="275" spans="1:16" x14ac:dyDescent="0.2">
      <c r="A275" s="3">
        <v>1307</v>
      </c>
      <c r="B275" s="1">
        <v>202500</v>
      </c>
      <c r="C275" s="1">
        <v>202500</v>
      </c>
      <c r="D275" s="1">
        <v>6955</v>
      </c>
      <c r="F275" s="3">
        <v>272</v>
      </c>
      <c r="G275" s="1">
        <v>39104</v>
      </c>
      <c r="H275" s="1">
        <v>241500</v>
      </c>
      <c r="I275" s="1">
        <v>241500</v>
      </c>
      <c r="J275" s="96">
        <f t="shared" si="4"/>
        <v>9.1427075799511981E-4</v>
      </c>
      <c r="L275" s="99">
        <v>6762</v>
      </c>
      <c r="M275" s="99">
        <v>206000</v>
      </c>
      <c r="O275" s="99">
        <v>11600</v>
      </c>
      <c r="P275" s="99">
        <v>145250</v>
      </c>
    </row>
    <row r="276" spans="1:16" x14ac:dyDescent="0.2">
      <c r="A276" s="3">
        <v>726</v>
      </c>
      <c r="B276" s="1">
        <v>120500</v>
      </c>
      <c r="C276" s="1">
        <v>120500</v>
      </c>
      <c r="D276" s="1">
        <v>6960</v>
      </c>
      <c r="F276" s="3">
        <v>273</v>
      </c>
      <c r="G276" s="1">
        <v>11764</v>
      </c>
      <c r="H276" s="1">
        <v>290000</v>
      </c>
      <c r="I276" s="1">
        <v>290000</v>
      </c>
      <c r="J276" s="96">
        <f t="shared" si="4"/>
        <v>1.097882069642173E-3</v>
      </c>
      <c r="L276" s="99">
        <v>6762</v>
      </c>
      <c r="M276" s="99">
        <v>193879</v>
      </c>
      <c r="O276" s="99">
        <v>11600</v>
      </c>
      <c r="P276" s="99">
        <v>137500</v>
      </c>
    </row>
    <row r="277" spans="1:16" x14ac:dyDescent="0.2">
      <c r="A277" s="3">
        <v>868</v>
      </c>
      <c r="B277" s="1">
        <v>129000</v>
      </c>
      <c r="C277" s="1">
        <v>129000</v>
      </c>
      <c r="D277" s="1">
        <v>6970</v>
      </c>
      <c r="F277" s="3">
        <v>274</v>
      </c>
      <c r="G277" s="1">
        <v>9600</v>
      </c>
      <c r="H277" s="1">
        <v>139000</v>
      </c>
      <c r="I277" s="1">
        <v>139000</v>
      </c>
      <c r="J277" s="96">
        <f t="shared" si="4"/>
        <v>5.2622623338021389E-4</v>
      </c>
      <c r="L277" s="99">
        <v>6768</v>
      </c>
      <c r="M277" s="99">
        <v>142000</v>
      </c>
      <c r="O277" s="99">
        <v>11600</v>
      </c>
      <c r="P277" s="99">
        <v>154300</v>
      </c>
    </row>
    <row r="278" spans="1:16" x14ac:dyDescent="0.2">
      <c r="A278" s="3">
        <v>635</v>
      </c>
      <c r="B278" s="1">
        <v>144000</v>
      </c>
      <c r="C278" s="1">
        <v>144000</v>
      </c>
      <c r="D278" s="1">
        <v>6979</v>
      </c>
      <c r="F278" s="3">
        <v>275</v>
      </c>
      <c r="G278" s="1">
        <v>8314</v>
      </c>
      <c r="H278" s="1">
        <v>124500</v>
      </c>
      <c r="I278" s="1">
        <v>124500</v>
      </c>
      <c r="J278" s="96">
        <f t="shared" si="4"/>
        <v>4.7133212989810527E-4</v>
      </c>
      <c r="L278" s="99">
        <v>6780</v>
      </c>
      <c r="M278" s="99">
        <v>84500</v>
      </c>
      <c r="O278" s="99">
        <v>11606</v>
      </c>
      <c r="P278" s="99">
        <v>135000</v>
      </c>
    </row>
    <row r="279" spans="1:16" x14ac:dyDescent="0.2">
      <c r="A279" s="3">
        <v>900</v>
      </c>
      <c r="B279" s="1">
        <v>135000</v>
      </c>
      <c r="C279" s="1">
        <v>135000</v>
      </c>
      <c r="D279" s="1">
        <v>6993</v>
      </c>
      <c r="F279" s="3">
        <v>276</v>
      </c>
      <c r="G279" s="1">
        <v>7264</v>
      </c>
      <c r="H279" s="1">
        <v>205000</v>
      </c>
      <c r="I279" s="1">
        <v>205000</v>
      </c>
      <c r="J279" s="96">
        <f t="shared" si="4"/>
        <v>7.7608904922981184E-4</v>
      </c>
      <c r="L279" s="99">
        <v>6792</v>
      </c>
      <c r="M279" s="99">
        <v>202665</v>
      </c>
      <c r="O279" s="99">
        <v>11616</v>
      </c>
      <c r="P279" s="99">
        <v>139000</v>
      </c>
    </row>
    <row r="280" spans="1:16" x14ac:dyDescent="0.2">
      <c r="A280" s="3">
        <v>203</v>
      </c>
      <c r="B280" s="1">
        <v>112000</v>
      </c>
      <c r="C280" s="1">
        <v>112000</v>
      </c>
      <c r="D280" s="1">
        <v>7000</v>
      </c>
      <c r="F280" s="3">
        <v>277</v>
      </c>
      <c r="G280" s="1">
        <v>9196</v>
      </c>
      <c r="H280" s="1">
        <v>201000</v>
      </c>
      <c r="I280" s="1">
        <v>201000</v>
      </c>
      <c r="J280" s="96">
        <f t="shared" si="4"/>
        <v>7.6094584826923021E-4</v>
      </c>
      <c r="L280" s="99">
        <v>6820</v>
      </c>
      <c r="M280" s="99">
        <v>212000</v>
      </c>
      <c r="O280" s="99">
        <v>11616</v>
      </c>
      <c r="P280" s="99">
        <v>158900</v>
      </c>
    </row>
    <row r="281" spans="1:16" x14ac:dyDescent="0.2">
      <c r="A281" s="3">
        <v>536</v>
      </c>
      <c r="B281" s="1">
        <v>107500</v>
      </c>
      <c r="C281" s="1">
        <v>107500</v>
      </c>
      <c r="D281" s="1">
        <v>7000</v>
      </c>
      <c r="F281" s="3">
        <v>278</v>
      </c>
      <c r="G281" s="1">
        <v>19138</v>
      </c>
      <c r="H281" s="1">
        <v>141000</v>
      </c>
      <c r="I281" s="1">
        <v>141000</v>
      </c>
      <c r="J281" s="96">
        <f t="shared" si="4"/>
        <v>5.3379783386050476E-4</v>
      </c>
      <c r="L281" s="99">
        <v>6853</v>
      </c>
      <c r="M281" s="99">
        <v>220000</v>
      </c>
      <c r="O281" s="99">
        <v>11625</v>
      </c>
      <c r="P281" s="99">
        <v>131500</v>
      </c>
    </row>
    <row r="282" spans="1:16" x14ac:dyDescent="0.2">
      <c r="A282" s="3">
        <v>880</v>
      </c>
      <c r="B282" s="1">
        <v>136500</v>
      </c>
      <c r="C282" s="1">
        <v>136500</v>
      </c>
      <c r="D282" s="1">
        <v>7000</v>
      </c>
      <c r="F282" s="3">
        <v>279</v>
      </c>
      <c r="G282" s="1">
        <v>14450</v>
      </c>
      <c r="H282" s="1">
        <v>415298</v>
      </c>
      <c r="I282" s="1">
        <v>415298</v>
      </c>
      <c r="J282" s="96">
        <f t="shared" si="4"/>
        <v>1.5722352681319142E-3</v>
      </c>
      <c r="L282" s="99">
        <v>6858</v>
      </c>
      <c r="M282" s="99">
        <v>128000</v>
      </c>
      <c r="O282" s="99">
        <v>11639</v>
      </c>
      <c r="P282" s="99">
        <v>182000</v>
      </c>
    </row>
    <row r="283" spans="1:16" x14ac:dyDescent="0.2">
      <c r="A283" s="3">
        <v>1103</v>
      </c>
      <c r="B283" s="1">
        <v>135000</v>
      </c>
      <c r="C283" s="1">
        <v>135000</v>
      </c>
      <c r="D283" s="1">
        <v>7000</v>
      </c>
      <c r="F283" s="3">
        <v>280</v>
      </c>
      <c r="G283" s="1">
        <v>10005</v>
      </c>
      <c r="H283" s="1">
        <v>192000</v>
      </c>
      <c r="I283" s="1">
        <v>192000</v>
      </c>
      <c r="J283" s="96">
        <f t="shared" si="4"/>
        <v>7.2687364610792135E-4</v>
      </c>
      <c r="L283" s="99">
        <v>6882</v>
      </c>
      <c r="M283" s="99">
        <v>127000</v>
      </c>
      <c r="O283" s="99">
        <v>11643</v>
      </c>
      <c r="P283" s="99">
        <v>200000</v>
      </c>
    </row>
    <row r="284" spans="1:16" x14ac:dyDescent="0.2">
      <c r="A284" s="3">
        <v>460</v>
      </c>
      <c r="B284" s="1">
        <v>110000</v>
      </c>
      <c r="C284" s="1">
        <v>110000</v>
      </c>
      <c r="D284" s="1">
        <v>7015</v>
      </c>
      <c r="F284" s="3">
        <v>281</v>
      </c>
      <c r="G284" s="1">
        <v>11287</v>
      </c>
      <c r="H284" s="1">
        <v>228500</v>
      </c>
      <c r="I284" s="1">
        <v>228500</v>
      </c>
      <c r="J284" s="96">
        <f t="shared" si="4"/>
        <v>8.6505535487322932E-4</v>
      </c>
      <c r="L284" s="99">
        <v>6897</v>
      </c>
      <c r="M284" s="99">
        <v>127000</v>
      </c>
      <c r="O284" s="99">
        <v>11645</v>
      </c>
      <c r="P284" s="99">
        <v>260000</v>
      </c>
    </row>
    <row r="285" spans="1:16" x14ac:dyDescent="0.2">
      <c r="A285" s="3">
        <v>103</v>
      </c>
      <c r="B285" s="1">
        <v>118964</v>
      </c>
      <c r="C285" s="1">
        <v>118964</v>
      </c>
      <c r="D285" s="1">
        <v>7018</v>
      </c>
      <c r="F285" s="3">
        <v>282</v>
      </c>
      <c r="G285" s="1">
        <v>7200</v>
      </c>
      <c r="H285" s="1">
        <v>185000</v>
      </c>
      <c r="I285" s="1">
        <v>185000</v>
      </c>
      <c r="J285" s="96">
        <f t="shared" si="4"/>
        <v>7.0037304442690336E-4</v>
      </c>
      <c r="L285" s="99">
        <v>6900</v>
      </c>
      <c r="M285" s="99">
        <v>120500</v>
      </c>
      <c r="O285" s="99">
        <v>11645</v>
      </c>
      <c r="P285" s="99">
        <v>196500</v>
      </c>
    </row>
    <row r="286" spans="1:16" x14ac:dyDescent="0.2">
      <c r="A286" s="3">
        <v>189</v>
      </c>
      <c r="B286" s="1">
        <v>153337</v>
      </c>
      <c r="C286" s="1">
        <v>153337</v>
      </c>
      <c r="D286" s="1">
        <v>7018</v>
      </c>
      <c r="F286" s="3">
        <v>283</v>
      </c>
      <c r="G286" s="1">
        <v>5063</v>
      </c>
      <c r="H286" s="1">
        <v>207500</v>
      </c>
      <c r="I286" s="1">
        <v>207500</v>
      </c>
      <c r="J286" s="96">
        <f t="shared" si="4"/>
        <v>7.8555354983017545E-4</v>
      </c>
      <c r="L286" s="99">
        <v>6911</v>
      </c>
      <c r="M286" s="99">
        <v>100000</v>
      </c>
      <c r="O286" s="99">
        <v>11664</v>
      </c>
      <c r="P286" s="99">
        <v>119200</v>
      </c>
    </row>
    <row r="287" spans="1:16" x14ac:dyDescent="0.2">
      <c r="A287" s="3">
        <v>895</v>
      </c>
      <c r="B287" s="1">
        <v>118858</v>
      </c>
      <c r="C287" s="1">
        <v>118858</v>
      </c>
      <c r="D287" s="1">
        <v>7018</v>
      </c>
      <c r="F287" s="3">
        <v>284</v>
      </c>
      <c r="G287" s="1">
        <v>9612</v>
      </c>
      <c r="H287" s="1">
        <v>244600</v>
      </c>
      <c r="I287" s="1">
        <v>244600</v>
      </c>
      <c r="J287" s="96">
        <f t="shared" si="4"/>
        <v>9.2600673873957065E-4</v>
      </c>
      <c r="L287" s="99">
        <v>6930</v>
      </c>
      <c r="M287" s="99">
        <v>130000</v>
      </c>
      <c r="O287" s="99">
        <v>11670</v>
      </c>
      <c r="P287" s="99">
        <v>320000</v>
      </c>
    </row>
    <row r="288" spans="1:16" x14ac:dyDescent="0.2">
      <c r="A288" s="3">
        <v>898</v>
      </c>
      <c r="B288" s="1">
        <v>142953</v>
      </c>
      <c r="C288" s="1">
        <v>142953</v>
      </c>
      <c r="D288" s="1">
        <v>7018</v>
      </c>
      <c r="F288" s="3">
        <v>285</v>
      </c>
      <c r="G288" s="1">
        <v>8012</v>
      </c>
      <c r="H288" s="1">
        <v>179200</v>
      </c>
      <c r="I288" s="1">
        <v>179200</v>
      </c>
      <c r="J288" s="96">
        <f t="shared" si="4"/>
        <v>6.7841540303405993E-4</v>
      </c>
      <c r="L288" s="99">
        <v>6931</v>
      </c>
      <c r="M288" s="99">
        <v>165400</v>
      </c>
      <c r="O288" s="99">
        <v>11694</v>
      </c>
      <c r="P288" s="99">
        <v>314813</v>
      </c>
    </row>
    <row r="289" spans="1:16" x14ac:dyDescent="0.2">
      <c r="A289" s="3">
        <v>881</v>
      </c>
      <c r="B289" s="1">
        <v>157000</v>
      </c>
      <c r="C289" s="1">
        <v>157000</v>
      </c>
      <c r="D289" s="1">
        <v>7024</v>
      </c>
      <c r="F289" s="3">
        <v>286</v>
      </c>
      <c r="G289" s="1">
        <v>4251</v>
      </c>
      <c r="H289" s="1">
        <v>164700</v>
      </c>
      <c r="I289" s="1">
        <v>164700</v>
      </c>
      <c r="J289" s="96">
        <f t="shared" si="4"/>
        <v>6.2352129955195131E-4</v>
      </c>
      <c r="L289" s="99">
        <v>6951</v>
      </c>
      <c r="M289" s="99">
        <v>119500</v>
      </c>
      <c r="O289" s="99">
        <v>11700</v>
      </c>
      <c r="P289" s="99">
        <v>175000</v>
      </c>
    </row>
    <row r="290" spans="1:16" x14ac:dyDescent="0.2">
      <c r="A290" s="3">
        <v>1021</v>
      </c>
      <c r="B290" s="1">
        <v>176000</v>
      </c>
      <c r="C290" s="1">
        <v>176000</v>
      </c>
      <c r="D290" s="1">
        <v>7024</v>
      </c>
      <c r="F290" s="3">
        <v>287</v>
      </c>
      <c r="G290" s="1">
        <v>9786</v>
      </c>
      <c r="H290" s="1">
        <v>159000</v>
      </c>
      <c r="I290" s="1">
        <v>159000</v>
      </c>
      <c r="J290" s="96">
        <f t="shared" si="4"/>
        <v>6.0194223818312237E-4</v>
      </c>
      <c r="L290" s="99">
        <v>6955</v>
      </c>
      <c r="M290" s="99">
        <v>202500</v>
      </c>
      <c r="O290" s="99">
        <v>11700</v>
      </c>
      <c r="P290" s="99">
        <v>265979</v>
      </c>
    </row>
    <row r="291" spans="1:16" x14ac:dyDescent="0.2">
      <c r="A291" s="3">
        <v>570</v>
      </c>
      <c r="B291" s="1">
        <v>135960</v>
      </c>
      <c r="C291" s="1">
        <v>135960</v>
      </c>
      <c r="D291" s="1">
        <v>7032</v>
      </c>
      <c r="F291" s="3">
        <v>288</v>
      </c>
      <c r="G291" s="1">
        <v>8125</v>
      </c>
      <c r="H291" s="1">
        <v>88000</v>
      </c>
      <c r="I291" s="1">
        <v>88000</v>
      </c>
      <c r="J291" s="96">
        <f t="shared" si="4"/>
        <v>3.331504211327973E-4</v>
      </c>
      <c r="L291" s="99">
        <v>6960</v>
      </c>
      <c r="M291" s="99">
        <v>120500</v>
      </c>
      <c r="O291" s="99">
        <v>11700</v>
      </c>
      <c r="P291" s="99">
        <v>154000</v>
      </c>
    </row>
    <row r="292" spans="1:16" x14ac:dyDescent="0.2">
      <c r="A292" s="3">
        <v>642</v>
      </c>
      <c r="B292" s="1">
        <v>226000</v>
      </c>
      <c r="C292" s="1">
        <v>226000</v>
      </c>
      <c r="D292" s="1">
        <v>7050</v>
      </c>
      <c r="F292" s="3">
        <v>289</v>
      </c>
      <c r="G292" s="1">
        <v>9819</v>
      </c>
      <c r="H292" s="1">
        <v>122000</v>
      </c>
      <c r="I292" s="1">
        <v>122000</v>
      </c>
      <c r="J292" s="96">
        <f t="shared" si="4"/>
        <v>4.6186762929774171E-4</v>
      </c>
      <c r="L292" s="99">
        <v>6970</v>
      </c>
      <c r="M292" s="99">
        <v>129000</v>
      </c>
      <c r="O292" s="99">
        <v>11700</v>
      </c>
      <c r="P292" s="99">
        <v>179900</v>
      </c>
    </row>
    <row r="293" spans="1:16" x14ac:dyDescent="0.2">
      <c r="A293" s="3">
        <v>1057</v>
      </c>
      <c r="B293" s="1">
        <v>185850</v>
      </c>
      <c r="C293" s="1">
        <v>185850</v>
      </c>
      <c r="D293" s="1">
        <v>7052</v>
      </c>
      <c r="F293" s="3">
        <v>290</v>
      </c>
      <c r="G293" s="1">
        <v>8730</v>
      </c>
      <c r="H293" s="1">
        <v>153575</v>
      </c>
      <c r="I293" s="1">
        <v>153575</v>
      </c>
      <c r="J293" s="96">
        <f t="shared" si="4"/>
        <v>5.8140427188033345E-4</v>
      </c>
      <c r="L293" s="99">
        <v>6979</v>
      </c>
      <c r="M293" s="99">
        <v>144000</v>
      </c>
      <c r="O293" s="99">
        <v>11717</v>
      </c>
      <c r="P293" s="99">
        <v>185000</v>
      </c>
    </row>
    <row r="294" spans="1:16" x14ac:dyDescent="0.2">
      <c r="A294" s="3">
        <v>896</v>
      </c>
      <c r="B294" s="1">
        <v>140000</v>
      </c>
      <c r="C294" s="1">
        <v>140000</v>
      </c>
      <c r="D294" s="1">
        <v>7056</v>
      </c>
      <c r="F294" s="3">
        <v>291</v>
      </c>
      <c r="G294" s="1">
        <v>15611</v>
      </c>
      <c r="H294" s="1">
        <v>233230</v>
      </c>
      <c r="I294" s="1">
        <v>233230</v>
      </c>
      <c r="J294" s="96">
        <f t="shared" si="4"/>
        <v>8.8296219000911721E-4</v>
      </c>
      <c r="L294" s="99">
        <v>6993</v>
      </c>
      <c r="M294" s="99">
        <v>135000</v>
      </c>
      <c r="O294" s="99">
        <v>11751</v>
      </c>
      <c r="P294" s="99">
        <v>190000</v>
      </c>
    </row>
    <row r="295" spans="1:16" x14ac:dyDescent="0.2">
      <c r="A295" s="3">
        <v>421</v>
      </c>
      <c r="B295" s="1">
        <v>206300</v>
      </c>
      <c r="C295" s="1">
        <v>206300</v>
      </c>
      <c r="D295" s="1">
        <v>7060</v>
      </c>
      <c r="F295" s="3">
        <v>292</v>
      </c>
      <c r="G295" s="1">
        <v>5687</v>
      </c>
      <c r="H295" s="1">
        <v>135900</v>
      </c>
      <c r="I295" s="1">
        <v>135900</v>
      </c>
      <c r="J295" s="96">
        <f t="shared" si="4"/>
        <v>5.1449025263576305E-4</v>
      </c>
      <c r="L295" s="99">
        <v>7000</v>
      </c>
      <c r="M295" s="99">
        <v>112000</v>
      </c>
      <c r="O295" s="99">
        <v>11764</v>
      </c>
      <c r="P295" s="99">
        <v>290000</v>
      </c>
    </row>
    <row r="296" spans="1:16" x14ac:dyDescent="0.2">
      <c r="A296" s="3">
        <v>623</v>
      </c>
      <c r="B296" s="1">
        <v>135000</v>
      </c>
      <c r="C296" s="1">
        <v>135000</v>
      </c>
      <c r="D296" s="1">
        <v>7064</v>
      </c>
      <c r="F296" s="3">
        <v>293</v>
      </c>
      <c r="G296" s="1">
        <v>11409</v>
      </c>
      <c r="H296" s="1">
        <v>131000</v>
      </c>
      <c r="I296" s="1">
        <v>131000</v>
      </c>
      <c r="J296" s="96">
        <f t="shared" si="4"/>
        <v>4.9593983145905052E-4</v>
      </c>
      <c r="L296" s="99">
        <v>7000</v>
      </c>
      <c r="M296" s="99">
        <v>107500</v>
      </c>
      <c r="O296" s="99">
        <v>11767</v>
      </c>
      <c r="P296" s="99">
        <v>130500</v>
      </c>
    </row>
    <row r="297" spans="1:16" x14ac:dyDescent="0.2">
      <c r="A297" s="3">
        <v>1031</v>
      </c>
      <c r="B297" s="1">
        <v>160000</v>
      </c>
      <c r="C297" s="1">
        <v>160000</v>
      </c>
      <c r="D297" s="1">
        <v>7082</v>
      </c>
      <c r="F297" s="3">
        <v>294</v>
      </c>
      <c r="G297" s="1">
        <v>16659</v>
      </c>
      <c r="H297" s="1">
        <v>235000</v>
      </c>
      <c r="I297" s="1">
        <v>235000</v>
      </c>
      <c r="J297" s="96">
        <f t="shared" si="4"/>
        <v>8.8966305643417456E-4</v>
      </c>
      <c r="L297" s="99">
        <v>7000</v>
      </c>
      <c r="M297" s="99">
        <v>136500</v>
      </c>
      <c r="O297" s="99">
        <v>11767</v>
      </c>
      <c r="P297" s="99">
        <v>112000</v>
      </c>
    </row>
    <row r="298" spans="1:16" x14ac:dyDescent="0.2">
      <c r="A298" s="3">
        <v>1216</v>
      </c>
      <c r="B298" s="1">
        <v>125000</v>
      </c>
      <c r="C298" s="1">
        <v>125000</v>
      </c>
      <c r="D298" s="1">
        <v>7094</v>
      </c>
      <c r="F298" s="3">
        <v>295</v>
      </c>
      <c r="G298" s="1">
        <v>9600</v>
      </c>
      <c r="H298" s="1">
        <v>167000</v>
      </c>
      <c r="I298" s="1">
        <v>167000</v>
      </c>
      <c r="J298" s="96">
        <f t="shared" si="4"/>
        <v>6.3222864010428574E-4</v>
      </c>
      <c r="L298" s="99">
        <v>7000</v>
      </c>
      <c r="M298" s="99">
        <v>135000</v>
      </c>
      <c r="O298" s="99">
        <v>11777</v>
      </c>
      <c r="P298" s="99">
        <v>164500</v>
      </c>
    </row>
    <row r="299" spans="1:16" x14ac:dyDescent="0.2">
      <c r="A299" s="3">
        <v>1113</v>
      </c>
      <c r="B299" s="1">
        <v>129900</v>
      </c>
      <c r="C299" s="1">
        <v>129900</v>
      </c>
      <c r="D299" s="1">
        <v>7100</v>
      </c>
      <c r="F299" s="3">
        <v>296</v>
      </c>
      <c r="G299" s="1">
        <v>7937</v>
      </c>
      <c r="H299" s="1">
        <v>142500</v>
      </c>
      <c r="I299" s="1">
        <v>142500</v>
      </c>
      <c r="J299" s="96">
        <f t="shared" si="4"/>
        <v>5.3947653422072289E-4</v>
      </c>
      <c r="L299" s="99">
        <v>7015</v>
      </c>
      <c r="M299" s="99">
        <v>110000</v>
      </c>
      <c r="O299" s="99">
        <v>11782</v>
      </c>
      <c r="P299" s="99">
        <v>148000</v>
      </c>
    </row>
    <row r="300" spans="1:16" x14ac:dyDescent="0.2">
      <c r="A300" s="3">
        <v>853</v>
      </c>
      <c r="B300" s="1">
        <v>164000</v>
      </c>
      <c r="C300" s="1">
        <v>164000</v>
      </c>
      <c r="D300" s="1">
        <v>7128</v>
      </c>
      <c r="F300" s="3">
        <v>297</v>
      </c>
      <c r="G300" s="1">
        <v>13710</v>
      </c>
      <c r="H300" s="1">
        <v>152000</v>
      </c>
      <c r="I300" s="1">
        <v>152000</v>
      </c>
      <c r="J300" s="96">
        <f t="shared" si="4"/>
        <v>5.7544163650210438E-4</v>
      </c>
      <c r="L300" s="99">
        <v>7018</v>
      </c>
      <c r="M300" s="99">
        <v>118964</v>
      </c>
      <c r="O300" s="99">
        <v>11787</v>
      </c>
      <c r="P300" s="99">
        <v>315750</v>
      </c>
    </row>
    <row r="301" spans="1:16" x14ac:dyDescent="0.2">
      <c r="A301" s="3">
        <v>55</v>
      </c>
      <c r="B301" s="1">
        <v>130000</v>
      </c>
      <c r="C301" s="1">
        <v>130000</v>
      </c>
      <c r="D301" s="1">
        <v>7134</v>
      </c>
      <c r="F301" s="3">
        <v>298</v>
      </c>
      <c r="G301" s="1">
        <v>7399</v>
      </c>
      <c r="H301" s="1">
        <v>239000</v>
      </c>
      <c r="I301" s="1">
        <v>239000</v>
      </c>
      <c r="J301" s="96">
        <f t="shared" si="4"/>
        <v>9.048062573947563E-4</v>
      </c>
      <c r="L301" s="99">
        <v>7018</v>
      </c>
      <c r="M301" s="99">
        <v>153337</v>
      </c>
      <c r="O301" s="99">
        <v>11796</v>
      </c>
      <c r="P301" s="99">
        <v>215000</v>
      </c>
    </row>
    <row r="302" spans="1:16" x14ac:dyDescent="0.2">
      <c r="A302" s="3">
        <v>956</v>
      </c>
      <c r="B302" s="1">
        <v>145000</v>
      </c>
      <c r="C302" s="1">
        <v>145000</v>
      </c>
      <c r="D302" s="1">
        <v>7136</v>
      </c>
      <c r="F302" s="3">
        <v>299</v>
      </c>
      <c r="G302" s="1">
        <v>11700</v>
      </c>
      <c r="H302" s="1">
        <v>175000</v>
      </c>
      <c r="I302" s="1">
        <v>175000</v>
      </c>
      <c r="J302" s="96">
        <f t="shared" si="4"/>
        <v>6.6251504202544912E-4</v>
      </c>
      <c r="L302" s="99">
        <v>7018</v>
      </c>
      <c r="M302" s="99">
        <v>118858</v>
      </c>
      <c r="O302" s="99">
        <v>11838</v>
      </c>
      <c r="P302" s="99">
        <v>236500</v>
      </c>
    </row>
    <row r="303" spans="1:16" x14ac:dyDescent="0.2">
      <c r="A303" s="3">
        <v>885</v>
      </c>
      <c r="B303" s="1">
        <v>100000</v>
      </c>
      <c r="C303" s="1">
        <v>100000</v>
      </c>
      <c r="D303" s="1">
        <v>7150</v>
      </c>
      <c r="F303" s="3">
        <v>300</v>
      </c>
      <c r="G303" s="1">
        <v>14000</v>
      </c>
      <c r="H303" s="1">
        <v>158500</v>
      </c>
      <c r="I303" s="1">
        <v>158500</v>
      </c>
      <c r="J303" s="96">
        <f t="shared" si="4"/>
        <v>6.0004933806304963E-4</v>
      </c>
      <c r="L303" s="99">
        <v>7018</v>
      </c>
      <c r="M303" s="99">
        <v>142953</v>
      </c>
      <c r="O303" s="99">
        <v>11839</v>
      </c>
      <c r="P303" s="99">
        <v>262280</v>
      </c>
    </row>
    <row r="304" spans="1:16" x14ac:dyDescent="0.2">
      <c r="A304" s="3">
        <v>782</v>
      </c>
      <c r="B304" s="1">
        <v>175900</v>
      </c>
      <c r="C304" s="1">
        <v>175900</v>
      </c>
      <c r="D304" s="1">
        <v>7153</v>
      </c>
      <c r="F304" s="3">
        <v>301</v>
      </c>
      <c r="G304" s="1">
        <v>15750</v>
      </c>
      <c r="H304" s="1">
        <v>157000</v>
      </c>
      <c r="I304" s="1">
        <v>157000</v>
      </c>
      <c r="J304" s="96">
        <f t="shared" si="4"/>
        <v>5.943706377028315E-4</v>
      </c>
      <c r="L304" s="99">
        <v>7024</v>
      </c>
      <c r="M304" s="99">
        <v>157000</v>
      </c>
      <c r="O304" s="99">
        <v>11841</v>
      </c>
      <c r="P304" s="99">
        <v>118500</v>
      </c>
    </row>
    <row r="305" spans="1:16" x14ac:dyDescent="0.2">
      <c r="A305" s="3">
        <v>1310</v>
      </c>
      <c r="B305" s="1">
        <v>179200</v>
      </c>
      <c r="C305" s="1">
        <v>179200</v>
      </c>
      <c r="D305" s="1">
        <v>7153</v>
      </c>
      <c r="F305" s="3">
        <v>302</v>
      </c>
      <c r="G305" s="1">
        <v>16226</v>
      </c>
      <c r="H305" s="1">
        <v>267000</v>
      </c>
      <c r="I305" s="1">
        <v>267000</v>
      </c>
      <c r="J305" s="96">
        <f t="shared" si="4"/>
        <v>1.010808664118828E-3</v>
      </c>
      <c r="L305" s="99">
        <v>7024</v>
      </c>
      <c r="M305" s="99">
        <v>176000</v>
      </c>
      <c r="O305" s="99">
        <v>11844</v>
      </c>
      <c r="P305" s="99">
        <v>372500</v>
      </c>
    </row>
    <row r="306" spans="1:16" x14ac:dyDescent="0.2">
      <c r="A306" s="3">
        <v>710</v>
      </c>
      <c r="B306" s="1">
        <v>109900</v>
      </c>
      <c r="C306" s="1">
        <v>109900</v>
      </c>
      <c r="D306" s="1">
        <v>7162</v>
      </c>
      <c r="F306" s="3">
        <v>303</v>
      </c>
      <c r="G306" s="1">
        <v>13704</v>
      </c>
      <c r="H306" s="1">
        <v>205000</v>
      </c>
      <c r="I306" s="1">
        <v>205000</v>
      </c>
      <c r="J306" s="96">
        <f t="shared" si="4"/>
        <v>7.7608904922981184E-4</v>
      </c>
      <c r="L306" s="99">
        <v>7032</v>
      </c>
      <c r="M306" s="99">
        <v>135960</v>
      </c>
      <c r="O306" s="99">
        <v>11846</v>
      </c>
      <c r="P306" s="99">
        <v>374000</v>
      </c>
    </row>
    <row r="307" spans="1:16" x14ac:dyDescent="0.2">
      <c r="A307" s="3">
        <v>373</v>
      </c>
      <c r="B307" s="1">
        <v>125000</v>
      </c>
      <c r="C307" s="1">
        <v>125000</v>
      </c>
      <c r="D307" s="1">
        <v>7175</v>
      </c>
      <c r="F307" s="3">
        <v>304</v>
      </c>
      <c r="G307" s="1">
        <v>9800</v>
      </c>
      <c r="H307" s="1">
        <v>149900</v>
      </c>
      <c r="I307" s="1">
        <v>149900</v>
      </c>
      <c r="J307" s="96">
        <f t="shared" si="4"/>
        <v>5.6749145599779903E-4</v>
      </c>
      <c r="L307" s="99">
        <v>7050</v>
      </c>
      <c r="M307" s="99">
        <v>226000</v>
      </c>
      <c r="O307" s="99">
        <v>11851</v>
      </c>
      <c r="P307" s="99">
        <v>180500</v>
      </c>
    </row>
    <row r="308" spans="1:16" x14ac:dyDescent="0.2">
      <c r="A308" s="3">
        <v>195</v>
      </c>
      <c r="B308" s="1">
        <v>127000</v>
      </c>
      <c r="C308" s="1">
        <v>127000</v>
      </c>
      <c r="D308" s="1">
        <v>7180</v>
      </c>
      <c r="F308" s="3">
        <v>305</v>
      </c>
      <c r="G308" s="1">
        <v>18386</v>
      </c>
      <c r="H308" s="1">
        <v>295000</v>
      </c>
      <c r="I308" s="1">
        <v>295000</v>
      </c>
      <c r="J308" s="96">
        <f t="shared" si="4"/>
        <v>1.1168110708429E-3</v>
      </c>
      <c r="L308" s="99">
        <v>7052</v>
      </c>
      <c r="M308" s="99">
        <v>185850</v>
      </c>
      <c r="O308" s="99">
        <v>11880</v>
      </c>
      <c r="P308" s="99">
        <v>157000</v>
      </c>
    </row>
    <row r="309" spans="1:16" x14ac:dyDescent="0.2">
      <c r="A309" s="3">
        <v>91</v>
      </c>
      <c r="B309" s="1">
        <v>109900</v>
      </c>
      <c r="C309" s="1">
        <v>109900</v>
      </c>
      <c r="D309" s="1">
        <v>7200</v>
      </c>
      <c r="F309" s="3">
        <v>306</v>
      </c>
      <c r="G309" s="1">
        <v>10386</v>
      </c>
      <c r="H309" s="1">
        <v>305900</v>
      </c>
      <c r="I309" s="1">
        <v>305900</v>
      </c>
      <c r="J309" s="96">
        <f t="shared" si="4"/>
        <v>1.1580762934604851E-3</v>
      </c>
      <c r="L309" s="99">
        <v>7056</v>
      </c>
      <c r="M309" s="99">
        <v>140000</v>
      </c>
      <c r="O309" s="99">
        <v>11883</v>
      </c>
      <c r="P309" s="99">
        <v>203000</v>
      </c>
    </row>
    <row r="310" spans="1:16" x14ac:dyDescent="0.2">
      <c r="A310" s="3">
        <v>62</v>
      </c>
      <c r="B310" s="1">
        <v>101000</v>
      </c>
      <c r="C310" s="1">
        <v>101000</v>
      </c>
      <c r="D310" s="1">
        <v>7200</v>
      </c>
      <c r="F310" s="3">
        <v>307</v>
      </c>
      <c r="G310" s="1">
        <v>13474</v>
      </c>
      <c r="H310" s="1">
        <v>225000</v>
      </c>
      <c r="I310" s="1">
        <v>225000</v>
      </c>
      <c r="J310" s="96">
        <f t="shared" si="4"/>
        <v>8.5180505403272032E-4</v>
      </c>
      <c r="L310" s="99">
        <v>7060</v>
      </c>
      <c r="M310" s="99">
        <v>206300</v>
      </c>
      <c r="O310" s="99">
        <v>11885</v>
      </c>
      <c r="P310" s="99">
        <v>261500</v>
      </c>
    </row>
    <row r="311" spans="1:16" x14ac:dyDescent="0.2">
      <c r="A311" s="3">
        <v>94</v>
      </c>
      <c r="B311" s="1">
        <v>133900</v>
      </c>
      <c r="C311" s="1">
        <v>133900</v>
      </c>
      <c r="D311" s="1">
        <v>7200</v>
      </c>
      <c r="F311" s="3">
        <v>308</v>
      </c>
      <c r="G311" s="1">
        <v>7920</v>
      </c>
      <c r="H311" s="1">
        <v>89500</v>
      </c>
      <c r="I311" s="1">
        <v>89500</v>
      </c>
      <c r="J311" s="96">
        <f t="shared" si="4"/>
        <v>3.3882912149301543E-4</v>
      </c>
      <c r="L311" s="99">
        <v>7064</v>
      </c>
      <c r="M311" s="99">
        <v>135000</v>
      </c>
      <c r="O311" s="99">
        <v>11888</v>
      </c>
      <c r="P311" s="99">
        <v>214500</v>
      </c>
    </row>
    <row r="312" spans="1:16" x14ac:dyDescent="0.2">
      <c r="A312" s="3">
        <v>27</v>
      </c>
      <c r="B312" s="1">
        <v>134800</v>
      </c>
      <c r="C312" s="1">
        <v>134800</v>
      </c>
      <c r="D312" s="1">
        <v>7200</v>
      </c>
      <c r="F312" s="3">
        <v>309</v>
      </c>
      <c r="G312" s="1">
        <v>12342</v>
      </c>
      <c r="H312" s="1">
        <v>82500</v>
      </c>
      <c r="I312" s="1">
        <v>82500</v>
      </c>
      <c r="J312" s="96">
        <f t="shared" si="4"/>
        <v>3.1232851981199744E-4</v>
      </c>
      <c r="L312" s="99">
        <v>7082</v>
      </c>
      <c r="M312" s="99">
        <v>160000</v>
      </c>
      <c r="O312" s="99">
        <v>11900</v>
      </c>
      <c r="P312" s="99">
        <v>82500</v>
      </c>
    </row>
    <row r="313" spans="1:16" x14ac:dyDescent="0.2">
      <c r="A313" s="3">
        <v>282</v>
      </c>
      <c r="B313" s="1">
        <v>185000</v>
      </c>
      <c r="C313" s="1">
        <v>185000</v>
      </c>
      <c r="D313" s="1">
        <v>7200</v>
      </c>
      <c r="F313" s="3">
        <v>310</v>
      </c>
      <c r="G313" s="1">
        <v>12378</v>
      </c>
      <c r="H313" s="1">
        <v>360000</v>
      </c>
      <c r="I313" s="1">
        <v>360000</v>
      </c>
      <c r="J313" s="96">
        <f t="shared" si="4"/>
        <v>1.3628880864523525E-3</v>
      </c>
      <c r="L313" s="99">
        <v>7094</v>
      </c>
      <c r="M313" s="99">
        <v>125000</v>
      </c>
      <c r="O313" s="99">
        <v>11900</v>
      </c>
      <c r="P313" s="99">
        <v>166000</v>
      </c>
    </row>
    <row r="314" spans="1:16" x14ac:dyDescent="0.2">
      <c r="A314" s="3">
        <v>60</v>
      </c>
      <c r="B314" s="1">
        <v>124900</v>
      </c>
      <c r="C314" s="1">
        <v>124900</v>
      </c>
      <c r="D314" s="1">
        <v>7200</v>
      </c>
      <c r="F314" s="3">
        <v>311</v>
      </c>
      <c r="G314" s="1">
        <v>7685</v>
      </c>
      <c r="H314" s="1">
        <v>165600</v>
      </c>
      <c r="I314" s="1">
        <v>165600</v>
      </c>
      <c r="J314" s="96">
        <f t="shared" si="4"/>
        <v>6.2692851976808221E-4</v>
      </c>
      <c r="L314" s="99">
        <v>7100</v>
      </c>
      <c r="M314" s="99">
        <v>129900</v>
      </c>
      <c r="O314" s="99">
        <v>11911</v>
      </c>
      <c r="P314" s="99">
        <v>174000</v>
      </c>
    </row>
    <row r="315" spans="1:16" x14ac:dyDescent="0.2">
      <c r="A315" s="3">
        <v>157</v>
      </c>
      <c r="B315" s="1">
        <v>109500</v>
      </c>
      <c r="C315" s="1">
        <v>109500</v>
      </c>
      <c r="D315" s="1">
        <v>7200</v>
      </c>
      <c r="F315" s="3">
        <v>312</v>
      </c>
      <c r="G315" s="1">
        <v>8000</v>
      </c>
      <c r="H315" s="1">
        <v>132000</v>
      </c>
      <c r="I315" s="1">
        <v>132000</v>
      </c>
      <c r="J315" s="96">
        <f t="shared" si="4"/>
        <v>4.997256316991959E-4</v>
      </c>
      <c r="L315" s="99">
        <v>7128</v>
      </c>
      <c r="M315" s="99">
        <v>164000</v>
      </c>
      <c r="O315" s="99">
        <v>11923</v>
      </c>
      <c r="P315" s="99">
        <v>239000</v>
      </c>
    </row>
    <row r="316" spans="1:16" x14ac:dyDescent="0.2">
      <c r="A316" s="3">
        <v>658</v>
      </c>
      <c r="B316" s="1">
        <v>149000</v>
      </c>
      <c r="C316" s="1">
        <v>149000</v>
      </c>
      <c r="D316" s="1">
        <v>7200</v>
      </c>
      <c r="F316" s="3">
        <v>313</v>
      </c>
      <c r="G316" s="1">
        <v>7800</v>
      </c>
      <c r="H316" s="1">
        <v>119900</v>
      </c>
      <c r="I316" s="1">
        <v>119900</v>
      </c>
      <c r="J316" s="96">
        <f t="shared" si="4"/>
        <v>4.539174487934363E-4</v>
      </c>
      <c r="L316" s="99">
        <v>7134</v>
      </c>
      <c r="M316" s="99">
        <v>130000</v>
      </c>
      <c r="O316" s="99">
        <v>11924</v>
      </c>
      <c r="P316" s="99">
        <v>345000</v>
      </c>
    </row>
    <row r="317" spans="1:16" x14ac:dyDescent="0.2">
      <c r="A317" s="3">
        <v>388</v>
      </c>
      <c r="B317" s="1">
        <v>125000</v>
      </c>
      <c r="C317" s="1">
        <v>125000</v>
      </c>
      <c r="D317" s="1">
        <v>7200</v>
      </c>
      <c r="F317" s="3">
        <v>314</v>
      </c>
      <c r="G317" s="1">
        <v>215245</v>
      </c>
      <c r="H317" s="1">
        <v>375000</v>
      </c>
      <c r="I317" s="1">
        <v>375000</v>
      </c>
      <c r="J317" s="96">
        <f t="shared" si="4"/>
        <v>1.4196750900545339E-3</v>
      </c>
      <c r="L317" s="99">
        <v>7136</v>
      </c>
      <c r="M317" s="99">
        <v>145000</v>
      </c>
      <c r="O317" s="99">
        <v>11932</v>
      </c>
      <c r="P317" s="99">
        <v>235128</v>
      </c>
    </row>
    <row r="318" spans="1:16" x14ac:dyDescent="0.2">
      <c r="A318" s="3">
        <v>462</v>
      </c>
      <c r="B318" s="1">
        <v>155000</v>
      </c>
      <c r="C318" s="1">
        <v>155000</v>
      </c>
      <c r="D318" s="1">
        <v>7200</v>
      </c>
      <c r="F318" s="3">
        <v>315</v>
      </c>
      <c r="G318" s="1">
        <v>9600</v>
      </c>
      <c r="H318" s="1">
        <v>178000</v>
      </c>
      <c r="I318" s="1">
        <v>178000</v>
      </c>
      <c r="J318" s="96">
        <f t="shared" si="4"/>
        <v>6.7387244274588547E-4</v>
      </c>
      <c r="L318" s="99">
        <v>7150</v>
      </c>
      <c r="M318" s="99">
        <v>100000</v>
      </c>
      <c r="O318" s="99">
        <v>11952</v>
      </c>
      <c r="P318" s="99">
        <v>190000</v>
      </c>
    </row>
    <row r="319" spans="1:16" x14ac:dyDescent="0.2">
      <c r="A319" s="3">
        <v>647</v>
      </c>
      <c r="B319" s="1">
        <v>98300</v>
      </c>
      <c r="C319" s="1">
        <v>98300</v>
      </c>
      <c r="D319" s="1">
        <v>7200</v>
      </c>
      <c r="F319" s="3">
        <v>316</v>
      </c>
      <c r="G319" s="1">
        <v>7795</v>
      </c>
      <c r="H319" s="1">
        <v>188500</v>
      </c>
      <c r="I319" s="1">
        <v>188500</v>
      </c>
      <c r="J319" s="96">
        <f t="shared" si="4"/>
        <v>7.1362334526741235E-4</v>
      </c>
      <c r="L319" s="99">
        <v>7153</v>
      </c>
      <c r="M319" s="99">
        <v>175900</v>
      </c>
      <c r="O319" s="99">
        <v>11957</v>
      </c>
      <c r="P319" s="99">
        <v>232000</v>
      </c>
    </row>
    <row r="320" spans="1:16" x14ac:dyDescent="0.2">
      <c r="A320" s="3">
        <v>533</v>
      </c>
      <c r="B320" s="1">
        <v>107500</v>
      </c>
      <c r="C320" s="1">
        <v>107500</v>
      </c>
      <c r="D320" s="1">
        <v>7200</v>
      </c>
      <c r="F320" s="3">
        <v>317</v>
      </c>
      <c r="G320" s="1">
        <v>13005</v>
      </c>
      <c r="H320" s="1">
        <v>260000</v>
      </c>
      <c r="I320" s="1">
        <v>260000</v>
      </c>
      <c r="J320" s="96">
        <f t="shared" si="4"/>
        <v>9.8430806243781028E-4</v>
      </c>
      <c r="L320" s="99">
        <v>7153</v>
      </c>
      <c r="M320" s="99">
        <v>179200</v>
      </c>
      <c r="O320" s="99">
        <v>11988</v>
      </c>
      <c r="P320" s="99">
        <v>150000</v>
      </c>
    </row>
    <row r="321" spans="1:16" x14ac:dyDescent="0.2">
      <c r="A321" s="3">
        <v>382</v>
      </c>
      <c r="B321" s="1">
        <v>187750</v>
      </c>
      <c r="C321" s="1">
        <v>187750</v>
      </c>
      <c r="D321" s="1">
        <v>7200</v>
      </c>
      <c r="F321" s="3">
        <v>318</v>
      </c>
      <c r="G321" s="1">
        <v>9000</v>
      </c>
      <c r="H321" s="1">
        <v>270000</v>
      </c>
      <c r="I321" s="1">
        <v>270000</v>
      </c>
      <c r="J321" s="96">
        <f t="shared" si="4"/>
        <v>1.0221660648392645E-3</v>
      </c>
      <c r="L321" s="99">
        <v>7162</v>
      </c>
      <c r="M321" s="99">
        <v>109900</v>
      </c>
      <c r="O321" s="99">
        <v>11988</v>
      </c>
      <c r="P321" s="99">
        <v>188700</v>
      </c>
    </row>
    <row r="322" spans="1:16" x14ac:dyDescent="0.2">
      <c r="A322" s="3">
        <v>397</v>
      </c>
      <c r="B322" s="1">
        <v>123000</v>
      </c>
      <c r="C322" s="1">
        <v>123000</v>
      </c>
      <c r="D322" s="1">
        <v>7200</v>
      </c>
      <c r="F322" s="3">
        <v>319</v>
      </c>
      <c r="G322" s="1">
        <v>9900</v>
      </c>
      <c r="H322" s="1">
        <v>260000</v>
      </c>
      <c r="I322" s="1">
        <v>260000</v>
      </c>
      <c r="J322" s="96">
        <f t="shared" si="4"/>
        <v>9.8430806243781028E-4</v>
      </c>
      <c r="L322" s="99">
        <v>7175</v>
      </c>
      <c r="M322" s="99">
        <v>125000</v>
      </c>
      <c r="O322" s="99">
        <v>11999</v>
      </c>
      <c r="P322" s="99">
        <v>285000</v>
      </c>
    </row>
    <row r="323" spans="1:16" x14ac:dyDescent="0.2">
      <c r="A323" s="3">
        <v>800</v>
      </c>
      <c r="B323" s="1">
        <v>175000</v>
      </c>
      <c r="C323" s="1">
        <v>175000</v>
      </c>
      <c r="D323" s="1">
        <v>7200</v>
      </c>
      <c r="F323" s="3">
        <v>320</v>
      </c>
      <c r="G323" s="1">
        <v>14115</v>
      </c>
      <c r="H323" s="1">
        <v>187500</v>
      </c>
      <c r="I323" s="1">
        <v>187500</v>
      </c>
      <c r="J323" s="96">
        <f t="shared" si="4"/>
        <v>7.0983754502726697E-4</v>
      </c>
      <c r="L323" s="99">
        <v>7180</v>
      </c>
      <c r="M323" s="99">
        <v>127000</v>
      </c>
      <c r="O323" s="99">
        <v>12000</v>
      </c>
      <c r="P323" s="99">
        <v>147000</v>
      </c>
    </row>
    <row r="324" spans="1:16" x14ac:dyDescent="0.2">
      <c r="A324" s="3">
        <v>951</v>
      </c>
      <c r="B324" s="1">
        <v>129000</v>
      </c>
      <c r="C324" s="1">
        <v>129000</v>
      </c>
      <c r="D324" s="1">
        <v>7200</v>
      </c>
      <c r="F324" s="3">
        <v>321</v>
      </c>
      <c r="G324" s="1">
        <v>16259</v>
      </c>
      <c r="H324" s="1">
        <v>342643</v>
      </c>
      <c r="I324" s="1">
        <v>342643</v>
      </c>
      <c r="J324" s="96">
        <f t="shared" si="4"/>
        <v>1.2971779516841484E-3</v>
      </c>
      <c r="L324" s="99">
        <v>7200</v>
      </c>
      <c r="M324" s="99">
        <v>109900</v>
      </c>
      <c r="O324" s="99">
        <v>12000</v>
      </c>
      <c r="P324" s="99">
        <v>174500</v>
      </c>
    </row>
    <row r="325" spans="1:16" x14ac:dyDescent="0.2">
      <c r="A325" s="3">
        <v>1014</v>
      </c>
      <c r="B325" s="1">
        <v>85000</v>
      </c>
      <c r="C325" s="1">
        <v>85000</v>
      </c>
      <c r="D325" s="1">
        <v>7200</v>
      </c>
      <c r="F325" s="3">
        <v>322</v>
      </c>
      <c r="G325" s="1">
        <v>12099</v>
      </c>
      <c r="H325" s="1">
        <v>354000</v>
      </c>
      <c r="I325" s="1">
        <v>354000</v>
      </c>
      <c r="J325" s="96">
        <f t="shared" ref="J325:J388" si="5">I325/(264144946)</f>
        <v>1.34017328501148E-3</v>
      </c>
      <c r="L325" s="99">
        <v>7200</v>
      </c>
      <c r="M325" s="99">
        <v>101000</v>
      </c>
      <c r="O325" s="99">
        <v>12003</v>
      </c>
      <c r="P325" s="99">
        <v>269500</v>
      </c>
    </row>
    <row r="326" spans="1:16" x14ac:dyDescent="0.2">
      <c r="A326" s="3">
        <v>953</v>
      </c>
      <c r="B326" s="1">
        <v>133900</v>
      </c>
      <c r="C326" s="1">
        <v>133900</v>
      </c>
      <c r="D326" s="1">
        <v>7200</v>
      </c>
      <c r="F326" s="3">
        <v>323</v>
      </c>
      <c r="G326" s="1">
        <v>10380</v>
      </c>
      <c r="H326" s="1">
        <v>301000</v>
      </c>
      <c r="I326" s="1">
        <v>301000</v>
      </c>
      <c r="J326" s="96">
        <f t="shared" si="5"/>
        <v>1.1395258722837725E-3</v>
      </c>
      <c r="L326" s="99">
        <v>7200</v>
      </c>
      <c r="M326" s="99">
        <v>133900</v>
      </c>
      <c r="O326" s="99">
        <v>12011</v>
      </c>
      <c r="P326" s="99">
        <v>280000</v>
      </c>
    </row>
    <row r="327" spans="1:16" x14ac:dyDescent="0.2">
      <c r="A327" s="3">
        <v>1429</v>
      </c>
      <c r="B327" s="1">
        <v>119000</v>
      </c>
      <c r="C327" s="1">
        <v>119000</v>
      </c>
      <c r="D327" s="1">
        <v>7200</v>
      </c>
      <c r="F327" s="3">
        <v>324</v>
      </c>
      <c r="G327" s="1">
        <v>5820</v>
      </c>
      <c r="H327" s="1">
        <v>126175</v>
      </c>
      <c r="I327" s="1">
        <v>126175</v>
      </c>
      <c r="J327" s="96">
        <f t="shared" si="5"/>
        <v>4.7767334530034883E-4</v>
      </c>
      <c r="L327" s="99">
        <v>7200</v>
      </c>
      <c r="M327" s="99">
        <v>134800</v>
      </c>
      <c r="O327" s="99">
        <v>12030</v>
      </c>
      <c r="P327" s="99">
        <v>318000</v>
      </c>
    </row>
    <row r="328" spans="1:16" x14ac:dyDescent="0.2">
      <c r="A328" s="3">
        <v>1383</v>
      </c>
      <c r="B328" s="1">
        <v>157000</v>
      </c>
      <c r="C328" s="1">
        <v>157000</v>
      </c>
      <c r="D328" s="1">
        <v>7200</v>
      </c>
      <c r="F328" s="3">
        <v>325</v>
      </c>
      <c r="G328" s="1">
        <v>11275</v>
      </c>
      <c r="H328" s="1">
        <v>242000</v>
      </c>
      <c r="I328" s="1">
        <v>242000</v>
      </c>
      <c r="J328" s="96">
        <f t="shared" si="5"/>
        <v>9.1616365811519255E-4</v>
      </c>
      <c r="L328" s="99">
        <v>7200</v>
      </c>
      <c r="M328" s="99">
        <v>185000</v>
      </c>
      <c r="O328" s="99">
        <v>12046</v>
      </c>
      <c r="P328" s="99">
        <v>195000</v>
      </c>
    </row>
    <row r="329" spans="1:16" x14ac:dyDescent="0.2">
      <c r="A329" s="3">
        <v>1130</v>
      </c>
      <c r="B329" s="1">
        <v>140000</v>
      </c>
      <c r="C329" s="1">
        <v>140000</v>
      </c>
      <c r="D329" s="1">
        <v>7200</v>
      </c>
      <c r="F329" s="3">
        <v>326</v>
      </c>
      <c r="G329" s="1">
        <v>5000</v>
      </c>
      <c r="H329" s="1">
        <v>87000</v>
      </c>
      <c r="I329" s="1">
        <v>87000</v>
      </c>
      <c r="J329" s="96">
        <f t="shared" si="5"/>
        <v>3.2936462089265187E-4</v>
      </c>
      <c r="L329" s="99">
        <v>7200</v>
      </c>
      <c r="M329" s="99">
        <v>124900</v>
      </c>
      <c r="O329" s="99">
        <v>12085</v>
      </c>
      <c r="P329" s="99">
        <v>318000</v>
      </c>
    </row>
    <row r="330" spans="1:16" x14ac:dyDescent="0.2">
      <c r="A330" s="3">
        <v>1413</v>
      </c>
      <c r="B330" s="1">
        <v>90000</v>
      </c>
      <c r="C330" s="1">
        <v>90000</v>
      </c>
      <c r="D330" s="1">
        <v>7200</v>
      </c>
      <c r="F330" s="3">
        <v>327</v>
      </c>
      <c r="G330" s="1">
        <v>10846</v>
      </c>
      <c r="H330" s="1">
        <v>324000</v>
      </c>
      <c r="I330" s="1">
        <v>324000</v>
      </c>
      <c r="J330" s="96">
        <f t="shared" si="5"/>
        <v>1.2265992778071172E-3</v>
      </c>
      <c r="L330" s="99">
        <v>7200</v>
      </c>
      <c r="M330" s="99">
        <v>109500</v>
      </c>
      <c r="O330" s="99">
        <v>12090</v>
      </c>
      <c r="P330" s="99">
        <v>175500</v>
      </c>
    </row>
    <row r="331" spans="1:16" x14ac:dyDescent="0.2">
      <c r="A331" s="3">
        <v>1334</v>
      </c>
      <c r="B331" s="1">
        <v>125500</v>
      </c>
      <c r="C331" s="1">
        <v>125500</v>
      </c>
      <c r="D331" s="1">
        <v>7200</v>
      </c>
      <c r="F331" s="3">
        <v>328</v>
      </c>
      <c r="G331" s="1">
        <v>11600</v>
      </c>
      <c r="H331" s="1">
        <v>145250</v>
      </c>
      <c r="I331" s="1">
        <v>145250</v>
      </c>
      <c r="J331" s="96">
        <f t="shared" si="5"/>
        <v>5.4988748488112276E-4</v>
      </c>
      <c r="L331" s="99">
        <v>7200</v>
      </c>
      <c r="M331" s="99">
        <v>149000</v>
      </c>
      <c r="O331" s="99">
        <v>12090</v>
      </c>
      <c r="P331" s="99">
        <v>258000</v>
      </c>
    </row>
    <row r="332" spans="1:16" x14ac:dyDescent="0.2">
      <c r="A332" s="3">
        <v>1250</v>
      </c>
      <c r="B332" s="1">
        <v>119000</v>
      </c>
      <c r="C332" s="1">
        <v>119000</v>
      </c>
      <c r="D332" s="1">
        <v>7200</v>
      </c>
      <c r="F332" s="3">
        <v>329</v>
      </c>
      <c r="G332" s="1">
        <v>11888</v>
      </c>
      <c r="H332" s="1">
        <v>214500</v>
      </c>
      <c r="I332" s="1">
        <v>214500</v>
      </c>
      <c r="J332" s="96">
        <f t="shared" si="5"/>
        <v>8.1205415151119344E-4</v>
      </c>
      <c r="L332" s="99">
        <v>7200</v>
      </c>
      <c r="M332" s="99">
        <v>125000</v>
      </c>
      <c r="O332" s="99">
        <v>12090</v>
      </c>
      <c r="P332" s="99">
        <v>178000</v>
      </c>
    </row>
    <row r="333" spans="1:16" x14ac:dyDescent="0.2">
      <c r="A333" s="3">
        <v>1399</v>
      </c>
      <c r="B333" s="1">
        <v>138000</v>
      </c>
      <c r="C333" s="1">
        <v>138000</v>
      </c>
      <c r="D333" s="1">
        <v>7200</v>
      </c>
      <c r="F333" s="3">
        <v>330</v>
      </c>
      <c r="G333" s="1">
        <v>6402</v>
      </c>
      <c r="H333" s="1">
        <v>78000</v>
      </c>
      <c r="I333" s="1">
        <v>78000</v>
      </c>
      <c r="J333" s="96">
        <f t="shared" si="5"/>
        <v>2.9529241873134306E-4</v>
      </c>
      <c r="L333" s="99">
        <v>7200</v>
      </c>
      <c r="M333" s="99">
        <v>155000</v>
      </c>
      <c r="O333" s="99">
        <v>12095</v>
      </c>
      <c r="P333" s="99">
        <v>158000</v>
      </c>
    </row>
    <row r="334" spans="1:16" x14ac:dyDescent="0.2">
      <c r="A334" s="3">
        <v>961</v>
      </c>
      <c r="B334" s="1">
        <v>116500</v>
      </c>
      <c r="C334" s="1">
        <v>116500</v>
      </c>
      <c r="D334" s="1">
        <v>7207</v>
      </c>
      <c r="F334" s="3">
        <v>331</v>
      </c>
      <c r="G334" s="1">
        <v>10624</v>
      </c>
      <c r="H334" s="1">
        <v>119000</v>
      </c>
      <c r="I334" s="1">
        <v>119000</v>
      </c>
      <c r="J334" s="96">
        <f t="shared" si="5"/>
        <v>4.5051022857730541E-4</v>
      </c>
      <c r="L334" s="99">
        <v>7200</v>
      </c>
      <c r="M334" s="99">
        <v>98300</v>
      </c>
      <c r="O334" s="99">
        <v>12099</v>
      </c>
      <c r="P334" s="99">
        <v>354000</v>
      </c>
    </row>
    <row r="335" spans="1:16" x14ac:dyDescent="0.2">
      <c r="A335" s="3">
        <v>821</v>
      </c>
      <c r="B335" s="1">
        <v>183000</v>
      </c>
      <c r="C335" s="1">
        <v>183000</v>
      </c>
      <c r="D335" s="1">
        <v>7226</v>
      </c>
      <c r="F335" s="3">
        <v>332</v>
      </c>
      <c r="G335" s="1">
        <v>8176</v>
      </c>
      <c r="H335" s="1">
        <v>139000</v>
      </c>
      <c r="I335" s="1">
        <v>139000</v>
      </c>
      <c r="J335" s="96">
        <f t="shared" si="5"/>
        <v>5.2622623338021389E-4</v>
      </c>
      <c r="L335" s="99">
        <v>7200</v>
      </c>
      <c r="M335" s="99">
        <v>107500</v>
      </c>
      <c r="O335" s="99">
        <v>12108</v>
      </c>
      <c r="P335" s="99">
        <v>118000</v>
      </c>
    </row>
    <row r="336" spans="1:16" x14ac:dyDescent="0.2">
      <c r="A336" s="3">
        <v>618</v>
      </c>
      <c r="B336" s="1">
        <v>105500</v>
      </c>
      <c r="C336" s="1">
        <v>105500</v>
      </c>
      <c r="D336" s="1">
        <v>7227</v>
      </c>
      <c r="F336" s="3">
        <v>333</v>
      </c>
      <c r="G336" s="1">
        <v>10655</v>
      </c>
      <c r="H336" s="1">
        <v>284000</v>
      </c>
      <c r="I336" s="1">
        <v>284000</v>
      </c>
      <c r="J336" s="96">
        <f t="shared" si="5"/>
        <v>1.0751672682013003E-3</v>
      </c>
      <c r="L336" s="99">
        <v>7200</v>
      </c>
      <c r="M336" s="99">
        <v>187750</v>
      </c>
      <c r="O336" s="99">
        <v>12118</v>
      </c>
      <c r="P336" s="99">
        <v>240000</v>
      </c>
    </row>
    <row r="337" spans="1:16" x14ac:dyDescent="0.2">
      <c r="A337" s="3">
        <v>548</v>
      </c>
      <c r="B337" s="1">
        <v>129500</v>
      </c>
      <c r="C337" s="1">
        <v>129500</v>
      </c>
      <c r="D337" s="1">
        <v>7244</v>
      </c>
      <c r="F337" s="3">
        <v>334</v>
      </c>
      <c r="G337" s="1">
        <v>8198</v>
      </c>
      <c r="H337" s="1">
        <v>207000</v>
      </c>
      <c r="I337" s="1">
        <v>207000</v>
      </c>
      <c r="J337" s="96">
        <f t="shared" si="5"/>
        <v>7.8366064971010271E-4</v>
      </c>
      <c r="L337" s="99">
        <v>7200</v>
      </c>
      <c r="M337" s="99">
        <v>123000</v>
      </c>
      <c r="O337" s="99">
        <v>12122</v>
      </c>
      <c r="P337" s="99">
        <v>178400</v>
      </c>
    </row>
    <row r="338" spans="1:16" x14ac:dyDescent="0.2">
      <c r="A338" s="3">
        <v>771</v>
      </c>
      <c r="B338" s="1">
        <v>134900</v>
      </c>
      <c r="C338" s="1">
        <v>134900</v>
      </c>
      <c r="D338" s="1">
        <v>7252</v>
      </c>
      <c r="F338" s="3">
        <v>335</v>
      </c>
      <c r="G338" s="1">
        <v>9042</v>
      </c>
      <c r="H338" s="1">
        <v>192000</v>
      </c>
      <c r="I338" s="1">
        <v>192000</v>
      </c>
      <c r="J338" s="96">
        <f t="shared" si="5"/>
        <v>7.2687364610792135E-4</v>
      </c>
      <c r="L338" s="99">
        <v>7200</v>
      </c>
      <c r="M338" s="99">
        <v>175000</v>
      </c>
      <c r="O338" s="99">
        <v>12134</v>
      </c>
      <c r="P338" s="99">
        <v>164000</v>
      </c>
    </row>
    <row r="339" spans="1:16" x14ac:dyDescent="0.2">
      <c r="A339" s="3">
        <v>115</v>
      </c>
      <c r="B339" s="1">
        <v>259500</v>
      </c>
      <c r="C339" s="1">
        <v>259500</v>
      </c>
      <c r="D339" s="1">
        <v>7259</v>
      </c>
      <c r="F339" s="3">
        <v>336</v>
      </c>
      <c r="G339" s="1">
        <v>164660</v>
      </c>
      <c r="H339" s="1">
        <v>228950</v>
      </c>
      <c r="I339" s="1">
        <v>228950</v>
      </c>
      <c r="J339" s="96">
        <f t="shared" si="5"/>
        <v>8.6675896498129477E-4</v>
      </c>
      <c r="L339" s="99">
        <v>7200</v>
      </c>
      <c r="M339" s="99">
        <v>129000</v>
      </c>
      <c r="O339" s="99">
        <v>12137</v>
      </c>
      <c r="P339" s="99">
        <v>224900</v>
      </c>
    </row>
    <row r="340" spans="1:16" x14ac:dyDescent="0.2">
      <c r="A340" s="3">
        <v>276</v>
      </c>
      <c r="B340" s="1">
        <v>205000</v>
      </c>
      <c r="C340" s="1">
        <v>205000</v>
      </c>
      <c r="D340" s="1">
        <v>7264</v>
      </c>
      <c r="F340" s="3">
        <v>337</v>
      </c>
      <c r="G340" s="1">
        <v>14157</v>
      </c>
      <c r="H340" s="1">
        <v>377426</v>
      </c>
      <c r="I340" s="1">
        <v>377426</v>
      </c>
      <c r="J340" s="96">
        <f t="shared" si="5"/>
        <v>1.4288594414371266E-3</v>
      </c>
      <c r="L340" s="99">
        <v>7200</v>
      </c>
      <c r="M340" s="99">
        <v>85000</v>
      </c>
      <c r="O340" s="99">
        <v>12144</v>
      </c>
      <c r="P340" s="99">
        <v>133000</v>
      </c>
    </row>
    <row r="341" spans="1:16" x14ac:dyDescent="0.2">
      <c r="A341" s="3">
        <v>363</v>
      </c>
      <c r="B341" s="1">
        <v>198500</v>
      </c>
      <c r="C341" s="1">
        <v>198500</v>
      </c>
      <c r="D341" s="1">
        <v>7301</v>
      </c>
      <c r="F341" s="3">
        <v>338</v>
      </c>
      <c r="G341" s="1">
        <v>9135</v>
      </c>
      <c r="H341" s="1">
        <v>214000</v>
      </c>
      <c r="I341" s="1">
        <v>214000</v>
      </c>
      <c r="J341" s="96">
        <f t="shared" si="5"/>
        <v>8.101612513911207E-4</v>
      </c>
      <c r="L341" s="99">
        <v>7200</v>
      </c>
      <c r="M341" s="99">
        <v>133900</v>
      </c>
      <c r="O341" s="99">
        <v>12150</v>
      </c>
      <c r="P341" s="99">
        <v>131500</v>
      </c>
    </row>
    <row r="342" spans="1:16" x14ac:dyDescent="0.2">
      <c r="A342" s="3">
        <v>35</v>
      </c>
      <c r="B342" s="1">
        <v>277500</v>
      </c>
      <c r="C342" s="1">
        <v>277500</v>
      </c>
      <c r="D342" s="1">
        <v>7313</v>
      </c>
      <c r="F342" s="3">
        <v>339</v>
      </c>
      <c r="G342" s="1">
        <v>14145</v>
      </c>
      <c r="H342" s="1">
        <v>202500</v>
      </c>
      <c r="I342" s="1">
        <v>202500</v>
      </c>
      <c r="J342" s="96">
        <f t="shared" si="5"/>
        <v>7.6662454862944833E-4</v>
      </c>
      <c r="L342" s="99">
        <v>7200</v>
      </c>
      <c r="M342" s="99">
        <v>119000</v>
      </c>
      <c r="O342" s="99">
        <v>12155</v>
      </c>
      <c r="P342" s="99">
        <v>140000</v>
      </c>
    </row>
    <row r="343" spans="1:16" x14ac:dyDescent="0.2">
      <c r="A343" s="3">
        <v>728</v>
      </c>
      <c r="B343" s="1">
        <v>194500</v>
      </c>
      <c r="C343" s="1">
        <v>194500</v>
      </c>
      <c r="D343" s="1">
        <v>7314</v>
      </c>
      <c r="F343" s="3">
        <v>340</v>
      </c>
      <c r="G343" s="1">
        <v>12400</v>
      </c>
      <c r="H343" s="1">
        <v>155000</v>
      </c>
      <c r="I343" s="1">
        <v>155000</v>
      </c>
      <c r="J343" s="96">
        <f t="shared" si="5"/>
        <v>5.8679903722254074E-4</v>
      </c>
      <c r="L343" s="99">
        <v>7200</v>
      </c>
      <c r="M343" s="99">
        <v>157000</v>
      </c>
      <c r="O343" s="99">
        <v>12155</v>
      </c>
      <c r="P343" s="99">
        <v>163500</v>
      </c>
    </row>
    <row r="344" spans="1:16" x14ac:dyDescent="0.2">
      <c r="A344" s="3">
        <v>572</v>
      </c>
      <c r="B344" s="1">
        <v>120000</v>
      </c>
      <c r="C344" s="1">
        <v>120000</v>
      </c>
      <c r="D344" s="1">
        <v>7332</v>
      </c>
      <c r="F344" s="3">
        <v>341</v>
      </c>
      <c r="G344" s="1">
        <v>14191</v>
      </c>
      <c r="H344" s="1">
        <v>202900</v>
      </c>
      <c r="I344" s="1">
        <v>202900</v>
      </c>
      <c r="J344" s="96">
        <f t="shared" si="5"/>
        <v>7.6813886872550649E-4</v>
      </c>
      <c r="L344" s="99">
        <v>7200</v>
      </c>
      <c r="M344" s="99">
        <v>140000</v>
      </c>
      <c r="O344" s="99">
        <v>12160</v>
      </c>
      <c r="P344" s="99">
        <v>149500</v>
      </c>
    </row>
    <row r="345" spans="1:16" x14ac:dyDescent="0.2">
      <c r="A345" s="3">
        <v>901</v>
      </c>
      <c r="B345" s="1">
        <v>110000</v>
      </c>
      <c r="C345" s="1">
        <v>110000</v>
      </c>
      <c r="D345" s="1">
        <v>7340</v>
      </c>
      <c r="F345" s="3">
        <v>342</v>
      </c>
      <c r="G345" s="1">
        <v>8400</v>
      </c>
      <c r="H345" s="1">
        <v>82000</v>
      </c>
      <c r="I345" s="1">
        <v>82000</v>
      </c>
      <c r="J345" s="96">
        <f t="shared" si="5"/>
        <v>3.1043561969192475E-4</v>
      </c>
      <c r="L345" s="99">
        <v>7200</v>
      </c>
      <c r="M345" s="99">
        <v>90000</v>
      </c>
      <c r="O345" s="99">
        <v>12160</v>
      </c>
      <c r="P345" s="99">
        <v>142000</v>
      </c>
    </row>
    <row r="346" spans="1:16" x14ac:dyDescent="0.2">
      <c r="A346" s="3">
        <v>1141</v>
      </c>
      <c r="B346" s="1">
        <v>139000</v>
      </c>
      <c r="C346" s="1">
        <v>139000</v>
      </c>
      <c r="D346" s="1">
        <v>7350</v>
      </c>
      <c r="F346" s="3">
        <v>343</v>
      </c>
      <c r="G346" s="1">
        <v>8544</v>
      </c>
      <c r="H346" s="1">
        <v>87500</v>
      </c>
      <c r="I346" s="1">
        <v>87500</v>
      </c>
      <c r="J346" s="96">
        <f t="shared" si="5"/>
        <v>3.3125752101272456E-4</v>
      </c>
      <c r="L346" s="99">
        <v>7200</v>
      </c>
      <c r="M346" s="99">
        <v>125500</v>
      </c>
      <c r="O346" s="99">
        <v>12168</v>
      </c>
      <c r="P346" s="99">
        <v>359100</v>
      </c>
    </row>
    <row r="347" spans="1:16" x14ac:dyDescent="0.2">
      <c r="A347" s="3">
        <v>133</v>
      </c>
      <c r="B347" s="1">
        <v>150750</v>
      </c>
      <c r="C347" s="1">
        <v>150750</v>
      </c>
      <c r="D347" s="1">
        <v>7388</v>
      </c>
      <c r="F347" s="3">
        <v>344</v>
      </c>
      <c r="G347" s="1">
        <v>8849</v>
      </c>
      <c r="H347" s="1">
        <v>266000</v>
      </c>
      <c r="I347" s="1">
        <v>266000</v>
      </c>
      <c r="J347" s="96">
        <f t="shared" si="5"/>
        <v>1.0070228638786828E-3</v>
      </c>
      <c r="L347" s="99">
        <v>7200</v>
      </c>
      <c r="M347" s="99">
        <v>119000</v>
      </c>
      <c r="O347" s="99">
        <v>12180</v>
      </c>
      <c r="P347" s="99">
        <v>80000</v>
      </c>
    </row>
    <row r="348" spans="1:16" x14ac:dyDescent="0.2">
      <c r="A348" s="3">
        <v>968</v>
      </c>
      <c r="B348" s="1">
        <v>135000</v>
      </c>
      <c r="C348" s="1">
        <v>135000</v>
      </c>
      <c r="D348" s="1">
        <v>7390</v>
      </c>
      <c r="F348" s="3">
        <v>345</v>
      </c>
      <c r="G348" s="1">
        <v>2592</v>
      </c>
      <c r="H348" s="1">
        <v>85000</v>
      </c>
      <c r="I348" s="1">
        <v>85000</v>
      </c>
      <c r="J348" s="96">
        <f t="shared" si="5"/>
        <v>3.21793020412361E-4</v>
      </c>
      <c r="L348" s="99">
        <v>7200</v>
      </c>
      <c r="M348" s="99">
        <v>138000</v>
      </c>
      <c r="O348" s="99">
        <v>12182</v>
      </c>
      <c r="P348" s="99">
        <v>220000</v>
      </c>
    </row>
    <row r="349" spans="1:16" x14ac:dyDescent="0.2">
      <c r="A349" s="3">
        <v>298</v>
      </c>
      <c r="B349" s="1">
        <v>239000</v>
      </c>
      <c r="C349" s="1">
        <v>239000</v>
      </c>
      <c r="D349" s="1">
        <v>7399</v>
      </c>
      <c r="F349" s="3">
        <v>346</v>
      </c>
      <c r="G349" s="1">
        <v>6435</v>
      </c>
      <c r="H349" s="1">
        <v>140200</v>
      </c>
      <c r="I349" s="1">
        <v>140200</v>
      </c>
      <c r="J349" s="96">
        <f t="shared" si="5"/>
        <v>5.3076919366838846E-4</v>
      </c>
      <c r="L349" s="99">
        <v>7207</v>
      </c>
      <c r="M349" s="99">
        <v>116500</v>
      </c>
      <c r="O349" s="99">
        <v>12203</v>
      </c>
      <c r="P349" s="99">
        <v>336000</v>
      </c>
    </row>
    <row r="350" spans="1:16" x14ac:dyDescent="0.2">
      <c r="A350" s="3">
        <v>1022</v>
      </c>
      <c r="B350" s="1">
        <v>194000</v>
      </c>
      <c r="C350" s="1">
        <v>194000</v>
      </c>
      <c r="D350" s="1">
        <v>7406</v>
      </c>
      <c r="F350" s="3">
        <v>347</v>
      </c>
      <c r="G350" s="1">
        <v>12772</v>
      </c>
      <c r="H350" s="1">
        <v>151500</v>
      </c>
      <c r="I350" s="1">
        <v>151500</v>
      </c>
      <c r="J350" s="96">
        <f t="shared" si="5"/>
        <v>5.7354873638203175E-4</v>
      </c>
      <c r="L350" s="99">
        <v>7226</v>
      </c>
      <c r="M350" s="99">
        <v>183000</v>
      </c>
      <c r="O350" s="99">
        <v>12205</v>
      </c>
      <c r="P350" s="99">
        <v>187500</v>
      </c>
    </row>
    <row r="351" spans="1:16" x14ac:dyDescent="0.2">
      <c r="A351" s="3">
        <v>1439</v>
      </c>
      <c r="B351" s="1">
        <v>149700</v>
      </c>
      <c r="C351" s="1">
        <v>149700</v>
      </c>
      <c r="D351" s="1">
        <v>7407</v>
      </c>
      <c r="F351" s="3">
        <v>348</v>
      </c>
      <c r="G351" s="1">
        <v>17600</v>
      </c>
      <c r="H351" s="1">
        <v>157500</v>
      </c>
      <c r="I351" s="1">
        <v>157500</v>
      </c>
      <c r="J351" s="96">
        <f t="shared" si="5"/>
        <v>5.9626353782290425E-4</v>
      </c>
      <c r="L351" s="99">
        <v>7227</v>
      </c>
      <c r="M351" s="99">
        <v>105500</v>
      </c>
      <c r="O351" s="99">
        <v>12209</v>
      </c>
      <c r="P351" s="99">
        <v>215000</v>
      </c>
    </row>
    <row r="352" spans="1:16" x14ac:dyDescent="0.2">
      <c r="A352" s="3">
        <v>1402</v>
      </c>
      <c r="B352" s="1">
        <v>193000</v>
      </c>
      <c r="C352" s="1">
        <v>193000</v>
      </c>
      <c r="D352" s="1">
        <v>7415</v>
      </c>
      <c r="F352" s="3">
        <v>349</v>
      </c>
      <c r="G352" s="1">
        <v>2448</v>
      </c>
      <c r="H352" s="1">
        <v>154000</v>
      </c>
      <c r="I352" s="1">
        <v>154000</v>
      </c>
      <c r="J352" s="96">
        <f t="shared" si="5"/>
        <v>5.8301323698239525E-4</v>
      </c>
      <c r="L352" s="99">
        <v>7244</v>
      </c>
      <c r="M352" s="99">
        <v>129500</v>
      </c>
      <c r="O352" s="99">
        <v>12220</v>
      </c>
      <c r="P352" s="99">
        <v>402861</v>
      </c>
    </row>
    <row r="353" spans="1:16" x14ac:dyDescent="0.2">
      <c r="A353" s="3">
        <v>10</v>
      </c>
      <c r="B353" s="1">
        <v>118000</v>
      </c>
      <c r="C353" s="1">
        <v>118000</v>
      </c>
      <c r="D353" s="1">
        <v>7420</v>
      </c>
      <c r="F353" s="3">
        <v>350</v>
      </c>
      <c r="G353" s="1">
        <v>20431</v>
      </c>
      <c r="H353" s="1">
        <v>437154</v>
      </c>
      <c r="I353" s="1">
        <v>437154</v>
      </c>
      <c r="J353" s="96">
        <f t="shared" si="5"/>
        <v>1.6549777181805326E-3</v>
      </c>
      <c r="L353" s="99">
        <v>7252</v>
      </c>
      <c r="M353" s="99">
        <v>134900</v>
      </c>
      <c r="O353" s="99">
        <v>12224</v>
      </c>
      <c r="P353" s="99">
        <v>244000</v>
      </c>
    </row>
    <row r="354" spans="1:16" x14ac:dyDescent="0.2">
      <c r="A354" s="3">
        <v>958</v>
      </c>
      <c r="B354" s="1">
        <v>132000</v>
      </c>
      <c r="C354" s="1">
        <v>132000</v>
      </c>
      <c r="D354" s="1">
        <v>7420</v>
      </c>
      <c r="F354" s="3">
        <v>351</v>
      </c>
      <c r="G354" s="1">
        <v>7820</v>
      </c>
      <c r="H354" s="1">
        <v>318061</v>
      </c>
      <c r="I354" s="1">
        <v>318061</v>
      </c>
      <c r="J354" s="96">
        <f t="shared" si="5"/>
        <v>1.2041154101808936E-3</v>
      </c>
      <c r="L354" s="99">
        <v>7259</v>
      </c>
      <c r="M354" s="99">
        <v>259500</v>
      </c>
      <c r="O354" s="99">
        <v>12227</v>
      </c>
      <c r="P354" s="99">
        <v>272000</v>
      </c>
    </row>
    <row r="355" spans="1:16" x14ac:dyDescent="0.2">
      <c r="A355" s="3">
        <v>185</v>
      </c>
      <c r="B355" s="1">
        <v>127000</v>
      </c>
      <c r="C355" s="1">
        <v>127000</v>
      </c>
      <c r="D355" s="1">
        <v>7438</v>
      </c>
      <c r="F355" s="3">
        <v>352</v>
      </c>
      <c r="G355" s="1">
        <v>5271</v>
      </c>
      <c r="H355" s="1">
        <v>190000</v>
      </c>
      <c r="I355" s="1">
        <v>190000</v>
      </c>
      <c r="J355" s="96">
        <f t="shared" si="5"/>
        <v>7.1930204562763048E-4</v>
      </c>
      <c r="L355" s="99">
        <v>7264</v>
      </c>
      <c r="M355" s="99">
        <v>205000</v>
      </c>
      <c r="O355" s="99">
        <v>12243</v>
      </c>
      <c r="P355" s="99">
        <v>175000</v>
      </c>
    </row>
    <row r="356" spans="1:16" x14ac:dyDescent="0.2">
      <c r="A356" s="3">
        <v>394</v>
      </c>
      <c r="B356" s="1">
        <v>100000</v>
      </c>
      <c r="C356" s="1">
        <v>100000</v>
      </c>
      <c r="D356" s="1">
        <v>7446</v>
      </c>
      <c r="F356" s="3">
        <v>353</v>
      </c>
      <c r="G356" s="1">
        <v>9084</v>
      </c>
      <c r="H356" s="1">
        <v>95000</v>
      </c>
      <c r="I356" s="1">
        <v>95000</v>
      </c>
      <c r="J356" s="96">
        <f t="shared" si="5"/>
        <v>3.5965102281381524E-4</v>
      </c>
      <c r="L356" s="99">
        <v>7301</v>
      </c>
      <c r="M356" s="99">
        <v>198500</v>
      </c>
      <c r="O356" s="99">
        <v>12244</v>
      </c>
      <c r="P356" s="99">
        <v>305000</v>
      </c>
    </row>
    <row r="357" spans="1:16" x14ac:dyDescent="0.2">
      <c r="A357" s="3">
        <v>22</v>
      </c>
      <c r="B357" s="1">
        <v>139400</v>
      </c>
      <c r="C357" s="1">
        <v>139400</v>
      </c>
      <c r="D357" s="1">
        <v>7449</v>
      </c>
      <c r="F357" s="3">
        <v>354</v>
      </c>
      <c r="G357" s="1">
        <v>8520</v>
      </c>
      <c r="H357" s="1">
        <v>105900</v>
      </c>
      <c r="I357" s="1">
        <v>105900</v>
      </c>
      <c r="J357" s="96">
        <f t="shared" si="5"/>
        <v>4.0091624543140038E-4</v>
      </c>
      <c r="L357" s="99">
        <v>7313</v>
      </c>
      <c r="M357" s="99">
        <v>277500</v>
      </c>
      <c r="O357" s="99">
        <v>12256</v>
      </c>
      <c r="P357" s="99">
        <v>325000</v>
      </c>
    </row>
    <row r="358" spans="1:16" x14ac:dyDescent="0.2">
      <c r="A358" s="3">
        <v>192</v>
      </c>
      <c r="B358" s="1">
        <v>184000</v>
      </c>
      <c r="C358" s="1">
        <v>184000</v>
      </c>
      <c r="D358" s="1">
        <v>7472</v>
      </c>
      <c r="F358" s="3">
        <v>355</v>
      </c>
      <c r="G358" s="1">
        <v>8400</v>
      </c>
      <c r="H358" s="1">
        <v>140000</v>
      </c>
      <c r="I358" s="1">
        <v>140000</v>
      </c>
      <c r="J358" s="96">
        <f t="shared" si="5"/>
        <v>5.3001203362035938E-4</v>
      </c>
      <c r="L358" s="99">
        <v>7314</v>
      </c>
      <c r="M358" s="99">
        <v>194500</v>
      </c>
      <c r="O358" s="99">
        <v>12257</v>
      </c>
      <c r="P358" s="99">
        <v>290000</v>
      </c>
    </row>
    <row r="359" spans="1:16" x14ac:dyDescent="0.2">
      <c r="A359" s="3">
        <v>149</v>
      </c>
      <c r="B359" s="1">
        <v>141000</v>
      </c>
      <c r="C359" s="1">
        <v>141000</v>
      </c>
      <c r="D359" s="1">
        <v>7500</v>
      </c>
      <c r="F359" s="3">
        <v>356</v>
      </c>
      <c r="G359" s="1">
        <v>11249</v>
      </c>
      <c r="H359" s="1">
        <v>177500</v>
      </c>
      <c r="I359" s="1">
        <v>177500</v>
      </c>
      <c r="J359" s="96">
        <f t="shared" si="5"/>
        <v>6.7197954262581273E-4</v>
      </c>
      <c r="L359" s="99">
        <v>7332</v>
      </c>
      <c r="M359" s="99">
        <v>120000</v>
      </c>
      <c r="O359" s="99">
        <v>12274</v>
      </c>
      <c r="P359" s="99">
        <v>227680</v>
      </c>
    </row>
    <row r="360" spans="1:16" x14ac:dyDescent="0.2">
      <c r="A360" s="3">
        <v>526</v>
      </c>
      <c r="B360" s="1">
        <v>176000</v>
      </c>
      <c r="C360" s="1">
        <v>176000</v>
      </c>
      <c r="D360" s="1">
        <v>7500</v>
      </c>
      <c r="F360" s="3">
        <v>357</v>
      </c>
      <c r="G360" s="1">
        <v>9248</v>
      </c>
      <c r="H360" s="1">
        <v>173000</v>
      </c>
      <c r="I360" s="1">
        <v>173000</v>
      </c>
      <c r="J360" s="96">
        <f t="shared" si="5"/>
        <v>6.5494344154515835E-4</v>
      </c>
      <c r="L360" s="99">
        <v>7340</v>
      </c>
      <c r="M360" s="99">
        <v>110000</v>
      </c>
      <c r="O360" s="99">
        <v>12327</v>
      </c>
      <c r="P360" s="99">
        <v>316600</v>
      </c>
    </row>
    <row r="361" spans="1:16" x14ac:dyDescent="0.2">
      <c r="A361" s="3">
        <v>1082</v>
      </c>
      <c r="B361" s="1">
        <v>133000</v>
      </c>
      <c r="C361" s="1">
        <v>133000</v>
      </c>
      <c r="D361" s="1">
        <v>7500</v>
      </c>
      <c r="F361" s="3">
        <v>358</v>
      </c>
      <c r="G361" s="1">
        <v>4224</v>
      </c>
      <c r="H361" s="1">
        <v>134000</v>
      </c>
      <c r="I361" s="1">
        <v>134000</v>
      </c>
      <c r="J361" s="96">
        <f t="shared" si="5"/>
        <v>5.0729723217948677E-4</v>
      </c>
      <c r="L361" s="99">
        <v>7350</v>
      </c>
      <c r="M361" s="99">
        <v>139000</v>
      </c>
      <c r="O361" s="99">
        <v>12328</v>
      </c>
      <c r="P361" s="99">
        <v>169900</v>
      </c>
    </row>
    <row r="362" spans="1:16" x14ac:dyDescent="0.2">
      <c r="A362" s="3">
        <v>1280</v>
      </c>
      <c r="B362" s="1">
        <v>68400</v>
      </c>
      <c r="C362" s="1">
        <v>68400</v>
      </c>
      <c r="D362" s="1">
        <v>7500</v>
      </c>
      <c r="F362" s="3">
        <v>359</v>
      </c>
      <c r="G362" s="1">
        <v>6930</v>
      </c>
      <c r="H362" s="1">
        <v>130000</v>
      </c>
      <c r="I362" s="1">
        <v>130000</v>
      </c>
      <c r="J362" s="96">
        <f t="shared" si="5"/>
        <v>4.9215403121890514E-4</v>
      </c>
      <c r="L362" s="99">
        <v>7388</v>
      </c>
      <c r="M362" s="99">
        <v>150750</v>
      </c>
      <c r="O362" s="99">
        <v>12342</v>
      </c>
      <c r="P362" s="99">
        <v>82500</v>
      </c>
    </row>
    <row r="363" spans="1:16" x14ac:dyDescent="0.2">
      <c r="A363" s="3">
        <v>1300</v>
      </c>
      <c r="B363" s="1">
        <v>154000</v>
      </c>
      <c r="C363" s="1">
        <v>154000</v>
      </c>
      <c r="D363" s="1">
        <v>7500</v>
      </c>
      <c r="F363" s="3">
        <v>360</v>
      </c>
      <c r="G363" s="1">
        <v>12011</v>
      </c>
      <c r="H363" s="1">
        <v>280000</v>
      </c>
      <c r="I363" s="1">
        <v>280000</v>
      </c>
      <c r="J363" s="96">
        <f t="shared" si="5"/>
        <v>1.0600240672407188E-3</v>
      </c>
      <c r="L363" s="99">
        <v>7390</v>
      </c>
      <c r="M363" s="99">
        <v>135000</v>
      </c>
      <c r="O363" s="99">
        <v>12342</v>
      </c>
      <c r="P363" s="99">
        <v>139900</v>
      </c>
    </row>
    <row r="364" spans="1:16" x14ac:dyDescent="0.2">
      <c r="A364" s="3">
        <v>1366</v>
      </c>
      <c r="B364" s="1">
        <v>216000</v>
      </c>
      <c r="C364" s="1">
        <v>216000</v>
      </c>
      <c r="D364" s="1">
        <v>7500</v>
      </c>
      <c r="F364" s="3">
        <v>361</v>
      </c>
      <c r="G364" s="1">
        <v>7540</v>
      </c>
      <c r="H364" s="1">
        <v>156000</v>
      </c>
      <c r="I364" s="1">
        <v>156000</v>
      </c>
      <c r="J364" s="96">
        <f t="shared" si="5"/>
        <v>5.9058483746268612E-4</v>
      </c>
      <c r="L364" s="99">
        <v>7399</v>
      </c>
      <c r="M364" s="99">
        <v>239000</v>
      </c>
      <c r="O364" s="99">
        <v>12354</v>
      </c>
      <c r="P364" s="99">
        <v>110000</v>
      </c>
    </row>
    <row r="365" spans="1:16" x14ac:dyDescent="0.2">
      <c r="A365" s="3">
        <v>1302</v>
      </c>
      <c r="B365" s="1">
        <v>177500</v>
      </c>
      <c r="C365" s="1">
        <v>177500</v>
      </c>
      <c r="D365" s="1">
        <v>7500</v>
      </c>
      <c r="F365" s="3">
        <v>362</v>
      </c>
      <c r="G365" s="1">
        <v>9144</v>
      </c>
      <c r="H365" s="1">
        <v>145000</v>
      </c>
      <c r="I365" s="1">
        <v>145000</v>
      </c>
      <c r="J365" s="96">
        <f t="shared" si="5"/>
        <v>5.489410348210865E-4</v>
      </c>
      <c r="L365" s="99">
        <v>7406</v>
      </c>
      <c r="M365" s="99">
        <v>194000</v>
      </c>
      <c r="O365" s="99">
        <v>12358</v>
      </c>
      <c r="P365" s="99">
        <v>128500</v>
      </c>
    </row>
    <row r="366" spans="1:16" x14ac:dyDescent="0.2">
      <c r="A366" s="3">
        <v>1190</v>
      </c>
      <c r="B366" s="1">
        <v>189000</v>
      </c>
      <c r="C366" s="1">
        <v>189000</v>
      </c>
      <c r="D366" s="1">
        <v>7500</v>
      </c>
      <c r="F366" s="3">
        <v>363</v>
      </c>
      <c r="G366" s="1">
        <v>7301</v>
      </c>
      <c r="H366" s="1">
        <v>198500</v>
      </c>
      <c r="I366" s="1">
        <v>198500</v>
      </c>
      <c r="J366" s="96">
        <f t="shared" si="5"/>
        <v>7.5148134766886659E-4</v>
      </c>
      <c r="L366" s="99">
        <v>7407</v>
      </c>
      <c r="M366" s="99">
        <v>149700</v>
      </c>
      <c r="O366" s="99">
        <v>12376</v>
      </c>
      <c r="P366" s="99">
        <v>320000</v>
      </c>
    </row>
    <row r="367" spans="1:16" x14ac:dyDescent="0.2">
      <c r="A367" s="3">
        <v>1455</v>
      </c>
      <c r="B367" s="1">
        <v>185000</v>
      </c>
      <c r="C367" s="1">
        <v>185000</v>
      </c>
      <c r="D367" s="1">
        <v>7500</v>
      </c>
      <c r="F367" s="3">
        <v>364</v>
      </c>
      <c r="G367" s="1">
        <v>1680</v>
      </c>
      <c r="H367" s="1">
        <v>118000</v>
      </c>
      <c r="I367" s="1">
        <v>118000</v>
      </c>
      <c r="J367" s="96">
        <f t="shared" si="5"/>
        <v>4.4672442833716003E-4</v>
      </c>
      <c r="L367" s="99">
        <v>7415</v>
      </c>
      <c r="M367" s="99">
        <v>193000</v>
      </c>
      <c r="O367" s="99">
        <v>12378</v>
      </c>
      <c r="P367" s="99">
        <v>360000</v>
      </c>
    </row>
    <row r="368" spans="1:16" x14ac:dyDescent="0.2">
      <c r="A368" s="3">
        <v>500</v>
      </c>
      <c r="B368" s="1">
        <v>120000</v>
      </c>
      <c r="C368" s="1">
        <v>120000</v>
      </c>
      <c r="D368" s="1">
        <v>7535</v>
      </c>
      <c r="F368" s="3">
        <v>365</v>
      </c>
      <c r="G368" s="1">
        <v>18800</v>
      </c>
      <c r="H368" s="1">
        <v>190000</v>
      </c>
      <c r="I368" s="1">
        <v>190000</v>
      </c>
      <c r="J368" s="96">
        <f t="shared" si="5"/>
        <v>7.1930204562763048E-4</v>
      </c>
      <c r="L368" s="99">
        <v>7420</v>
      </c>
      <c r="M368" s="99">
        <v>118000</v>
      </c>
      <c r="O368" s="99">
        <v>12384</v>
      </c>
      <c r="P368" s="99">
        <v>197900</v>
      </c>
    </row>
    <row r="369" spans="1:16" x14ac:dyDescent="0.2">
      <c r="A369" s="3">
        <v>361</v>
      </c>
      <c r="B369" s="1">
        <v>156000</v>
      </c>
      <c r="C369" s="1">
        <v>156000</v>
      </c>
      <c r="D369" s="1">
        <v>7540</v>
      </c>
      <c r="F369" s="3">
        <v>366</v>
      </c>
      <c r="G369" s="1">
        <v>10690</v>
      </c>
      <c r="H369" s="1">
        <v>147000</v>
      </c>
      <c r="I369" s="1">
        <v>147000</v>
      </c>
      <c r="J369" s="96">
        <f t="shared" si="5"/>
        <v>5.5651263530137726E-4</v>
      </c>
      <c r="L369" s="99">
        <v>7420</v>
      </c>
      <c r="M369" s="99">
        <v>132000</v>
      </c>
      <c r="O369" s="99">
        <v>12393</v>
      </c>
      <c r="P369" s="99">
        <v>195000</v>
      </c>
    </row>
    <row r="370" spans="1:16" x14ac:dyDescent="0.2">
      <c r="A370" s="3">
        <v>1344</v>
      </c>
      <c r="B370" s="1">
        <v>177000</v>
      </c>
      <c r="C370" s="1">
        <v>177000</v>
      </c>
      <c r="D370" s="1">
        <v>7558</v>
      </c>
      <c r="F370" s="3">
        <v>367</v>
      </c>
      <c r="G370" s="1">
        <v>9500</v>
      </c>
      <c r="H370" s="1">
        <v>159000</v>
      </c>
      <c r="I370" s="1">
        <v>159000</v>
      </c>
      <c r="J370" s="96">
        <f t="shared" si="5"/>
        <v>6.0194223818312237E-4</v>
      </c>
      <c r="L370" s="99">
        <v>7438</v>
      </c>
      <c r="M370" s="99">
        <v>127000</v>
      </c>
      <c r="O370" s="99">
        <v>12394</v>
      </c>
      <c r="P370" s="99">
        <v>225000</v>
      </c>
    </row>
    <row r="371" spans="1:16" x14ac:dyDescent="0.2">
      <c r="A371" s="3">
        <v>20</v>
      </c>
      <c r="B371" s="1">
        <v>139000</v>
      </c>
      <c r="C371" s="1">
        <v>139000</v>
      </c>
      <c r="D371" s="1">
        <v>7560</v>
      </c>
      <c r="F371" s="3">
        <v>368</v>
      </c>
      <c r="G371" s="1">
        <v>9150</v>
      </c>
      <c r="H371" s="1">
        <v>165000</v>
      </c>
      <c r="I371" s="1">
        <v>165000</v>
      </c>
      <c r="J371" s="96">
        <f t="shared" si="5"/>
        <v>6.2465703962399487E-4</v>
      </c>
      <c r="L371" s="99">
        <v>7446</v>
      </c>
      <c r="M371" s="99">
        <v>100000</v>
      </c>
      <c r="O371" s="99">
        <v>12400</v>
      </c>
      <c r="P371" s="99">
        <v>155000</v>
      </c>
    </row>
    <row r="372" spans="1:16" x14ac:dyDescent="0.2">
      <c r="A372" s="3">
        <v>1120</v>
      </c>
      <c r="B372" s="1">
        <v>133700</v>
      </c>
      <c r="C372" s="1">
        <v>133700</v>
      </c>
      <c r="D372" s="1">
        <v>7560</v>
      </c>
      <c r="F372" s="3">
        <v>369</v>
      </c>
      <c r="G372" s="1">
        <v>7800</v>
      </c>
      <c r="H372" s="1">
        <v>132000</v>
      </c>
      <c r="I372" s="1">
        <v>132000</v>
      </c>
      <c r="J372" s="96">
        <f t="shared" si="5"/>
        <v>4.997256316991959E-4</v>
      </c>
      <c r="L372" s="99">
        <v>7449</v>
      </c>
      <c r="M372" s="99">
        <v>139400</v>
      </c>
      <c r="O372" s="99">
        <v>12416</v>
      </c>
      <c r="P372" s="99">
        <v>184000</v>
      </c>
    </row>
    <row r="373" spans="1:16" x14ac:dyDescent="0.2">
      <c r="A373" s="3">
        <v>690</v>
      </c>
      <c r="B373" s="1">
        <v>194700</v>
      </c>
      <c r="C373" s="1">
        <v>194700</v>
      </c>
      <c r="D373" s="1">
        <v>7577</v>
      </c>
      <c r="F373" s="3">
        <v>370</v>
      </c>
      <c r="G373" s="1">
        <v>9830</v>
      </c>
      <c r="H373" s="1">
        <v>162000</v>
      </c>
      <c r="I373" s="1">
        <v>162000</v>
      </c>
      <c r="J373" s="96">
        <f t="shared" si="5"/>
        <v>6.1329963890355862E-4</v>
      </c>
      <c r="L373" s="99">
        <v>7472</v>
      </c>
      <c r="M373" s="99">
        <v>184000</v>
      </c>
      <c r="O373" s="99">
        <v>12420</v>
      </c>
      <c r="P373" s="99">
        <v>230000</v>
      </c>
    </row>
    <row r="374" spans="1:16" x14ac:dyDescent="0.2">
      <c r="A374" s="3">
        <v>1073</v>
      </c>
      <c r="B374" s="1">
        <v>91500</v>
      </c>
      <c r="C374" s="1">
        <v>91500</v>
      </c>
      <c r="D374" s="1">
        <v>7585</v>
      </c>
      <c r="F374" s="3">
        <v>371</v>
      </c>
      <c r="G374" s="1">
        <v>8121</v>
      </c>
      <c r="H374" s="1">
        <v>172400</v>
      </c>
      <c r="I374" s="1">
        <v>172400</v>
      </c>
      <c r="J374" s="96">
        <f t="shared" si="5"/>
        <v>6.5267196140107102E-4</v>
      </c>
      <c r="L374" s="99">
        <v>7500</v>
      </c>
      <c r="M374" s="99">
        <v>141000</v>
      </c>
      <c r="O374" s="99">
        <v>12435</v>
      </c>
      <c r="P374" s="99">
        <v>231500</v>
      </c>
    </row>
    <row r="375" spans="1:16" x14ac:dyDescent="0.2">
      <c r="A375" s="3">
        <v>182</v>
      </c>
      <c r="B375" s="1">
        <v>200100</v>
      </c>
      <c r="C375" s="1">
        <v>200100</v>
      </c>
      <c r="D375" s="1">
        <v>7588</v>
      </c>
      <c r="F375" s="3">
        <v>372</v>
      </c>
      <c r="G375" s="1">
        <v>17120</v>
      </c>
      <c r="H375" s="1">
        <v>134432</v>
      </c>
      <c r="I375" s="1">
        <v>134432</v>
      </c>
      <c r="J375" s="96">
        <f t="shared" si="5"/>
        <v>5.0893269788322964E-4</v>
      </c>
      <c r="L375" s="99">
        <v>7500</v>
      </c>
      <c r="M375" s="99">
        <v>176000</v>
      </c>
      <c r="O375" s="99">
        <v>12438</v>
      </c>
      <c r="P375" s="99">
        <v>361919</v>
      </c>
    </row>
    <row r="376" spans="1:16" x14ac:dyDescent="0.2">
      <c r="A376" s="3">
        <v>129</v>
      </c>
      <c r="B376" s="1">
        <v>155000</v>
      </c>
      <c r="C376" s="1">
        <v>155000</v>
      </c>
      <c r="D376" s="1">
        <v>7590</v>
      </c>
      <c r="F376" s="3">
        <v>373</v>
      </c>
      <c r="G376" s="1">
        <v>7175</v>
      </c>
      <c r="H376" s="1">
        <v>125000</v>
      </c>
      <c r="I376" s="1">
        <v>125000</v>
      </c>
      <c r="J376" s="96">
        <f t="shared" si="5"/>
        <v>4.7322503001817796E-4</v>
      </c>
      <c r="L376" s="99">
        <v>7500</v>
      </c>
      <c r="M376" s="99">
        <v>133000</v>
      </c>
      <c r="O376" s="99">
        <v>12444</v>
      </c>
      <c r="P376" s="99">
        <v>394617</v>
      </c>
    </row>
    <row r="377" spans="1:16" x14ac:dyDescent="0.2">
      <c r="A377" s="3">
        <v>398</v>
      </c>
      <c r="B377" s="1">
        <v>169500</v>
      </c>
      <c r="C377" s="1">
        <v>169500</v>
      </c>
      <c r="D377" s="1">
        <v>7590</v>
      </c>
      <c r="F377" s="3">
        <v>374</v>
      </c>
      <c r="G377" s="1">
        <v>10634</v>
      </c>
      <c r="H377" s="1">
        <v>123000</v>
      </c>
      <c r="I377" s="1">
        <v>123000</v>
      </c>
      <c r="J377" s="96">
        <f t="shared" si="5"/>
        <v>4.6565342953788715E-4</v>
      </c>
      <c r="L377" s="99">
        <v>7500</v>
      </c>
      <c r="M377" s="99">
        <v>68400</v>
      </c>
      <c r="O377" s="99">
        <v>12456</v>
      </c>
      <c r="P377" s="99">
        <v>337500</v>
      </c>
    </row>
    <row r="378" spans="1:16" x14ac:dyDescent="0.2">
      <c r="A378" s="3">
        <v>506</v>
      </c>
      <c r="B378" s="1">
        <v>124500</v>
      </c>
      <c r="C378" s="1">
        <v>124500</v>
      </c>
      <c r="D378" s="1">
        <v>7596</v>
      </c>
      <c r="F378" s="3">
        <v>375</v>
      </c>
      <c r="G378" s="1">
        <v>8200</v>
      </c>
      <c r="H378" s="1">
        <v>219500</v>
      </c>
      <c r="I378" s="1">
        <v>219500</v>
      </c>
      <c r="J378" s="96">
        <f t="shared" si="5"/>
        <v>8.3098315271192057E-4</v>
      </c>
      <c r="L378" s="99">
        <v>7500</v>
      </c>
      <c r="M378" s="99">
        <v>154000</v>
      </c>
      <c r="O378" s="99">
        <v>12461</v>
      </c>
      <c r="P378" s="99">
        <v>262000</v>
      </c>
    </row>
    <row r="379" spans="1:16" x14ac:dyDescent="0.2">
      <c r="A379" s="3">
        <v>72</v>
      </c>
      <c r="B379" s="1">
        <v>129500</v>
      </c>
      <c r="C379" s="1">
        <v>129500</v>
      </c>
      <c r="D379" s="1">
        <v>7599</v>
      </c>
      <c r="F379" s="3">
        <v>376</v>
      </c>
      <c r="G379" s="1">
        <v>10020</v>
      </c>
      <c r="H379" s="1">
        <v>61000</v>
      </c>
      <c r="I379" s="1">
        <v>61000</v>
      </c>
      <c r="J379" s="96">
        <f t="shared" si="5"/>
        <v>2.3093381464887086E-4</v>
      </c>
      <c r="L379" s="99">
        <v>7500</v>
      </c>
      <c r="M379" s="99">
        <v>216000</v>
      </c>
      <c r="O379" s="99">
        <v>12464</v>
      </c>
      <c r="P379" s="99">
        <v>152000</v>
      </c>
    </row>
    <row r="380" spans="1:16" x14ac:dyDescent="0.2">
      <c r="A380" s="3">
        <v>704</v>
      </c>
      <c r="B380" s="1">
        <v>140000</v>
      </c>
      <c r="C380" s="1">
        <v>140000</v>
      </c>
      <c r="D380" s="1">
        <v>7630</v>
      </c>
      <c r="F380" s="3">
        <v>377</v>
      </c>
      <c r="G380" s="1">
        <v>8846</v>
      </c>
      <c r="H380" s="1">
        <v>148000</v>
      </c>
      <c r="I380" s="1">
        <v>148000</v>
      </c>
      <c r="J380" s="96">
        <f t="shared" si="5"/>
        <v>5.6029843554152275E-4</v>
      </c>
      <c r="L380" s="99">
        <v>7500</v>
      </c>
      <c r="M380" s="99">
        <v>177500</v>
      </c>
      <c r="O380" s="99">
        <v>12474</v>
      </c>
      <c r="P380" s="99">
        <v>426000</v>
      </c>
    </row>
    <row r="381" spans="1:16" x14ac:dyDescent="0.2">
      <c r="A381" s="3">
        <v>861</v>
      </c>
      <c r="B381" s="1">
        <v>189950</v>
      </c>
      <c r="C381" s="1">
        <v>189950</v>
      </c>
      <c r="D381" s="1">
        <v>7642</v>
      </c>
      <c r="F381" s="3">
        <v>378</v>
      </c>
      <c r="G381" s="1">
        <v>11143</v>
      </c>
      <c r="H381" s="1">
        <v>340000</v>
      </c>
      <c r="I381" s="1">
        <v>340000</v>
      </c>
      <c r="J381" s="96">
        <f t="shared" si="5"/>
        <v>1.287172081649444E-3</v>
      </c>
      <c r="L381" s="99">
        <v>7500</v>
      </c>
      <c r="M381" s="99">
        <v>189000</v>
      </c>
      <c r="O381" s="99">
        <v>12493</v>
      </c>
      <c r="P381" s="99">
        <v>141000</v>
      </c>
    </row>
    <row r="382" spans="1:16" x14ac:dyDescent="0.2">
      <c r="A382" s="3">
        <v>46</v>
      </c>
      <c r="B382" s="1">
        <v>319900</v>
      </c>
      <c r="C382" s="1">
        <v>319900</v>
      </c>
      <c r="D382" s="1">
        <v>7658</v>
      </c>
      <c r="F382" s="3">
        <v>379</v>
      </c>
      <c r="G382" s="1">
        <v>11394</v>
      </c>
      <c r="H382" s="1">
        <v>394432</v>
      </c>
      <c r="I382" s="1">
        <v>394432</v>
      </c>
      <c r="J382" s="96">
        <f t="shared" si="5"/>
        <v>1.4932407603210397E-3</v>
      </c>
      <c r="L382" s="99">
        <v>7500</v>
      </c>
      <c r="M382" s="99">
        <v>185000</v>
      </c>
      <c r="O382" s="99">
        <v>12508</v>
      </c>
      <c r="P382" s="99">
        <v>160000</v>
      </c>
    </row>
    <row r="383" spans="1:16" x14ac:dyDescent="0.2">
      <c r="A383" s="3">
        <v>798</v>
      </c>
      <c r="B383" s="1">
        <v>110000</v>
      </c>
      <c r="C383" s="1">
        <v>110000</v>
      </c>
      <c r="D383" s="1">
        <v>7677</v>
      </c>
      <c r="F383" s="3">
        <v>380</v>
      </c>
      <c r="G383" s="1">
        <v>8123</v>
      </c>
      <c r="H383" s="1">
        <v>179000</v>
      </c>
      <c r="I383" s="1">
        <v>179000</v>
      </c>
      <c r="J383" s="96">
        <f t="shared" si="5"/>
        <v>6.7765824298603086E-4</v>
      </c>
      <c r="L383" s="99">
        <v>7535</v>
      </c>
      <c r="M383" s="99">
        <v>120000</v>
      </c>
      <c r="O383" s="99">
        <v>12513</v>
      </c>
      <c r="P383" s="99">
        <v>104900</v>
      </c>
    </row>
    <row r="384" spans="1:16" x14ac:dyDescent="0.2">
      <c r="A384" s="3">
        <v>1179</v>
      </c>
      <c r="B384" s="1">
        <v>154900</v>
      </c>
      <c r="C384" s="1">
        <v>154900</v>
      </c>
      <c r="D384" s="1">
        <v>7681</v>
      </c>
      <c r="F384" s="3">
        <v>381</v>
      </c>
      <c r="G384" s="1">
        <v>5000</v>
      </c>
      <c r="H384" s="1">
        <v>127000</v>
      </c>
      <c r="I384" s="1">
        <v>127000</v>
      </c>
      <c r="J384" s="96">
        <f t="shared" si="5"/>
        <v>4.8079663049846883E-4</v>
      </c>
      <c r="L384" s="99">
        <v>7540</v>
      </c>
      <c r="M384" s="99">
        <v>156000</v>
      </c>
      <c r="O384" s="99">
        <v>12537</v>
      </c>
      <c r="P384" s="99">
        <v>149900</v>
      </c>
    </row>
    <row r="385" spans="1:16" x14ac:dyDescent="0.2">
      <c r="A385" s="3">
        <v>311</v>
      </c>
      <c r="B385" s="1">
        <v>165600</v>
      </c>
      <c r="C385" s="1">
        <v>165600</v>
      </c>
      <c r="D385" s="1">
        <v>7685</v>
      </c>
      <c r="F385" s="3">
        <v>382</v>
      </c>
      <c r="G385" s="1">
        <v>7200</v>
      </c>
      <c r="H385" s="1">
        <v>187750</v>
      </c>
      <c r="I385" s="1">
        <v>187750</v>
      </c>
      <c r="J385" s="96">
        <f t="shared" si="5"/>
        <v>7.1078399508730334E-4</v>
      </c>
      <c r="L385" s="99">
        <v>7558</v>
      </c>
      <c r="M385" s="99">
        <v>177000</v>
      </c>
      <c r="O385" s="99">
        <v>12546</v>
      </c>
      <c r="P385" s="99">
        <v>182900</v>
      </c>
    </row>
    <row r="386" spans="1:16" x14ac:dyDescent="0.2">
      <c r="A386" s="3">
        <v>649</v>
      </c>
      <c r="B386" s="1">
        <v>155000</v>
      </c>
      <c r="C386" s="1">
        <v>155000</v>
      </c>
      <c r="D386" s="1">
        <v>7700</v>
      </c>
      <c r="F386" s="3">
        <v>383</v>
      </c>
      <c r="G386" s="1">
        <v>9245</v>
      </c>
      <c r="H386" s="1">
        <v>213500</v>
      </c>
      <c r="I386" s="1">
        <v>213500</v>
      </c>
      <c r="J386" s="96">
        <f t="shared" si="5"/>
        <v>8.0826835127104796E-4</v>
      </c>
      <c r="L386" s="99">
        <v>7560</v>
      </c>
      <c r="M386" s="99">
        <v>139000</v>
      </c>
      <c r="O386" s="99">
        <v>12552</v>
      </c>
      <c r="P386" s="99">
        <v>254900</v>
      </c>
    </row>
    <row r="387" spans="1:16" x14ac:dyDescent="0.2">
      <c r="A387" s="3">
        <v>1026</v>
      </c>
      <c r="B387" s="1">
        <v>112500</v>
      </c>
      <c r="C387" s="1">
        <v>112500</v>
      </c>
      <c r="D387" s="1">
        <v>7700</v>
      </c>
      <c r="F387" s="3">
        <v>384</v>
      </c>
      <c r="G387" s="1">
        <v>9000</v>
      </c>
      <c r="H387" s="1">
        <v>76000</v>
      </c>
      <c r="I387" s="1">
        <v>76000</v>
      </c>
      <c r="J387" s="96">
        <f t="shared" si="5"/>
        <v>2.8772081825105219E-4</v>
      </c>
      <c r="L387" s="99">
        <v>7560</v>
      </c>
      <c r="M387" s="99">
        <v>133700</v>
      </c>
      <c r="O387" s="99">
        <v>12589</v>
      </c>
      <c r="P387" s="99">
        <v>174000</v>
      </c>
    </row>
    <row r="388" spans="1:16" x14ac:dyDescent="0.2">
      <c r="A388" s="3">
        <v>943</v>
      </c>
      <c r="B388" s="1">
        <v>150000</v>
      </c>
      <c r="C388" s="1">
        <v>150000</v>
      </c>
      <c r="D388" s="1">
        <v>7711</v>
      </c>
      <c r="F388" s="3">
        <v>385</v>
      </c>
      <c r="G388" s="1">
        <v>53107</v>
      </c>
      <c r="H388" s="1">
        <v>240000</v>
      </c>
      <c r="I388" s="1">
        <v>240000</v>
      </c>
      <c r="J388" s="96">
        <f t="shared" si="5"/>
        <v>9.0859205763490168E-4</v>
      </c>
      <c r="L388" s="99">
        <v>7577</v>
      </c>
      <c r="M388" s="99">
        <v>194700</v>
      </c>
      <c r="O388" s="99">
        <v>12615</v>
      </c>
      <c r="P388" s="99">
        <v>243000</v>
      </c>
    </row>
    <row r="389" spans="1:16" x14ac:dyDescent="0.2">
      <c r="A389" s="3">
        <v>1232</v>
      </c>
      <c r="B389" s="1">
        <v>132500</v>
      </c>
      <c r="C389" s="1">
        <v>132500</v>
      </c>
      <c r="D389" s="1">
        <v>7728</v>
      </c>
      <c r="F389" s="3">
        <v>386</v>
      </c>
      <c r="G389" s="1">
        <v>3182</v>
      </c>
      <c r="H389" s="1">
        <v>192000</v>
      </c>
      <c r="I389" s="1">
        <v>192000</v>
      </c>
      <c r="J389" s="96">
        <f t="shared" ref="J389:J452" si="6">I389/(264144946)</f>
        <v>7.2687364610792135E-4</v>
      </c>
      <c r="L389" s="99">
        <v>7585</v>
      </c>
      <c r="M389" s="99">
        <v>91500</v>
      </c>
      <c r="O389" s="99">
        <v>12640</v>
      </c>
      <c r="P389" s="99">
        <v>150900</v>
      </c>
    </row>
    <row r="390" spans="1:16" x14ac:dyDescent="0.2">
      <c r="A390" s="3">
        <v>1409</v>
      </c>
      <c r="B390" s="1">
        <v>125500</v>
      </c>
      <c r="C390" s="1">
        <v>125500</v>
      </c>
      <c r="D390" s="1">
        <v>7740</v>
      </c>
      <c r="F390" s="3">
        <v>387</v>
      </c>
      <c r="G390" s="1">
        <v>8410</v>
      </c>
      <c r="H390" s="1">
        <v>81000</v>
      </c>
      <c r="I390" s="1">
        <v>81000</v>
      </c>
      <c r="J390" s="96">
        <f t="shared" si="6"/>
        <v>3.0664981945177931E-4</v>
      </c>
      <c r="L390" s="99">
        <v>7588</v>
      </c>
      <c r="M390" s="99">
        <v>200100</v>
      </c>
      <c r="O390" s="99">
        <v>12665</v>
      </c>
      <c r="P390" s="99">
        <v>153900</v>
      </c>
    </row>
    <row r="391" spans="1:16" x14ac:dyDescent="0.2">
      <c r="A391" s="3">
        <v>50</v>
      </c>
      <c r="B391" s="1">
        <v>127000</v>
      </c>
      <c r="C391" s="1">
        <v>127000</v>
      </c>
      <c r="D391" s="1">
        <v>7742</v>
      </c>
      <c r="F391" s="3">
        <v>388</v>
      </c>
      <c r="G391" s="1">
        <v>7200</v>
      </c>
      <c r="H391" s="1">
        <v>125000</v>
      </c>
      <c r="I391" s="1">
        <v>125000</v>
      </c>
      <c r="J391" s="96">
        <f t="shared" si="6"/>
        <v>4.7322503001817796E-4</v>
      </c>
      <c r="L391" s="99">
        <v>7590</v>
      </c>
      <c r="M391" s="99">
        <v>155000</v>
      </c>
      <c r="O391" s="99">
        <v>12665</v>
      </c>
      <c r="P391" s="99">
        <v>281213</v>
      </c>
    </row>
    <row r="392" spans="1:16" x14ac:dyDescent="0.2">
      <c r="A392" s="3">
        <v>112</v>
      </c>
      <c r="B392" s="1">
        <v>180000</v>
      </c>
      <c r="C392" s="1">
        <v>180000</v>
      </c>
      <c r="D392" s="1">
        <v>7750</v>
      </c>
      <c r="F392" s="3">
        <v>389</v>
      </c>
      <c r="G392" s="1">
        <v>9382</v>
      </c>
      <c r="H392" s="1">
        <v>191000</v>
      </c>
      <c r="I392" s="1">
        <v>191000</v>
      </c>
      <c r="J392" s="96">
        <f t="shared" si="6"/>
        <v>7.2308784586777597E-4</v>
      </c>
      <c r="L392" s="99">
        <v>7590</v>
      </c>
      <c r="M392" s="99">
        <v>169500</v>
      </c>
      <c r="O392" s="99">
        <v>12677</v>
      </c>
      <c r="P392" s="99">
        <v>274000</v>
      </c>
    </row>
    <row r="393" spans="1:16" x14ac:dyDescent="0.2">
      <c r="A393" s="3">
        <v>752</v>
      </c>
      <c r="B393" s="1">
        <v>162000</v>
      </c>
      <c r="C393" s="1">
        <v>162000</v>
      </c>
      <c r="D393" s="1">
        <v>7750</v>
      </c>
      <c r="F393" s="3">
        <v>390</v>
      </c>
      <c r="G393" s="1">
        <v>12474</v>
      </c>
      <c r="H393" s="1">
        <v>426000</v>
      </c>
      <c r="I393" s="1">
        <v>426000</v>
      </c>
      <c r="J393" s="96">
        <f t="shared" si="6"/>
        <v>1.6127509023019506E-3</v>
      </c>
      <c r="L393" s="99">
        <v>7596</v>
      </c>
      <c r="M393" s="99">
        <v>124500</v>
      </c>
      <c r="O393" s="99">
        <v>12692</v>
      </c>
      <c r="P393" s="99">
        <v>430000</v>
      </c>
    </row>
    <row r="394" spans="1:16" x14ac:dyDescent="0.2">
      <c r="A394" s="3">
        <v>1117</v>
      </c>
      <c r="B394" s="1">
        <v>184100</v>
      </c>
      <c r="C394" s="1">
        <v>184100</v>
      </c>
      <c r="D394" s="1">
        <v>7750</v>
      </c>
      <c r="F394" s="3">
        <v>391</v>
      </c>
      <c r="G394" s="1">
        <v>8405</v>
      </c>
      <c r="H394" s="1">
        <v>119000</v>
      </c>
      <c r="I394" s="1">
        <v>119000</v>
      </c>
      <c r="J394" s="96">
        <f t="shared" si="6"/>
        <v>4.5051022857730541E-4</v>
      </c>
      <c r="L394" s="99">
        <v>7599</v>
      </c>
      <c r="M394" s="99">
        <v>129500</v>
      </c>
      <c r="O394" s="99">
        <v>12702</v>
      </c>
      <c r="P394" s="99">
        <v>97000</v>
      </c>
    </row>
    <row r="395" spans="1:16" x14ac:dyDescent="0.2">
      <c r="A395" s="3">
        <v>105</v>
      </c>
      <c r="B395" s="1">
        <v>169500</v>
      </c>
      <c r="C395" s="1">
        <v>169500</v>
      </c>
      <c r="D395" s="1">
        <v>7758</v>
      </c>
      <c r="F395" s="3">
        <v>392</v>
      </c>
      <c r="G395" s="1">
        <v>12209</v>
      </c>
      <c r="H395" s="1">
        <v>215000</v>
      </c>
      <c r="I395" s="1">
        <v>215000</v>
      </c>
      <c r="J395" s="96">
        <f t="shared" si="6"/>
        <v>8.1394705163126608E-4</v>
      </c>
      <c r="L395" s="99">
        <v>7630</v>
      </c>
      <c r="M395" s="99">
        <v>140000</v>
      </c>
      <c r="O395" s="99">
        <v>12704</v>
      </c>
      <c r="P395" s="99">
        <v>253293</v>
      </c>
    </row>
    <row r="396" spans="1:16" x14ac:dyDescent="0.2">
      <c r="A396" s="3">
        <v>485</v>
      </c>
      <c r="B396" s="1">
        <v>132500</v>
      </c>
      <c r="C396" s="1">
        <v>132500</v>
      </c>
      <c r="D396" s="1">
        <v>7758</v>
      </c>
      <c r="F396" s="3">
        <v>393</v>
      </c>
      <c r="G396" s="1">
        <v>8339</v>
      </c>
      <c r="H396" s="1">
        <v>106500</v>
      </c>
      <c r="I396" s="1">
        <v>106500</v>
      </c>
      <c r="J396" s="96">
        <f t="shared" si="6"/>
        <v>4.0318772557548766E-4</v>
      </c>
      <c r="L396" s="99">
        <v>7642</v>
      </c>
      <c r="M396" s="99">
        <v>189950</v>
      </c>
      <c r="O396" s="99">
        <v>12735</v>
      </c>
      <c r="P396" s="99">
        <v>111250</v>
      </c>
    </row>
    <row r="397" spans="1:16" x14ac:dyDescent="0.2">
      <c r="A397" s="3">
        <v>1209</v>
      </c>
      <c r="B397" s="1">
        <v>140000</v>
      </c>
      <c r="C397" s="1">
        <v>140000</v>
      </c>
      <c r="D397" s="1">
        <v>7763</v>
      </c>
      <c r="F397" s="3">
        <v>394</v>
      </c>
      <c r="G397" s="1">
        <v>7446</v>
      </c>
      <c r="H397" s="1">
        <v>100000</v>
      </c>
      <c r="I397" s="1">
        <v>100000</v>
      </c>
      <c r="J397" s="96">
        <f t="shared" si="6"/>
        <v>3.7858002401454236E-4</v>
      </c>
      <c r="L397" s="99">
        <v>7658</v>
      </c>
      <c r="M397" s="99">
        <v>319900</v>
      </c>
      <c r="O397" s="99">
        <v>12772</v>
      </c>
      <c r="P397" s="99">
        <v>151500</v>
      </c>
    </row>
    <row r="398" spans="1:16" x14ac:dyDescent="0.2">
      <c r="A398" s="3">
        <v>316</v>
      </c>
      <c r="B398" s="1">
        <v>188500</v>
      </c>
      <c r="C398" s="1">
        <v>188500</v>
      </c>
      <c r="D398" s="1">
        <v>7795</v>
      </c>
      <c r="F398" s="3">
        <v>395</v>
      </c>
      <c r="G398" s="1">
        <v>10134</v>
      </c>
      <c r="H398" s="1">
        <v>109000</v>
      </c>
      <c r="I398" s="1">
        <v>109000</v>
      </c>
      <c r="J398" s="96">
        <f t="shared" si="6"/>
        <v>4.1265222617585122E-4</v>
      </c>
      <c r="L398" s="99">
        <v>7677</v>
      </c>
      <c r="M398" s="99">
        <v>110000</v>
      </c>
      <c r="O398" s="99">
        <v>12798</v>
      </c>
      <c r="P398" s="99">
        <v>200000</v>
      </c>
    </row>
    <row r="399" spans="1:16" x14ac:dyDescent="0.2">
      <c r="A399" s="3">
        <v>313</v>
      </c>
      <c r="B399" s="1">
        <v>119900</v>
      </c>
      <c r="C399" s="1">
        <v>119900</v>
      </c>
      <c r="D399" s="1">
        <v>7800</v>
      </c>
      <c r="F399" s="3">
        <v>396</v>
      </c>
      <c r="G399" s="1">
        <v>9571</v>
      </c>
      <c r="H399" s="1">
        <v>129000</v>
      </c>
      <c r="I399" s="1">
        <v>129000</v>
      </c>
      <c r="J399" s="96">
        <f t="shared" si="6"/>
        <v>4.8836823097875965E-4</v>
      </c>
      <c r="L399" s="99">
        <v>7681</v>
      </c>
      <c r="M399" s="99">
        <v>154900</v>
      </c>
      <c r="O399" s="99">
        <v>12800</v>
      </c>
      <c r="P399" s="99">
        <v>275000</v>
      </c>
    </row>
    <row r="400" spans="1:16" x14ac:dyDescent="0.2">
      <c r="A400" s="3">
        <v>499</v>
      </c>
      <c r="B400" s="1">
        <v>130000</v>
      </c>
      <c r="C400" s="1">
        <v>130000</v>
      </c>
      <c r="D400" s="1">
        <v>7800</v>
      </c>
      <c r="F400" s="3">
        <v>397</v>
      </c>
      <c r="G400" s="1">
        <v>7200</v>
      </c>
      <c r="H400" s="1">
        <v>123000</v>
      </c>
      <c r="I400" s="1">
        <v>123000</v>
      </c>
      <c r="J400" s="96">
        <f t="shared" si="6"/>
        <v>4.6565342953788715E-4</v>
      </c>
      <c r="L400" s="99">
        <v>7685</v>
      </c>
      <c r="M400" s="99">
        <v>165600</v>
      </c>
      <c r="O400" s="99">
        <v>12803</v>
      </c>
      <c r="P400" s="99">
        <v>221000</v>
      </c>
    </row>
    <row r="401" spans="1:16" x14ac:dyDescent="0.2">
      <c r="A401" s="3">
        <v>369</v>
      </c>
      <c r="B401" s="1">
        <v>132000</v>
      </c>
      <c r="C401" s="1">
        <v>132000</v>
      </c>
      <c r="D401" s="1">
        <v>7800</v>
      </c>
      <c r="F401" s="3">
        <v>398</v>
      </c>
      <c r="G401" s="1">
        <v>7590</v>
      </c>
      <c r="H401" s="1">
        <v>169500</v>
      </c>
      <c r="I401" s="1">
        <v>169500</v>
      </c>
      <c r="J401" s="96">
        <f t="shared" si="6"/>
        <v>6.4169314070464936E-4</v>
      </c>
      <c r="L401" s="99">
        <v>7700</v>
      </c>
      <c r="M401" s="99">
        <v>155000</v>
      </c>
      <c r="O401" s="99">
        <v>12822</v>
      </c>
      <c r="P401" s="99">
        <v>239686</v>
      </c>
    </row>
    <row r="402" spans="1:16" x14ac:dyDescent="0.2">
      <c r="A402" s="3">
        <v>608</v>
      </c>
      <c r="B402" s="1">
        <v>225000</v>
      </c>
      <c r="C402" s="1">
        <v>225000</v>
      </c>
      <c r="D402" s="1">
        <v>7800</v>
      </c>
      <c r="F402" s="3">
        <v>399</v>
      </c>
      <c r="G402" s="1">
        <v>8967</v>
      </c>
      <c r="H402" s="1">
        <v>67000</v>
      </c>
      <c r="I402" s="1">
        <v>67000</v>
      </c>
      <c r="J402" s="96">
        <f t="shared" si="6"/>
        <v>2.5364861608974338E-4</v>
      </c>
      <c r="L402" s="99">
        <v>7700</v>
      </c>
      <c r="M402" s="99">
        <v>112500</v>
      </c>
      <c r="O402" s="99">
        <v>12886</v>
      </c>
      <c r="P402" s="99">
        <v>175000</v>
      </c>
    </row>
    <row r="403" spans="1:16" x14ac:dyDescent="0.2">
      <c r="A403" s="3">
        <v>952</v>
      </c>
      <c r="B403" s="1">
        <v>119900</v>
      </c>
      <c r="C403" s="1">
        <v>119900</v>
      </c>
      <c r="D403" s="1">
        <v>7800</v>
      </c>
      <c r="F403" s="3">
        <v>400</v>
      </c>
      <c r="G403" s="1">
        <v>8125</v>
      </c>
      <c r="H403" s="1">
        <v>241000</v>
      </c>
      <c r="I403" s="1">
        <v>241000</v>
      </c>
      <c r="J403" s="96">
        <f t="shared" si="6"/>
        <v>9.1237785787504717E-4</v>
      </c>
      <c r="L403" s="99">
        <v>7711</v>
      </c>
      <c r="M403" s="99">
        <v>150000</v>
      </c>
      <c r="O403" s="99">
        <v>12898</v>
      </c>
      <c r="P403" s="99">
        <v>315500</v>
      </c>
    </row>
    <row r="404" spans="1:16" x14ac:dyDescent="0.2">
      <c r="A404" s="3">
        <v>1221</v>
      </c>
      <c r="B404" s="1">
        <v>115000</v>
      </c>
      <c r="C404" s="1">
        <v>115000</v>
      </c>
      <c r="D404" s="1">
        <v>7800</v>
      </c>
      <c r="F404" s="3">
        <v>401</v>
      </c>
      <c r="G404" s="1">
        <v>14963</v>
      </c>
      <c r="H404" s="1">
        <v>245500</v>
      </c>
      <c r="I404" s="1">
        <v>245500</v>
      </c>
      <c r="J404" s="96">
        <f t="shared" si="6"/>
        <v>9.2941395895570155E-4</v>
      </c>
      <c r="L404" s="99">
        <v>7728</v>
      </c>
      <c r="M404" s="99">
        <v>132500</v>
      </c>
      <c r="O404" s="99">
        <v>12900</v>
      </c>
      <c r="P404" s="99">
        <v>108959</v>
      </c>
    </row>
    <row r="405" spans="1:16" x14ac:dyDescent="0.2">
      <c r="A405" s="3">
        <v>1131</v>
      </c>
      <c r="B405" s="1">
        <v>135000</v>
      </c>
      <c r="C405" s="1">
        <v>135000</v>
      </c>
      <c r="D405" s="1">
        <v>7804</v>
      </c>
      <c r="F405" s="3">
        <v>402</v>
      </c>
      <c r="G405" s="1">
        <v>8767</v>
      </c>
      <c r="H405" s="1">
        <v>164990</v>
      </c>
      <c r="I405" s="1">
        <v>164990</v>
      </c>
      <c r="J405" s="96">
        <f t="shared" si="6"/>
        <v>6.246191816215935E-4</v>
      </c>
      <c r="L405" s="99">
        <v>7740</v>
      </c>
      <c r="M405" s="99">
        <v>125500</v>
      </c>
      <c r="O405" s="99">
        <v>12919</v>
      </c>
      <c r="P405" s="99">
        <v>611657</v>
      </c>
    </row>
    <row r="406" spans="1:16" x14ac:dyDescent="0.2">
      <c r="A406" s="3">
        <v>773</v>
      </c>
      <c r="B406" s="1">
        <v>107000</v>
      </c>
      <c r="C406" s="1">
        <v>107000</v>
      </c>
      <c r="D406" s="1">
        <v>7819</v>
      </c>
      <c r="F406" s="3">
        <v>403</v>
      </c>
      <c r="G406" s="1">
        <v>10200</v>
      </c>
      <c r="H406" s="1">
        <v>108000</v>
      </c>
      <c r="I406" s="1">
        <v>108000</v>
      </c>
      <c r="J406" s="96">
        <f t="shared" si="6"/>
        <v>4.0886642593570578E-4</v>
      </c>
      <c r="L406" s="99">
        <v>7742</v>
      </c>
      <c r="M406" s="99">
        <v>127000</v>
      </c>
      <c r="O406" s="99">
        <v>12925</v>
      </c>
      <c r="P406" s="99">
        <v>237500</v>
      </c>
    </row>
    <row r="407" spans="1:16" x14ac:dyDescent="0.2">
      <c r="A407" s="3">
        <v>351</v>
      </c>
      <c r="B407" s="1">
        <v>318061</v>
      </c>
      <c r="C407" s="1">
        <v>318061</v>
      </c>
      <c r="D407" s="1">
        <v>7820</v>
      </c>
      <c r="F407" s="3">
        <v>404</v>
      </c>
      <c r="G407" s="1">
        <v>12090</v>
      </c>
      <c r="H407" s="1">
        <v>258000</v>
      </c>
      <c r="I407" s="1">
        <v>258000</v>
      </c>
      <c r="J407" s="96">
        <f t="shared" si="6"/>
        <v>9.767364619575193E-4</v>
      </c>
      <c r="L407" s="99">
        <v>7750</v>
      </c>
      <c r="M407" s="99">
        <v>180000</v>
      </c>
      <c r="O407" s="99">
        <v>12936</v>
      </c>
      <c r="P407" s="99">
        <v>162000</v>
      </c>
    </row>
    <row r="408" spans="1:16" x14ac:dyDescent="0.2">
      <c r="A408" s="3">
        <v>1067</v>
      </c>
      <c r="B408" s="1">
        <v>178000</v>
      </c>
      <c r="C408" s="1">
        <v>178000</v>
      </c>
      <c r="D408" s="1">
        <v>7837</v>
      </c>
      <c r="F408" s="3">
        <v>405</v>
      </c>
      <c r="G408" s="1">
        <v>10364</v>
      </c>
      <c r="H408" s="1">
        <v>168000</v>
      </c>
      <c r="I408" s="1">
        <v>168000</v>
      </c>
      <c r="J408" s="96">
        <f t="shared" si="6"/>
        <v>6.3601444034443123E-4</v>
      </c>
      <c r="L408" s="99">
        <v>7750</v>
      </c>
      <c r="M408" s="99">
        <v>162000</v>
      </c>
      <c r="O408" s="99">
        <v>12968</v>
      </c>
      <c r="P408" s="99">
        <v>144000</v>
      </c>
    </row>
    <row r="409" spans="1:16" x14ac:dyDescent="0.2">
      <c r="A409" s="3">
        <v>1393</v>
      </c>
      <c r="B409" s="1">
        <v>123000</v>
      </c>
      <c r="C409" s="1">
        <v>123000</v>
      </c>
      <c r="D409" s="1">
        <v>7838</v>
      </c>
      <c r="F409" s="3">
        <v>406</v>
      </c>
      <c r="G409" s="1">
        <v>9991</v>
      </c>
      <c r="H409" s="1">
        <v>150000</v>
      </c>
      <c r="I409" s="1">
        <v>150000</v>
      </c>
      <c r="J409" s="96">
        <f t="shared" si="6"/>
        <v>5.6787003602181362E-4</v>
      </c>
      <c r="L409" s="99">
        <v>7750</v>
      </c>
      <c r="M409" s="99">
        <v>184100</v>
      </c>
      <c r="O409" s="99">
        <v>12984</v>
      </c>
      <c r="P409" s="99">
        <v>217500</v>
      </c>
    </row>
    <row r="410" spans="1:16" x14ac:dyDescent="0.2">
      <c r="A410" s="3">
        <v>417</v>
      </c>
      <c r="B410" s="1">
        <v>149500</v>
      </c>
      <c r="C410" s="1">
        <v>149500</v>
      </c>
      <c r="D410" s="1">
        <v>7844</v>
      </c>
      <c r="F410" s="3">
        <v>407</v>
      </c>
      <c r="G410" s="1">
        <v>10480</v>
      </c>
      <c r="H410" s="1">
        <v>115000</v>
      </c>
      <c r="I410" s="1">
        <v>115000</v>
      </c>
      <c r="J410" s="96">
        <f t="shared" si="6"/>
        <v>4.3536702761672372E-4</v>
      </c>
      <c r="L410" s="99">
        <v>7758</v>
      </c>
      <c r="M410" s="99">
        <v>169500</v>
      </c>
      <c r="O410" s="99">
        <v>13000</v>
      </c>
      <c r="P410" s="99">
        <v>193500</v>
      </c>
    </row>
    <row r="411" spans="1:16" x14ac:dyDescent="0.2">
      <c r="A411" s="3">
        <v>235</v>
      </c>
      <c r="B411" s="1">
        <v>216500</v>
      </c>
      <c r="C411" s="1">
        <v>216500</v>
      </c>
      <c r="D411" s="1">
        <v>7851</v>
      </c>
      <c r="F411" s="3">
        <v>408</v>
      </c>
      <c r="G411" s="1">
        <v>15576</v>
      </c>
      <c r="H411" s="1">
        <v>177000</v>
      </c>
      <c r="I411" s="1">
        <v>177000</v>
      </c>
      <c r="J411" s="96">
        <f t="shared" si="6"/>
        <v>6.7008664250573999E-4</v>
      </c>
      <c r="L411" s="99">
        <v>7758</v>
      </c>
      <c r="M411" s="99">
        <v>132500</v>
      </c>
      <c r="O411" s="99">
        <v>13005</v>
      </c>
      <c r="P411" s="99">
        <v>260000</v>
      </c>
    </row>
    <row r="412" spans="1:16" x14ac:dyDescent="0.2">
      <c r="A412" s="3">
        <v>617</v>
      </c>
      <c r="B412" s="1">
        <v>183200</v>
      </c>
      <c r="C412" s="1">
        <v>183200</v>
      </c>
      <c r="D412" s="1">
        <v>7861</v>
      </c>
      <c r="F412" s="3">
        <v>409</v>
      </c>
      <c r="G412" s="1">
        <v>14154</v>
      </c>
      <c r="H412" s="1">
        <v>280000</v>
      </c>
      <c r="I412" s="1">
        <v>280000</v>
      </c>
      <c r="J412" s="96">
        <f t="shared" si="6"/>
        <v>1.0600240672407188E-3</v>
      </c>
      <c r="L412" s="99">
        <v>7763</v>
      </c>
      <c r="M412" s="99">
        <v>140000</v>
      </c>
      <c r="O412" s="99">
        <v>13006</v>
      </c>
      <c r="P412" s="99">
        <v>222000</v>
      </c>
    </row>
    <row r="413" spans="1:16" x14ac:dyDescent="0.2">
      <c r="A413" s="3">
        <v>508</v>
      </c>
      <c r="B413" s="1">
        <v>208300</v>
      </c>
      <c r="C413" s="1">
        <v>208300</v>
      </c>
      <c r="D413" s="1">
        <v>7862</v>
      </c>
      <c r="F413" s="3">
        <v>410</v>
      </c>
      <c r="G413" s="1">
        <v>10800</v>
      </c>
      <c r="H413" s="1">
        <v>339750</v>
      </c>
      <c r="I413" s="1">
        <v>339750</v>
      </c>
      <c r="J413" s="96">
        <f t="shared" si="6"/>
        <v>1.2862256315894077E-3</v>
      </c>
      <c r="L413" s="99">
        <v>7795</v>
      </c>
      <c r="M413" s="99">
        <v>188500</v>
      </c>
      <c r="O413" s="99">
        <v>13031</v>
      </c>
      <c r="P413" s="99">
        <v>187500</v>
      </c>
    </row>
    <row r="414" spans="1:16" x14ac:dyDescent="0.2">
      <c r="A414" s="3">
        <v>781</v>
      </c>
      <c r="B414" s="1">
        <v>176000</v>
      </c>
      <c r="C414" s="1">
        <v>176000</v>
      </c>
      <c r="D414" s="1">
        <v>7875</v>
      </c>
      <c r="F414" s="3">
        <v>411</v>
      </c>
      <c r="G414" s="1">
        <v>9571</v>
      </c>
      <c r="H414" s="1">
        <v>60000</v>
      </c>
      <c r="I414" s="1">
        <v>60000</v>
      </c>
      <c r="J414" s="96">
        <f t="shared" si="6"/>
        <v>2.2714801440872542E-4</v>
      </c>
      <c r="L414" s="99">
        <v>7800</v>
      </c>
      <c r="M414" s="99">
        <v>119900</v>
      </c>
      <c r="O414" s="99">
        <v>13053</v>
      </c>
      <c r="P414" s="99">
        <v>207000</v>
      </c>
    </row>
    <row r="415" spans="1:16" x14ac:dyDescent="0.2">
      <c r="A415" s="3">
        <v>835</v>
      </c>
      <c r="B415" s="1">
        <v>139950</v>
      </c>
      <c r="C415" s="1">
        <v>139950</v>
      </c>
      <c r="D415" s="1">
        <v>7875</v>
      </c>
      <c r="F415" s="3">
        <v>412</v>
      </c>
      <c r="G415" s="1">
        <v>34650</v>
      </c>
      <c r="H415" s="1">
        <v>145000</v>
      </c>
      <c r="I415" s="1">
        <v>145000</v>
      </c>
      <c r="J415" s="96">
        <f t="shared" si="6"/>
        <v>5.489410348210865E-4</v>
      </c>
      <c r="L415" s="99">
        <v>7800</v>
      </c>
      <c r="M415" s="99">
        <v>130000</v>
      </c>
      <c r="O415" s="99">
        <v>13072</v>
      </c>
      <c r="P415" s="99">
        <v>158000</v>
      </c>
    </row>
    <row r="416" spans="1:16" x14ac:dyDescent="0.2">
      <c r="A416" s="3">
        <v>903</v>
      </c>
      <c r="B416" s="1">
        <v>180000</v>
      </c>
      <c r="C416" s="1">
        <v>180000</v>
      </c>
      <c r="D416" s="1">
        <v>7875</v>
      </c>
      <c r="F416" s="3">
        <v>413</v>
      </c>
      <c r="G416" s="1">
        <v>4403</v>
      </c>
      <c r="H416" s="1">
        <v>222000</v>
      </c>
      <c r="I416" s="1">
        <v>222000</v>
      </c>
      <c r="J416" s="96">
        <f t="shared" si="6"/>
        <v>8.4044765331228407E-4</v>
      </c>
      <c r="L416" s="99">
        <v>7800</v>
      </c>
      <c r="M416" s="99">
        <v>132000</v>
      </c>
      <c r="O416" s="99">
        <v>13072</v>
      </c>
      <c r="P416" s="99">
        <v>142500</v>
      </c>
    </row>
    <row r="417" spans="1:16" x14ac:dyDescent="0.2">
      <c r="A417" s="3">
        <v>496</v>
      </c>
      <c r="B417" s="1">
        <v>34900</v>
      </c>
      <c r="C417" s="1">
        <v>34900</v>
      </c>
      <c r="D417" s="1">
        <v>7879</v>
      </c>
      <c r="F417" s="3">
        <v>414</v>
      </c>
      <c r="G417" s="1">
        <v>8960</v>
      </c>
      <c r="H417" s="1">
        <v>115000</v>
      </c>
      <c r="I417" s="1">
        <v>115000</v>
      </c>
      <c r="J417" s="96">
        <f t="shared" si="6"/>
        <v>4.3536702761672372E-4</v>
      </c>
      <c r="L417" s="99">
        <v>7800</v>
      </c>
      <c r="M417" s="99">
        <v>225000</v>
      </c>
      <c r="O417" s="99">
        <v>13101</v>
      </c>
      <c r="P417" s="99">
        <v>142600</v>
      </c>
    </row>
    <row r="418" spans="1:16" x14ac:dyDescent="0.2">
      <c r="A418" s="3">
        <v>124</v>
      </c>
      <c r="B418" s="1">
        <v>153900</v>
      </c>
      <c r="C418" s="1">
        <v>153900</v>
      </c>
      <c r="D418" s="1">
        <v>7892</v>
      </c>
      <c r="F418" s="3">
        <v>415</v>
      </c>
      <c r="G418" s="1">
        <v>11228</v>
      </c>
      <c r="H418" s="1">
        <v>228000</v>
      </c>
      <c r="I418" s="1">
        <v>228000</v>
      </c>
      <c r="J418" s="96">
        <f t="shared" si="6"/>
        <v>8.6316245475315657E-4</v>
      </c>
      <c r="L418" s="99">
        <v>7800</v>
      </c>
      <c r="M418" s="99">
        <v>119900</v>
      </c>
      <c r="O418" s="99">
        <v>13125</v>
      </c>
      <c r="P418" s="99">
        <v>208900</v>
      </c>
    </row>
    <row r="419" spans="1:16" x14ac:dyDescent="0.2">
      <c r="A419" s="3">
        <v>973</v>
      </c>
      <c r="B419" s="1">
        <v>99500</v>
      </c>
      <c r="C419" s="1">
        <v>99500</v>
      </c>
      <c r="D419" s="1">
        <v>7892</v>
      </c>
      <c r="F419" s="3">
        <v>416</v>
      </c>
      <c r="G419" s="1">
        <v>8899</v>
      </c>
      <c r="H419" s="1">
        <v>181134</v>
      </c>
      <c r="I419" s="1">
        <v>181134</v>
      </c>
      <c r="J419" s="96">
        <f t="shared" si="6"/>
        <v>6.857371406985012E-4</v>
      </c>
      <c r="L419" s="99">
        <v>7800</v>
      </c>
      <c r="M419" s="99">
        <v>115000</v>
      </c>
      <c r="O419" s="99">
        <v>13125</v>
      </c>
      <c r="P419" s="99">
        <v>155000</v>
      </c>
    </row>
    <row r="420" spans="1:16" x14ac:dyDescent="0.2">
      <c r="A420" s="3">
        <v>1230</v>
      </c>
      <c r="B420" s="1">
        <v>127000</v>
      </c>
      <c r="C420" s="1">
        <v>127000</v>
      </c>
      <c r="D420" s="1">
        <v>7910</v>
      </c>
      <c r="F420" s="3">
        <v>417</v>
      </c>
      <c r="G420" s="1">
        <v>7844</v>
      </c>
      <c r="H420" s="1">
        <v>149500</v>
      </c>
      <c r="I420" s="1">
        <v>149500</v>
      </c>
      <c r="J420" s="96">
        <f t="shared" si="6"/>
        <v>5.6597713590174088E-4</v>
      </c>
      <c r="L420" s="99">
        <v>7804</v>
      </c>
      <c r="M420" s="99">
        <v>135000</v>
      </c>
      <c r="O420" s="99">
        <v>13125</v>
      </c>
      <c r="P420" s="99">
        <v>219500</v>
      </c>
    </row>
    <row r="421" spans="1:16" x14ac:dyDescent="0.2">
      <c r="A421" s="3">
        <v>270</v>
      </c>
      <c r="B421" s="1">
        <v>148000</v>
      </c>
      <c r="C421" s="1">
        <v>148000</v>
      </c>
      <c r="D421" s="1">
        <v>7917</v>
      </c>
      <c r="F421" s="3">
        <v>418</v>
      </c>
      <c r="G421" s="1">
        <v>22420</v>
      </c>
      <c r="H421" s="1">
        <v>239000</v>
      </c>
      <c r="I421" s="1">
        <v>239000</v>
      </c>
      <c r="J421" s="96">
        <f t="shared" si="6"/>
        <v>9.048062573947563E-4</v>
      </c>
      <c r="L421" s="99">
        <v>7819</v>
      </c>
      <c r="M421" s="99">
        <v>107000</v>
      </c>
      <c r="O421" s="99">
        <v>13125</v>
      </c>
      <c r="P421" s="99">
        <v>238000</v>
      </c>
    </row>
    <row r="422" spans="1:16" x14ac:dyDescent="0.2">
      <c r="A422" s="3">
        <v>1456</v>
      </c>
      <c r="B422" s="1">
        <v>175000</v>
      </c>
      <c r="C422" s="1">
        <v>175000</v>
      </c>
      <c r="D422" s="1">
        <v>7917</v>
      </c>
      <c r="F422" s="3">
        <v>419</v>
      </c>
      <c r="G422" s="1">
        <v>8160</v>
      </c>
      <c r="H422" s="1">
        <v>126000</v>
      </c>
      <c r="I422" s="1">
        <v>126000</v>
      </c>
      <c r="J422" s="96">
        <f t="shared" si="6"/>
        <v>4.770108302583234E-4</v>
      </c>
      <c r="L422" s="99">
        <v>7820</v>
      </c>
      <c r="M422" s="99">
        <v>318061</v>
      </c>
      <c r="O422" s="99">
        <v>13132</v>
      </c>
      <c r="P422" s="99">
        <v>138887</v>
      </c>
    </row>
    <row r="423" spans="1:16" x14ac:dyDescent="0.2">
      <c r="A423" s="3">
        <v>308</v>
      </c>
      <c r="B423" s="1">
        <v>89500</v>
      </c>
      <c r="C423" s="1">
        <v>89500</v>
      </c>
      <c r="D423" s="1">
        <v>7920</v>
      </c>
      <c r="F423" s="3">
        <v>420</v>
      </c>
      <c r="G423" s="1">
        <v>8450</v>
      </c>
      <c r="H423" s="1">
        <v>142000</v>
      </c>
      <c r="I423" s="1">
        <v>142000</v>
      </c>
      <c r="J423" s="96">
        <f t="shared" si="6"/>
        <v>5.3758363410065014E-4</v>
      </c>
      <c r="L423" s="99">
        <v>7837</v>
      </c>
      <c r="M423" s="99">
        <v>178000</v>
      </c>
      <c r="O423" s="99">
        <v>13159</v>
      </c>
      <c r="P423" s="99">
        <v>224500</v>
      </c>
    </row>
    <row r="424" spans="1:16" x14ac:dyDescent="0.2">
      <c r="A424" s="3">
        <v>39</v>
      </c>
      <c r="B424" s="1">
        <v>109000</v>
      </c>
      <c r="C424" s="1">
        <v>109000</v>
      </c>
      <c r="D424" s="1">
        <v>7922</v>
      </c>
      <c r="F424" s="3">
        <v>421</v>
      </c>
      <c r="G424" s="1">
        <v>7060</v>
      </c>
      <c r="H424" s="1">
        <v>206300</v>
      </c>
      <c r="I424" s="1">
        <v>206300</v>
      </c>
      <c r="J424" s="96">
        <f t="shared" si="6"/>
        <v>7.8101058954200089E-4</v>
      </c>
      <c r="L424" s="99">
        <v>7838</v>
      </c>
      <c r="M424" s="99">
        <v>123000</v>
      </c>
      <c r="O424" s="99">
        <v>13173</v>
      </c>
      <c r="P424" s="99">
        <v>325000</v>
      </c>
    </row>
    <row r="425" spans="1:16" x14ac:dyDescent="0.2">
      <c r="A425" s="3">
        <v>755</v>
      </c>
      <c r="B425" s="1">
        <v>156000</v>
      </c>
      <c r="C425" s="1">
        <v>156000</v>
      </c>
      <c r="D425" s="1">
        <v>7930</v>
      </c>
      <c r="F425" s="3">
        <v>422</v>
      </c>
      <c r="G425" s="1">
        <v>16635</v>
      </c>
      <c r="H425" s="1">
        <v>215000</v>
      </c>
      <c r="I425" s="1">
        <v>215000</v>
      </c>
      <c r="J425" s="96">
        <f t="shared" si="6"/>
        <v>8.1394705163126608E-4</v>
      </c>
      <c r="L425" s="99">
        <v>7844</v>
      </c>
      <c r="M425" s="99">
        <v>149500</v>
      </c>
      <c r="O425" s="99">
        <v>13175</v>
      </c>
      <c r="P425" s="99">
        <v>210000</v>
      </c>
    </row>
    <row r="426" spans="1:16" x14ac:dyDescent="0.2">
      <c r="A426" s="3">
        <v>494</v>
      </c>
      <c r="B426" s="1">
        <v>155000</v>
      </c>
      <c r="C426" s="1">
        <v>155000</v>
      </c>
      <c r="D426" s="1">
        <v>7931</v>
      </c>
      <c r="F426" s="3">
        <v>423</v>
      </c>
      <c r="G426" s="1">
        <v>21750</v>
      </c>
      <c r="H426" s="1">
        <v>113000</v>
      </c>
      <c r="I426" s="1">
        <v>113000</v>
      </c>
      <c r="J426" s="96">
        <f t="shared" si="6"/>
        <v>4.2779542713643291E-4</v>
      </c>
      <c r="L426" s="99">
        <v>7851</v>
      </c>
      <c r="M426" s="99">
        <v>216500</v>
      </c>
      <c r="O426" s="99">
        <v>13214</v>
      </c>
      <c r="P426" s="99">
        <v>378500</v>
      </c>
    </row>
    <row r="427" spans="1:16" x14ac:dyDescent="0.2">
      <c r="A427" s="3">
        <v>864</v>
      </c>
      <c r="B427" s="1">
        <v>132500</v>
      </c>
      <c r="C427" s="1">
        <v>132500</v>
      </c>
      <c r="D427" s="1">
        <v>7931</v>
      </c>
      <c r="F427" s="3">
        <v>424</v>
      </c>
      <c r="G427" s="1">
        <v>9200</v>
      </c>
      <c r="H427" s="1">
        <v>315000</v>
      </c>
      <c r="I427" s="1">
        <v>315000</v>
      </c>
      <c r="J427" s="96">
        <f t="shared" si="6"/>
        <v>1.1925270756458085E-3</v>
      </c>
      <c r="L427" s="99">
        <v>7861</v>
      </c>
      <c r="M427" s="99">
        <v>183200</v>
      </c>
      <c r="O427" s="99">
        <v>13265</v>
      </c>
      <c r="P427" s="99">
        <v>271000</v>
      </c>
    </row>
    <row r="428" spans="1:16" x14ac:dyDescent="0.2">
      <c r="A428" s="3">
        <v>296</v>
      </c>
      <c r="B428" s="1">
        <v>142500</v>
      </c>
      <c r="C428" s="1">
        <v>142500</v>
      </c>
      <c r="D428" s="1">
        <v>7937</v>
      </c>
      <c r="F428" s="3">
        <v>425</v>
      </c>
      <c r="G428" s="1">
        <v>9000</v>
      </c>
      <c r="H428" s="1">
        <v>139000</v>
      </c>
      <c r="I428" s="1">
        <v>139000</v>
      </c>
      <c r="J428" s="96">
        <f t="shared" si="6"/>
        <v>5.2622623338021389E-4</v>
      </c>
      <c r="L428" s="99">
        <v>7862</v>
      </c>
      <c r="M428" s="99">
        <v>208300</v>
      </c>
      <c r="O428" s="99">
        <v>13284</v>
      </c>
      <c r="P428" s="99">
        <v>165000</v>
      </c>
    </row>
    <row r="429" spans="1:16" x14ac:dyDescent="0.2">
      <c r="A429" s="3">
        <v>610</v>
      </c>
      <c r="B429" s="1">
        <v>118500</v>
      </c>
      <c r="C429" s="1">
        <v>118500</v>
      </c>
      <c r="D429" s="1">
        <v>7943</v>
      </c>
      <c r="F429" s="3">
        <v>426</v>
      </c>
      <c r="G429" s="1">
        <v>3378</v>
      </c>
      <c r="H429" s="1">
        <v>135000</v>
      </c>
      <c r="I429" s="1">
        <v>135000</v>
      </c>
      <c r="J429" s="96">
        <f t="shared" si="6"/>
        <v>5.1108303241963226E-4</v>
      </c>
      <c r="L429" s="99">
        <v>7875</v>
      </c>
      <c r="M429" s="99">
        <v>176000</v>
      </c>
      <c r="O429" s="99">
        <v>13286</v>
      </c>
      <c r="P429" s="99">
        <v>320000</v>
      </c>
    </row>
    <row r="430" spans="1:16" x14ac:dyDescent="0.2">
      <c r="A430" s="3">
        <v>45</v>
      </c>
      <c r="B430" s="1">
        <v>141000</v>
      </c>
      <c r="C430" s="1">
        <v>141000</v>
      </c>
      <c r="D430" s="1">
        <v>7945</v>
      </c>
      <c r="F430" s="3">
        <v>427</v>
      </c>
      <c r="G430" s="1">
        <v>12800</v>
      </c>
      <c r="H430" s="1">
        <v>275000</v>
      </c>
      <c r="I430" s="1">
        <v>275000</v>
      </c>
      <c r="J430" s="96">
        <f t="shared" si="6"/>
        <v>1.0410950660399915E-3</v>
      </c>
      <c r="L430" s="99">
        <v>7875</v>
      </c>
      <c r="M430" s="99">
        <v>139950</v>
      </c>
      <c r="O430" s="99">
        <v>13300</v>
      </c>
      <c r="P430" s="99">
        <v>132000</v>
      </c>
    </row>
    <row r="431" spans="1:16" x14ac:dyDescent="0.2">
      <c r="A431" s="3">
        <v>1074</v>
      </c>
      <c r="B431" s="1">
        <v>159500</v>
      </c>
      <c r="C431" s="1">
        <v>159500</v>
      </c>
      <c r="D431" s="1">
        <v>7950</v>
      </c>
      <c r="F431" s="3">
        <v>428</v>
      </c>
      <c r="G431" s="1">
        <v>8593</v>
      </c>
      <c r="H431" s="1">
        <v>109008</v>
      </c>
      <c r="I431" s="1">
        <v>109008</v>
      </c>
      <c r="J431" s="96">
        <f t="shared" si="6"/>
        <v>4.1268251257777237E-4</v>
      </c>
      <c r="L431" s="99">
        <v>7875</v>
      </c>
      <c r="M431" s="99">
        <v>180000</v>
      </c>
      <c r="O431" s="99">
        <v>13346</v>
      </c>
      <c r="P431" s="99">
        <v>268000</v>
      </c>
    </row>
    <row r="432" spans="1:16" x14ac:dyDescent="0.2">
      <c r="A432" s="3">
        <v>595</v>
      </c>
      <c r="B432" s="1">
        <v>110000</v>
      </c>
      <c r="C432" s="1">
        <v>110000</v>
      </c>
      <c r="D432" s="1">
        <v>7990</v>
      </c>
      <c r="F432" s="3">
        <v>429</v>
      </c>
      <c r="G432" s="1">
        <v>6762</v>
      </c>
      <c r="H432" s="1">
        <v>195400</v>
      </c>
      <c r="I432" s="1">
        <v>195400</v>
      </c>
      <c r="J432" s="96">
        <f t="shared" si="6"/>
        <v>7.3974536692441586E-4</v>
      </c>
      <c r="L432" s="99">
        <v>7879</v>
      </c>
      <c r="M432" s="99">
        <v>34900</v>
      </c>
      <c r="O432" s="99">
        <v>13350</v>
      </c>
      <c r="P432" s="99">
        <v>142500</v>
      </c>
    </row>
    <row r="433" spans="1:16" x14ac:dyDescent="0.2">
      <c r="A433" s="3">
        <v>312</v>
      </c>
      <c r="B433" s="1">
        <v>132000</v>
      </c>
      <c r="C433" s="1">
        <v>132000</v>
      </c>
      <c r="D433" s="1">
        <v>8000</v>
      </c>
      <c r="F433" s="3">
        <v>430</v>
      </c>
      <c r="G433" s="1">
        <v>11457</v>
      </c>
      <c r="H433" s="1">
        <v>175000</v>
      </c>
      <c r="I433" s="1">
        <v>175000</v>
      </c>
      <c r="J433" s="96">
        <f t="shared" si="6"/>
        <v>6.6251504202544912E-4</v>
      </c>
      <c r="L433" s="99">
        <v>7892</v>
      </c>
      <c r="M433" s="99">
        <v>153900</v>
      </c>
      <c r="O433" s="99">
        <v>13360</v>
      </c>
      <c r="P433" s="99">
        <v>163500</v>
      </c>
    </row>
    <row r="434" spans="1:16" x14ac:dyDescent="0.2">
      <c r="A434" s="3">
        <v>844</v>
      </c>
      <c r="B434" s="1">
        <v>141000</v>
      </c>
      <c r="C434" s="1">
        <v>141000</v>
      </c>
      <c r="D434" s="1">
        <v>8000</v>
      </c>
      <c r="F434" s="3">
        <v>431</v>
      </c>
      <c r="G434" s="1">
        <v>1680</v>
      </c>
      <c r="H434" s="1">
        <v>85400</v>
      </c>
      <c r="I434" s="1">
        <v>85400</v>
      </c>
      <c r="J434" s="96">
        <f t="shared" si="6"/>
        <v>3.233073405084192E-4</v>
      </c>
      <c r="L434" s="99">
        <v>7892</v>
      </c>
      <c r="M434" s="99">
        <v>99500</v>
      </c>
      <c r="O434" s="99">
        <v>13400</v>
      </c>
      <c r="P434" s="99">
        <v>159950</v>
      </c>
    </row>
    <row r="435" spans="1:16" x14ac:dyDescent="0.2">
      <c r="A435" s="3">
        <v>1111</v>
      </c>
      <c r="B435" s="1">
        <v>188000</v>
      </c>
      <c r="C435" s="1">
        <v>188000</v>
      </c>
      <c r="D435" s="1">
        <v>8000</v>
      </c>
      <c r="F435" s="3">
        <v>432</v>
      </c>
      <c r="G435" s="1">
        <v>5586</v>
      </c>
      <c r="H435" s="1">
        <v>79900</v>
      </c>
      <c r="I435" s="1">
        <v>79900</v>
      </c>
      <c r="J435" s="96">
        <f t="shared" si="6"/>
        <v>3.0248543918761934E-4</v>
      </c>
      <c r="L435" s="99">
        <v>7910</v>
      </c>
      <c r="M435" s="99">
        <v>127000</v>
      </c>
      <c r="O435" s="99">
        <v>13418</v>
      </c>
      <c r="P435" s="99">
        <v>309000</v>
      </c>
    </row>
    <row r="436" spans="1:16" x14ac:dyDescent="0.2">
      <c r="A436" s="3">
        <v>461</v>
      </c>
      <c r="B436" s="1">
        <v>263435</v>
      </c>
      <c r="C436" s="1">
        <v>263435</v>
      </c>
      <c r="D436" s="1">
        <v>8004</v>
      </c>
      <c r="F436" s="3">
        <v>433</v>
      </c>
      <c r="G436" s="1">
        <v>1920</v>
      </c>
      <c r="H436" s="1">
        <v>122500</v>
      </c>
      <c r="I436" s="1">
        <v>122500</v>
      </c>
      <c r="J436" s="96">
        <f t="shared" si="6"/>
        <v>4.637605294178144E-4</v>
      </c>
      <c r="L436" s="99">
        <v>7917</v>
      </c>
      <c r="M436" s="99">
        <v>148000</v>
      </c>
      <c r="O436" s="99">
        <v>13450</v>
      </c>
      <c r="P436" s="99">
        <v>200000</v>
      </c>
    </row>
    <row r="437" spans="1:16" x14ac:dyDescent="0.2">
      <c r="A437" s="3">
        <v>285</v>
      </c>
      <c r="B437" s="1">
        <v>179200</v>
      </c>
      <c r="C437" s="1">
        <v>179200</v>
      </c>
      <c r="D437" s="1">
        <v>8012</v>
      </c>
      <c r="F437" s="3">
        <v>434</v>
      </c>
      <c r="G437" s="1">
        <v>10839</v>
      </c>
      <c r="H437" s="1">
        <v>181000</v>
      </c>
      <c r="I437" s="1">
        <v>181000</v>
      </c>
      <c r="J437" s="96">
        <f t="shared" si="6"/>
        <v>6.8522984346632173E-4</v>
      </c>
      <c r="L437" s="99">
        <v>7917</v>
      </c>
      <c r="M437" s="99">
        <v>175000</v>
      </c>
      <c r="O437" s="99">
        <v>13472</v>
      </c>
      <c r="P437" s="99">
        <v>386250</v>
      </c>
    </row>
    <row r="438" spans="1:16" x14ac:dyDescent="0.2">
      <c r="A438" s="3">
        <v>681</v>
      </c>
      <c r="B438" s="1">
        <v>143000</v>
      </c>
      <c r="C438" s="1">
        <v>143000</v>
      </c>
      <c r="D438" s="1">
        <v>8012</v>
      </c>
      <c r="F438" s="3">
        <v>435</v>
      </c>
      <c r="G438" s="1">
        <v>1890</v>
      </c>
      <c r="H438" s="1">
        <v>81000</v>
      </c>
      <c r="I438" s="1">
        <v>81000</v>
      </c>
      <c r="J438" s="96">
        <f t="shared" si="6"/>
        <v>3.0664981945177931E-4</v>
      </c>
      <c r="L438" s="99">
        <v>7920</v>
      </c>
      <c r="M438" s="99">
        <v>89500</v>
      </c>
      <c r="O438" s="99">
        <v>13474</v>
      </c>
      <c r="P438" s="99">
        <v>225000</v>
      </c>
    </row>
    <row r="439" spans="1:16" x14ac:dyDescent="0.2">
      <c r="A439" s="3">
        <v>924</v>
      </c>
      <c r="B439" s="1">
        <v>193000</v>
      </c>
      <c r="C439" s="1">
        <v>193000</v>
      </c>
      <c r="D439" s="1">
        <v>8012</v>
      </c>
      <c r="F439" s="3">
        <v>436</v>
      </c>
      <c r="G439" s="1">
        <v>10667</v>
      </c>
      <c r="H439" s="1">
        <v>212000</v>
      </c>
      <c r="I439" s="1">
        <v>212000</v>
      </c>
      <c r="J439" s="96">
        <f t="shared" si="6"/>
        <v>8.0258965091082983E-4</v>
      </c>
      <c r="L439" s="99">
        <v>7922</v>
      </c>
      <c r="M439" s="99">
        <v>109000</v>
      </c>
      <c r="O439" s="99">
        <v>13478</v>
      </c>
      <c r="P439" s="99">
        <v>451950</v>
      </c>
    </row>
    <row r="440" spans="1:16" x14ac:dyDescent="0.2">
      <c r="A440" s="3">
        <v>1196</v>
      </c>
      <c r="B440" s="1">
        <v>176000</v>
      </c>
      <c r="C440" s="1">
        <v>176000</v>
      </c>
      <c r="D440" s="1">
        <v>8029</v>
      </c>
      <c r="F440" s="3">
        <v>437</v>
      </c>
      <c r="G440" s="1">
        <v>4400</v>
      </c>
      <c r="H440" s="1">
        <v>116000</v>
      </c>
      <c r="I440" s="1">
        <v>116000</v>
      </c>
      <c r="J440" s="96">
        <f t="shared" si="6"/>
        <v>4.3915282785686916E-4</v>
      </c>
      <c r="L440" s="99">
        <v>7930</v>
      </c>
      <c r="M440" s="99">
        <v>156000</v>
      </c>
      <c r="O440" s="99">
        <v>13500</v>
      </c>
      <c r="P440" s="99">
        <v>235000</v>
      </c>
    </row>
    <row r="441" spans="1:16" x14ac:dyDescent="0.2">
      <c r="A441" s="3">
        <v>1282</v>
      </c>
      <c r="B441" s="1">
        <v>180000</v>
      </c>
      <c r="C441" s="1">
        <v>180000</v>
      </c>
      <c r="D441" s="1">
        <v>8049</v>
      </c>
      <c r="F441" s="3">
        <v>438</v>
      </c>
      <c r="G441" s="1">
        <v>6000</v>
      </c>
      <c r="H441" s="1">
        <v>119000</v>
      </c>
      <c r="I441" s="1">
        <v>119000</v>
      </c>
      <c r="J441" s="96">
        <f t="shared" si="6"/>
        <v>4.5051022857730541E-4</v>
      </c>
      <c r="L441" s="99">
        <v>7931</v>
      </c>
      <c r="M441" s="99">
        <v>155000</v>
      </c>
      <c r="O441" s="99">
        <v>13500</v>
      </c>
      <c r="P441" s="99">
        <v>325000</v>
      </c>
    </row>
    <row r="442" spans="1:16" x14ac:dyDescent="0.2">
      <c r="A442" s="3">
        <v>1109</v>
      </c>
      <c r="B442" s="1">
        <v>181000</v>
      </c>
      <c r="C442" s="1">
        <v>181000</v>
      </c>
      <c r="D442" s="1">
        <v>8063</v>
      </c>
      <c r="F442" s="3">
        <v>439</v>
      </c>
      <c r="G442" s="1">
        <v>4280</v>
      </c>
      <c r="H442" s="1">
        <v>90350</v>
      </c>
      <c r="I442" s="1">
        <v>90350</v>
      </c>
      <c r="J442" s="96">
        <f t="shared" si="6"/>
        <v>3.4204705169713903E-4</v>
      </c>
      <c r="L442" s="99">
        <v>7931</v>
      </c>
      <c r="M442" s="99">
        <v>132500</v>
      </c>
      <c r="O442" s="99">
        <v>13501</v>
      </c>
      <c r="P442" s="99">
        <v>255000</v>
      </c>
    </row>
    <row r="443" spans="1:16" x14ac:dyDescent="0.2">
      <c r="A443" s="3">
        <v>891</v>
      </c>
      <c r="B443" s="1">
        <v>122900</v>
      </c>
      <c r="C443" s="1">
        <v>122900</v>
      </c>
      <c r="D443" s="1">
        <v>8064</v>
      </c>
      <c r="F443" s="3">
        <v>440</v>
      </c>
      <c r="G443" s="1">
        <v>12354</v>
      </c>
      <c r="H443" s="1">
        <v>110000</v>
      </c>
      <c r="I443" s="1">
        <v>110000</v>
      </c>
      <c r="J443" s="96">
        <f t="shared" si="6"/>
        <v>4.164380264159966E-4</v>
      </c>
      <c r="L443" s="99">
        <v>7937</v>
      </c>
      <c r="M443" s="99">
        <v>142500</v>
      </c>
      <c r="O443" s="99">
        <v>13515</v>
      </c>
      <c r="P443" s="99">
        <v>180500</v>
      </c>
    </row>
    <row r="444" spans="1:16" x14ac:dyDescent="0.2">
      <c r="A444" s="3">
        <v>222</v>
      </c>
      <c r="B444" s="1">
        <v>200000</v>
      </c>
      <c r="C444" s="1">
        <v>200000</v>
      </c>
      <c r="D444" s="1">
        <v>8068</v>
      </c>
      <c r="F444" s="3">
        <v>441</v>
      </c>
      <c r="G444" s="1">
        <v>15431</v>
      </c>
      <c r="H444" s="1">
        <v>555000</v>
      </c>
      <c r="I444" s="1">
        <v>555000</v>
      </c>
      <c r="J444" s="96">
        <f t="shared" si="6"/>
        <v>2.1011191332807101E-3</v>
      </c>
      <c r="L444" s="99">
        <v>7943</v>
      </c>
      <c r="M444" s="99">
        <v>118500</v>
      </c>
      <c r="O444" s="99">
        <v>13517</v>
      </c>
      <c r="P444" s="99">
        <v>130500</v>
      </c>
    </row>
    <row r="445" spans="1:16" x14ac:dyDescent="0.2">
      <c r="A445" s="3">
        <v>90</v>
      </c>
      <c r="B445" s="1">
        <v>123600</v>
      </c>
      <c r="C445" s="1">
        <v>123600</v>
      </c>
      <c r="D445" s="1">
        <v>8070</v>
      </c>
      <c r="F445" s="3">
        <v>442</v>
      </c>
      <c r="G445" s="1">
        <v>12108</v>
      </c>
      <c r="H445" s="1">
        <v>118000</v>
      </c>
      <c r="I445" s="1">
        <v>118000</v>
      </c>
      <c r="J445" s="96">
        <f t="shared" si="6"/>
        <v>4.4672442833716003E-4</v>
      </c>
      <c r="L445" s="99">
        <v>7945</v>
      </c>
      <c r="M445" s="99">
        <v>141000</v>
      </c>
      <c r="O445" s="99">
        <v>13518</v>
      </c>
      <c r="P445" s="99">
        <v>485000</v>
      </c>
    </row>
    <row r="446" spans="1:16" x14ac:dyDescent="0.2">
      <c r="A446" s="3">
        <v>1308</v>
      </c>
      <c r="B446" s="1">
        <v>138000</v>
      </c>
      <c r="C446" s="1">
        <v>138000</v>
      </c>
      <c r="D446" s="1">
        <v>8072</v>
      </c>
      <c r="F446" s="3">
        <v>443</v>
      </c>
      <c r="G446" s="1">
        <v>6240</v>
      </c>
      <c r="H446" s="1">
        <v>162900</v>
      </c>
      <c r="I446" s="1">
        <v>162900</v>
      </c>
      <c r="J446" s="96">
        <f t="shared" si="6"/>
        <v>6.1670685911968952E-4</v>
      </c>
      <c r="L446" s="99">
        <v>7950</v>
      </c>
      <c r="M446" s="99">
        <v>159500</v>
      </c>
      <c r="O446" s="99">
        <v>13526</v>
      </c>
      <c r="P446" s="99">
        <v>137000</v>
      </c>
    </row>
    <row r="447" spans="1:16" x14ac:dyDescent="0.2">
      <c r="A447" s="3">
        <v>689</v>
      </c>
      <c r="B447" s="1">
        <v>392000</v>
      </c>
      <c r="C447" s="1">
        <v>392000</v>
      </c>
      <c r="D447" s="1">
        <v>8089</v>
      </c>
      <c r="F447" s="3">
        <v>444</v>
      </c>
      <c r="G447" s="1">
        <v>3922</v>
      </c>
      <c r="H447" s="1">
        <v>172500</v>
      </c>
      <c r="I447" s="1">
        <v>172500</v>
      </c>
      <c r="J447" s="96">
        <f t="shared" si="6"/>
        <v>6.5305054142508561E-4</v>
      </c>
      <c r="L447" s="99">
        <v>7990</v>
      </c>
      <c r="M447" s="99">
        <v>110000</v>
      </c>
      <c r="O447" s="99">
        <v>13560</v>
      </c>
      <c r="P447" s="99">
        <v>110000</v>
      </c>
    </row>
    <row r="448" spans="1:16" x14ac:dyDescent="0.2">
      <c r="A448" s="3">
        <v>837</v>
      </c>
      <c r="B448" s="1">
        <v>153500</v>
      </c>
      <c r="C448" s="1">
        <v>153500</v>
      </c>
      <c r="D448" s="1">
        <v>8100</v>
      </c>
      <c r="F448" s="3">
        <v>445</v>
      </c>
      <c r="G448" s="1">
        <v>8750</v>
      </c>
      <c r="H448" s="1">
        <v>210000</v>
      </c>
      <c r="I448" s="1">
        <v>210000</v>
      </c>
      <c r="J448" s="96">
        <f t="shared" si="6"/>
        <v>7.9501805043053896E-4</v>
      </c>
      <c r="L448" s="99">
        <v>8000</v>
      </c>
      <c r="M448" s="99">
        <v>132000</v>
      </c>
      <c r="O448" s="99">
        <v>13568</v>
      </c>
      <c r="P448" s="99">
        <v>156000</v>
      </c>
    </row>
    <row r="449" spans="1:16" x14ac:dyDescent="0.2">
      <c r="A449" s="3">
        <v>810</v>
      </c>
      <c r="B449" s="1">
        <v>106000</v>
      </c>
      <c r="C449" s="1">
        <v>106000</v>
      </c>
      <c r="D449" s="1">
        <v>8100</v>
      </c>
      <c r="F449" s="3">
        <v>446</v>
      </c>
      <c r="G449" s="1">
        <v>9855</v>
      </c>
      <c r="H449" s="1">
        <v>127500</v>
      </c>
      <c r="I449" s="1">
        <v>127500</v>
      </c>
      <c r="J449" s="96">
        <f t="shared" si="6"/>
        <v>4.8268953061854152E-4</v>
      </c>
      <c r="L449" s="99">
        <v>8000</v>
      </c>
      <c r="M449" s="99">
        <v>141000</v>
      </c>
      <c r="O449" s="99">
        <v>13600</v>
      </c>
      <c r="P449" s="99">
        <v>205000</v>
      </c>
    </row>
    <row r="450" spans="1:16" x14ac:dyDescent="0.2">
      <c r="A450" s="3">
        <v>723</v>
      </c>
      <c r="B450" s="1">
        <v>124500</v>
      </c>
      <c r="C450" s="1">
        <v>124500</v>
      </c>
      <c r="D450" s="1">
        <v>8120</v>
      </c>
      <c r="F450" s="3">
        <v>447</v>
      </c>
      <c r="G450" s="1">
        <v>16492</v>
      </c>
      <c r="H450" s="1">
        <v>190000</v>
      </c>
      <c r="I450" s="1">
        <v>190000</v>
      </c>
      <c r="J450" s="96">
        <f t="shared" si="6"/>
        <v>7.1930204562763048E-4</v>
      </c>
      <c r="L450" s="99">
        <v>8000</v>
      </c>
      <c r="M450" s="99">
        <v>188000</v>
      </c>
      <c r="O450" s="99">
        <v>13600</v>
      </c>
      <c r="P450" s="99">
        <v>90000</v>
      </c>
    </row>
    <row r="451" spans="1:16" x14ac:dyDescent="0.2">
      <c r="A451" s="3">
        <v>371</v>
      </c>
      <c r="B451" s="1">
        <v>172400</v>
      </c>
      <c r="C451" s="1">
        <v>172400</v>
      </c>
      <c r="D451" s="1">
        <v>8121</v>
      </c>
      <c r="F451" s="3">
        <v>448</v>
      </c>
      <c r="G451" s="1">
        <v>11214</v>
      </c>
      <c r="H451" s="1">
        <v>199900</v>
      </c>
      <c r="I451" s="1">
        <v>199900</v>
      </c>
      <c r="J451" s="96">
        <f t="shared" si="6"/>
        <v>7.5678146800507023E-4</v>
      </c>
      <c r="L451" s="99">
        <v>8004</v>
      </c>
      <c r="M451" s="99">
        <v>263435</v>
      </c>
      <c r="O451" s="99">
        <v>13650</v>
      </c>
      <c r="P451" s="99">
        <v>172500</v>
      </c>
    </row>
    <row r="452" spans="1:16" x14ac:dyDescent="0.2">
      <c r="A452" s="3">
        <v>380</v>
      </c>
      <c r="B452" s="1">
        <v>179000</v>
      </c>
      <c r="C452" s="1">
        <v>179000</v>
      </c>
      <c r="D452" s="1">
        <v>8123</v>
      </c>
      <c r="F452" s="3">
        <v>449</v>
      </c>
      <c r="G452" s="1">
        <v>8600</v>
      </c>
      <c r="H452" s="1">
        <v>119500</v>
      </c>
      <c r="I452" s="1">
        <v>119500</v>
      </c>
      <c r="J452" s="96">
        <f t="shared" si="6"/>
        <v>4.5240312869737815E-4</v>
      </c>
      <c r="L452" s="99">
        <v>8012</v>
      </c>
      <c r="M452" s="99">
        <v>179200</v>
      </c>
      <c r="O452" s="99">
        <v>13651</v>
      </c>
      <c r="P452" s="99">
        <v>244000</v>
      </c>
    </row>
    <row r="453" spans="1:16" x14ac:dyDescent="0.2">
      <c r="A453" s="3">
        <v>288</v>
      </c>
      <c r="B453" s="1">
        <v>88000</v>
      </c>
      <c r="C453" s="1">
        <v>88000</v>
      </c>
      <c r="D453" s="1">
        <v>8125</v>
      </c>
      <c r="F453" s="3">
        <v>450</v>
      </c>
      <c r="G453" s="1">
        <v>6000</v>
      </c>
      <c r="H453" s="1">
        <v>120000</v>
      </c>
      <c r="I453" s="1">
        <v>120000</v>
      </c>
      <c r="J453" s="96">
        <f t="shared" ref="J453:J516" si="7">I453/(264144946)</f>
        <v>4.5429602881745084E-4</v>
      </c>
      <c r="L453" s="99">
        <v>8012</v>
      </c>
      <c r="M453" s="99">
        <v>143000</v>
      </c>
      <c r="O453" s="99">
        <v>13673</v>
      </c>
      <c r="P453" s="99">
        <v>143900</v>
      </c>
    </row>
    <row r="454" spans="1:16" x14ac:dyDescent="0.2">
      <c r="A454" s="3">
        <v>400</v>
      </c>
      <c r="B454" s="1">
        <v>241000</v>
      </c>
      <c r="C454" s="1">
        <v>241000</v>
      </c>
      <c r="D454" s="1">
        <v>8125</v>
      </c>
      <c r="F454" s="3">
        <v>451</v>
      </c>
      <c r="G454" s="1">
        <v>5684</v>
      </c>
      <c r="H454" s="1">
        <v>110000</v>
      </c>
      <c r="I454" s="1">
        <v>110000</v>
      </c>
      <c r="J454" s="96">
        <f t="shared" si="7"/>
        <v>4.164380264159966E-4</v>
      </c>
      <c r="L454" s="99">
        <v>8012</v>
      </c>
      <c r="M454" s="99">
        <v>193000</v>
      </c>
      <c r="O454" s="99">
        <v>13680</v>
      </c>
      <c r="P454" s="99">
        <v>139600</v>
      </c>
    </row>
    <row r="455" spans="1:16" x14ac:dyDescent="0.2">
      <c r="A455" s="3">
        <v>668</v>
      </c>
      <c r="B455" s="1">
        <v>193500</v>
      </c>
      <c r="C455" s="1">
        <v>193500</v>
      </c>
      <c r="D455" s="1">
        <v>8125</v>
      </c>
      <c r="F455" s="3">
        <v>452</v>
      </c>
      <c r="G455" s="1">
        <v>70761</v>
      </c>
      <c r="H455" s="1">
        <v>280000</v>
      </c>
      <c r="I455" s="1">
        <v>280000</v>
      </c>
      <c r="J455" s="96">
        <f t="shared" si="7"/>
        <v>1.0600240672407188E-3</v>
      </c>
      <c r="L455" s="99">
        <v>8029</v>
      </c>
      <c r="M455" s="99">
        <v>176000</v>
      </c>
      <c r="O455" s="99">
        <v>13682</v>
      </c>
      <c r="P455" s="99">
        <v>438780</v>
      </c>
    </row>
    <row r="456" spans="1:16" x14ac:dyDescent="0.2">
      <c r="A456" s="3">
        <v>651</v>
      </c>
      <c r="B456" s="1">
        <v>205950</v>
      </c>
      <c r="C456" s="1">
        <v>205950</v>
      </c>
      <c r="D456" s="1">
        <v>8125</v>
      </c>
      <c r="F456" s="3">
        <v>453</v>
      </c>
      <c r="G456" s="1">
        <v>9303</v>
      </c>
      <c r="H456" s="1">
        <v>204000</v>
      </c>
      <c r="I456" s="1">
        <v>204000</v>
      </c>
      <c r="J456" s="96">
        <f t="shared" si="7"/>
        <v>7.7230324898966646E-4</v>
      </c>
      <c r="L456" s="99">
        <v>8049</v>
      </c>
      <c r="M456" s="99">
        <v>180000</v>
      </c>
      <c r="O456" s="99">
        <v>13688</v>
      </c>
      <c r="P456" s="99">
        <v>412500</v>
      </c>
    </row>
    <row r="457" spans="1:16" x14ac:dyDescent="0.2">
      <c r="A457" s="3">
        <v>858</v>
      </c>
      <c r="B457" s="1">
        <v>174000</v>
      </c>
      <c r="C457" s="1">
        <v>174000</v>
      </c>
      <c r="D457" s="1">
        <v>8125</v>
      </c>
      <c r="F457" s="3">
        <v>454</v>
      </c>
      <c r="G457" s="1">
        <v>9000</v>
      </c>
      <c r="H457" s="1">
        <v>210000</v>
      </c>
      <c r="I457" s="1">
        <v>210000</v>
      </c>
      <c r="J457" s="96">
        <f t="shared" si="7"/>
        <v>7.9501805043053896E-4</v>
      </c>
      <c r="L457" s="99">
        <v>8063</v>
      </c>
      <c r="M457" s="99">
        <v>181000</v>
      </c>
      <c r="O457" s="99">
        <v>13693</v>
      </c>
      <c r="P457" s="99">
        <v>380000</v>
      </c>
    </row>
    <row r="458" spans="1:16" x14ac:dyDescent="0.2">
      <c r="A458" s="3">
        <v>1034</v>
      </c>
      <c r="B458" s="1">
        <v>230000</v>
      </c>
      <c r="C458" s="1">
        <v>230000</v>
      </c>
      <c r="D458" s="1">
        <v>8125</v>
      </c>
      <c r="F458" s="3">
        <v>455</v>
      </c>
      <c r="G458" s="1">
        <v>9297</v>
      </c>
      <c r="H458" s="1">
        <v>188000</v>
      </c>
      <c r="I458" s="1">
        <v>188000</v>
      </c>
      <c r="J458" s="96">
        <f t="shared" si="7"/>
        <v>7.1173044514733972E-4</v>
      </c>
      <c r="L458" s="99">
        <v>8064</v>
      </c>
      <c r="M458" s="99">
        <v>122900</v>
      </c>
      <c r="O458" s="99">
        <v>13695</v>
      </c>
      <c r="P458" s="99">
        <v>159000</v>
      </c>
    </row>
    <row r="459" spans="1:16" x14ac:dyDescent="0.2">
      <c r="A459" s="3">
        <v>990</v>
      </c>
      <c r="B459" s="1">
        <v>197000</v>
      </c>
      <c r="C459" s="1">
        <v>197000</v>
      </c>
      <c r="D459" s="1">
        <v>8125</v>
      </c>
      <c r="F459" s="3">
        <v>456</v>
      </c>
      <c r="G459" s="1">
        <v>9600</v>
      </c>
      <c r="H459" s="1">
        <v>175500</v>
      </c>
      <c r="I459" s="1">
        <v>175500</v>
      </c>
      <c r="J459" s="96">
        <f t="shared" si="7"/>
        <v>6.6440794214552186E-4</v>
      </c>
      <c r="L459" s="99">
        <v>8068</v>
      </c>
      <c r="M459" s="99">
        <v>200000</v>
      </c>
      <c r="O459" s="99">
        <v>13695</v>
      </c>
      <c r="P459" s="99">
        <v>155000</v>
      </c>
    </row>
    <row r="460" spans="1:16" x14ac:dyDescent="0.2">
      <c r="A460" s="3">
        <v>1247</v>
      </c>
      <c r="B460" s="1">
        <v>186500</v>
      </c>
      <c r="C460" s="1">
        <v>186500</v>
      </c>
      <c r="D460" s="1">
        <v>8125</v>
      </c>
      <c r="F460" s="3">
        <v>457</v>
      </c>
      <c r="G460" s="1">
        <v>4571</v>
      </c>
      <c r="H460" s="1">
        <v>98000</v>
      </c>
      <c r="I460" s="1">
        <v>98000</v>
      </c>
      <c r="J460" s="96">
        <f t="shared" si="7"/>
        <v>3.7100842353425154E-4</v>
      </c>
      <c r="L460" s="99">
        <v>8070</v>
      </c>
      <c r="M460" s="99">
        <v>123600</v>
      </c>
      <c r="O460" s="99">
        <v>13700</v>
      </c>
      <c r="P460" s="99">
        <v>201800</v>
      </c>
    </row>
    <row r="461" spans="1:16" x14ac:dyDescent="0.2">
      <c r="A461" s="3">
        <v>1241</v>
      </c>
      <c r="B461" s="1">
        <v>224900</v>
      </c>
      <c r="C461" s="1">
        <v>224900</v>
      </c>
      <c r="D461" s="1">
        <v>8158</v>
      </c>
      <c r="F461" s="3">
        <v>458</v>
      </c>
      <c r="G461" s="1">
        <v>53227</v>
      </c>
      <c r="H461" s="1">
        <v>256000</v>
      </c>
      <c r="I461" s="1">
        <v>256000</v>
      </c>
      <c r="J461" s="96">
        <f t="shared" si="7"/>
        <v>9.6916486147722854E-4</v>
      </c>
      <c r="L461" s="99">
        <v>8072</v>
      </c>
      <c r="M461" s="99">
        <v>138000</v>
      </c>
      <c r="O461" s="99">
        <v>13704</v>
      </c>
      <c r="P461" s="99">
        <v>205000</v>
      </c>
    </row>
    <row r="462" spans="1:16" x14ac:dyDescent="0.2">
      <c r="A462" s="3">
        <v>419</v>
      </c>
      <c r="B462" s="1">
        <v>126000</v>
      </c>
      <c r="C462" s="1">
        <v>126000</v>
      </c>
      <c r="D462" s="1">
        <v>8160</v>
      </c>
      <c r="F462" s="3">
        <v>459</v>
      </c>
      <c r="G462" s="1">
        <v>5100</v>
      </c>
      <c r="H462" s="1">
        <v>161000</v>
      </c>
      <c r="I462" s="1">
        <v>161000</v>
      </c>
      <c r="J462" s="96">
        <f t="shared" si="7"/>
        <v>6.0951383866341324E-4</v>
      </c>
      <c r="L462" s="99">
        <v>8089</v>
      </c>
      <c r="M462" s="99">
        <v>392000</v>
      </c>
      <c r="O462" s="99">
        <v>13710</v>
      </c>
      <c r="P462" s="99">
        <v>152000</v>
      </c>
    </row>
    <row r="463" spans="1:16" x14ac:dyDescent="0.2">
      <c r="A463" s="3">
        <v>947</v>
      </c>
      <c r="B463" s="1">
        <v>143000</v>
      </c>
      <c r="C463" s="1">
        <v>143000</v>
      </c>
      <c r="D463" s="1">
        <v>8163</v>
      </c>
      <c r="F463" s="3">
        <v>460</v>
      </c>
      <c r="G463" s="1">
        <v>7015</v>
      </c>
      <c r="H463" s="1">
        <v>110000</v>
      </c>
      <c r="I463" s="1">
        <v>110000</v>
      </c>
      <c r="J463" s="96">
        <f t="shared" si="7"/>
        <v>4.164380264159966E-4</v>
      </c>
      <c r="L463" s="99">
        <v>8100</v>
      </c>
      <c r="M463" s="99">
        <v>153500</v>
      </c>
      <c r="O463" s="99">
        <v>13728</v>
      </c>
      <c r="P463" s="99">
        <v>235000</v>
      </c>
    </row>
    <row r="464" spans="1:16" x14ac:dyDescent="0.2">
      <c r="A464" s="3">
        <v>724</v>
      </c>
      <c r="B464" s="1">
        <v>135000</v>
      </c>
      <c r="C464" s="1">
        <v>135000</v>
      </c>
      <c r="D464" s="1">
        <v>8172</v>
      </c>
      <c r="F464" s="3">
        <v>461</v>
      </c>
      <c r="G464" s="1">
        <v>8004</v>
      </c>
      <c r="H464" s="1">
        <v>263435</v>
      </c>
      <c r="I464" s="1">
        <v>263435</v>
      </c>
      <c r="J464" s="96">
        <f t="shared" si="7"/>
        <v>9.973122862627097E-4</v>
      </c>
      <c r="L464" s="99">
        <v>8100</v>
      </c>
      <c r="M464" s="99">
        <v>106000</v>
      </c>
      <c r="O464" s="99">
        <v>13758</v>
      </c>
      <c r="P464" s="99">
        <v>187500</v>
      </c>
    </row>
    <row r="465" spans="1:16" x14ac:dyDescent="0.2">
      <c r="A465" s="3">
        <v>1295</v>
      </c>
      <c r="B465" s="1">
        <v>115000</v>
      </c>
      <c r="C465" s="1">
        <v>115000</v>
      </c>
      <c r="D465" s="1">
        <v>8172</v>
      </c>
      <c r="F465" s="3">
        <v>462</v>
      </c>
      <c r="G465" s="1">
        <v>7200</v>
      </c>
      <c r="H465" s="1">
        <v>155000</v>
      </c>
      <c r="I465" s="1">
        <v>155000</v>
      </c>
      <c r="J465" s="96">
        <f t="shared" si="7"/>
        <v>5.8679903722254074E-4</v>
      </c>
      <c r="L465" s="99">
        <v>8120</v>
      </c>
      <c r="M465" s="99">
        <v>124500</v>
      </c>
      <c r="O465" s="99">
        <v>13811</v>
      </c>
      <c r="P465" s="99">
        <v>176000</v>
      </c>
    </row>
    <row r="466" spans="1:16" x14ac:dyDescent="0.2">
      <c r="A466" s="3">
        <v>332</v>
      </c>
      <c r="B466" s="1">
        <v>139000</v>
      </c>
      <c r="C466" s="1">
        <v>139000</v>
      </c>
      <c r="D466" s="1">
        <v>8176</v>
      </c>
      <c r="F466" s="3">
        <v>463</v>
      </c>
      <c r="G466" s="1">
        <v>8281</v>
      </c>
      <c r="H466" s="1">
        <v>62383</v>
      </c>
      <c r="I466" s="1">
        <v>62383</v>
      </c>
      <c r="J466" s="96">
        <f t="shared" si="7"/>
        <v>2.3616957638099197E-4</v>
      </c>
      <c r="L466" s="99">
        <v>8121</v>
      </c>
      <c r="M466" s="99">
        <v>172400</v>
      </c>
      <c r="O466" s="99">
        <v>13825</v>
      </c>
      <c r="P466" s="99">
        <v>140000</v>
      </c>
    </row>
    <row r="467" spans="1:16" x14ac:dyDescent="0.2">
      <c r="A467" s="3">
        <v>1315</v>
      </c>
      <c r="B467" s="1">
        <v>119000</v>
      </c>
      <c r="C467" s="1">
        <v>119000</v>
      </c>
      <c r="D467" s="1">
        <v>8190</v>
      </c>
      <c r="F467" s="3">
        <v>464</v>
      </c>
      <c r="G467" s="1">
        <v>11988</v>
      </c>
      <c r="H467" s="1">
        <v>188700</v>
      </c>
      <c r="I467" s="1">
        <v>188700</v>
      </c>
      <c r="J467" s="96">
        <f t="shared" si="7"/>
        <v>7.1438050531544143E-4</v>
      </c>
      <c r="L467" s="99">
        <v>8123</v>
      </c>
      <c r="M467" s="99">
        <v>179000</v>
      </c>
      <c r="O467" s="99">
        <v>13837</v>
      </c>
      <c r="P467" s="99">
        <v>229000</v>
      </c>
    </row>
    <row r="468" spans="1:16" x14ac:dyDescent="0.2">
      <c r="A468" s="3">
        <v>797</v>
      </c>
      <c r="B468" s="1">
        <v>143500</v>
      </c>
      <c r="C468" s="1">
        <v>143500</v>
      </c>
      <c r="D468" s="1">
        <v>8197</v>
      </c>
      <c r="F468" s="3">
        <v>465</v>
      </c>
      <c r="G468" s="1">
        <v>8430</v>
      </c>
      <c r="H468" s="1">
        <v>124000</v>
      </c>
      <c r="I468" s="1">
        <v>124000</v>
      </c>
      <c r="J468" s="96">
        <f t="shared" si="7"/>
        <v>4.6943922977803253E-4</v>
      </c>
      <c r="L468" s="99">
        <v>8125</v>
      </c>
      <c r="M468" s="99">
        <v>88000</v>
      </c>
      <c r="O468" s="99">
        <v>13860</v>
      </c>
      <c r="P468" s="99">
        <v>345000</v>
      </c>
    </row>
    <row r="469" spans="1:16" x14ac:dyDescent="0.2">
      <c r="A469" s="3">
        <v>334</v>
      </c>
      <c r="B469" s="1">
        <v>207000</v>
      </c>
      <c r="C469" s="1">
        <v>207000</v>
      </c>
      <c r="D469" s="1">
        <v>8198</v>
      </c>
      <c r="F469" s="3">
        <v>466</v>
      </c>
      <c r="G469" s="1">
        <v>3072</v>
      </c>
      <c r="H469" s="1">
        <v>178740</v>
      </c>
      <c r="I469" s="1">
        <v>178740</v>
      </c>
      <c r="J469" s="96">
        <f t="shared" si="7"/>
        <v>6.76673934923593E-4</v>
      </c>
      <c r="L469" s="99">
        <v>8125</v>
      </c>
      <c r="M469" s="99">
        <v>241000</v>
      </c>
      <c r="O469" s="99">
        <v>13869</v>
      </c>
      <c r="P469" s="99">
        <v>177000</v>
      </c>
    </row>
    <row r="470" spans="1:16" x14ac:dyDescent="0.2">
      <c r="A470" s="3">
        <v>803</v>
      </c>
      <c r="B470" s="1">
        <v>189000</v>
      </c>
      <c r="C470" s="1">
        <v>189000</v>
      </c>
      <c r="D470" s="1">
        <v>8199</v>
      </c>
      <c r="F470" s="3">
        <v>467</v>
      </c>
      <c r="G470" s="1">
        <v>10628</v>
      </c>
      <c r="H470" s="1">
        <v>167000</v>
      </c>
      <c r="I470" s="1">
        <v>167000</v>
      </c>
      <c r="J470" s="96">
        <f t="shared" si="7"/>
        <v>6.3222864010428574E-4</v>
      </c>
      <c r="L470" s="99">
        <v>8125</v>
      </c>
      <c r="M470" s="99">
        <v>193500</v>
      </c>
      <c r="O470" s="99">
        <v>13891</v>
      </c>
      <c r="P470" s="99">
        <v>372402</v>
      </c>
    </row>
    <row r="471" spans="1:16" x14ac:dyDescent="0.2">
      <c r="A471" s="3">
        <v>375</v>
      </c>
      <c r="B471" s="1">
        <v>219500</v>
      </c>
      <c r="C471" s="1">
        <v>219500</v>
      </c>
      <c r="D471" s="1">
        <v>8200</v>
      </c>
      <c r="F471" s="3">
        <v>468</v>
      </c>
      <c r="G471" s="1">
        <v>9480</v>
      </c>
      <c r="H471" s="1">
        <v>146500</v>
      </c>
      <c r="I471" s="1">
        <v>146500</v>
      </c>
      <c r="J471" s="96">
        <f t="shared" si="7"/>
        <v>5.5461973518130462E-4</v>
      </c>
      <c r="L471" s="99">
        <v>8125</v>
      </c>
      <c r="M471" s="99">
        <v>205950</v>
      </c>
      <c r="O471" s="99">
        <v>13891</v>
      </c>
      <c r="P471" s="99">
        <v>582933</v>
      </c>
    </row>
    <row r="472" spans="1:16" x14ac:dyDescent="0.2">
      <c r="A472" s="3">
        <v>1381</v>
      </c>
      <c r="B472" s="1">
        <v>58500</v>
      </c>
      <c r="C472" s="1">
        <v>58500</v>
      </c>
      <c r="D472" s="1">
        <v>8212</v>
      </c>
      <c r="F472" s="3">
        <v>469</v>
      </c>
      <c r="G472" s="1">
        <v>11428</v>
      </c>
      <c r="H472" s="1">
        <v>250000</v>
      </c>
      <c r="I472" s="1">
        <v>250000</v>
      </c>
      <c r="J472" s="96">
        <f t="shared" si="7"/>
        <v>9.4645006003635593E-4</v>
      </c>
      <c r="L472" s="99">
        <v>8125</v>
      </c>
      <c r="M472" s="99">
        <v>174000</v>
      </c>
      <c r="O472" s="99">
        <v>13891</v>
      </c>
      <c r="P472" s="99">
        <v>465000</v>
      </c>
    </row>
    <row r="473" spans="1:16" x14ac:dyDescent="0.2">
      <c r="A473" s="3">
        <v>549</v>
      </c>
      <c r="B473" s="1">
        <v>125000</v>
      </c>
      <c r="C473" s="1">
        <v>125000</v>
      </c>
      <c r="D473" s="1">
        <v>8235</v>
      </c>
      <c r="F473" s="3">
        <v>470</v>
      </c>
      <c r="G473" s="1">
        <v>9291</v>
      </c>
      <c r="H473" s="1">
        <v>187000</v>
      </c>
      <c r="I473" s="1">
        <v>187000</v>
      </c>
      <c r="J473" s="96">
        <f t="shared" si="7"/>
        <v>7.0794464490719423E-4</v>
      </c>
      <c r="L473" s="99">
        <v>8125</v>
      </c>
      <c r="M473" s="99">
        <v>230000</v>
      </c>
      <c r="O473" s="99">
        <v>13907</v>
      </c>
      <c r="P473" s="99">
        <v>108000</v>
      </c>
    </row>
    <row r="474" spans="1:16" x14ac:dyDescent="0.2">
      <c r="A474" s="3">
        <v>169</v>
      </c>
      <c r="B474" s="1">
        <v>183500</v>
      </c>
      <c r="C474" s="1">
        <v>183500</v>
      </c>
      <c r="D474" s="1">
        <v>8244</v>
      </c>
      <c r="F474" s="3">
        <v>471</v>
      </c>
      <c r="G474" s="1">
        <v>6820</v>
      </c>
      <c r="H474" s="1">
        <v>212000</v>
      </c>
      <c r="I474" s="1">
        <v>212000</v>
      </c>
      <c r="J474" s="96">
        <f t="shared" si="7"/>
        <v>8.0258965091082983E-4</v>
      </c>
      <c r="L474" s="99">
        <v>8125</v>
      </c>
      <c r="M474" s="99">
        <v>197000</v>
      </c>
      <c r="O474" s="99">
        <v>14000</v>
      </c>
      <c r="P474" s="99">
        <v>158500</v>
      </c>
    </row>
    <row r="475" spans="1:16" x14ac:dyDescent="0.2">
      <c r="A475" s="3">
        <v>25</v>
      </c>
      <c r="B475" s="1">
        <v>154000</v>
      </c>
      <c r="C475" s="1">
        <v>154000</v>
      </c>
      <c r="D475" s="1">
        <v>8246</v>
      </c>
      <c r="F475" s="3">
        <v>472</v>
      </c>
      <c r="G475" s="1">
        <v>11952</v>
      </c>
      <c r="H475" s="1">
        <v>190000</v>
      </c>
      <c r="I475" s="1">
        <v>190000</v>
      </c>
      <c r="J475" s="96">
        <f t="shared" si="7"/>
        <v>7.1930204562763048E-4</v>
      </c>
      <c r="L475" s="99">
        <v>8125</v>
      </c>
      <c r="M475" s="99">
        <v>186500</v>
      </c>
      <c r="O475" s="99">
        <v>14000</v>
      </c>
      <c r="P475" s="99">
        <v>328000</v>
      </c>
    </row>
    <row r="476" spans="1:16" x14ac:dyDescent="0.2">
      <c r="A476" s="3">
        <v>621</v>
      </c>
      <c r="B476" s="1">
        <v>67000</v>
      </c>
      <c r="C476" s="1">
        <v>67000</v>
      </c>
      <c r="D476" s="1">
        <v>8248</v>
      </c>
      <c r="F476" s="3">
        <v>473</v>
      </c>
      <c r="G476" s="1">
        <v>3675</v>
      </c>
      <c r="H476" s="1">
        <v>148000</v>
      </c>
      <c r="I476" s="1">
        <v>148000</v>
      </c>
      <c r="J476" s="96">
        <f t="shared" si="7"/>
        <v>5.6029843554152275E-4</v>
      </c>
      <c r="L476" s="99">
        <v>8158</v>
      </c>
      <c r="M476" s="99">
        <v>224900</v>
      </c>
      <c r="O476" s="99">
        <v>14006</v>
      </c>
      <c r="P476" s="99">
        <v>192500</v>
      </c>
    </row>
    <row r="477" spans="1:16" x14ac:dyDescent="0.2">
      <c r="A477" s="3">
        <v>815</v>
      </c>
      <c r="B477" s="1">
        <v>116000</v>
      </c>
      <c r="C477" s="1">
        <v>116000</v>
      </c>
      <c r="D477" s="1">
        <v>8248</v>
      </c>
      <c r="F477" s="3">
        <v>474</v>
      </c>
      <c r="G477" s="1">
        <v>14977</v>
      </c>
      <c r="H477" s="1">
        <v>440000</v>
      </c>
      <c r="I477" s="1">
        <v>440000</v>
      </c>
      <c r="J477" s="96">
        <f t="shared" si="7"/>
        <v>1.6657521056639864E-3</v>
      </c>
      <c r="L477" s="99">
        <v>8160</v>
      </c>
      <c r="M477" s="99">
        <v>126000</v>
      </c>
      <c r="O477" s="99">
        <v>14054</v>
      </c>
      <c r="P477" s="99">
        <v>219210</v>
      </c>
    </row>
    <row r="478" spans="1:16" x14ac:dyDescent="0.2">
      <c r="A478" s="3">
        <v>210</v>
      </c>
      <c r="B478" s="1">
        <v>145000</v>
      </c>
      <c r="C478" s="1">
        <v>145000</v>
      </c>
      <c r="D478" s="1">
        <v>8250</v>
      </c>
      <c r="F478" s="3">
        <v>475</v>
      </c>
      <c r="G478" s="1">
        <v>5330</v>
      </c>
      <c r="H478" s="1">
        <v>251000</v>
      </c>
      <c r="I478" s="1">
        <v>251000</v>
      </c>
      <c r="J478" s="96">
        <f t="shared" si="7"/>
        <v>9.5023586027650141E-4</v>
      </c>
      <c r="L478" s="99">
        <v>8163</v>
      </c>
      <c r="M478" s="99">
        <v>143000</v>
      </c>
      <c r="O478" s="99">
        <v>14100</v>
      </c>
      <c r="P478" s="99">
        <v>381000</v>
      </c>
    </row>
    <row r="479" spans="1:16" x14ac:dyDescent="0.2">
      <c r="A479" s="3">
        <v>1222</v>
      </c>
      <c r="B479" s="1">
        <v>134000</v>
      </c>
      <c r="C479" s="1">
        <v>134000</v>
      </c>
      <c r="D479" s="1">
        <v>8250</v>
      </c>
      <c r="F479" s="3">
        <v>476</v>
      </c>
      <c r="G479" s="1">
        <v>8480</v>
      </c>
      <c r="H479" s="1">
        <v>132500</v>
      </c>
      <c r="I479" s="1">
        <v>132500</v>
      </c>
      <c r="J479" s="96">
        <f t="shared" si="7"/>
        <v>5.0161853181926864E-4</v>
      </c>
      <c r="L479" s="99">
        <v>8172</v>
      </c>
      <c r="M479" s="99">
        <v>135000</v>
      </c>
      <c r="O479" s="99">
        <v>14112</v>
      </c>
      <c r="P479" s="99">
        <v>180500</v>
      </c>
    </row>
    <row r="480" spans="1:16" x14ac:dyDescent="0.2">
      <c r="A480" s="3">
        <v>1121</v>
      </c>
      <c r="B480" s="1">
        <v>118400</v>
      </c>
      <c r="C480" s="1">
        <v>118400</v>
      </c>
      <c r="D480" s="1">
        <v>8263</v>
      </c>
      <c r="F480" s="3">
        <v>477</v>
      </c>
      <c r="G480" s="1">
        <v>13125</v>
      </c>
      <c r="H480" s="1">
        <v>208900</v>
      </c>
      <c r="I480" s="1">
        <v>208900</v>
      </c>
      <c r="J480" s="96">
        <f t="shared" si="7"/>
        <v>7.9085367016637899E-4</v>
      </c>
      <c r="L480" s="99">
        <v>8172</v>
      </c>
      <c r="M480" s="99">
        <v>115000</v>
      </c>
      <c r="O480" s="99">
        <v>14115</v>
      </c>
      <c r="P480" s="99">
        <v>143000</v>
      </c>
    </row>
    <row r="481" spans="1:16" x14ac:dyDescent="0.2">
      <c r="A481" s="3">
        <v>1151</v>
      </c>
      <c r="B481" s="1">
        <v>124000</v>
      </c>
      <c r="C481" s="1">
        <v>124000</v>
      </c>
      <c r="D481" s="1">
        <v>8280</v>
      </c>
      <c r="F481" s="3">
        <v>478</v>
      </c>
      <c r="G481" s="1">
        <v>13693</v>
      </c>
      <c r="H481" s="1">
        <v>380000</v>
      </c>
      <c r="I481" s="1">
        <v>380000</v>
      </c>
      <c r="J481" s="96">
        <f t="shared" si="7"/>
        <v>1.438604091255261E-3</v>
      </c>
      <c r="L481" s="99">
        <v>8176</v>
      </c>
      <c r="M481" s="99">
        <v>139000</v>
      </c>
      <c r="O481" s="99">
        <v>14115</v>
      </c>
      <c r="P481" s="99">
        <v>187500</v>
      </c>
    </row>
    <row r="482" spans="1:16" x14ac:dyDescent="0.2">
      <c r="A482" s="3">
        <v>463</v>
      </c>
      <c r="B482" s="1">
        <v>62383</v>
      </c>
      <c r="C482" s="1">
        <v>62383</v>
      </c>
      <c r="D482" s="1">
        <v>8281</v>
      </c>
      <c r="F482" s="3">
        <v>479</v>
      </c>
      <c r="G482" s="1">
        <v>10637</v>
      </c>
      <c r="H482" s="1">
        <v>297000</v>
      </c>
      <c r="I482" s="1">
        <v>297000</v>
      </c>
      <c r="J482" s="96">
        <f t="shared" si="7"/>
        <v>1.1243826713231908E-3</v>
      </c>
      <c r="L482" s="99">
        <v>8190</v>
      </c>
      <c r="M482" s="99">
        <v>119000</v>
      </c>
      <c r="O482" s="99">
        <v>14115</v>
      </c>
      <c r="P482" s="99">
        <v>230000</v>
      </c>
    </row>
    <row r="483" spans="1:16" x14ac:dyDescent="0.2">
      <c r="A483" s="3">
        <v>1341</v>
      </c>
      <c r="B483" s="1">
        <v>123000</v>
      </c>
      <c r="C483" s="1">
        <v>123000</v>
      </c>
      <c r="D483" s="1">
        <v>8294</v>
      </c>
      <c r="F483" s="3">
        <v>480</v>
      </c>
      <c r="G483" s="1">
        <v>5925</v>
      </c>
      <c r="H483" s="1">
        <v>89471</v>
      </c>
      <c r="I483" s="1">
        <v>89471</v>
      </c>
      <c r="J483" s="96">
        <f t="shared" si="7"/>
        <v>3.3871933328605123E-4</v>
      </c>
      <c r="L483" s="99">
        <v>8197</v>
      </c>
      <c r="M483" s="99">
        <v>143500</v>
      </c>
      <c r="O483" s="99">
        <v>14145</v>
      </c>
      <c r="P483" s="99">
        <v>202500</v>
      </c>
    </row>
    <row r="484" spans="1:16" x14ac:dyDescent="0.2">
      <c r="A484" s="3">
        <v>275</v>
      </c>
      <c r="B484" s="1">
        <v>124500</v>
      </c>
      <c r="C484" s="1">
        <v>124500</v>
      </c>
      <c r="D484" s="1">
        <v>8314</v>
      </c>
      <c r="F484" s="3">
        <v>481</v>
      </c>
      <c r="G484" s="1">
        <v>16033</v>
      </c>
      <c r="H484" s="1">
        <v>326000</v>
      </c>
      <c r="I484" s="1">
        <v>326000</v>
      </c>
      <c r="J484" s="96">
        <f t="shared" si="7"/>
        <v>1.2341708782874082E-3</v>
      </c>
      <c r="L484" s="99">
        <v>8198</v>
      </c>
      <c r="M484" s="99">
        <v>207000</v>
      </c>
      <c r="O484" s="99">
        <v>14154</v>
      </c>
      <c r="P484" s="99">
        <v>280000</v>
      </c>
    </row>
    <row r="485" spans="1:16" x14ac:dyDescent="0.2">
      <c r="A485" s="3">
        <v>591</v>
      </c>
      <c r="B485" s="1">
        <v>185900</v>
      </c>
      <c r="C485" s="1">
        <v>185900</v>
      </c>
      <c r="D485" s="1">
        <v>8320</v>
      </c>
      <c r="F485" s="3">
        <v>482</v>
      </c>
      <c r="G485" s="1">
        <v>11846</v>
      </c>
      <c r="H485" s="1">
        <v>374000</v>
      </c>
      <c r="I485" s="1">
        <v>374000</v>
      </c>
      <c r="J485" s="96">
        <f t="shared" si="7"/>
        <v>1.4158892898143885E-3</v>
      </c>
      <c r="L485" s="99">
        <v>8199</v>
      </c>
      <c r="M485" s="99">
        <v>189000</v>
      </c>
      <c r="O485" s="99">
        <v>14157</v>
      </c>
      <c r="P485" s="99">
        <v>377426</v>
      </c>
    </row>
    <row r="486" spans="1:16" x14ac:dyDescent="0.2">
      <c r="A486" s="3">
        <v>1180</v>
      </c>
      <c r="B486" s="1">
        <v>93000</v>
      </c>
      <c r="C486" s="1">
        <v>93000</v>
      </c>
      <c r="D486" s="1">
        <v>8335</v>
      </c>
      <c r="F486" s="3">
        <v>483</v>
      </c>
      <c r="G486" s="1">
        <v>2500</v>
      </c>
      <c r="H486" s="1">
        <v>155000</v>
      </c>
      <c r="I486" s="1">
        <v>155000</v>
      </c>
      <c r="J486" s="96">
        <f t="shared" si="7"/>
        <v>5.8679903722254074E-4</v>
      </c>
      <c r="L486" s="99">
        <v>8200</v>
      </c>
      <c r="M486" s="99">
        <v>219500</v>
      </c>
      <c r="O486" s="99">
        <v>14175</v>
      </c>
      <c r="P486" s="99">
        <v>168000</v>
      </c>
    </row>
    <row r="487" spans="1:16" x14ac:dyDescent="0.2">
      <c r="A487" s="3">
        <v>393</v>
      </c>
      <c r="B487" s="1">
        <v>106500</v>
      </c>
      <c r="C487" s="1">
        <v>106500</v>
      </c>
      <c r="D487" s="1">
        <v>8339</v>
      </c>
      <c r="F487" s="3">
        <v>484</v>
      </c>
      <c r="G487" s="1">
        <v>4500</v>
      </c>
      <c r="H487" s="1">
        <v>164000</v>
      </c>
      <c r="I487" s="1">
        <v>164000</v>
      </c>
      <c r="J487" s="96">
        <f t="shared" si="7"/>
        <v>6.2087123938384949E-4</v>
      </c>
      <c r="L487" s="99">
        <v>8212</v>
      </c>
      <c r="M487" s="99">
        <v>58500</v>
      </c>
      <c r="O487" s="99">
        <v>14191</v>
      </c>
      <c r="P487" s="99">
        <v>202900</v>
      </c>
    </row>
    <row r="488" spans="1:16" x14ac:dyDescent="0.2">
      <c r="A488" s="3">
        <v>253</v>
      </c>
      <c r="B488" s="1">
        <v>173000</v>
      </c>
      <c r="C488" s="1">
        <v>173000</v>
      </c>
      <c r="D488" s="1">
        <v>8366</v>
      </c>
      <c r="F488" s="3">
        <v>485</v>
      </c>
      <c r="G488" s="1">
        <v>7758</v>
      </c>
      <c r="H488" s="1">
        <v>132500</v>
      </c>
      <c r="I488" s="1">
        <v>132500</v>
      </c>
      <c r="J488" s="96">
        <f t="shared" si="7"/>
        <v>5.0161853181926864E-4</v>
      </c>
      <c r="L488" s="99">
        <v>8235</v>
      </c>
      <c r="M488" s="99">
        <v>125000</v>
      </c>
      <c r="O488" s="99">
        <v>14200</v>
      </c>
      <c r="P488" s="99">
        <v>226000</v>
      </c>
    </row>
    <row r="489" spans="1:16" x14ac:dyDescent="0.2">
      <c r="A489" s="3">
        <v>1006</v>
      </c>
      <c r="B489" s="1">
        <v>149900</v>
      </c>
      <c r="C489" s="1">
        <v>149900</v>
      </c>
      <c r="D489" s="1">
        <v>8385</v>
      </c>
      <c r="F489" s="3">
        <v>486</v>
      </c>
      <c r="G489" s="1">
        <v>9600</v>
      </c>
      <c r="H489" s="1">
        <v>147000</v>
      </c>
      <c r="I489" s="1">
        <v>147000</v>
      </c>
      <c r="J489" s="96">
        <f t="shared" si="7"/>
        <v>5.5651263530137726E-4</v>
      </c>
      <c r="L489" s="99">
        <v>8244</v>
      </c>
      <c r="M489" s="99">
        <v>183500</v>
      </c>
      <c r="O489" s="99">
        <v>14215</v>
      </c>
      <c r="P489" s="99">
        <v>325300</v>
      </c>
    </row>
    <row r="490" spans="1:16" x14ac:dyDescent="0.2">
      <c r="A490" s="3">
        <v>887</v>
      </c>
      <c r="B490" s="1">
        <v>145000</v>
      </c>
      <c r="C490" s="1">
        <v>145000</v>
      </c>
      <c r="D490" s="1">
        <v>8393</v>
      </c>
      <c r="F490" s="3">
        <v>487</v>
      </c>
      <c r="G490" s="1">
        <v>10289</v>
      </c>
      <c r="H490" s="1">
        <v>156000</v>
      </c>
      <c r="I490" s="1">
        <v>156000</v>
      </c>
      <c r="J490" s="96">
        <f t="shared" si="7"/>
        <v>5.9058483746268612E-4</v>
      </c>
      <c r="L490" s="99">
        <v>8246</v>
      </c>
      <c r="M490" s="99">
        <v>154000</v>
      </c>
      <c r="O490" s="99">
        <v>14226</v>
      </c>
      <c r="P490" s="99">
        <v>395000</v>
      </c>
    </row>
    <row r="491" spans="1:16" x14ac:dyDescent="0.2">
      <c r="A491" s="3">
        <v>268</v>
      </c>
      <c r="B491" s="1">
        <v>179500</v>
      </c>
      <c r="C491" s="1">
        <v>179500</v>
      </c>
      <c r="D491" s="1">
        <v>8400</v>
      </c>
      <c r="F491" s="3">
        <v>488</v>
      </c>
      <c r="G491" s="1">
        <v>12243</v>
      </c>
      <c r="H491" s="1">
        <v>175000</v>
      </c>
      <c r="I491" s="1">
        <v>175000</v>
      </c>
      <c r="J491" s="96">
        <f t="shared" si="7"/>
        <v>6.6251504202544912E-4</v>
      </c>
      <c r="L491" s="99">
        <v>8248</v>
      </c>
      <c r="M491" s="99">
        <v>67000</v>
      </c>
      <c r="O491" s="99">
        <v>14230</v>
      </c>
      <c r="P491" s="99">
        <v>256300</v>
      </c>
    </row>
    <row r="492" spans="1:16" x14ac:dyDescent="0.2">
      <c r="A492" s="3">
        <v>342</v>
      </c>
      <c r="B492" s="1">
        <v>82000</v>
      </c>
      <c r="C492" s="1">
        <v>82000</v>
      </c>
      <c r="D492" s="1">
        <v>8400</v>
      </c>
      <c r="F492" s="3">
        <v>489</v>
      </c>
      <c r="G492" s="1">
        <v>10800</v>
      </c>
      <c r="H492" s="1">
        <v>160000</v>
      </c>
      <c r="I492" s="1">
        <v>160000</v>
      </c>
      <c r="J492" s="96">
        <f t="shared" si="7"/>
        <v>6.0572803842326775E-4</v>
      </c>
      <c r="L492" s="99">
        <v>8248</v>
      </c>
      <c r="M492" s="99">
        <v>116000</v>
      </c>
      <c r="O492" s="99">
        <v>14260</v>
      </c>
      <c r="P492" s="99">
        <v>250000</v>
      </c>
    </row>
    <row r="493" spans="1:16" x14ac:dyDescent="0.2">
      <c r="A493" s="3">
        <v>355</v>
      </c>
      <c r="B493" s="1">
        <v>140000</v>
      </c>
      <c r="C493" s="1">
        <v>140000</v>
      </c>
      <c r="D493" s="1">
        <v>8400</v>
      </c>
      <c r="F493" s="3">
        <v>490</v>
      </c>
      <c r="G493" s="1">
        <v>1526</v>
      </c>
      <c r="H493" s="1">
        <v>86000</v>
      </c>
      <c r="I493" s="1">
        <v>86000</v>
      </c>
      <c r="J493" s="96">
        <f t="shared" si="7"/>
        <v>3.2557882065250643E-4</v>
      </c>
      <c r="L493" s="99">
        <v>8250</v>
      </c>
      <c r="M493" s="99">
        <v>145000</v>
      </c>
      <c r="O493" s="99">
        <v>14303</v>
      </c>
      <c r="P493" s="99">
        <v>301500</v>
      </c>
    </row>
    <row r="494" spans="1:16" x14ac:dyDescent="0.2">
      <c r="A494" s="3">
        <v>255</v>
      </c>
      <c r="B494" s="1">
        <v>145000</v>
      </c>
      <c r="C494" s="1">
        <v>145000</v>
      </c>
      <c r="D494" s="1">
        <v>8400</v>
      </c>
      <c r="F494" s="3">
        <v>491</v>
      </c>
      <c r="G494" s="1">
        <v>2665</v>
      </c>
      <c r="H494" s="1">
        <v>115000</v>
      </c>
      <c r="I494" s="1">
        <v>115000</v>
      </c>
      <c r="J494" s="96">
        <f t="shared" si="7"/>
        <v>4.3536702761672372E-4</v>
      </c>
      <c r="L494" s="99">
        <v>8250</v>
      </c>
      <c r="M494" s="99">
        <v>134000</v>
      </c>
      <c r="O494" s="99">
        <v>14331</v>
      </c>
      <c r="P494" s="99">
        <v>312500</v>
      </c>
    </row>
    <row r="495" spans="1:16" x14ac:dyDescent="0.2">
      <c r="A495" s="3">
        <v>705</v>
      </c>
      <c r="B495" s="1">
        <v>213000</v>
      </c>
      <c r="C495" s="1">
        <v>213000</v>
      </c>
      <c r="D495" s="1">
        <v>8400</v>
      </c>
      <c r="F495" s="3">
        <v>492</v>
      </c>
      <c r="G495" s="1">
        <v>9490</v>
      </c>
      <c r="H495" s="1">
        <v>133000</v>
      </c>
      <c r="I495" s="1">
        <v>133000</v>
      </c>
      <c r="J495" s="96">
        <f t="shared" si="7"/>
        <v>5.0351143193934139E-4</v>
      </c>
      <c r="L495" s="99">
        <v>8263</v>
      </c>
      <c r="M495" s="99">
        <v>118400</v>
      </c>
      <c r="O495" s="99">
        <v>14364</v>
      </c>
      <c r="P495" s="99">
        <v>277000</v>
      </c>
    </row>
    <row r="496" spans="1:16" x14ac:dyDescent="0.2">
      <c r="A496" s="3">
        <v>1093</v>
      </c>
      <c r="B496" s="1">
        <v>136500</v>
      </c>
      <c r="C496" s="1">
        <v>136500</v>
      </c>
      <c r="D496" s="1">
        <v>8400</v>
      </c>
      <c r="F496" s="3">
        <v>493</v>
      </c>
      <c r="G496" s="1">
        <v>15578</v>
      </c>
      <c r="H496" s="1">
        <v>172785</v>
      </c>
      <c r="I496" s="1">
        <v>172785</v>
      </c>
      <c r="J496" s="96">
        <f t="shared" si="7"/>
        <v>6.54129494493527E-4</v>
      </c>
      <c r="L496" s="99">
        <v>8280</v>
      </c>
      <c r="M496" s="99">
        <v>124000</v>
      </c>
      <c r="O496" s="99">
        <v>14375</v>
      </c>
      <c r="P496" s="99">
        <v>137500</v>
      </c>
    </row>
    <row r="497" spans="1:16" x14ac:dyDescent="0.2">
      <c r="A497" s="3">
        <v>779</v>
      </c>
      <c r="B497" s="1">
        <v>144000</v>
      </c>
      <c r="C497" s="1">
        <v>144000</v>
      </c>
      <c r="D497" s="1">
        <v>8400</v>
      </c>
      <c r="F497" s="3">
        <v>494</v>
      </c>
      <c r="G497" s="1">
        <v>7931</v>
      </c>
      <c r="H497" s="1">
        <v>155000</v>
      </c>
      <c r="I497" s="1">
        <v>155000</v>
      </c>
      <c r="J497" s="96">
        <f t="shared" si="7"/>
        <v>5.8679903722254074E-4</v>
      </c>
      <c r="L497" s="99">
        <v>8281</v>
      </c>
      <c r="M497" s="99">
        <v>62383</v>
      </c>
      <c r="O497" s="99">
        <v>14442</v>
      </c>
      <c r="P497" s="99">
        <v>257500</v>
      </c>
    </row>
    <row r="498" spans="1:16" x14ac:dyDescent="0.2">
      <c r="A498" s="3">
        <v>796</v>
      </c>
      <c r="B498" s="1">
        <v>171000</v>
      </c>
      <c r="C498" s="1">
        <v>171000</v>
      </c>
      <c r="D498" s="1">
        <v>8400</v>
      </c>
      <c r="F498" s="3">
        <v>495</v>
      </c>
      <c r="G498" s="1">
        <v>5784</v>
      </c>
      <c r="H498" s="1">
        <v>91300</v>
      </c>
      <c r="I498" s="1">
        <v>91300</v>
      </c>
      <c r="J498" s="96">
        <f t="shared" si="7"/>
        <v>3.4564356192527717E-4</v>
      </c>
      <c r="L498" s="99">
        <v>8294</v>
      </c>
      <c r="M498" s="99">
        <v>123000</v>
      </c>
      <c r="O498" s="99">
        <v>14450</v>
      </c>
      <c r="P498" s="99">
        <v>415298</v>
      </c>
    </row>
    <row r="499" spans="1:16" x14ac:dyDescent="0.2">
      <c r="A499" s="3">
        <v>1016</v>
      </c>
      <c r="B499" s="1">
        <v>227000</v>
      </c>
      <c r="C499" s="1">
        <v>227000</v>
      </c>
      <c r="D499" s="1">
        <v>8400</v>
      </c>
      <c r="F499" s="3">
        <v>496</v>
      </c>
      <c r="G499" s="1">
        <v>7879</v>
      </c>
      <c r="H499" s="1">
        <v>34900</v>
      </c>
      <c r="I499" s="1">
        <v>34900</v>
      </c>
      <c r="J499" s="96">
        <f t="shared" si="7"/>
        <v>1.3212442838107528E-4</v>
      </c>
      <c r="L499" s="99">
        <v>8314</v>
      </c>
      <c r="M499" s="99">
        <v>124500</v>
      </c>
      <c r="O499" s="99">
        <v>14536</v>
      </c>
      <c r="P499" s="99">
        <v>270000</v>
      </c>
    </row>
    <row r="500" spans="1:16" x14ac:dyDescent="0.2">
      <c r="A500" s="3">
        <v>1321</v>
      </c>
      <c r="B500" s="1">
        <v>156500</v>
      </c>
      <c r="C500" s="1">
        <v>156500</v>
      </c>
      <c r="D500" s="1">
        <v>8400</v>
      </c>
      <c r="F500" s="3">
        <v>497</v>
      </c>
      <c r="G500" s="1">
        <v>12692</v>
      </c>
      <c r="H500" s="1">
        <v>430000</v>
      </c>
      <c r="I500" s="1">
        <v>430000</v>
      </c>
      <c r="J500" s="96">
        <f t="shared" si="7"/>
        <v>1.6278941032625322E-3</v>
      </c>
      <c r="L500" s="99">
        <v>8320</v>
      </c>
      <c r="M500" s="99">
        <v>185900</v>
      </c>
      <c r="O500" s="99">
        <v>14541</v>
      </c>
      <c r="P500" s="99">
        <v>310000</v>
      </c>
    </row>
    <row r="501" spans="1:16" x14ac:dyDescent="0.2">
      <c r="A501" s="3">
        <v>1296</v>
      </c>
      <c r="B501" s="1">
        <v>138500</v>
      </c>
      <c r="C501" s="1">
        <v>138500</v>
      </c>
      <c r="D501" s="1">
        <v>8400</v>
      </c>
      <c r="F501" s="3">
        <v>498</v>
      </c>
      <c r="G501" s="1">
        <v>9120</v>
      </c>
      <c r="H501" s="1">
        <v>184000</v>
      </c>
      <c r="I501" s="1">
        <v>184000</v>
      </c>
      <c r="J501" s="96">
        <f t="shared" si="7"/>
        <v>6.9658724418675798E-4</v>
      </c>
      <c r="L501" s="99">
        <v>8335</v>
      </c>
      <c r="M501" s="99">
        <v>93000</v>
      </c>
      <c r="O501" s="99">
        <v>14559</v>
      </c>
      <c r="P501" s="99">
        <v>164900</v>
      </c>
    </row>
    <row r="502" spans="1:16" x14ac:dyDescent="0.2">
      <c r="A502" s="3">
        <v>1436</v>
      </c>
      <c r="B502" s="1">
        <v>174000</v>
      </c>
      <c r="C502" s="1">
        <v>174000</v>
      </c>
      <c r="D502" s="1">
        <v>8400</v>
      </c>
      <c r="F502" s="3">
        <v>499</v>
      </c>
      <c r="G502" s="1">
        <v>7800</v>
      </c>
      <c r="H502" s="1">
        <v>130000</v>
      </c>
      <c r="I502" s="1">
        <v>130000</v>
      </c>
      <c r="J502" s="96">
        <f t="shared" si="7"/>
        <v>4.9215403121890514E-4</v>
      </c>
      <c r="L502" s="99">
        <v>8339</v>
      </c>
      <c r="M502" s="99">
        <v>106500</v>
      </c>
      <c r="O502" s="99">
        <v>14572</v>
      </c>
      <c r="P502" s="99">
        <v>259000</v>
      </c>
    </row>
    <row r="503" spans="1:16" x14ac:dyDescent="0.2">
      <c r="A503" s="3">
        <v>1101</v>
      </c>
      <c r="B503" s="1">
        <v>60000</v>
      </c>
      <c r="C503" s="1">
        <v>60000</v>
      </c>
      <c r="D503" s="1">
        <v>8400</v>
      </c>
      <c r="F503" s="3">
        <v>500</v>
      </c>
      <c r="G503" s="1">
        <v>7535</v>
      </c>
      <c r="H503" s="1">
        <v>120000</v>
      </c>
      <c r="I503" s="1">
        <v>120000</v>
      </c>
      <c r="J503" s="96">
        <f t="shared" si="7"/>
        <v>4.5429602881745084E-4</v>
      </c>
      <c r="L503" s="99">
        <v>8366</v>
      </c>
      <c r="M503" s="99">
        <v>173000</v>
      </c>
      <c r="O503" s="99">
        <v>14585</v>
      </c>
      <c r="P503" s="99">
        <v>181900</v>
      </c>
    </row>
    <row r="504" spans="1:16" x14ac:dyDescent="0.2">
      <c r="A504" s="3">
        <v>1446</v>
      </c>
      <c r="B504" s="1">
        <v>129000</v>
      </c>
      <c r="C504" s="1">
        <v>129000</v>
      </c>
      <c r="D504" s="1">
        <v>8400</v>
      </c>
      <c r="F504" s="3">
        <v>501</v>
      </c>
      <c r="G504" s="1">
        <v>1890</v>
      </c>
      <c r="H504" s="1">
        <v>113000</v>
      </c>
      <c r="I504" s="1">
        <v>113000</v>
      </c>
      <c r="J504" s="96">
        <f t="shared" si="7"/>
        <v>4.2779542713643291E-4</v>
      </c>
      <c r="L504" s="99">
        <v>8385</v>
      </c>
      <c r="M504" s="99">
        <v>149900</v>
      </c>
      <c r="O504" s="99">
        <v>14587</v>
      </c>
      <c r="P504" s="99">
        <v>264132</v>
      </c>
    </row>
    <row r="505" spans="1:16" x14ac:dyDescent="0.2">
      <c r="A505" s="3">
        <v>614</v>
      </c>
      <c r="B505" s="1">
        <v>147000</v>
      </c>
      <c r="C505" s="1">
        <v>147000</v>
      </c>
      <c r="D505" s="1">
        <v>8402</v>
      </c>
      <c r="F505" s="3">
        <v>502</v>
      </c>
      <c r="G505" s="1">
        <v>9803</v>
      </c>
      <c r="H505" s="1">
        <v>226700</v>
      </c>
      <c r="I505" s="1">
        <v>226700</v>
      </c>
      <c r="J505" s="96">
        <f t="shared" si="7"/>
        <v>8.5824091444096752E-4</v>
      </c>
      <c r="L505" s="99">
        <v>8393</v>
      </c>
      <c r="M505" s="99">
        <v>145000</v>
      </c>
      <c r="O505" s="99">
        <v>14598</v>
      </c>
      <c r="P505" s="99">
        <v>214000</v>
      </c>
    </row>
    <row r="506" spans="1:16" x14ac:dyDescent="0.2">
      <c r="A506" s="3">
        <v>391</v>
      </c>
      <c r="B506" s="1">
        <v>119000</v>
      </c>
      <c r="C506" s="1">
        <v>119000</v>
      </c>
      <c r="D506" s="1">
        <v>8405</v>
      </c>
      <c r="F506" s="3">
        <v>503</v>
      </c>
      <c r="G506" s="1">
        <v>9170</v>
      </c>
      <c r="H506" s="1">
        <v>140000</v>
      </c>
      <c r="I506" s="1">
        <v>140000</v>
      </c>
      <c r="J506" s="96">
        <f t="shared" si="7"/>
        <v>5.3001203362035938E-4</v>
      </c>
      <c r="L506" s="99">
        <v>8400</v>
      </c>
      <c r="M506" s="99">
        <v>179500</v>
      </c>
      <c r="O506" s="99">
        <v>14601</v>
      </c>
      <c r="P506" s="99">
        <v>315000</v>
      </c>
    </row>
    <row r="507" spans="1:16" x14ac:dyDescent="0.2">
      <c r="A507" s="3">
        <v>750</v>
      </c>
      <c r="B507" s="1">
        <v>98000</v>
      </c>
      <c r="C507" s="1">
        <v>98000</v>
      </c>
      <c r="D507" s="1">
        <v>8405</v>
      </c>
      <c r="F507" s="3">
        <v>504</v>
      </c>
      <c r="G507" s="1">
        <v>15602</v>
      </c>
      <c r="H507" s="1">
        <v>289000</v>
      </c>
      <c r="I507" s="1">
        <v>289000</v>
      </c>
      <c r="J507" s="96">
        <f t="shared" si="7"/>
        <v>1.0940962694020275E-3</v>
      </c>
      <c r="L507" s="99">
        <v>8400</v>
      </c>
      <c r="M507" s="99">
        <v>82000</v>
      </c>
      <c r="O507" s="99">
        <v>14684</v>
      </c>
      <c r="P507" s="99">
        <v>271900</v>
      </c>
    </row>
    <row r="508" spans="1:16" x14ac:dyDescent="0.2">
      <c r="A508" s="3">
        <v>387</v>
      </c>
      <c r="B508" s="1">
        <v>81000</v>
      </c>
      <c r="C508" s="1">
        <v>81000</v>
      </c>
      <c r="D508" s="1">
        <v>8410</v>
      </c>
      <c r="F508" s="3">
        <v>505</v>
      </c>
      <c r="G508" s="1">
        <v>2308</v>
      </c>
      <c r="H508" s="1">
        <v>147000</v>
      </c>
      <c r="I508" s="1">
        <v>147000</v>
      </c>
      <c r="J508" s="96">
        <f t="shared" si="7"/>
        <v>5.5651263530137726E-4</v>
      </c>
      <c r="L508" s="99">
        <v>8400</v>
      </c>
      <c r="M508" s="99">
        <v>140000</v>
      </c>
      <c r="O508" s="99">
        <v>14720</v>
      </c>
      <c r="P508" s="99">
        <v>410000</v>
      </c>
    </row>
    <row r="509" spans="1:16" x14ac:dyDescent="0.2">
      <c r="A509" s="3">
        <v>893</v>
      </c>
      <c r="B509" s="1">
        <v>154500</v>
      </c>
      <c r="C509" s="1">
        <v>154500</v>
      </c>
      <c r="D509" s="1">
        <v>8414</v>
      </c>
      <c r="F509" s="3">
        <v>506</v>
      </c>
      <c r="G509" s="1">
        <v>7596</v>
      </c>
      <c r="H509" s="1">
        <v>124500</v>
      </c>
      <c r="I509" s="1">
        <v>124500</v>
      </c>
      <c r="J509" s="96">
        <f t="shared" si="7"/>
        <v>4.7133212989810527E-4</v>
      </c>
      <c r="L509" s="99">
        <v>8400</v>
      </c>
      <c r="M509" s="99">
        <v>145000</v>
      </c>
      <c r="O509" s="99">
        <v>14762</v>
      </c>
      <c r="P509" s="99">
        <v>169000</v>
      </c>
    </row>
    <row r="510" spans="1:16" x14ac:dyDescent="0.2">
      <c r="A510" s="3">
        <v>465</v>
      </c>
      <c r="B510" s="1">
        <v>124000</v>
      </c>
      <c r="C510" s="1">
        <v>124000</v>
      </c>
      <c r="D510" s="1">
        <v>8430</v>
      </c>
      <c r="F510" s="3">
        <v>507</v>
      </c>
      <c r="G510" s="1">
        <v>9554</v>
      </c>
      <c r="H510" s="1">
        <v>215000</v>
      </c>
      <c r="I510" s="1">
        <v>215000</v>
      </c>
      <c r="J510" s="96">
        <f t="shared" si="7"/>
        <v>8.1394705163126608E-4</v>
      </c>
      <c r="L510" s="99">
        <v>8400</v>
      </c>
      <c r="M510" s="99">
        <v>213000</v>
      </c>
      <c r="O510" s="99">
        <v>14774</v>
      </c>
      <c r="P510" s="99">
        <v>333168</v>
      </c>
    </row>
    <row r="511" spans="1:16" x14ac:dyDescent="0.2">
      <c r="A511" s="3">
        <v>1407</v>
      </c>
      <c r="B511" s="1">
        <v>133000</v>
      </c>
      <c r="C511" s="1">
        <v>133000</v>
      </c>
      <c r="D511" s="1">
        <v>8445</v>
      </c>
      <c r="F511" s="3">
        <v>508</v>
      </c>
      <c r="G511" s="1">
        <v>7862</v>
      </c>
      <c r="H511" s="1">
        <v>208300</v>
      </c>
      <c r="I511" s="1">
        <v>208300</v>
      </c>
      <c r="J511" s="96">
        <f t="shared" si="7"/>
        <v>7.8858219002229176E-4</v>
      </c>
      <c r="L511" s="99">
        <v>8400</v>
      </c>
      <c r="M511" s="99">
        <v>136500</v>
      </c>
      <c r="O511" s="99">
        <v>14778</v>
      </c>
      <c r="P511" s="99">
        <v>224000</v>
      </c>
    </row>
    <row r="512" spans="1:16" x14ac:dyDescent="0.2">
      <c r="A512" s="3">
        <v>217</v>
      </c>
      <c r="B512" s="1">
        <v>210000</v>
      </c>
      <c r="C512" s="1">
        <v>210000</v>
      </c>
      <c r="D512" s="1">
        <v>8450</v>
      </c>
      <c r="F512" s="3">
        <v>509</v>
      </c>
      <c r="G512" s="1">
        <v>9600</v>
      </c>
      <c r="H512" s="1">
        <v>161000</v>
      </c>
      <c r="I512" s="1">
        <v>161000</v>
      </c>
      <c r="J512" s="96">
        <f t="shared" si="7"/>
        <v>6.0951383866341324E-4</v>
      </c>
      <c r="L512" s="99">
        <v>8400</v>
      </c>
      <c r="M512" s="99">
        <v>144000</v>
      </c>
      <c r="O512" s="99">
        <v>14781</v>
      </c>
      <c r="P512" s="99">
        <v>275000</v>
      </c>
    </row>
    <row r="513" spans="1:16" x14ac:dyDescent="0.2">
      <c r="A513" s="3">
        <v>1</v>
      </c>
      <c r="B513" s="1">
        <v>208500</v>
      </c>
      <c r="C513" s="1">
        <v>208500</v>
      </c>
      <c r="D513" s="1">
        <v>8450</v>
      </c>
      <c r="F513" s="3">
        <v>510</v>
      </c>
      <c r="G513" s="1">
        <v>9600</v>
      </c>
      <c r="H513" s="1">
        <v>124500</v>
      </c>
      <c r="I513" s="1">
        <v>124500</v>
      </c>
      <c r="J513" s="96">
        <f t="shared" si="7"/>
        <v>4.7133212989810527E-4</v>
      </c>
      <c r="L513" s="99">
        <v>8400</v>
      </c>
      <c r="M513" s="99">
        <v>171000</v>
      </c>
      <c r="O513" s="99">
        <v>14803</v>
      </c>
      <c r="P513" s="99">
        <v>190000</v>
      </c>
    </row>
    <row r="514" spans="1:16" x14ac:dyDescent="0.2">
      <c r="A514" s="3">
        <v>420</v>
      </c>
      <c r="B514" s="1">
        <v>142000</v>
      </c>
      <c r="C514" s="1">
        <v>142000</v>
      </c>
      <c r="D514" s="1">
        <v>8450</v>
      </c>
      <c r="F514" s="3">
        <v>511</v>
      </c>
      <c r="G514" s="1">
        <v>14559</v>
      </c>
      <c r="H514" s="1">
        <v>164900</v>
      </c>
      <c r="I514" s="1">
        <v>164900</v>
      </c>
      <c r="J514" s="96">
        <f t="shared" si="7"/>
        <v>6.2427845959998039E-4</v>
      </c>
      <c r="L514" s="99">
        <v>8400</v>
      </c>
      <c r="M514" s="99">
        <v>227000</v>
      </c>
      <c r="O514" s="99">
        <v>14803</v>
      </c>
      <c r="P514" s="99">
        <v>385000</v>
      </c>
    </row>
    <row r="515" spans="1:16" x14ac:dyDescent="0.2">
      <c r="A515" s="3">
        <v>699</v>
      </c>
      <c r="B515" s="1">
        <v>138500</v>
      </c>
      <c r="C515" s="1">
        <v>138500</v>
      </c>
      <c r="D515" s="1">
        <v>8450</v>
      </c>
      <c r="F515" s="3">
        <v>512</v>
      </c>
      <c r="G515" s="1">
        <v>6792</v>
      </c>
      <c r="H515" s="1">
        <v>202665</v>
      </c>
      <c r="I515" s="1">
        <v>202665</v>
      </c>
      <c r="J515" s="96">
        <f t="shared" si="7"/>
        <v>7.6724920566907228E-4</v>
      </c>
      <c r="L515" s="99">
        <v>8400</v>
      </c>
      <c r="M515" s="99">
        <v>156500</v>
      </c>
      <c r="O515" s="99">
        <v>14850</v>
      </c>
      <c r="P515" s="99">
        <v>141000</v>
      </c>
    </row>
    <row r="516" spans="1:16" x14ac:dyDescent="0.2">
      <c r="A516" s="3">
        <v>959</v>
      </c>
      <c r="B516" s="1">
        <v>185000</v>
      </c>
      <c r="C516" s="1">
        <v>185000</v>
      </c>
      <c r="D516" s="1">
        <v>8450</v>
      </c>
      <c r="F516" s="3">
        <v>513</v>
      </c>
      <c r="G516" s="1">
        <v>9100</v>
      </c>
      <c r="H516" s="1">
        <v>129900</v>
      </c>
      <c r="I516" s="1">
        <v>129900</v>
      </c>
      <c r="J516" s="96">
        <f t="shared" si="7"/>
        <v>4.9177545119489055E-4</v>
      </c>
      <c r="L516" s="99">
        <v>8400</v>
      </c>
      <c r="M516" s="99">
        <v>138500</v>
      </c>
      <c r="O516" s="99">
        <v>14859</v>
      </c>
      <c r="P516" s="99">
        <v>240000</v>
      </c>
    </row>
    <row r="517" spans="1:16" x14ac:dyDescent="0.2">
      <c r="A517" s="3">
        <v>743</v>
      </c>
      <c r="B517" s="1">
        <v>179000</v>
      </c>
      <c r="C517" s="1">
        <v>179000</v>
      </c>
      <c r="D517" s="1">
        <v>8450</v>
      </c>
      <c r="F517" s="3">
        <v>514</v>
      </c>
      <c r="G517" s="1">
        <v>9187</v>
      </c>
      <c r="H517" s="1">
        <v>134000</v>
      </c>
      <c r="I517" s="1">
        <v>134000</v>
      </c>
      <c r="J517" s="96">
        <f t="shared" ref="J517:J580" si="8">I517/(264144946)</f>
        <v>5.0729723217948677E-4</v>
      </c>
      <c r="L517" s="99">
        <v>8400</v>
      </c>
      <c r="M517" s="99">
        <v>174000</v>
      </c>
      <c r="O517" s="99">
        <v>14892</v>
      </c>
      <c r="P517" s="99">
        <v>377500</v>
      </c>
    </row>
    <row r="518" spans="1:16" x14ac:dyDescent="0.2">
      <c r="A518" s="3">
        <v>120</v>
      </c>
      <c r="B518" s="1">
        <v>163990</v>
      </c>
      <c r="C518" s="1">
        <v>163990</v>
      </c>
      <c r="D518" s="1">
        <v>8461</v>
      </c>
      <c r="F518" s="3">
        <v>515</v>
      </c>
      <c r="G518" s="1">
        <v>10594</v>
      </c>
      <c r="H518" s="1">
        <v>96500</v>
      </c>
      <c r="I518" s="1">
        <v>96500</v>
      </c>
      <c r="J518" s="96">
        <f t="shared" si="8"/>
        <v>3.6532972317403342E-4</v>
      </c>
      <c r="L518" s="99">
        <v>8400</v>
      </c>
      <c r="M518" s="99">
        <v>60000</v>
      </c>
      <c r="O518" s="99">
        <v>14948</v>
      </c>
      <c r="P518" s="99">
        <v>446261</v>
      </c>
    </row>
    <row r="519" spans="1:16" x14ac:dyDescent="0.2">
      <c r="A519" s="3">
        <v>921</v>
      </c>
      <c r="B519" s="1">
        <v>201000</v>
      </c>
      <c r="C519" s="1">
        <v>201000</v>
      </c>
      <c r="D519" s="1">
        <v>8462</v>
      </c>
      <c r="F519" s="3">
        <v>516</v>
      </c>
      <c r="G519" s="1">
        <v>12220</v>
      </c>
      <c r="H519" s="1">
        <v>402861</v>
      </c>
      <c r="I519" s="1">
        <v>402861</v>
      </c>
      <c r="J519" s="96">
        <f t="shared" si="8"/>
        <v>1.5251512705452255E-3</v>
      </c>
      <c r="L519" s="99">
        <v>8400</v>
      </c>
      <c r="M519" s="99">
        <v>129000</v>
      </c>
      <c r="O519" s="99">
        <v>14963</v>
      </c>
      <c r="P519" s="99">
        <v>245500</v>
      </c>
    </row>
    <row r="520" spans="1:16" x14ac:dyDescent="0.2">
      <c r="A520" s="3">
        <v>89</v>
      </c>
      <c r="B520" s="1">
        <v>85000</v>
      </c>
      <c r="C520" s="1">
        <v>85000</v>
      </c>
      <c r="D520" s="1">
        <v>8470</v>
      </c>
      <c r="F520" s="3">
        <v>517</v>
      </c>
      <c r="G520" s="1">
        <v>10448</v>
      </c>
      <c r="H520" s="1">
        <v>158000</v>
      </c>
      <c r="I520" s="1">
        <v>158000</v>
      </c>
      <c r="J520" s="96">
        <f t="shared" si="8"/>
        <v>5.9815643794297699E-4</v>
      </c>
      <c r="L520" s="99">
        <v>8402</v>
      </c>
      <c r="M520" s="99">
        <v>147000</v>
      </c>
      <c r="O520" s="99">
        <v>14977</v>
      </c>
      <c r="P520" s="99">
        <v>440000</v>
      </c>
    </row>
    <row r="521" spans="1:16" x14ac:dyDescent="0.2">
      <c r="A521" s="3">
        <v>263</v>
      </c>
      <c r="B521" s="1">
        <v>151000</v>
      </c>
      <c r="C521" s="1">
        <v>151000</v>
      </c>
      <c r="D521" s="1">
        <v>8471</v>
      </c>
      <c r="F521" s="3">
        <v>518</v>
      </c>
      <c r="G521" s="1">
        <v>10208</v>
      </c>
      <c r="H521" s="1">
        <v>265000</v>
      </c>
      <c r="I521" s="1">
        <v>265000</v>
      </c>
      <c r="J521" s="96">
        <f t="shared" si="8"/>
        <v>1.0032370636385373E-3</v>
      </c>
      <c r="L521" s="99">
        <v>8405</v>
      </c>
      <c r="M521" s="99">
        <v>119000</v>
      </c>
      <c r="O521" s="1">
        <v>15138</v>
      </c>
      <c r="P521" s="1">
        <v>403000</v>
      </c>
    </row>
    <row r="522" spans="1:16" x14ac:dyDescent="0.2">
      <c r="A522" s="3">
        <v>53</v>
      </c>
      <c r="B522" s="1">
        <v>110000</v>
      </c>
      <c r="C522" s="1">
        <v>110000</v>
      </c>
      <c r="D522" s="1">
        <v>8472</v>
      </c>
      <c r="F522" s="3">
        <v>519</v>
      </c>
      <c r="G522" s="1">
        <v>9531</v>
      </c>
      <c r="H522" s="1">
        <v>211000</v>
      </c>
      <c r="I522" s="1">
        <v>211000</v>
      </c>
      <c r="J522" s="96">
        <f t="shared" si="8"/>
        <v>7.9880385067068445E-4</v>
      </c>
      <c r="L522" s="99">
        <v>8405</v>
      </c>
      <c r="M522" s="99">
        <v>98000</v>
      </c>
      <c r="O522" s="1">
        <v>15256</v>
      </c>
      <c r="P522" s="1">
        <v>282922</v>
      </c>
    </row>
    <row r="523" spans="1:16" x14ac:dyDescent="0.2">
      <c r="A523" s="3">
        <v>77</v>
      </c>
      <c r="B523" s="1">
        <v>135750</v>
      </c>
      <c r="C523" s="1">
        <v>135750</v>
      </c>
      <c r="D523" s="1">
        <v>8475</v>
      </c>
      <c r="F523" s="3">
        <v>520</v>
      </c>
      <c r="G523" s="1">
        <v>10918</v>
      </c>
      <c r="H523" s="1">
        <v>234000</v>
      </c>
      <c r="I523" s="1">
        <v>234000</v>
      </c>
      <c r="J523" s="96">
        <f t="shared" si="8"/>
        <v>8.8587725619402918E-4</v>
      </c>
      <c r="L523" s="99">
        <v>8410</v>
      </c>
      <c r="M523" s="99">
        <v>81000</v>
      </c>
      <c r="O523" s="1">
        <v>15306</v>
      </c>
      <c r="P523" s="1">
        <v>283463</v>
      </c>
    </row>
    <row r="524" spans="1:16" x14ac:dyDescent="0.2">
      <c r="A524" s="3">
        <v>576</v>
      </c>
      <c r="B524" s="1">
        <v>118500</v>
      </c>
      <c r="C524" s="1">
        <v>118500</v>
      </c>
      <c r="D524" s="1">
        <v>8480</v>
      </c>
      <c r="F524" s="3">
        <v>521</v>
      </c>
      <c r="G524" s="1">
        <v>10800</v>
      </c>
      <c r="H524" s="1">
        <v>106250</v>
      </c>
      <c r="I524" s="1">
        <v>106250</v>
      </c>
      <c r="J524" s="96">
        <f t="shared" si="8"/>
        <v>4.0224127551545129E-4</v>
      </c>
      <c r="L524" s="99">
        <v>8414</v>
      </c>
      <c r="M524" s="99">
        <v>154500</v>
      </c>
      <c r="O524" s="1">
        <v>15384</v>
      </c>
      <c r="P524" s="1">
        <v>184000</v>
      </c>
    </row>
    <row r="525" spans="1:16" x14ac:dyDescent="0.2">
      <c r="A525" s="3">
        <v>476</v>
      </c>
      <c r="B525" s="1">
        <v>132500</v>
      </c>
      <c r="C525" s="1">
        <v>132500</v>
      </c>
      <c r="D525" s="1">
        <v>8480</v>
      </c>
      <c r="F525" s="3">
        <v>522</v>
      </c>
      <c r="G525" s="1">
        <v>11988</v>
      </c>
      <c r="H525" s="1">
        <v>150000</v>
      </c>
      <c r="I525" s="1">
        <v>150000</v>
      </c>
      <c r="J525" s="96">
        <f t="shared" si="8"/>
        <v>5.6787003602181362E-4</v>
      </c>
      <c r="L525" s="99">
        <v>8430</v>
      </c>
      <c r="M525" s="99">
        <v>124000</v>
      </c>
      <c r="O525" s="1">
        <v>15426</v>
      </c>
      <c r="P525" s="1">
        <v>231500</v>
      </c>
    </row>
    <row r="526" spans="1:16" x14ac:dyDescent="0.2">
      <c r="A526" s="3">
        <v>934</v>
      </c>
      <c r="B526" s="1">
        <v>190000</v>
      </c>
      <c r="C526" s="1">
        <v>190000</v>
      </c>
      <c r="D526" s="1">
        <v>8487</v>
      </c>
      <c r="F526" s="3">
        <v>523</v>
      </c>
      <c r="G526" s="1">
        <v>5000</v>
      </c>
      <c r="H526" s="1">
        <v>159000</v>
      </c>
      <c r="I526" s="1">
        <v>159000</v>
      </c>
      <c r="J526" s="96">
        <f t="shared" si="8"/>
        <v>6.0194223818312237E-4</v>
      </c>
      <c r="L526" s="99">
        <v>8445</v>
      </c>
      <c r="M526" s="99">
        <v>133000</v>
      </c>
      <c r="O526" s="1">
        <v>15431</v>
      </c>
      <c r="P526" s="1">
        <v>555000</v>
      </c>
    </row>
    <row r="527" spans="1:16" x14ac:dyDescent="0.2">
      <c r="A527" s="3">
        <v>1364</v>
      </c>
      <c r="B527" s="1">
        <v>156932</v>
      </c>
      <c r="C527" s="1">
        <v>156932</v>
      </c>
      <c r="D527" s="1">
        <v>8499</v>
      </c>
      <c r="F527" s="3">
        <v>524</v>
      </c>
      <c r="G527" s="1">
        <v>40094</v>
      </c>
      <c r="H527" s="1">
        <v>184750</v>
      </c>
      <c r="I527" s="1">
        <v>184750</v>
      </c>
      <c r="J527" s="96">
        <f t="shared" si="8"/>
        <v>6.9942659436686709E-4</v>
      </c>
      <c r="L527" s="99">
        <v>8450</v>
      </c>
      <c r="M527" s="99">
        <v>210000</v>
      </c>
      <c r="O527" s="1">
        <v>15498</v>
      </c>
      <c r="P527" s="1">
        <v>287000</v>
      </c>
    </row>
    <row r="528" spans="1:16" x14ac:dyDescent="0.2">
      <c r="A528" s="3">
        <v>31</v>
      </c>
      <c r="B528" s="1">
        <v>40000</v>
      </c>
      <c r="C528" s="1">
        <v>40000</v>
      </c>
      <c r="D528" s="1">
        <v>8500</v>
      </c>
      <c r="F528" s="3">
        <v>525</v>
      </c>
      <c r="G528" s="1">
        <v>11787</v>
      </c>
      <c r="H528" s="1">
        <v>315750</v>
      </c>
      <c r="I528" s="1">
        <v>315750</v>
      </c>
      <c r="J528" s="96">
        <f t="shared" si="8"/>
        <v>1.1953664258259175E-3</v>
      </c>
      <c r="L528" s="99">
        <v>8450</v>
      </c>
      <c r="M528" s="99">
        <v>208500</v>
      </c>
      <c r="O528" s="1">
        <v>15523</v>
      </c>
      <c r="P528" s="1">
        <v>133500</v>
      </c>
    </row>
    <row r="529" spans="1:16" x14ac:dyDescent="0.2">
      <c r="A529" s="3">
        <v>109</v>
      </c>
      <c r="B529" s="1">
        <v>115000</v>
      </c>
      <c r="C529" s="1">
        <v>115000</v>
      </c>
      <c r="D529" s="1">
        <v>8500</v>
      </c>
      <c r="F529" s="3">
        <v>526</v>
      </c>
      <c r="G529" s="1">
        <v>7500</v>
      </c>
      <c r="H529" s="1">
        <v>176000</v>
      </c>
      <c r="I529" s="1">
        <v>176000</v>
      </c>
      <c r="J529" s="96">
        <f t="shared" si="8"/>
        <v>6.663008422655946E-4</v>
      </c>
      <c r="L529" s="99">
        <v>8450</v>
      </c>
      <c r="M529" s="99">
        <v>142000</v>
      </c>
      <c r="O529" s="1">
        <v>15576</v>
      </c>
      <c r="P529" s="1">
        <v>177000</v>
      </c>
    </row>
    <row r="530" spans="1:16" x14ac:dyDescent="0.2">
      <c r="A530" s="3">
        <v>92</v>
      </c>
      <c r="B530" s="1">
        <v>98600</v>
      </c>
      <c r="C530" s="1">
        <v>98600</v>
      </c>
      <c r="D530" s="1">
        <v>8500</v>
      </c>
      <c r="F530" s="3">
        <v>527</v>
      </c>
      <c r="G530" s="1">
        <v>13300</v>
      </c>
      <c r="H530" s="1">
        <v>132000</v>
      </c>
      <c r="I530" s="1">
        <v>132000</v>
      </c>
      <c r="J530" s="96">
        <f t="shared" si="8"/>
        <v>4.997256316991959E-4</v>
      </c>
      <c r="L530" s="99">
        <v>8450</v>
      </c>
      <c r="M530" s="99">
        <v>138500</v>
      </c>
      <c r="O530" s="1">
        <v>15578</v>
      </c>
      <c r="P530" s="1">
        <v>172785</v>
      </c>
    </row>
    <row r="531" spans="1:16" x14ac:dyDescent="0.2">
      <c r="A531" s="3">
        <v>1445</v>
      </c>
      <c r="B531" s="1">
        <v>179600</v>
      </c>
      <c r="C531" s="1">
        <v>179600</v>
      </c>
      <c r="D531" s="1">
        <v>8500</v>
      </c>
      <c r="F531" s="3">
        <v>528</v>
      </c>
      <c r="G531" s="1">
        <v>14948</v>
      </c>
      <c r="H531" s="1">
        <v>446261</v>
      </c>
      <c r="I531" s="1">
        <v>446261</v>
      </c>
      <c r="J531" s="96">
        <f t="shared" si="8"/>
        <v>1.6894550009675369E-3</v>
      </c>
      <c r="L531" s="99">
        <v>8450</v>
      </c>
      <c r="M531" s="99">
        <v>185000</v>
      </c>
      <c r="O531" s="1">
        <v>15593</v>
      </c>
      <c r="P531" s="1">
        <v>225000</v>
      </c>
    </row>
    <row r="532" spans="1:16" x14ac:dyDescent="0.2">
      <c r="A532" s="3">
        <v>143</v>
      </c>
      <c r="B532" s="1">
        <v>166000</v>
      </c>
      <c r="C532" s="1">
        <v>166000</v>
      </c>
      <c r="D532" s="1">
        <v>8520</v>
      </c>
      <c r="F532" s="3">
        <v>529</v>
      </c>
      <c r="G532" s="1">
        <v>9098</v>
      </c>
      <c r="H532" s="1">
        <v>86000</v>
      </c>
      <c r="I532" s="1">
        <v>86000</v>
      </c>
      <c r="J532" s="96">
        <f t="shared" si="8"/>
        <v>3.2557882065250643E-4</v>
      </c>
      <c r="L532" s="99">
        <v>8450</v>
      </c>
      <c r="M532" s="99">
        <v>179000</v>
      </c>
      <c r="O532" s="1">
        <v>15602</v>
      </c>
      <c r="P532" s="1">
        <v>289000</v>
      </c>
    </row>
    <row r="533" spans="1:16" x14ac:dyDescent="0.2">
      <c r="A533" s="3">
        <v>180</v>
      </c>
      <c r="B533" s="1">
        <v>100000</v>
      </c>
      <c r="C533" s="1">
        <v>100000</v>
      </c>
      <c r="D533" s="1">
        <v>8520</v>
      </c>
      <c r="F533" s="3">
        <v>530</v>
      </c>
      <c r="G533" s="1">
        <v>32668</v>
      </c>
      <c r="H533" s="1">
        <v>200624</v>
      </c>
      <c r="I533" s="1">
        <v>200624</v>
      </c>
      <c r="J533" s="96">
        <f t="shared" si="8"/>
        <v>7.5952238737893546E-4</v>
      </c>
      <c r="L533" s="99">
        <v>8461</v>
      </c>
      <c r="M533" s="99">
        <v>163990</v>
      </c>
      <c r="O533" s="1">
        <v>15611</v>
      </c>
      <c r="P533" s="1">
        <v>233230</v>
      </c>
    </row>
    <row r="534" spans="1:16" x14ac:dyDescent="0.2">
      <c r="A534" s="3">
        <v>354</v>
      </c>
      <c r="B534" s="1">
        <v>105900</v>
      </c>
      <c r="C534" s="1">
        <v>105900</v>
      </c>
      <c r="D534" s="1">
        <v>8520</v>
      </c>
      <c r="F534" s="3">
        <v>531</v>
      </c>
      <c r="G534" s="1">
        <v>10200</v>
      </c>
      <c r="H534" s="1">
        <v>175000</v>
      </c>
      <c r="I534" s="1">
        <v>175000</v>
      </c>
      <c r="J534" s="96">
        <f t="shared" si="8"/>
        <v>6.6251504202544912E-4</v>
      </c>
      <c r="L534" s="99">
        <v>8462</v>
      </c>
      <c r="M534" s="99">
        <v>201000</v>
      </c>
      <c r="O534" s="1">
        <v>15611</v>
      </c>
      <c r="P534" s="1">
        <v>175000</v>
      </c>
    </row>
    <row r="535" spans="1:16" x14ac:dyDescent="0.2">
      <c r="A535" s="3">
        <v>1388</v>
      </c>
      <c r="B535" s="1">
        <v>136000</v>
      </c>
      <c r="C535" s="1">
        <v>136000</v>
      </c>
      <c r="D535" s="1">
        <v>8520</v>
      </c>
      <c r="F535" s="3">
        <v>532</v>
      </c>
      <c r="G535" s="1">
        <v>6155</v>
      </c>
      <c r="H535" s="1">
        <v>128000</v>
      </c>
      <c r="I535" s="1">
        <v>128000</v>
      </c>
      <c r="J535" s="96">
        <f t="shared" si="8"/>
        <v>4.8458243073861427E-4</v>
      </c>
      <c r="L535" s="99">
        <v>8470</v>
      </c>
      <c r="M535" s="99">
        <v>85000</v>
      </c>
      <c r="O535" s="1">
        <v>15623</v>
      </c>
      <c r="P535" s="1">
        <v>745000</v>
      </c>
    </row>
    <row r="536" spans="1:16" x14ac:dyDescent="0.2">
      <c r="A536" s="3">
        <v>229</v>
      </c>
      <c r="B536" s="1">
        <v>125000</v>
      </c>
      <c r="C536" s="1">
        <v>125000</v>
      </c>
      <c r="D536" s="1">
        <v>8521</v>
      </c>
      <c r="F536" s="3">
        <v>533</v>
      </c>
      <c r="G536" s="1">
        <v>7200</v>
      </c>
      <c r="H536" s="1">
        <v>107500</v>
      </c>
      <c r="I536" s="1">
        <v>107500</v>
      </c>
      <c r="J536" s="96">
        <f t="shared" si="8"/>
        <v>4.0697352581563304E-4</v>
      </c>
      <c r="L536" s="99">
        <v>8471</v>
      </c>
      <c r="M536" s="99">
        <v>151000</v>
      </c>
      <c r="O536" s="1">
        <v>15660</v>
      </c>
      <c r="P536" s="1">
        <v>311500</v>
      </c>
    </row>
    <row r="537" spans="1:16" x14ac:dyDescent="0.2">
      <c r="A537" s="3">
        <v>1235</v>
      </c>
      <c r="B537" s="1">
        <v>130000</v>
      </c>
      <c r="C537" s="1">
        <v>130000</v>
      </c>
      <c r="D537" s="1">
        <v>8525</v>
      </c>
      <c r="F537" s="3">
        <v>534</v>
      </c>
      <c r="G537" s="1">
        <v>5000</v>
      </c>
      <c r="H537" s="1">
        <v>39300</v>
      </c>
      <c r="I537" s="1">
        <v>39300</v>
      </c>
      <c r="J537" s="96">
        <f t="shared" si="8"/>
        <v>1.4878194943771514E-4</v>
      </c>
      <c r="L537" s="99">
        <v>8472</v>
      </c>
      <c r="M537" s="99">
        <v>110000</v>
      </c>
      <c r="O537" s="1">
        <v>15750</v>
      </c>
      <c r="P537" s="1">
        <v>157000</v>
      </c>
    </row>
    <row r="538" spans="1:16" x14ac:dyDescent="0.2">
      <c r="A538" s="3">
        <v>828</v>
      </c>
      <c r="B538" s="1">
        <v>189000</v>
      </c>
      <c r="C538" s="1">
        <v>189000</v>
      </c>
      <c r="D538" s="1">
        <v>8529</v>
      </c>
      <c r="F538" s="3">
        <v>535</v>
      </c>
      <c r="G538" s="1">
        <v>9056</v>
      </c>
      <c r="H538" s="1">
        <v>178000</v>
      </c>
      <c r="I538" s="1">
        <v>178000</v>
      </c>
      <c r="J538" s="96">
        <f t="shared" si="8"/>
        <v>6.7387244274588547E-4</v>
      </c>
      <c r="L538" s="99">
        <v>8475</v>
      </c>
      <c r="M538" s="99">
        <v>135750</v>
      </c>
      <c r="O538" s="1">
        <v>15863</v>
      </c>
      <c r="P538" s="1">
        <v>197000</v>
      </c>
    </row>
    <row r="539" spans="1:16" x14ac:dyDescent="0.2">
      <c r="A539" s="3">
        <v>85</v>
      </c>
      <c r="B539" s="1">
        <v>168500</v>
      </c>
      <c r="C539" s="1">
        <v>168500</v>
      </c>
      <c r="D539" s="1">
        <v>8530</v>
      </c>
      <c r="F539" s="3">
        <v>536</v>
      </c>
      <c r="G539" s="1">
        <v>7000</v>
      </c>
      <c r="H539" s="1">
        <v>107500</v>
      </c>
      <c r="I539" s="1">
        <v>107500</v>
      </c>
      <c r="J539" s="96">
        <f t="shared" si="8"/>
        <v>4.0697352581563304E-4</v>
      </c>
      <c r="L539" s="99">
        <v>8480</v>
      </c>
      <c r="M539" s="99">
        <v>118500</v>
      </c>
      <c r="O539" s="1">
        <v>15865</v>
      </c>
      <c r="P539" s="1">
        <v>268000</v>
      </c>
    </row>
    <row r="540" spans="1:16" x14ac:dyDescent="0.2">
      <c r="A540" s="3">
        <v>38</v>
      </c>
      <c r="B540" s="1">
        <v>153000</v>
      </c>
      <c r="C540" s="1">
        <v>153000</v>
      </c>
      <c r="D540" s="1">
        <v>8532</v>
      </c>
      <c r="F540" s="3">
        <v>537</v>
      </c>
      <c r="G540" s="1">
        <v>8924</v>
      </c>
      <c r="H540" s="1">
        <v>188000</v>
      </c>
      <c r="I540" s="1">
        <v>188000</v>
      </c>
      <c r="J540" s="96">
        <f t="shared" si="8"/>
        <v>7.1173044514733972E-4</v>
      </c>
      <c r="L540" s="99">
        <v>8480</v>
      </c>
      <c r="M540" s="99">
        <v>132500</v>
      </c>
      <c r="O540" s="1">
        <v>15870</v>
      </c>
      <c r="P540" s="1">
        <v>138800</v>
      </c>
    </row>
    <row r="541" spans="1:16" x14ac:dyDescent="0.2">
      <c r="A541" s="3">
        <v>118</v>
      </c>
      <c r="B541" s="1">
        <v>155000</v>
      </c>
      <c r="C541" s="1">
        <v>155000</v>
      </c>
      <c r="D541" s="1">
        <v>8536</v>
      </c>
      <c r="F541" s="3">
        <v>538</v>
      </c>
      <c r="G541" s="1">
        <v>12735</v>
      </c>
      <c r="H541" s="1">
        <v>111250</v>
      </c>
      <c r="I541" s="1">
        <v>111250</v>
      </c>
      <c r="J541" s="96">
        <f t="shared" si="8"/>
        <v>4.2117027671617841E-4</v>
      </c>
      <c r="L541" s="99">
        <v>8487</v>
      </c>
      <c r="M541" s="99">
        <v>190000</v>
      </c>
      <c r="O541" s="1">
        <v>16033</v>
      </c>
      <c r="P541" s="1">
        <v>326000</v>
      </c>
    </row>
    <row r="542" spans="1:16" x14ac:dyDescent="0.2">
      <c r="A542" s="3">
        <v>32</v>
      </c>
      <c r="B542" s="1">
        <v>149350</v>
      </c>
      <c r="C542" s="1">
        <v>149350</v>
      </c>
      <c r="D542" s="1">
        <v>8544</v>
      </c>
      <c r="F542" s="3">
        <v>539</v>
      </c>
      <c r="G542" s="1">
        <v>11553</v>
      </c>
      <c r="H542" s="1">
        <v>158000</v>
      </c>
      <c r="I542" s="1">
        <v>158000</v>
      </c>
      <c r="J542" s="96">
        <f t="shared" si="8"/>
        <v>5.9815643794297699E-4</v>
      </c>
      <c r="L542" s="99">
        <v>8499</v>
      </c>
      <c r="M542" s="99">
        <v>156932</v>
      </c>
      <c r="O542" s="1">
        <v>16056</v>
      </c>
      <c r="P542" s="1">
        <v>556581</v>
      </c>
    </row>
    <row r="543" spans="1:16" x14ac:dyDescent="0.2">
      <c r="A543" s="3">
        <v>343</v>
      </c>
      <c r="B543" s="1">
        <v>87500</v>
      </c>
      <c r="C543" s="1">
        <v>87500</v>
      </c>
      <c r="D543" s="1">
        <v>8544</v>
      </c>
      <c r="F543" s="3">
        <v>540</v>
      </c>
      <c r="G543" s="1">
        <v>11423</v>
      </c>
      <c r="H543" s="1">
        <v>272000</v>
      </c>
      <c r="I543" s="1">
        <v>272000</v>
      </c>
      <c r="J543" s="96">
        <f t="shared" si="8"/>
        <v>1.0297376653195553E-3</v>
      </c>
      <c r="L543" s="99">
        <v>8500</v>
      </c>
      <c r="M543" s="99">
        <v>40000</v>
      </c>
      <c r="O543" s="1">
        <v>16059</v>
      </c>
      <c r="P543" s="1">
        <v>260000</v>
      </c>
    </row>
    <row r="544" spans="1:16" x14ac:dyDescent="0.2">
      <c r="A544" s="3">
        <v>1091</v>
      </c>
      <c r="B544" s="1">
        <v>92900</v>
      </c>
      <c r="C544" s="1">
        <v>92900</v>
      </c>
      <c r="D544" s="1">
        <v>8544</v>
      </c>
      <c r="F544" s="3">
        <v>541</v>
      </c>
      <c r="G544" s="1">
        <v>14601</v>
      </c>
      <c r="H544" s="1">
        <v>315000</v>
      </c>
      <c r="I544" s="1">
        <v>315000</v>
      </c>
      <c r="J544" s="96">
        <f t="shared" si="8"/>
        <v>1.1925270756458085E-3</v>
      </c>
      <c r="L544" s="99">
        <v>8500</v>
      </c>
      <c r="M544" s="99">
        <v>115000</v>
      </c>
      <c r="O544" s="1">
        <v>16157</v>
      </c>
      <c r="P544" s="1">
        <v>194000</v>
      </c>
    </row>
    <row r="545" spans="1:16" x14ac:dyDescent="0.2">
      <c r="A545" s="3">
        <v>737</v>
      </c>
      <c r="B545" s="1">
        <v>93500</v>
      </c>
      <c r="C545" s="1">
        <v>93500</v>
      </c>
      <c r="D545" s="1">
        <v>8544</v>
      </c>
      <c r="F545" s="3">
        <v>542</v>
      </c>
      <c r="G545" s="1">
        <v>11000</v>
      </c>
      <c r="H545" s="1">
        <v>248000</v>
      </c>
      <c r="I545" s="1">
        <v>248000</v>
      </c>
      <c r="J545" s="96">
        <f t="shared" si="8"/>
        <v>9.3887845955606506E-4</v>
      </c>
      <c r="L545" s="99">
        <v>8500</v>
      </c>
      <c r="M545" s="99">
        <v>98600</v>
      </c>
      <c r="O545" s="1">
        <v>16158</v>
      </c>
      <c r="P545" s="1">
        <v>260000</v>
      </c>
    </row>
    <row r="546" spans="1:16" x14ac:dyDescent="0.2">
      <c r="A546" s="3">
        <v>201</v>
      </c>
      <c r="B546" s="1">
        <v>140000</v>
      </c>
      <c r="C546" s="1">
        <v>140000</v>
      </c>
      <c r="D546" s="1">
        <v>8546</v>
      </c>
      <c r="F546" s="3">
        <v>543</v>
      </c>
      <c r="G546" s="1">
        <v>10140</v>
      </c>
      <c r="H546" s="1">
        <v>213250</v>
      </c>
      <c r="I546" s="1">
        <v>213250</v>
      </c>
      <c r="J546" s="96">
        <f t="shared" si="8"/>
        <v>8.0732190121101158E-4</v>
      </c>
      <c r="L546" s="99">
        <v>8500</v>
      </c>
      <c r="M546" s="99">
        <v>179600</v>
      </c>
      <c r="O546" s="1">
        <v>16196</v>
      </c>
      <c r="P546" s="1">
        <v>215000</v>
      </c>
    </row>
    <row r="547" spans="1:16" x14ac:dyDescent="0.2">
      <c r="A547" s="3">
        <v>1075</v>
      </c>
      <c r="B547" s="1">
        <v>194000</v>
      </c>
      <c r="C547" s="1">
        <v>194000</v>
      </c>
      <c r="D547" s="1">
        <v>8556</v>
      </c>
      <c r="F547" s="3">
        <v>544</v>
      </c>
      <c r="G547" s="1">
        <v>4058</v>
      </c>
      <c r="H547" s="1">
        <v>133000</v>
      </c>
      <c r="I547" s="1">
        <v>133000</v>
      </c>
      <c r="J547" s="96">
        <f t="shared" si="8"/>
        <v>5.0351143193934139E-4</v>
      </c>
      <c r="L547" s="99">
        <v>8520</v>
      </c>
      <c r="M547" s="99">
        <v>166000</v>
      </c>
      <c r="O547" s="1">
        <v>16226</v>
      </c>
      <c r="P547" s="1">
        <v>267000</v>
      </c>
    </row>
    <row r="548" spans="1:16" x14ac:dyDescent="0.2">
      <c r="A548" s="3">
        <v>1054</v>
      </c>
      <c r="B548" s="1">
        <v>144500</v>
      </c>
      <c r="C548" s="1">
        <v>144500</v>
      </c>
      <c r="D548" s="1">
        <v>8562</v>
      </c>
      <c r="F548" s="3">
        <v>545</v>
      </c>
      <c r="G548" s="1">
        <v>17104</v>
      </c>
      <c r="H548" s="1">
        <v>179665</v>
      </c>
      <c r="I548" s="1">
        <v>179665</v>
      </c>
      <c r="J548" s="96">
        <f t="shared" si="8"/>
        <v>6.8017580014572755E-4</v>
      </c>
      <c r="L548" s="99">
        <v>8520</v>
      </c>
      <c r="M548" s="99">
        <v>100000</v>
      </c>
      <c r="O548" s="1">
        <v>16259</v>
      </c>
      <c r="P548" s="1">
        <v>342643</v>
      </c>
    </row>
    <row r="549" spans="1:16" x14ac:dyDescent="0.2">
      <c r="A549" s="3">
        <v>428</v>
      </c>
      <c r="B549" s="1">
        <v>109008</v>
      </c>
      <c r="C549" s="1">
        <v>109008</v>
      </c>
      <c r="D549" s="1">
        <v>8593</v>
      </c>
      <c r="F549" s="3">
        <v>546</v>
      </c>
      <c r="G549" s="1">
        <v>13837</v>
      </c>
      <c r="H549" s="1">
        <v>229000</v>
      </c>
      <c r="I549" s="1">
        <v>229000</v>
      </c>
      <c r="J549" s="96">
        <f t="shared" si="8"/>
        <v>8.6694825499330206E-4</v>
      </c>
      <c r="L549" s="99">
        <v>8520</v>
      </c>
      <c r="M549" s="99">
        <v>105900</v>
      </c>
      <c r="O549" s="1">
        <v>16285</v>
      </c>
      <c r="P549" s="1">
        <v>187100</v>
      </c>
    </row>
    <row r="550" spans="1:16" x14ac:dyDescent="0.2">
      <c r="A550" s="3">
        <v>449</v>
      </c>
      <c r="B550" s="1">
        <v>119500</v>
      </c>
      <c r="C550" s="1">
        <v>119500</v>
      </c>
      <c r="D550" s="1">
        <v>8600</v>
      </c>
      <c r="F550" s="3">
        <v>547</v>
      </c>
      <c r="G550" s="1">
        <v>8737</v>
      </c>
      <c r="H550" s="1">
        <v>210000</v>
      </c>
      <c r="I550" s="1">
        <v>210000</v>
      </c>
      <c r="J550" s="96">
        <f t="shared" si="8"/>
        <v>7.9501805043053896E-4</v>
      </c>
      <c r="L550" s="99">
        <v>8520</v>
      </c>
      <c r="M550" s="99">
        <v>136000</v>
      </c>
      <c r="O550" s="1">
        <v>16321</v>
      </c>
      <c r="P550" s="1">
        <v>207500</v>
      </c>
    </row>
    <row r="551" spans="1:16" x14ac:dyDescent="0.2">
      <c r="A551" s="3">
        <v>671</v>
      </c>
      <c r="B551" s="1">
        <v>173500</v>
      </c>
      <c r="C551" s="1">
        <v>173500</v>
      </c>
      <c r="D551" s="1">
        <v>8633</v>
      </c>
      <c r="F551" s="3">
        <v>548</v>
      </c>
      <c r="G551" s="1">
        <v>7244</v>
      </c>
      <c r="H551" s="1">
        <v>129500</v>
      </c>
      <c r="I551" s="1">
        <v>129500</v>
      </c>
      <c r="J551" s="96">
        <f t="shared" si="8"/>
        <v>4.9026113109883239E-4</v>
      </c>
      <c r="L551" s="99">
        <v>8521</v>
      </c>
      <c r="M551" s="99">
        <v>125000</v>
      </c>
      <c r="O551" s="1">
        <v>16381</v>
      </c>
      <c r="P551" s="1">
        <v>223000</v>
      </c>
    </row>
    <row r="552" spans="1:16" x14ac:dyDescent="0.2">
      <c r="A552" s="3">
        <v>78</v>
      </c>
      <c r="B552" s="1">
        <v>127000</v>
      </c>
      <c r="C552" s="1">
        <v>127000</v>
      </c>
      <c r="D552" s="1">
        <v>8635</v>
      </c>
      <c r="F552" s="3">
        <v>549</v>
      </c>
      <c r="G552" s="1">
        <v>8235</v>
      </c>
      <c r="H552" s="1">
        <v>125000</v>
      </c>
      <c r="I552" s="1">
        <v>125000</v>
      </c>
      <c r="J552" s="96">
        <f t="shared" si="8"/>
        <v>4.7322503001817796E-4</v>
      </c>
      <c r="L552" s="99">
        <v>8525</v>
      </c>
      <c r="M552" s="99">
        <v>130000</v>
      </c>
      <c r="O552" s="1">
        <v>16466</v>
      </c>
      <c r="P552" s="1">
        <v>135500</v>
      </c>
    </row>
    <row r="553" spans="1:16" x14ac:dyDescent="0.2">
      <c r="A553" s="3">
        <v>213</v>
      </c>
      <c r="B553" s="1">
        <v>252678</v>
      </c>
      <c r="C553" s="1">
        <v>252678</v>
      </c>
      <c r="D553" s="1">
        <v>8640</v>
      </c>
      <c r="F553" s="3">
        <v>550</v>
      </c>
      <c r="G553" s="1">
        <v>9375</v>
      </c>
      <c r="H553" s="1">
        <v>263000</v>
      </c>
      <c r="I553" s="1">
        <v>263000</v>
      </c>
      <c r="J553" s="96">
        <f t="shared" si="8"/>
        <v>9.9566546315824653E-4</v>
      </c>
      <c r="L553" s="99">
        <v>8529</v>
      </c>
      <c r="M553" s="99">
        <v>189000</v>
      </c>
      <c r="O553" s="1">
        <v>16492</v>
      </c>
      <c r="P553" s="1">
        <v>190000</v>
      </c>
    </row>
    <row r="554" spans="1:16" x14ac:dyDescent="0.2">
      <c r="A554" s="3">
        <v>763</v>
      </c>
      <c r="B554" s="1">
        <v>215200</v>
      </c>
      <c r="C554" s="1">
        <v>215200</v>
      </c>
      <c r="D554" s="1">
        <v>8640</v>
      </c>
      <c r="F554" s="3">
        <v>551</v>
      </c>
      <c r="G554" s="1">
        <v>4043</v>
      </c>
      <c r="H554" s="1">
        <v>140000</v>
      </c>
      <c r="I554" s="1">
        <v>140000</v>
      </c>
      <c r="J554" s="96">
        <f t="shared" si="8"/>
        <v>5.3001203362035938E-4</v>
      </c>
      <c r="L554" s="99">
        <v>8530</v>
      </c>
      <c r="M554" s="99">
        <v>168500</v>
      </c>
      <c r="O554" s="1">
        <v>16545</v>
      </c>
      <c r="P554" s="1">
        <v>340000</v>
      </c>
    </row>
    <row r="555" spans="1:16" x14ac:dyDescent="0.2">
      <c r="A555" s="3">
        <v>865</v>
      </c>
      <c r="B555" s="1">
        <v>250580</v>
      </c>
      <c r="C555" s="1">
        <v>250580</v>
      </c>
      <c r="D555" s="1">
        <v>8640</v>
      </c>
      <c r="F555" s="3">
        <v>552</v>
      </c>
      <c r="G555" s="1">
        <v>6000</v>
      </c>
      <c r="H555" s="1">
        <v>112500</v>
      </c>
      <c r="I555" s="1">
        <v>112500</v>
      </c>
      <c r="J555" s="96">
        <f t="shared" si="8"/>
        <v>4.2590252701636016E-4</v>
      </c>
      <c r="L555" s="99">
        <v>8532</v>
      </c>
      <c r="M555" s="99">
        <v>153000</v>
      </c>
      <c r="O555" s="1">
        <v>16560</v>
      </c>
      <c r="P555" s="1">
        <v>239000</v>
      </c>
    </row>
    <row r="556" spans="1:16" x14ac:dyDescent="0.2">
      <c r="A556" s="3">
        <v>1218</v>
      </c>
      <c r="B556" s="1">
        <v>229456</v>
      </c>
      <c r="C556" s="1">
        <v>229456</v>
      </c>
      <c r="D556" s="1">
        <v>8640</v>
      </c>
      <c r="F556" s="3">
        <v>553</v>
      </c>
      <c r="G556" s="1">
        <v>11146</v>
      </c>
      <c r="H556" s="1">
        <v>255500</v>
      </c>
      <c r="I556" s="1">
        <v>255500</v>
      </c>
      <c r="J556" s="96">
        <f t="shared" si="8"/>
        <v>9.6727196135715579E-4</v>
      </c>
      <c r="L556" s="99">
        <v>8536</v>
      </c>
      <c r="M556" s="99">
        <v>155000</v>
      </c>
      <c r="O556" s="1">
        <v>16635</v>
      </c>
      <c r="P556" s="1">
        <v>215000</v>
      </c>
    </row>
    <row r="557" spans="1:16" x14ac:dyDescent="0.2">
      <c r="A557" s="3">
        <v>41</v>
      </c>
      <c r="B557" s="1">
        <v>160000</v>
      </c>
      <c r="C557" s="1">
        <v>160000</v>
      </c>
      <c r="D557" s="1">
        <v>8658</v>
      </c>
      <c r="F557" s="3">
        <v>554</v>
      </c>
      <c r="G557" s="1">
        <v>8777</v>
      </c>
      <c r="H557" s="1">
        <v>108000</v>
      </c>
      <c r="I557" s="1">
        <v>108000</v>
      </c>
      <c r="J557" s="96">
        <f t="shared" si="8"/>
        <v>4.0886642593570578E-4</v>
      </c>
      <c r="L557" s="99">
        <v>8544</v>
      </c>
      <c r="M557" s="99">
        <v>149350</v>
      </c>
      <c r="O557" s="1">
        <v>16647</v>
      </c>
      <c r="P557" s="1">
        <v>171000</v>
      </c>
    </row>
    <row r="558" spans="1:16" x14ac:dyDescent="0.2">
      <c r="A558" s="3">
        <v>1304</v>
      </c>
      <c r="B558" s="1">
        <v>232000</v>
      </c>
      <c r="C558" s="1">
        <v>232000</v>
      </c>
      <c r="D558" s="1">
        <v>8688</v>
      </c>
      <c r="F558" s="3">
        <v>555</v>
      </c>
      <c r="G558" s="1">
        <v>10625</v>
      </c>
      <c r="H558" s="1">
        <v>284000</v>
      </c>
      <c r="I558" s="1">
        <v>284000</v>
      </c>
      <c r="J558" s="96">
        <f t="shared" si="8"/>
        <v>1.0751672682013003E-3</v>
      </c>
      <c r="L558" s="99">
        <v>8544</v>
      </c>
      <c r="M558" s="99">
        <v>87500</v>
      </c>
      <c r="O558" s="1">
        <v>16659</v>
      </c>
      <c r="P558" s="1">
        <v>235000</v>
      </c>
    </row>
    <row r="559" spans="1:16" x14ac:dyDescent="0.2">
      <c r="A559" s="3">
        <v>1297</v>
      </c>
      <c r="B559" s="1">
        <v>155000</v>
      </c>
      <c r="C559" s="1">
        <v>155000</v>
      </c>
      <c r="D559" s="1">
        <v>8700</v>
      </c>
      <c r="F559" s="3">
        <v>556</v>
      </c>
      <c r="G559" s="1">
        <v>6380</v>
      </c>
      <c r="H559" s="1">
        <v>113000</v>
      </c>
      <c r="I559" s="1">
        <v>113000</v>
      </c>
      <c r="J559" s="96">
        <f t="shared" si="8"/>
        <v>4.2779542713643291E-4</v>
      </c>
      <c r="L559" s="99">
        <v>8544</v>
      </c>
      <c r="M559" s="99">
        <v>92900</v>
      </c>
      <c r="O559" s="1">
        <v>16669</v>
      </c>
      <c r="P559" s="1">
        <v>228000</v>
      </c>
    </row>
    <row r="560" spans="1:16" x14ac:dyDescent="0.2">
      <c r="A560" s="3">
        <v>712</v>
      </c>
      <c r="B560" s="1">
        <v>102776</v>
      </c>
      <c r="C560" s="1">
        <v>102776</v>
      </c>
      <c r="D560" s="1">
        <v>8712</v>
      </c>
      <c r="F560" s="3">
        <v>557</v>
      </c>
      <c r="G560" s="1">
        <v>14850</v>
      </c>
      <c r="H560" s="1">
        <v>141000</v>
      </c>
      <c r="I560" s="1">
        <v>141000</v>
      </c>
      <c r="J560" s="96">
        <f t="shared" si="8"/>
        <v>5.3379783386050476E-4</v>
      </c>
      <c r="L560" s="99">
        <v>8544</v>
      </c>
      <c r="M560" s="99">
        <v>93500</v>
      </c>
      <c r="O560" s="1">
        <v>16692</v>
      </c>
      <c r="P560" s="1">
        <v>250000</v>
      </c>
    </row>
    <row r="561" spans="1:16" x14ac:dyDescent="0.2">
      <c r="A561" s="3">
        <v>902</v>
      </c>
      <c r="B561" s="1">
        <v>153000</v>
      </c>
      <c r="C561" s="1">
        <v>153000</v>
      </c>
      <c r="D561" s="1">
        <v>8712</v>
      </c>
      <c r="F561" s="3">
        <v>558</v>
      </c>
      <c r="G561" s="1">
        <v>11040</v>
      </c>
      <c r="H561" s="1">
        <v>108000</v>
      </c>
      <c r="I561" s="1">
        <v>108000</v>
      </c>
      <c r="J561" s="96">
        <f t="shared" si="8"/>
        <v>4.0886642593570578E-4</v>
      </c>
      <c r="L561" s="99">
        <v>8546</v>
      </c>
      <c r="M561" s="99">
        <v>140000</v>
      </c>
      <c r="O561" s="1">
        <v>16737</v>
      </c>
      <c r="P561" s="1">
        <v>315000</v>
      </c>
    </row>
    <row r="562" spans="1:16" x14ac:dyDescent="0.2">
      <c r="A562" s="3">
        <v>813</v>
      </c>
      <c r="B562" s="1">
        <v>55993</v>
      </c>
      <c r="C562" s="1">
        <v>55993</v>
      </c>
      <c r="D562" s="1">
        <v>8712</v>
      </c>
      <c r="F562" s="3">
        <v>559</v>
      </c>
      <c r="G562" s="1">
        <v>21872</v>
      </c>
      <c r="H562" s="1">
        <v>175000</v>
      </c>
      <c r="I562" s="1">
        <v>175000</v>
      </c>
      <c r="J562" s="96">
        <f t="shared" si="8"/>
        <v>6.6251504202544912E-4</v>
      </c>
      <c r="L562" s="99">
        <v>8556</v>
      </c>
      <c r="M562" s="99">
        <v>194000</v>
      </c>
      <c r="O562" s="1">
        <v>16770</v>
      </c>
      <c r="P562" s="1">
        <v>221000</v>
      </c>
    </row>
    <row r="563" spans="1:16" x14ac:dyDescent="0.2">
      <c r="A563" s="3">
        <v>1163</v>
      </c>
      <c r="B563" s="1">
        <v>129000</v>
      </c>
      <c r="C563" s="1">
        <v>129000</v>
      </c>
      <c r="D563" s="1">
        <v>8724</v>
      </c>
      <c r="F563" s="3">
        <v>560</v>
      </c>
      <c r="G563" s="1">
        <v>3196</v>
      </c>
      <c r="H563" s="1">
        <v>234000</v>
      </c>
      <c r="I563" s="1">
        <v>234000</v>
      </c>
      <c r="J563" s="96">
        <f t="shared" si="8"/>
        <v>8.8587725619402918E-4</v>
      </c>
      <c r="L563" s="99">
        <v>8562</v>
      </c>
      <c r="M563" s="99">
        <v>144500</v>
      </c>
      <c r="O563" s="1">
        <v>16905</v>
      </c>
      <c r="P563" s="1">
        <v>170000</v>
      </c>
    </row>
    <row r="564" spans="1:16" x14ac:dyDescent="0.2">
      <c r="A564" s="3">
        <v>290</v>
      </c>
      <c r="B564" s="1">
        <v>153575</v>
      </c>
      <c r="C564" s="1">
        <v>153575</v>
      </c>
      <c r="D564" s="1">
        <v>8730</v>
      </c>
      <c r="F564" s="3">
        <v>561</v>
      </c>
      <c r="G564" s="1">
        <v>11341</v>
      </c>
      <c r="H564" s="1">
        <v>121500</v>
      </c>
      <c r="I564" s="1">
        <v>121500</v>
      </c>
      <c r="J564" s="96">
        <f t="shared" si="8"/>
        <v>4.5997472917766897E-4</v>
      </c>
      <c r="L564" s="99">
        <v>8593</v>
      </c>
      <c r="M564" s="99">
        <v>109008</v>
      </c>
      <c r="O564" s="1">
        <v>17043</v>
      </c>
      <c r="P564" s="1">
        <v>181000</v>
      </c>
    </row>
    <row r="565" spans="1:16" x14ac:dyDescent="0.2">
      <c r="A565" s="3">
        <v>1140</v>
      </c>
      <c r="B565" s="1">
        <v>144000</v>
      </c>
      <c r="C565" s="1">
        <v>144000</v>
      </c>
      <c r="D565" s="1">
        <v>8731</v>
      </c>
      <c r="F565" s="3">
        <v>562</v>
      </c>
      <c r="G565" s="1">
        <v>10010</v>
      </c>
      <c r="H565" s="1">
        <v>170000</v>
      </c>
      <c r="I565" s="1">
        <v>170000</v>
      </c>
      <c r="J565" s="96">
        <f t="shared" si="8"/>
        <v>6.4358604082472199E-4</v>
      </c>
      <c r="L565" s="99">
        <v>8600</v>
      </c>
      <c r="M565" s="99">
        <v>119500</v>
      </c>
      <c r="O565" s="1">
        <v>17104</v>
      </c>
      <c r="P565" s="1">
        <v>179665</v>
      </c>
    </row>
    <row r="566" spans="1:16" x14ac:dyDescent="0.2">
      <c r="A566" s="3">
        <v>547</v>
      </c>
      <c r="B566" s="1">
        <v>210000</v>
      </c>
      <c r="C566" s="1">
        <v>210000</v>
      </c>
      <c r="D566" s="1">
        <v>8737</v>
      </c>
      <c r="F566" s="3">
        <v>563</v>
      </c>
      <c r="G566" s="1">
        <v>13907</v>
      </c>
      <c r="H566" s="1">
        <v>108000</v>
      </c>
      <c r="I566" s="1">
        <v>108000</v>
      </c>
      <c r="J566" s="96">
        <f t="shared" si="8"/>
        <v>4.0886642593570578E-4</v>
      </c>
      <c r="L566" s="99">
        <v>8633</v>
      </c>
      <c r="M566" s="99">
        <v>173500</v>
      </c>
      <c r="O566" s="1">
        <v>17120</v>
      </c>
      <c r="P566" s="1">
        <v>134432</v>
      </c>
    </row>
    <row r="567" spans="1:16" x14ac:dyDescent="0.2">
      <c r="A567" s="3">
        <v>256</v>
      </c>
      <c r="B567" s="1">
        <v>230000</v>
      </c>
      <c r="C567" s="1">
        <v>230000</v>
      </c>
      <c r="D567" s="1">
        <v>8738</v>
      </c>
      <c r="F567" s="3">
        <v>564</v>
      </c>
      <c r="G567" s="1">
        <v>21780</v>
      </c>
      <c r="H567" s="1">
        <v>185000</v>
      </c>
      <c r="I567" s="1">
        <v>185000</v>
      </c>
      <c r="J567" s="96">
        <f t="shared" si="8"/>
        <v>7.0037304442690336E-4</v>
      </c>
      <c r="L567" s="99">
        <v>8635</v>
      </c>
      <c r="M567" s="99">
        <v>127000</v>
      </c>
      <c r="O567" s="1">
        <v>17140</v>
      </c>
      <c r="P567" s="1">
        <v>135000</v>
      </c>
    </row>
    <row r="568" spans="1:16" x14ac:dyDescent="0.2">
      <c r="A568" s="3">
        <v>588</v>
      </c>
      <c r="B568" s="1">
        <v>137000</v>
      </c>
      <c r="C568" s="1">
        <v>137000</v>
      </c>
      <c r="D568" s="1">
        <v>8740</v>
      </c>
      <c r="F568" s="3">
        <v>565</v>
      </c>
      <c r="G568" s="1">
        <v>13346</v>
      </c>
      <c r="H568" s="1">
        <v>268000</v>
      </c>
      <c r="I568" s="1">
        <v>268000</v>
      </c>
      <c r="J568" s="96">
        <f t="shared" si="8"/>
        <v>1.0145944643589735E-3</v>
      </c>
      <c r="L568" s="99">
        <v>8640</v>
      </c>
      <c r="M568" s="99">
        <v>252678</v>
      </c>
      <c r="O568" s="1">
        <v>17217</v>
      </c>
      <c r="P568" s="1">
        <v>84500</v>
      </c>
    </row>
    <row r="569" spans="1:16" x14ac:dyDescent="0.2">
      <c r="A569" s="3">
        <v>240</v>
      </c>
      <c r="B569" s="1">
        <v>113000</v>
      </c>
      <c r="C569" s="1">
        <v>113000</v>
      </c>
      <c r="D569" s="1">
        <v>8741</v>
      </c>
      <c r="F569" s="3">
        <v>566</v>
      </c>
      <c r="G569" s="1">
        <v>6858</v>
      </c>
      <c r="H569" s="1">
        <v>128000</v>
      </c>
      <c r="I569" s="1">
        <v>128000</v>
      </c>
      <c r="J569" s="96">
        <f t="shared" si="8"/>
        <v>4.8458243073861427E-4</v>
      </c>
      <c r="L569" s="99">
        <v>8640</v>
      </c>
      <c r="M569" s="99">
        <v>215200</v>
      </c>
      <c r="O569" s="1">
        <v>17400</v>
      </c>
      <c r="P569" s="1">
        <v>160000</v>
      </c>
    </row>
    <row r="570" spans="1:16" x14ac:dyDescent="0.2">
      <c r="A570" s="3">
        <v>1083</v>
      </c>
      <c r="B570" s="1">
        <v>192000</v>
      </c>
      <c r="C570" s="1">
        <v>192000</v>
      </c>
      <c r="D570" s="1">
        <v>8749</v>
      </c>
      <c r="F570" s="3">
        <v>567</v>
      </c>
      <c r="G570" s="1">
        <v>11198</v>
      </c>
      <c r="H570" s="1">
        <v>325000</v>
      </c>
      <c r="I570" s="1">
        <v>325000</v>
      </c>
      <c r="J570" s="96">
        <f t="shared" si="8"/>
        <v>1.2303850780472627E-3</v>
      </c>
      <c r="L570" s="99">
        <v>8640</v>
      </c>
      <c r="M570" s="99">
        <v>250580</v>
      </c>
      <c r="O570" s="1">
        <v>17423</v>
      </c>
      <c r="P570" s="1">
        <v>501837</v>
      </c>
    </row>
    <row r="571" spans="1:16" x14ac:dyDescent="0.2">
      <c r="A571" s="3">
        <v>445</v>
      </c>
      <c r="B571" s="1">
        <v>210000</v>
      </c>
      <c r="C571" s="1">
        <v>210000</v>
      </c>
      <c r="D571" s="1">
        <v>8750</v>
      </c>
      <c r="F571" s="3">
        <v>568</v>
      </c>
      <c r="G571" s="1">
        <v>10171</v>
      </c>
      <c r="H571" s="1">
        <v>214000</v>
      </c>
      <c r="I571" s="1">
        <v>214000</v>
      </c>
      <c r="J571" s="96">
        <f t="shared" si="8"/>
        <v>8.101612513911207E-4</v>
      </c>
      <c r="L571" s="99">
        <v>8640</v>
      </c>
      <c r="M571" s="99">
        <v>229456</v>
      </c>
      <c r="O571" s="1">
        <v>17500</v>
      </c>
      <c r="P571" s="1">
        <v>335000</v>
      </c>
    </row>
    <row r="572" spans="1:16" x14ac:dyDescent="0.2">
      <c r="A572" s="3">
        <v>653</v>
      </c>
      <c r="B572" s="1">
        <v>191000</v>
      </c>
      <c r="C572" s="1">
        <v>191000</v>
      </c>
      <c r="D572" s="1">
        <v>8750</v>
      </c>
      <c r="F572" s="3">
        <v>569</v>
      </c>
      <c r="G572" s="1">
        <v>12327</v>
      </c>
      <c r="H572" s="1">
        <v>316600</v>
      </c>
      <c r="I572" s="1">
        <v>316600</v>
      </c>
      <c r="J572" s="96">
        <f t="shared" si="8"/>
        <v>1.1985843560300411E-3</v>
      </c>
      <c r="L572" s="99">
        <v>8658</v>
      </c>
      <c r="M572" s="99">
        <v>160000</v>
      </c>
      <c r="O572" s="1">
        <v>17503</v>
      </c>
      <c r="P572" s="1">
        <v>97500</v>
      </c>
    </row>
    <row r="573" spans="1:16" x14ac:dyDescent="0.2">
      <c r="A573" s="3">
        <v>872</v>
      </c>
      <c r="B573" s="1">
        <v>200500</v>
      </c>
      <c r="C573" s="1">
        <v>200500</v>
      </c>
      <c r="D573" s="1">
        <v>8750</v>
      </c>
      <c r="F573" s="3">
        <v>570</v>
      </c>
      <c r="G573" s="1">
        <v>7032</v>
      </c>
      <c r="H573" s="1">
        <v>135960</v>
      </c>
      <c r="I573" s="1">
        <v>135960</v>
      </c>
      <c r="J573" s="96">
        <f t="shared" si="8"/>
        <v>5.1471740065017182E-4</v>
      </c>
      <c r="L573" s="99">
        <v>8688</v>
      </c>
      <c r="M573" s="99">
        <v>232000</v>
      </c>
      <c r="O573" s="1">
        <v>17542</v>
      </c>
      <c r="P573" s="1">
        <v>294000</v>
      </c>
    </row>
    <row r="574" spans="1:16" x14ac:dyDescent="0.2">
      <c r="A574" s="3">
        <v>866</v>
      </c>
      <c r="B574" s="1">
        <v>148500</v>
      </c>
      <c r="C574" s="1">
        <v>148500</v>
      </c>
      <c r="D574" s="1">
        <v>8750</v>
      </c>
      <c r="F574" s="3">
        <v>571</v>
      </c>
      <c r="G574" s="1">
        <v>13101</v>
      </c>
      <c r="H574" s="1">
        <v>142600</v>
      </c>
      <c r="I574" s="1">
        <v>142600</v>
      </c>
      <c r="J574" s="96">
        <f t="shared" si="8"/>
        <v>5.3985511424473748E-4</v>
      </c>
      <c r="L574" s="99">
        <v>8700</v>
      </c>
      <c r="M574" s="99">
        <v>155000</v>
      </c>
      <c r="O574" s="1">
        <v>17600</v>
      </c>
      <c r="P574" s="1">
        <v>157500</v>
      </c>
    </row>
    <row r="575" spans="1:16" x14ac:dyDescent="0.2">
      <c r="A575" s="3">
        <v>942</v>
      </c>
      <c r="B575" s="1">
        <v>214000</v>
      </c>
      <c r="C575" s="1">
        <v>214000</v>
      </c>
      <c r="D575" s="1">
        <v>8755</v>
      </c>
      <c r="F575" s="3">
        <v>572</v>
      </c>
      <c r="G575" s="1">
        <v>7332</v>
      </c>
      <c r="H575" s="1">
        <v>120000</v>
      </c>
      <c r="I575" s="1">
        <v>120000</v>
      </c>
      <c r="J575" s="96">
        <f t="shared" si="8"/>
        <v>4.5429602881745084E-4</v>
      </c>
      <c r="L575" s="99">
        <v>8712</v>
      </c>
      <c r="M575" s="99">
        <v>102776</v>
      </c>
      <c r="O575" s="1">
        <v>17671</v>
      </c>
      <c r="P575" s="1">
        <v>168000</v>
      </c>
    </row>
    <row r="576" spans="1:16" x14ac:dyDescent="0.2">
      <c r="A576" s="3">
        <v>231</v>
      </c>
      <c r="B576" s="1">
        <v>148000</v>
      </c>
      <c r="C576" s="1">
        <v>148000</v>
      </c>
      <c r="D576" s="1">
        <v>8760</v>
      </c>
      <c r="F576" s="3">
        <v>573</v>
      </c>
      <c r="G576" s="1">
        <v>13159</v>
      </c>
      <c r="H576" s="1">
        <v>224500</v>
      </c>
      <c r="I576" s="1">
        <v>224500</v>
      </c>
      <c r="J576" s="96">
        <f t="shared" si="8"/>
        <v>8.4991215391264769E-4</v>
      </c>
      <c r="L576" s="99">
        <v>8712</v>
      </c>
      <c r="M576" s="99">
        <v>153000</v>
      </c>
      <c r="O576" s="1">
        <v>17755</v>
      </c>
      <c r="P576" s="1">
        <v>149900</v>
      </c>
    </row>
    <row r="577" spans="1:16" x14ac:dyDescent="0.2">
      <c r="A577" s="3">
        <v>939</v>
      </c>
      <c r="B577" s="1">
        <v>239799</v>
      </c>
      <c r="C577" s="1">
        <v>239799</v>
      </c>
      <c r="D577" s="1">
        <v>8760</v>
      </c>
      <c r="F577" s="3">
        <v>574</v>
      </c>
      <c r="G577" s="1">
        <v>9967</v>
      </c>
      <c r="H577" s="1">
        <v>170000</v>
      </c>
      <c r="I577" s="1">
        <v>170000</v>
      </c>
      <c r="J577" s="96">
        <f t="shared" si="8"/>
        <v>6.4358604082472199E-4</v>
      </c>
      <c r="L577" s="99">
        <v>8712</v>
      </c>
      <c r="M577" s="99">
        <v>55993</v>
      </c>
      <c r="O577" s="1">
        <v>17871</v>
      </c>
      <c r="P577" s="1">
        <v>197900</v>
      </c>
    </row>
    <row r="578" spans="1:16" x14ac:dyDescent="0.2">
      <c r="A578" s="3">
        <v>897</v>
      </c>
      <c r="B578" s="1">
        <v>106500</v>
      </c>
      <c r="C578" s="1">
        <v>106500</v>
      </c>
      <c r="D578" s="1">
        <v>8765</v>
      </c>
      <c r="F578" s="3">
        <v>575</v>
      </c>
      <c r="G578" s="1">
        <v>10500</v>
      </c>
      <c r="H578" s="1">
        <v>139000</v>
      </c>
      <c r="I578" s="1">
        <v>139000</v>
      </c>
      <c r="J578" s="96">
        <f t="shared" si="8"/>
        <v>5.2622623338021389E-4</v>
      </c>
      <c r="L578" s="99">
        <v>8724</v>
      </c>
      <c r="M578" s="99">
        <v>129000</v>
      </c>
      <c r="O578" s="1">
        <v>17920</v>
      </c>
      <c r="P578" s="1">
        <v>170000</v>
      </c>
    </row>
    <row r="579" spans="1:16" x14ac:dyDescent="0.2">
      <c r="A579" s="3">
        <v>402</v>
      </c>
      <c r="B579" s="1">
        <v>164990</v>
      </c>
      <c r="C579" s="1">
        <v>164990</v>
      </c>
      <c r="D579" s="1">
        <v>8767</v>
      </c>
      <c r="F579" s="3">
        <v>576</v>
      </c>
      <c r="G579" s="1">
        <v>8480</v>
      </c>
      <c r="H579" s="1">
        <v>118500</v>
      </c>
      <c r="I579" s="1">
        <v>118500</v>
      </c>
      <c r="J579" s="96">
        <f t="shared" si="8"/>
        <v>4.4861732845723272E-4</v>
      </c>
      <c r="L579" s="99">
        <v>8730</v>
      </c>
      <c r="M579" s="99">
        <v>153575</v>
      </c>
      <c r="O579" s="1">
        <v>18000</v>
      </c>
      <c r="P579" s="1">
        <v>81000</v>
      </c>
    </row>
    <row r="580" spans="1:16" x14ac:dyDescent="0.2">
      <c r="A580" s="3">
        <v>1229</v>
      </c>
      <c r="B580" s="1">
        <v>367294</v>
      </c>
      <c r="C580" s="1">
        <v>367294</v>
      </c>
      <c r="D580" s="1">
        <v>8769</v>
      </c>
      <c r="F580" s="3">
        <v>577</v>
      </c>
      <c r="G580" s="1">
        <v>6292</v>
      </c>
      <c r="H580" s="1">
        <v>145000</v>
      </c>
      <c r="I580" s="1">
        <v>145000</v>
      </c>
      <c r="J580" s="96">
        <f t="shared" si="8"/>
        <v>5.489410348210865E-4</v>
      </c>
      <c r="L580" s="99">
        <v>8731</v>
      </c>
      <c r="M580" s="99">
        <v>144000</v>
      </c>
      <c r="O580" s="1">
        <v>18030</v>
      </c>
      <c r="P580" s="1">
        <v>200500</v>
      </c>
    </row>
    <row r="581" spans="1:16" x14ac:dyDescent="0.2">
      <c r="A581" s="3">
        <v>237</v>
      </c>
      <c r="B581" s="1">
        <v>185500</v>
      </c>
      <c r="C581" s="1">
        <v>185500</v>
      </c>
      <c r="D581" s="1">
        <v>8773</v>
      </c>
      <c r="F581" s="3">
        <v>578</v>
      </c>
      <c r="G581" s="1">
        <v>11777</v>
      </c>
      <c r="H581" s="1">
        <v>164500</v>
      </c>
      <c r="I581" s="1">
        <v>164500</v>
      </c>
      <c r="J581" s="96">
        <f t="shared" ref="J581:J644" si="9">I581/(264144946)</f>
        <v>6.2276413950392224E-4</v>
      </c>
      <c r="L581" s="99">
        <v>8737</v>
      </c>
      <c r="M581" s="99">
        <v>210000</v>
      </c>
      <c r="O581" s="1">
        <v>18386</v>
      </c>
      <c r="P581" s="1">
        <v>295000</v>
      </c>
    </row>
    <row r="582" spans="1:16" x14ac:dyDescent="0.2">
      <c r="A582" s="3">
        <v>1135</v>
      </c>
      <c r="B582" s="1">
        <v>169000</v>
      </c>
      <c r="C582" s="1">
        <v>169000</v>
      </c>
      <c r="D582" s="1">
        <v>8773</v>
      </c>
      <c r="F582" s="3">
        <v>579</v>
      </c>
      <c r="G582" s="1">
        <v>3604</v>
      </c>
      <c r="H582" s="1">
        <v>146000</v>
      </c>
      <c r="I582" s="1">
        <v>146000</v>
      </c>
      <c r="J582" s="96">
        <f t="shared" si="9"/>
        <v>5.5272683506123188E-4</v>
      </c>
      <c r="L582" s="99">
        <v>8738</v>
      </c>
      <c r="M582" s="99">
        <v>230000</v>
      </c>
      <c r="O582" s="1">
        <v>18450</v>
      </c>
      <c r="P582" s="1">
        <v>129000</v>
      </c>
    </row>
    <row r="583" spans="1:16" x14ac:dyDescent="0.2">
      <c r="A583" s="3">
        <v>1080</v>
      </c>
      <c r="B583" s="1">
        <v>126000</v>
      </c>
      <c r="C583" s="1">
        <v>126000</v>
      </c>
      <c r="D583" s="1">
        <v>8775</v>
      </c>
      <c r="F583" s="3">
        <v>580</v>
      </c>
      <c r="G583" s="1">
        <v>12150</v>
      </c>
      <c r="H583" s="1">
        <v>131500</v>
      </c>
      <c r="I583" s="1">
        <v>131500</v>
      </c>
      <c r="J583" s="96">
        <f t="shared" si="9"/>
        <v>4.9783273157912326E-4</v>
      </c>
      <c r="L583" s="99">
        <v>8740</v>
      </c>
      <c r="M583" s="99">
        <v>137000</v>
      </c>
      <c r="O583" s="1">
        <v>18800</v>
      </c>
      <c r="P583" s="1">
        <v>190000</v>
      </c>
    </row>
    <row r="584" spans="1:16" x14ac:dyDescent="0.2">
      <c r="A584" s="3">
        <v>639</v>
      </c>
      <c r="B584" s="1">
        <v>85000</v>
      </c>
      <c r="C584" s="1">
        <v>85000</v>
      </c>
      <c r="D584" s="1">
        <v>8777</v>
      </c>
      <c r="F584" s="3">
        <v>581</v>
      </c>
      <c r="G584" s="1">
        <v>14585</v>
      </c>
      <c r="H584" s="1">
        <v>181900</v>
      </c>
      <c r="I584" s="1">
        <v>181900</v>
      </c>
      <c r="J584" s="96">
        <f t="shared" si="9"/>
        <v>6.8863706368245262E-4</v>
      </c>
      <c r="L584" s="99">
        <v>8741</v>
      </c>
      <c r="M584" s="99">
        <v>113000</v>
      </c>
      <c r="O584" s="1">
        <v>18890</v>
      </c>
      <c r="P584" s="1">
        <v>190000</v>
      </c>
    </row>
    <row r="585" spans="1:16" x14ac:dyDescent="0.2">
      <c r="A585" s="3">
        <v>554</v>
      </c>
      <c r="B585" s="1">
        <v>108000</v>
      </c>
      <c r="C585" s="1">
        <v>108000</v>
      </c>
      <c r="D585" s="1">
        <v>8777</v>
      </c>
      <c r="F585" s="3">
        <v>582</v>
      </c>
      <c r="G585" s="1">
        <v>12704</v>
      </c>
      <c r="H585" s="1">
        <v>253293</v>
      </c>
      <c r="I585" s="1">
        <v>253293</v>
      </c>
      <c r="J585" s="96">
        <f t="shared" si="9"/>
        <v>9.5891670022715478E-4</v>
      </c>
      <c r="L585" s="99">
        <v>8749</v>
      </c>
      <c r="M585" s="99">
        <v>192000</v>
      </c>
      <c r="O585" s="1">
        <v>19138</v>
      </c>
      <c r="P585" s="1">
        <v>141000</v>
      </c>
    </row>
    <row r="586" spans="1:16" x14ac:dyDescent="0.2">
      <c r="A586" s="3">
        <v>922</v>
      </c>
      <c r="B586" s="1">
        <v>145900</v>
      </c>
      <c r="C586" s="1">
        <v>145900</v>
      </c>
      <c r="D586" s="1">
        <v>8777</v>
      </c>
      <c r="F586" s="3">
        <v>583</v>
      </c>
      <c r="G586" s="1">
        <v>11841</v>
      </c>
      <c r="H586" s="1">
        <v>118500</v>
      </c>
      <c r="I586" s="1">
        <v>118500</v>
      </c>
      <c r="J586" s="96">
        <f t="shared" si="9"/>
        <v>4.4861732845723272E-4</v>
      </c>
      <c r="L586" s="99">
        <v>8750</v>
      </c>
      <c r="M586" s="99">
        <v>210000</v>
      </c>
      <c r="O586" s="1">
        <v>19296</v>
      </c>
      <c r="P586" s="1">
        <v>176000</v>
      </c>
    </row>
    <row r="587" spans="1:16" x14ac:dyDescent="0.2">
      <c r="A587" s="3">
        <v>1408</v>
      </c>
      <c r="B587" s="1">
        <v>112000</v>
      </c>
      <c r="C587" s="1">
        <v>112000</v>
      </c>
      <c r="D587" s="1">
        <v>8780</v>
      </c>
      <c r="F587" s="3">
        <v>584</v>
      </c>
      <c r="G587" s="1">
        <v>13500</v>
      </c>
      <c r="H587" s="1">
        <v>325000</v>
      </c>
      <c r="I587" s="1">
        <v>325000</v>
      </c>
      <c r="J587" s="96">
        <f t="shared" si="9"/>
        <v>1.2303850780472627E-3</v>
      </c>
      <c r="L587" s="99">
        <v>8750</v>
      </c>
      <c r="M587" s="99">
        <v>191000</v>
      </c>
      <c r="O587" s="1">
        <v>19378</v>
      </c>
      <c r="P587" s="1">
        <v>320000</v>
      </c>
    </row>
    <row r="588" spans="1:16" x14ac:dyDescent="0.2">
      <c r="A588" s="3">
        <v>257</v>
      </c>
      <c r="B588" s="1">
        <v>207500</v>
      </c>
      <c r="C588" s="1">
        <v>207500</v>
      </c>
      <c r="D588" s="1">
        <v>8791</v>
      </c>
      <c r="F588" s="3">
        <v>585</v>
      </c>
      <c r="G588" s="1">
        <v>6120</v>
      </c>
      <c r="H588" s="1">
        <v>133000</v>
      </c>
      <c r="I588" s="1">
        <v>133000</v>
      </c>
      <c r="J588" s="96">
        <f t="shared" si="9"/>
        <v>5.0351143193934139E-4</v>
      </c>
      <c r="L588" s="99">
        <v>8750</v>
      </c>
      <c r="M588" s="99">
        <v>200500</v>
      </c>
      <c r="O588" s="1">
        <v>19690</v>
      </c>
      <c r="P588" s="1">
        <v>274970</v>
      </c>
    </row>
    <row r="589" spans="1:16" x14ac:dyDescent="0.2">
      <c r="A589" s="3">
        <v>747</v>
      </c>
      <c r="B589" s="1">
        <v>236000</v>
      </c>
      <c r="C589" s="1">
        <v>236000</v>
      </c>
      <c r="D589" s="1">
        <v>8795</v>
      </c>
      <c r="F589" s="3">
        <v>586</v>
      </c>
      <c r="G589" s="1">
        <v>11443</v>
      </c>
      <c r="H589" s="1">
        <v>369900</v>
      </c>
      <c r="I589" s="1">
        <v>369900</v>
      </c>
      <c r="J589" s="96">
        <f t="shared" si="9"/>
        <v>1.4003675088297923E-3</v>
      </c>
      <c r="L589" s="99">
        <v>8750</v>
      </c>
      <c r="M589" s="99">
        <v>148500</v>
      </c>
      <c r="O589" s="1">
        <v>19900</v>
      </c>
      <c r="P589" s="1">
        <v>180000</v>
      </c>
    </row>
    <row r="590" spans="1:16" x14ac:dyDescent="0.2">
      <c r="A590" s="3">
        <v>616</v>
      </c>
      <c r="B590" s="1">
        <v>137500</v>
      </c>
      <c r="C590" s="1">
        <v>137500</v>
      </c>
      <c r="D590" s="1">
        <v>8800</v>
      </c>
      <c r="F590" s="3">
        <v>587</v>
      </c>
      <c r="G590" s="1">
        <v>10267</v>
      </c>
      <c r="H590" s="1">
        <v>130000</v>
      </c>
      <c r="I590" s="1">
        <v>130000</v>
      </c>
      <c r="J590" s="96">
        <f t="shared" si="9"/>
        <v>4.9215403121890514E-4</v>
      </c>
      <c r="L590" s="99">
        <v>8755</v>
      </c>
      <c r="M590" s="99">
        <v>214000</v>
      </c>
      <c r="O590" s="1">
        <v>20431</v>
      </c>
      <c r="P590" s="1">
        <v>437154</v>
      </c>
    </row>
    <row r="591" spans="1:16" x14ac:dyDescent="0.2">
      <c r="A591" s="3">
        <v>751</v>
      </c>
      <c r="B591" s="1">
        <v>96500</v>
      </c>
      <c r="C591" s="1">
        <v>96500</v>
      </c>
      <c r="D591" s="1">
        <v>8800</v>
      </c>
      <c r="F591" s="3">
        <v>588</v>
      </c>
      <c r="G591" s="1">
        <v>8740</v>
      </c>
      <c r="H591" s="1">
        <v>137000</v>
      </c>
      <c r="I591" s="1">
        <v>137000</v>
      </c>
      <c r="J591" s="96">
        <f t="shared" si="9"/>
        <v>5.1865463289992302E-4</v>
      </c>
      <c r="L591" s="99">
        <v>8760</v>
      </c>
      <c r="M591" s="99">
        <v>148000</v>
      </c>
      <c r="O591" s="1">
        <v>20544</v>
      </c>
      <c r="P591" s="1">
        <v>215000</v>
      </c>
    </row>
    <row r="592" spans="1:16" x14ac:dyDescent="0.2">
      <c r="A592" s="3">
        <v>1084</v>
      </c>
      <c r="B592" s="1">
        <v>160000</v>
      </c>
      <c r="C592" s="1">
        <v>160000</v>
      </c>
      <c r="D592" s="1">
        <v>8800</v>
      </c>
      <c r="F592" s="3">
        <v>589</v>
      </c>
      <c r="G592" s="1">
        <v>25095</v>
      </c>
      <c r="H592" s="1">
        <v>143000</v>
      </c>
      <c r="I592" s="1">
        <v>143000</v>
      </c>
      <c r="J592" s="96">
        <f t="shared" si="9"/>
        <v>5.4136943434079563E-4</v>
      </c>
      <c r="L592" s="99">
        <v>8760</v>
      </c>
      <c r="M592" s="99">
        <v>239799</v>
      </c>
      <c r="O592" s="1">
        <v>20781</v>
      </c>
      <c r="P592" s="1">
        <v>262500</v>
      </c>
    </row>
    <row r="593" spans="1:16" x14ac:dyDescent="0.2">
      <c r="A593" s="3">
        <v>1283</v>
      </c>
      <c r="B593" s="1">
        <v>150500</v>
      </c>
      <c r="C593" s="1">
        <v>150500</v>
      </c>
      <c r="D593" s="1">
        <v>8800</v>
      </c>
      <c r="F593" s="3">
        <v>590</v>
      </c>
      <c r="G593" s="1">
        <v>9100</v>
      </c>
      <c r="H593" s="1">
        <v>79500</v>
      </c>
      <c r="I593" s="1">
        <v>79500</v>
      </c>
      <c r="J593" s="96">
        <f t="shared" si="9"/>
        <v>3.0097111909156119E-4</v>
      </c>
      <c r="L593" s="99">
        <v>8765</v>
      </c>
      <c r="M593" s="99">
        <v>106500</v>
      </c>
      <c r="O593" s="1">
        <v>20896</v>
      </c>
      <c r="P593" s="1">
        <v>423000</v>
      </c>
    </row>
    <row r="594" spans="1:16" x14ac:dyDescent="0.2">
      <c r="A594" s="3">
        <v>258</v>
      </c>
      <c r="B594" s="1">
        <v>220000</v>
      </c>
      <c r="C594" s="1">
        <v>220000</v>
      </c>
      <c r="D594" s="1">
        <v>8814</v>
      </c>
      <c r="F594" s="3">
        <v>591</v>
      </c>
      <c r="G594" s="1">
        <v>8320</v>
      </c>
      <c r="H594" s="1">
        <v>185900</v>
      </c>
      <c r="I594" s="1">
        <v>185900</v>
      </c>
      <c r="J594" s="96">
        <f t="shared" si="9"/>
        <v>7.0378026464303425E-4</v>
      </c>
      <c r="L594" s="99">
        <v>8767</v>
      </c>
      <c r="M594" s="99">
        <v>164990</v>
      </c>
      <c r="O594" s="1">
        <v>21000</v>
      </c>
      <c r="P594" s="1">
        <v>217000</v>
      </c>
    </row>
    <row r="595" spans="1:16" x14ac:dyDescent="0.2">
      <c r="A595" s="3">
        <v>1312</v>
      </c>
      <c r="B595" s="1">
        <v>203000</v>
      </c>
      <c r="C595" s="1">
        <v>203000</v>
      </c>
      <c r="D595" s="1">
        <v>8814</v>
      </c>
      <c r="F595" s="3">
        <v>592</v>
      </c>
      <c r="G595" s="1">
        <v>13478</v>
      </c>
      <c r="H595" s="1">
        <v>451950</v>
      </c>
      <c r="I595" s="1">
        <v>451950</v>
      </c>
      <c r="J595" s="96">
        <f t="shared" si="9"/>
        <v>1.7109924185337243E-3</v>
      </c>
      <c r="L595" s="99">
        <v>8769</v>
      </c>
      <c r="M595" s="99">
        <v>367294</v>
      </c>
      <c r="O595" s="1">
        <v>21286</v>
      </c>
      <c r="P595" s="1">
        <v>135000</v>
      </c>
    </row>
    <row r="596" spans="1:16" x14ac:dyDescent="0.2">
      <c r="A596" s="3">
        <v>980</v>
      </c>
      <c r="B596" s="1">
        <v>139000</v>
      </c>
      <c r="C596" s="1">
        <v>139000</v>
      </c>
      <c r="D596" s="1">
        <v>8816</v>
      </c>
      <c r="F596" s="3">
        <v>593</v>
      </c>
      <c r="G596" s="1">
        <v>6600</v>
      </c>
      <c r="H596" s="1">
        <v>138000</v>
      </c>
      <c r="I596" s="1">
        <v>138000</v>
      </c>
      <c r="J596" s="96">
        <f t="shared" si="9"/>
        <v>5.2244043314006851E-4</v>
      </c>
      <c r="L596" s="99">
        <v>8773</v>
      </c>
      <c r="M596" s="99">
        <v>185500</v>
      </c>
      <c r="O596" s="1">
        <v>21384</v>
      </c>
      <c r="P596" s="1">
        <v>223500</v>
      </c>
    </row>
    <row r="597" spans="1:16" x14ac:dyDescent="0.2">
      <c r="A597" s="3">
        <v>819</v>
      </c>
      <c r="B597" s="1">
        <v>155000</v>
      </c>
      <c r="C597" s="1">
        <v>155000</v>
      </c>
      <c r="D597" s="1">
        <v>8816</v>
      </c>
      <c r="F597" s="3">
        <v>594</v>
      </c>
      <c r="G597" s="1">
        <v>4435</v>
      </c>
      <c r="H597" s="1">
        <v>140000</v>
      </c>
      <c r="I597" s="1">
        <v>140000</v>
      </c>
      <c r="J597" s="96">
        <f t="shared" si="9"/>
        <v>5.3001203362035938E-4</v>
      </c>
      <c r="L597" s="99">
        <v>8773</v>
      </c>
      <c r="M597" s="99">
        <v>169000</v>
      </c>
      <c r="O597" s="1">
        <v>21453</v>
      </c>
      <c r="P597" s="1">
        <v>180000</v>
      </c>
    </row>
    <row r="598" spans="1:16" x14ac:dyDescent="0.2">
      <c r="A598" s="3">
        <v>946</v>
      </c>
      <c r="B598" s="1">
        <v>124900</v>
      </c>
      <c r="C598" s="1">
        <v>124900</v>
      </c>
      <c r="D598" s="1">
        <v>8820</v>
      </c>
      <c r="F598" s="3">
        <v>595</v>
      </c>
      <c r="G598" s="1">
        <v>7990</v>
      </c>
      <c r="H598" s="1">
        <v>110000</v>
      </c>
      <c r="I598" s="1">
        <v>110000</v>
      </c>
      <c r="J598" s="96">
        <f t="shared" si="9"/>
        <v>4.164380264159966E-4</v>
      </c>
      <c r="L598" s="99">
        <v>8775</v>
      </c>
      <c r="M598" s="99">
        <v>126000</v>
      </c>
      <c r="O598" s="1">
        <v>21535</v>
      </c>
      <c r="P598" s="1">
        <v>755000</v>
      </c>
    </row>
    <row r="599" spans="1:16" x14ac:dyDescent="0.2">
      <c r="A599" s="3">
        <v>878</v>
      </c>
      <c r="B599" s="1">
        <v>350000</v>
      </c>
      <c r="C599" s="1">
        <v>350000</v>
      </c>
      <c r="D599" s="1">
        <v>8834</v>
      </c>
      <c r="F599" s="3">
        <v>596</v>
      </c>
      <c r="G599" s="1">
        <v>11302</v>
      </c>
      <c r="H599" s="1">
        <v>319000</v>
      </c>
      <c r="I599" s="1">
        <v>319000</v>
      </c>
      <c r="J599" s="96">
        <f t="shared" si="9"/>
        <v>1.2076702766063902E-3</v>
      </c>
      <c r="L599" s="99">
        <v>8777</v>
      </c>
      <c r="M599" s="99">
        <v>85000</v>
      </c>
      <c r="O599" s="1">
        <v>21695</v>
      </c>
      <c r="P599" s="1">
        <v>222000</v>
      </c>
    </row>
    <row r="600" spans="1:16" x14ac:dyDescent="0.2">
      <c r="A600" s="3">
        <v>377</v>
      </c>
      <c r="B600" s="1">
        <v>148000</v>
      </c>
      <c r="C600" s="1">
        <v>148000</v>
      </c>
      <c r="D600" s="1">
        <v>8846</v>
      </c>
      <c r="F600" s="3">
        <v>597</v>
      </c>
      <c r="G600" s="1">
        <v>3600</v>
      </c>
      <c r="H600" s="1">
        <v>114504</v>
      </c>
      <c r="I600" s="1">
        <v>114504</v>
      </c>
      <c r="J600" s="96">
        <f t="shared" si="9"/>
        <v>4.3348927069761158E-4</v>
      </c>
      <c r="L600" s="99">
        <v>8777</v>
      </c>
      <c r="M600" s="99">
        <v>108000</v>
      </c>
      <c r="O600" s="1">
        <v>21750</v>
      </c>
      <c r="P600" s="1">
        <v>113000</v>
      </c>
    </row>
    <row r="601" spans="1:16" x14ac:dyDescent="0.2">
      <c r="A601" s="3">
        <v>994</v>
      </c>
      <c r="B601" s="1">
        <v>173900</v>
      </c>
      <c r="C601" s="1">
        <v>173900</v>
      </c>
      <c r="D601" s="1">
        <v>8846</v>
      </c>
      <c r="F601" s="3">
        <v>598</v>
      </c>
      <c r="G601" s="1">
        <v>3922</v>
      </c>
      <c r="H601" s="1">
        <v>194201</v>
      </c>
      <c r="I601" s="1">
        <v>194201</v>
      </c>
      <c r="J601" s="96">
        <f t="shared" si="9"/>
        <v>7.3520619243648143E-4</v>
      </c>
      <c r="L601" s="99">
        <v>8777</v>
      </c>
      <c r="M601" s="99">
        <v>145900</v>
      </c>
      <c r="O601" s="1">
        <v>21750</v>
      </c>
      <c r="P601" s="1">
        <v>115000</v>
      </c>
    </row>
    <row r="602" spans="1:16" x14ac:dyDescent="0.2">
      <c r="A602" s="3">
        <v>344</v>
      </c>
      <c r="B602" s="1">
        <v>266000</v>
      </c>
      <c r="C602" s="1">
        <v>266000</v>
      </c>
      <c r="D602" s="1">
        <v>8849</v>
      </c>
      <c r="F602" s="3">
        <v>599</v>
      </c>
      <c r="G602" s="1">
        <v>12984</v>
      </c>
      <c r="H602" s="1">
        <v>217500</v>
      </c>
      <c r="I602" s="1">
        <v>217500</v>
      </c>
      <c r="J602" s="96">
        <f t="shared" si="9"/>
        <v>8.234115522316297E-4</v>
      </c>
      <c r="L602" s="99">
        <v>8780</v>
      </c>
      <c r="M602" s="99">
        <v>112000</v>
      </c>
      <c r="O602" s="1">
        <v>21780</v>
      </c>
      <c r="P602" s="1">
        <v>185000</v>
      </c>
    </row>
    <row r="603" spans="1:16" x14ac:dyDescent="0.2">
      <c r="A603" s="3">
        <v>1198</v>
      </c>
      <c r="B603" s="1">
        <v>144000</v>
      </c>
      <c r="C603" s="1">
        <v>144000</v>
      </c>
      <c r="D603" s="1">
        <v>8850</v>
      </c>
      <c r="F603" s="3">
        <v>600</v>
      </c>
      <c r="G603" s="1">
        <v>1950</v>
      </c>
      <c r="H603" s="1">
        <v>151000</v>
      </c>
      <c r="I603" s="1">
        <v>151000</v>
      </c>
      <c r="J603" s="96">
        <f t="shared" si="9"/>
        <v>5.71655836261959E-4</v>
      </c>
      <c r="L603" s="99">
        <v>8791</v>
      </c>
      <c r="M603" s="99">
        <v>207500</v>
      </c>
      <c r="O603" s="1">
        <v>21872</v>
      </c>
      <c r="P603" s="1">
        <v>175000</v>
      </c>
    </row>
    <row r="604" spans="1:16" x14ac:dyDescent="0.2">
      <c r="A604" s="3">
        <v>1444</v>
      </c>
      <c r="B604" s="1">
        <v>121000</v>
      </c>
      <c r="C604" s="1">
        <v>121000</v>
      </c>
      <c r="D604" s="1">
        <v>8854</v>
      </c>
      <c r="F604" s="3">
        <v>601</v>
      </c>
      <c r="G604" s="1">
        <v>10927</v>
      </c>
      <c r="H604" s="1">
        <v>275000</v>
      </c>
      <c r="I604" s="1">
        <v>275000</v>
      </c>
      <c r="J604" s="96">
        <f t="shared" si="9"/>
        <v>1.0410950660399915E-3</v>
      </c>
      <c r="L604" s="99">
        <v>8795</v>
      </c>
      <c r="M604" s="99">
        <v>236000</v>
      </c>
      <c r="O604" s="1">
        <v>21930</v>
      </c>
      <c r="P604" s="1">
        <v>192140</v>
      </c>
    </row>
    <row r="605" spans="1:16" x14ac:dyDescent="0.2">
      <c r="A605" s="3">
        <v>1228</v>
      </c>
      <c r="B605" s="1">
        <v>147000</v>
      </c>
      <c r="C605" s="1">
        <v>147000</v>
      </c>
      <c r="D605" s="1">
        <v>8872</v>
      </c>
      <c r="F605" s="3">
        <v>602</v>
      </c>
      <c r="G605" s="1">
        <v>9000</v>
      </c>
      <c r="H605" s="1">
        <v>141000</v>
      </c>
      <c r="I605" s="1">
        <v>141000</v>
      </c>
      <c r="J605" s="96">
        <f t="shared" si="9"/>
        <v>5.3379783386050476E-4</v>
      </c>
      <c r="L605" s="99">
        <v>8800</v>
      </c>
      <c r="M605" s="99">
        <v>137500</v>
      </c>
      <c r="O605" s="1">
        <v>22420</v>
      </c>
      <c r="P605" s="1">
        <v>239000</v>
      </c>
    </row>
    <row r="606" spans="1:16" x14ac:dyDescent="0.2">
      <c r="A606" s="3">
        <v>772</v>
      </c>
      <c r="B606" s="1">
        <v>102000</v>
      </c>
      <c r="C606" s="1">
        <v>102000</v>
      </c>
      <c r="D606" s="1">
        <v>8877</v>
      </c>
      <c r="F606" s="3">
        <v>603</v>
      </c>
      <c r="G606" s="1">
        <v>10041</v>
      </c>
      <c r="H606" s="1">
        <v>220000</v>
      </c>
      <c r="I606" s="1">
        <v>220000</v>
      </c>
      <c r="J606" s="96">
        <f t="shared" si="9"/>
        <v>8.328760528319932E-4</v>
      </c>
      <c r="L606" s="99">
        <v>8800</v>
      </c>
      <c r="M606" s="99">
        <v>96500</v>
      </c>
      <c r="O606" s="1">
        <v>22950</v>
      </c>
      <c r="P606" s="1">
        <v>475000</v>
      </c>
    </row>
    <row r="607" spans="1:16" x14ac:dyDescent="0.2">
      <c r="A607" s="3">
        <v>1333</v>
      </c>
      <c r="B607" s="1">
        <v>100000</v>
      </c>
      <c r="C607" s="1">
        <v>100000</v>
      </c>
      <c r="D607" s="1">
        <v>8877</v>
      </c>
      <c r="F607" s="3">
        <v>604</v>
      </c>
      <c r="G607" s="1">
        <v>3182</v>
      </c>
      <c r="H607" s="1">
        <v>151000</v>
      </c>
      <c r="I607" s="1">
        <v>151000</v>
      </c>
      <c r="J607" s="96">
        <f t="shared" si="9"/>
        <v>5.71655836261959E-4</v>
      </c>
      <c r="L607" s="99">
        <v>8800</v>
      </c>
      <c r="M607" s="99">
        <v>160000</v>
      </c>
      <c r="O607" s="1">
        <v>23257</v>
      </c>
      <c r="P607" s="1">
        <v>274725</v>
      </c>
    </row>
    <row r="608" spans="1:16" x14ac:dyDescent="0.2">
      <c r="A608" s="3">
        <v>245</v>
      </c>
      <c r="B608" s="1">
        <v>205000</v>
      </c>
      <c r="C608" s="1">
        <v>205000</v>
      </c>
      <c r="D608" s="1">
        <v>8880</v>
      </c>
      <c r="F608" s="3">
        <v>605</v>
      </c>
      <c r="G608" s="1">
        <v>12803</v>
      </c>
      <c r="H608" s="1">
        <v>221000</v>
      </c>
      <c r="I608" s="1">
        <v>221000</v>
      </c>
      <c r="J608" s="96">
        <f t="shared" si="9"/>
        <v>8.3666185307213869E-4</v>
      </c>
      <c r="L608" s="99">
        <v>8800</v>
      </c>
      <c r="M608" s="99">
        <v>150500</v>
      </c>
      <c r="O608" s="1">
        <v>23595</v>
      </c>
      <c r="P608" s="1">
        <v>260000</v>
      </c>
    </row>
    <row r="609" spans="1:16" x14ac:dyDescent="0.2">
      <c r="A609" s="3">
        <v>909</v>
      </c>
      <c r="B609" s="1">
        <v>131000</v>
      </c>
      <c r="C609" s="1">
        <v>131000</v>
      </c>
      <c r="D609" s="1">
        <v>8885</v>
      </c>
      <c r="F609" s="3">
        <v>606</v>
      </c>
      <c r="G609" s="1">
        <v>13600</v>
      </c>
      <c r="H609" s="1">
        <v>205000</v>
      </c>
      <c r="I609" s="1">
        <v>205000</v>
      </c>
      <c r="J609" s="96">
        <f t="shared" si="9"/>
        <v>7.7608904922981184E-4</v>
      </c>
      <c r="L609" s="99">
        <v>8814</v>
      </c>
      <c r="M609" s="99">
        <v>220000</v>
      </c>
      <c r="O609" s="1">
        <v>24090</v>
      </c>
      <c r="P609" s="1">
        <v>244400</v>
      </c>
    </row>
    <row r="610" spans="1:16" x14ac:dyDescent="0.2">
      <c r="A610" s="3">
        <v>84</v>
      </c>
      <c r="B610" s="1">
        <v>126500</v>
      </c>
      <c r="C610" s="1">
        <v>126500</v>
      </c>
      <c r="D610" s="1">
        <v>8892</v>
      </c>
      <c r="F610" s="3">
        <v>607</v>
      </c>
      <c r="G610" s="1">
        <v>12464</v>
      </c>
      <c r="H610" s="1">
        <v>152000</v>
      </c>
      <c r="I610" s="1">
        <v>152000</v>
      </c>
      <c r="J610" s="96">
        <f t="shared" si="9"/>
        <v>5.7544163650210438E-4</v>
      </c>
      <c r="L610" s="99">
        <v>8814</v>
      </c>
      <c r="M610" s="99">
        <v>203000</v>
      </c>
      <c r="O610" s="1">
        <v>24682</v>
      </c>
      <c r="P610" s="1">
        <v>181000</v>
      </c>
    </row>
    <row r="611" spans="1:16" x14ac:dyDescent="0.2">
      <c r="A611" s="3">
        <v>873</v>
      </c>
      <c r="B611" s="1">
        <v>116000</v>
      </c>
      <c r="C611" s="1">
        <v>116000</v>
      </c>
      <c r="D611" s="1">
        <v>8892</v>
      </c>
      <c r="F611" s="3">
        <v>608</v>
      </c>
      <c r="G611" s="1">
        <v>7800</v>
      </c>
      <c r="H611" s="1">
        <v>225000</v>
      </c>
      <c r="I611" s="1">
        <v>225000</v>
      </c>
      <c r="J611" s="96">
        <f t="shared" si="9"/>
        <v>8.5180505403272032E-4</v>
      </c>
      <c r="L611" s="99">
        <v>8816</v>
      </c>
      <c r="M611" s="99">
        <v>139000</v>
      </c>
      <c r="O611" s="1">
        <v>25000</v>
      </c>
      <c r="P611" s="1">
        <v>143000</v>
      </c>
    </row>
    <row r="612" spans="1:16" x14ac:dyDescent="0.2">
      <c r="A612" s="3">
        <v>416</v>
      </c>
      <c r="B612" s="1">
        <v>181134</v>
      </c>
      <c r="C612" s="1">
        <v>181134</v>
      </c>
      <c r="D612" s="1">
        <v>8899</v>
      </c>
      <c r="F612" s="3">
        <v>609</v>
      </c>
      <c r="G612" s="1">
        <v>12168</v>
      </c>
      <c r="H612" s="1">
        <v>359100</v>
      </c>
      <c r="I612" s="1">
        <v>359100</v>
      </c>
      <c r="J612" s="96">
        <f t="shared" si="9"/>
        <v>1.3594808662362218E-3</v>
      </c>
      <c r="L612" s="99">
        <v>8816</v>
      </c>
      <c r="M612" s="99">
        <v>155000</v>
      </c>
      <c r="O612" s="1">
        <v>25095</v>
      </c>
      <c r="P612" s="1">
        <v>143000</v>
      </c>
    </row>
    <row r="613" spans="1:16" x14ac:dyDescent="0.2">
      <c r="A613" s="3">
        <v>1207</v>
      </c>
      <c r="B613" s="1">
        <v>107000</v>
      </c>
      <c r="C613" s="1">
        <v>107000</v>
      </c>
      <c r="D613" s="1">
        <v>8900</v>
      </c>
      <c r="F613" s="3">
        <v>610</v>
      </c>
      <c r="G613" s="1">
        <v>7943</v>
      </c>
      <c r="H613" s="1">
        <v>118500</v>
      </c>
      <c r="I613" s="1">
        <v>118500</v>
      </c>
      <c r="J613" s="96">
        <f t="shared" si="9"/>
        <v>4.4861732845723272E-4</v>
      </c>
      <c r="L613" s="99">
        <v>8820</v>
      </c>
      <c r="M613" s="99">
        <v>124900</v>
      </c>
      <c r="O613" s="1">
        <v>25286</v>
      </c>
      <c r="P613" s="1">
        <v>132250</v>
      </c>
    </row>
    <row r="614" spans="1:16" x14ac:dyDescent="0.2">
      <c r="A614" s="3">
        <v>1104</v>
      </c>
      <c r="B614" s="1">
        <v>159500</v>
      </c>
      <c r="C614" s="1">
        <v>159500</v>
      </c>
      <c r="D614" s="1">
        <v>8910</v>
      </c>
      <c r="F614" s="3">
        <v>611</v>
      </c>
      <c r="G614" s="1">
        <v>11050</v>
      </c>
      <c r="H614" s="1">
        <v>313000</v>
      </c>
      <c r="I614" s="1">
        <v>313000</v>
      </c>
      <c r="J614" s="96">
        <f t="shared" si="9"/>
        <v>1.1849554751655177E-3</v>
      </c>
      <c r="L614" s="99">
        <v>8834</v>
      </c>
      <c r="M614" s="99">
        <v>350000</v>
      </c>
      <c r="O614" s="1">
        <v>25339</v>
      </c>
      <c r="P614" s="1">
        <v>112000</v>
      </c>
    </row>
    <row r="615" spans="1:16" x14ac:dyDescent="0.2">
      <c r="A615" s="3">
        <v>1114</v>
      </c>
      <c r="B615" s="1">
        <v>134500</v>
      </c>
      <c r="C615" s="1">
        <v>134500</v>
      </c>
      <c r="D615" s="1">
        <v>8923</v>
      </c>
      <c r="F615" s="3">
        <v>612</v>
      </c>
      <c r="G615" s="1">
        <v>10395</v>
      </c>
      <c r="H615" s="1">
        <v>148000</v>
      </c>
      <c r="I615" s="1">
        <v>148000</v>
      </c>
      <c r="J615" s="96">
        <f t="shared" si="9"/>
        <v>5.6029843554152275E-4</v>
      </c>
      <c r="L615" s="99">
        <v>8846</v>
      </c>
      <c r="M615" s="99">
        <v>148000</v>
      </c>
      <c r="O615" s="1">
        <v>25419</v>
      </c>
      <c r="P615" s="1">
        <v>235000</v>
      </c>
    </row>
    <row r="616" spans="1:16" x14ac:dyDescent="0.2">
      <c r="A616" s="3">
        <v>537</v>
      </c>
      <c r="B616" s="1">
        <v>188000</v>
      </c>
      <c r="C616" s="1">
        <v>188000</v>
      </c>
      <c r="D616" s="1">
        <v>8924</v>
      </c>
      <c r="F616" s="3">
        <v>613</v>
      </c>
      <c r="G616" s="1">
        <v>11885</v>
      </c>
      <c r="H616" s="1">
        <v>261500</v>
      </c>
      <c r="I616" s="1">
        <v>261500</v>
      </c>
      <c r="J616" s="96">
        <f t="shared" si="9"/>
        <v>9.8998676279802829E-4</v>
      </c>
      <c r="L616" s="99">
        <v>8846</v>
      </c>
      <c r="M616" s="99">
        <v>173900</v>
      </c>
      <c r="O616" s="1">
        <v>26142</v>
      </c>
      <c r="P616" s="1">
        <v>157900</v>
      </c>
    </row>
    <row r="617" spans="1:16" x14ac:dyDescent="0.2">
      <c r="A617" s="3">
        <v>931</v>
      </c>
      <c r="B617" s="1">
        <v>201000</v>
      </c>
      <c r="C617" s="1">
        <v>201000</v>
      </c>
      <c r="D617" s="1">
        <v>8925</v>
      </c>
      <c r="F617" s="3">
        <v>614</v>
      </c>
      <c r="G617" s="1">
        <v>8402</v>
      </c>
      <c r="H617" s="1">
        <v>147000</v>
      </c>
      <c r="I617" s="1">
        <v>147000</v>
      </c>
      <c r="J617" s="96">
        <f t="shared" si="9"/>
        <v>5.5651263530137726E-4</v>
      </c>
      <c r="L617" s="99">
        <v>8849</v>
      </c>
      <c r="M617" s="99">
        <v>266000</v>
      </c>
      <c r="O617" s="1">
        <v>26178</v>
      </c>
      <c r="P617" s="1">
        <v>335000</v>
      </c>
    </row>
    <row r="618" spans="1:16" x14ac:dyDescent="0.2">
      <c r="A618" s="3">
        <v>1123</v>
      </c>
      <c r="B618" s="1">
        <v>112000</v>
      </c>
      <c r="C618" s="1">
        <v>112000</v>
      </c>
      <c r="D618" s="1">
        <v>8926</v>
      </c>
      <c r="F618" s="3">
        <v>615</v>
      </c>
      <c r="G618" s="1">
        <v>1491</v>
      </c>
      <c r="H618" s="1">
        <v>75500</v>
      </c>
      <c r="I618" s="1">
        <v>75500</v>
      </c>
      <c r="J618" s="96">
        <f t="shared" si="9"/>
        <v>2.858279181309795E-4</v>
      </c>
      <c r="L618" s="99">
        <v>8850</v>
      </c>
      <c r="M618" s="99">
        <v>144000</v>
      </c>
      <c r="O618" s="1">
        <v>27650</v>
      </c>
      <c r="P618" s="1">
        <v>242000</v>
      </c>
    </row>
    <row r="619" spans="1:16" x14ac:dyDescent="0.2">
      <c r="A619" s="3">
        <v>1217</v>
      </c>
      <c r="B619" s="1">
        <v>112000</v>
      </c>
      <c r="C619" s="1">
        <v>112000</v>
      </c>
      <c r="D619" s="1">
        <v>8930</v>
      </c>
      <c r="F619" s="3">
        <v>616</v>
      </c>
      <c r="G619" s="1">
        <v>8800</v>
      </c>
      <c r="H619" s="1">
        <v>137500</v>
      </c>
      <c r="I619" s="1">
        <v>137500</v>
      </c>
      <c r="J619" s="96">
        <f t="shared" si="9"/>
        <v>5.2054753301999576E-4</v>
      </c>
      <c r="L619" s="99">
        <v>8854</v>
      </c>
      <c r="M619" s="99">
        <v>121000</v>
      </c>
      <c r="O619" s="1">
        <v>28698</v>
      </c>
      <c r="P619" s="1">
        <v>185000</v>
      </c>
    </row>
    <row r="620" spans="1:16" x14ac:dyDescent="0.2">
      <c r="A620" s="3">
        <v>1189</v>
      </c>
      <c r="B620" s="1">
        <v>195000</v>
      </c>
      <c r="C620" s="1">
        <v>195000</v>
      </c>
      <c r="D620" s="1">
        <v>8935</v>
      </c>
      <c r="F620" s="3">
        <v>617</v>
      </c>
      <c r="G620" s="1">
        <v>7861</v>
      </c>
      <c r="H620" s="1">
        <v>183200</v>
      </c>
      <c r="I620" s="1">
        <v>183200</v>
      </c>
      <c r="J620" s="96">
        <f t="shared" si="9"/>
        <v>6.9355860399464167E-4</v>
      </c>
      <c r="L620" s="99">
        <v>8872</v>
      </c>
      <c r="M620" s="99">
        <v>147000</v>
      </c>
      <c r="O620" s="1">
        <v>29959</v>
      </c>
      <c r="P620" s="1">
        <v>248000</v>
      </c>
    </row>
    <row r="621" spans="1:16" x14ac:dyDescent="0.2">
      <c r="A621" s="3">
        <v>1392</v>
      </c>
      <c r="B621" s="1">
        <v>124000</v>
      </c>
      <c r="C621" s="1">
        <v>124000</v>
      </c>
      <c r="D621" s="1">
        <v>8944</v>
      </c>
      <c r="F621" s="3">
        <v>618</v>
      </c>
      <c r="G621" s="1">
        <v>7227</v>
      </c>
      <c r="H621" s="1">
        <v>105500</v>
      </c>
      <c r="I621" s="1">
        <v>105500</v>
      </c>
      <c r="J621" s="96">
        <f t="shared" si="9"/>
        <v>3.9940192533534222E-4</v>
      </c>
      <c r="L621" s="99">
        <v>8877</v>
      </c>
      <c r="M621" s="99">
        <v>102000</v>
      </c>
      <c r="O621" s="1">
        <v>31770</v>
      </c>
      <c r="P621" s="1">
        <v>215000</v>
      </c>
    </row>
    <row r="622" spans="1:16" x14ac:dyDescent="0.2">
      <c r="A622" s="3">
        <v>414</v>
      </c>
      <c r="B622" s="1">
        <v>115000</v>
      </c>
      <c r="C622" s="1">
        <v>115000</v>
      </c>
      <c r="D622" s="1">
        <v>8960</v>
      </c>
      <c r="F622" s="3">
        <v>619</v>
      </c>
      <c r="G622" s="1">
        <v>11694</v>
      </c>
      <c r="H622" s="1">
        <v>314813</v>
      </c>
      <c r="I622" s="1">
        <v>314813</v>
      </c>
      <c r="J622" s="96">
        <f t="shared" si="9"/>
        <v>1.1918191310009013E-3</v>
      </c>
      <c r="L622" s="99">
        <v>8877</v>
      </c>
      <c r="M622" s="99">
        <v>100000</v>
      </c>
      <c r="O622" s="1">
        <v>32463</v>
      </c>
      <c r="P622" s="1">
        <v>168000</v>
      </c>
    </row>
    <row r="623" spans="1:16" x14ac:dyDescent="0.2">
      <c r="A623" s="3">
        <v>746</v>
      </c>
      <c r="B623" s="1">
        <v>299800</v>
      </c>
      <c r="C623" s="1">
        <v>299800</v>
      </c>
      <c r="D623" s="1">
        <v>8963</v>
      </c>
      <c r="F623" s="3">
        <v>620</v>
      </c>
      <c r="G623" s="1">
        <v>12244</v>
      </c>
      <c r="H623" s="1">
        <v>305000</v>
      </c>
      <c r="I623" s="1">
        <v>305000</v>
      </c>
      <c r="J623" s="96">
        <f t="shared" si="9"/>
        <v>1.1546690732443543E-3</v>
      </c>
      <c r="L623" s="99">
        <v>8880</v>
      </c>
      <c r="M623" s="99">
        <v>205000</v>
      </c>
      <c r="O623" s="1">
        <v>32668</v>
      </c>
      <c r="P623" s="1">
        <v>200624</v>
      </c>
    </row>
    <row r="624" spans="1:16" x14ac:dyDescent="0.2">
      <c r="A624" s="3">
        <v>399</v>
      </c>
      <c r="B624" s="1">
        <v>67000</v>
      </c>
      <c r="C624" s="1">
        <v>67000</v>
      </c>
      <c r="D624" s="1">
        <v>8967</v>
      </c>
      <c r="F624" s="3">
        <v>621</v>
      </c>
      <c r="G624" s="1">
        <v>8248</v>
      </c>
      <c r="H624" s="1">
        <v>67000</v>
      </c>
      <c r="I624" s="1">
        <v>67000</v>
      </c>
      <c r="J624" s="96">
        <f t="shared" si="9"/>
        <v>2.5364861608974338E-4</v>
      </c>
      <c r="L624" s="99">
        <v>8885</v>
      </c>
      <c r="M624" s="99">
        <v>131000</v>
      </c>
      <c r="O624" s="1">
        <v>34650</v>
      </c>
      <c r="P624" s="1">
        <v>145000</v>
      </c>
    </row>
    <row r="625" spans="1:16" x14ac:dyDescent="0.2">
      <c r="A625" s="3">
        <v>130</v>
      </c>
      <c r="B625" s="1">
        <v>150000</v>
      </c>
      <c r="C625" s="1">
        <v>150000</v>
      </c>
      <c r="D625" s="1">
        <v>8973</v>
      </c>
      <c r="F625" s="3">
        <v>622</v>
      </c>
      <c r="G625" s="1">
        <v>10800</v>
      </c>
      <c r="H625" s="1">
        <v>240000</v>
      </c>
      <c r="I625" s="1">
        <v>240000</v>
      </c>
      <c r="J625" s="96">
        <f t="shared" si="9"/>
        <v>9.0859205763490168E-4</v>
      </c>
      <c r="L625" s="99">
        <v>8892</v>
      </c>
      <c r="M625" s="99">
        <v>126500</v>
      </c>
      <c r="O625" s="1">
        <v>35133</v>
      </c>
      <c r="P625" s="1">
        <v>186700</v>
      </c>
    </row>
    <row r="626" spans="1:16" x14ac:dyDescent="0.2">
      <c r="A626" s="3">
        <v>735</v>
      </c>
      <c r="B626" s="1">
        <v>108000</v>
      </c>
      <c r="C626" s="1">
        <v>108000</v>
      </c>
      <c r="D626" s="1">
        <v>8978</v>
      </c>
      <c r="F626" s="3">
        <v>623</v>
      </c>
      <c r="G626" s="1">
        <v>7064</v>
      </c>
      <c r="H626" s="1">
        <v>135000</v>
      </c>
      <c r="I626" s="1">
        <v>135000</v>
      </c>
      <c r="J626" s="96">
        <f t="shared" si="9"/>
        <v>5.1108303241963226E-4</v>
      </c>
      <c r="L626" s="99">
        <v>8892</v>
      </c>
      <c r="M626" s="99">
        <v>116000</v>
      </c>
      <c r="O626" s="1">
        <v>35760</v>
      </c>
      <c r="P626" s="1">
        <v>625000</v>
      </c>
    </row>
    <row r="627" spans="1:16" x14ac:dyDescent="0.2">
      <c r="A627" s="3">
        <v>221</v>
      </c>
      <c r="B627" s="1">
        <v>204900</v>
      </c>
      <c r="C627" s="1">
        <v>204900</v>
      </c>
      <c r="D627" s="1">
        <v>8990</v>
      </c>
      <c r="F627" s="3">
        <v>624</v>
      </c>
      <c r="G627" s="1">
        <v>2117</v>
      </c>
      <c r="H627" s="1">
        <v>168500</v>
      </c>
      <c r="I627" s="1">
        <v>168500</v>
      </c>
      <c r="J627" s="96">
        <f t="shared" si="9"/>
        <v>6.3790734046450387E-4</v>
      </c>
      <c r="L627" s="99">
        <v>8899</v>
      </c>
      <c r="M627" s="99">
        <v>181134</v>
      </c>
      <c r="O627" s="1">
        <v>36500</v>
      </c>
      <c r="P627" s="1">
        <v>190000</v>
      </c>
    </row>
    <row r="628" spans="1:16" x14ac:dyDescent="0.2">
      <c r="A628" s="3">
        <v>1051</v>
      </c>
      <c r="B628" s="1">
        <v>176485</v>
      </c>
      <c r="C628" s="1">
        <v>176485</v>
      </c>
      <c r="D628" s="1">
        <v>8993</v>
      </c>
      <c r="F628" s="3">
        <v>625</v>
      </c>
      <c r="G628" s="1">
        <v>10400</v>
      </c>
      <c r="H628" s="1">
        <v>165150</v>
      </c>
      <c r="I628" s="1">
        <v>165150</v>
      </c>
      <c r="J628" s="96">
        <f t="shared" si="9"/>
        <v>6.2522490966001676E-4</v>
      </c>
      <c r="L628" s="99">
        <v>8900</v>
      </c>
      <c r="M628" s="99">
        <v>107000</v>
      </c>
      <c r="O628" s="1">
        <v>39104</v>
      </c>
      <c r="P628" s="1">
        <v>241500</v>
      </c>
    </row>
    <row r="629" spans="1:16" x14ac:dyDescent="0.2">
      <c r="A629" s="3">
        <v>241</v>
      </c>
      <c r="B629" s="1">
        <v>262500</v>
      </c>
      <c r="C629" s="1">
        <v>262500</v>
      </c>
      <c r="D629" s="1">
        <v>9000</v>
      </c>
      <c r="F629" s="3">
        <v>626</v>
      </c>
      <c r="G629" s="1">
        <v>10000</v>
      </c>
      <c r="H629" s="1">
        <v>160000</v>
      </c>
      <c r="I629" s="1">
        <v>160000</v>
      </c>
      <c r="J629" s="96">
        <f t="shared" si="9"/>
        <v>6.0572803842326775E-4</v>
      </c>
      <c r="L629" s="99">
        <v>8910</v>
      </c>
      <c r="M629" s="99">
        <v>159500</v>
      </c>
      <c r="O629" s="1">
        <v>40094</v>
      </c>
      <c r="P629" s="1">
        <v>184750</v>
      </c>
    </row>
    <row r="630" spans="1:16" x14ac:dyDescent="0.2">
      <c r="A630" s="3">
        <v>318</v>
      </c>
      <c r="B630" s="1">
        <v>270000</v>
      </c>
      <c r="C630" s="1">
        <v>270000</v>
      </c>
      <c r="D630" s="1">
        <v>9000</v>
      </c>
      <c r="F630" s="3">
        <v>627</v>
      </c>
      <c r="G630" s="1">
        <v>12342</v>
      </c>
      <c r="H630" s="1">
        <v>139900</v>
      </c>
      <c r="I630" s="1">
        <v>139900</v>
      </c>
      <c r="J630" s="96">
        <f t="shared" si="9"/>
        <v>5.2963345359634479E-4</v>
      </c>
      <c r="L630" s="99">
        <v>8923</v>
      </c>
      <c r="M630" s="99">
        <v>134500</v>
      </c>
      <c r="O630" s="1">
        <v>45600</v>
      </c>
      <c r="P630" s="1">
        <v>240000</v>
      </c>
    </row>
    <row r="631" spans="1:16" x14ac:dyDescent="0.2">
      <c r="A631" s="3">
        <v>602</v>
      </c>
      <c r="B631" s="1">
        <v>141000</v>
      </c>
      <c r="C631" s="1">
        <v>141000</v>
      </c>
      <c r="D631" s="1">
        <v>9000</v>
      </c>
      <c r="F631" s="3">
        <v>628</v>
      </c>
      <c r="G631" s="1">
        <v>9600</v>
      </c>
      <c r="H631" s="1">
        <v>153000</v>
      </c>
      <c r="I631" s="1">
        <v>153000</v>
      </c>
      <c r="J631" s="96">
        <f t="shared" si="9"/>
        <v>5.7922743674224987E-4</v>
      </c>
      <c r="L631" s="99">
        <v>8924</v>
      </c>
      <c r="M631" s="99">
        <v>188000</v>
      </c>
      <c r="O631" s="1">
        <v>46589</v>
      </c>
      <c r="P631" s="1">
        <v>402000</v>
      </c>
    </row>
    <row r="632" spans="1:16" x14ac:dyDescent="0.2">
      <c r="A632" s="3">
        <v>631</v>
      </c>
      <c r="B632" s="1">
        <v>124000</v>
      </c>
      <c r="C632" s="1">
        <v>124000</v>
      </c>
      <c r="D632" s="1">
        <v>9000</v>
      </c>
      <c r="F632" s="3">
        <v>629</v>
      </c>
      <c r="G632" s="1">
        <v>11606</v>
      </c>
      <c r="H632" s="1">
        <v>135000</v>
      </c>
      <c r="I632" s="1">
        <v>135000</v>
      </c>
      <c r="J632" s="96">
        <f t="shared" si="9"/>
        <v>5.1108303241963226E-4</v>
      </c>
      <c r="L632" s="99">
        <v>8925</v>
      </c>
      <c r="M632" s="99">
        <v>201000</v>
      </c>
      <c r="O632" s="1">
        <v>50271</v>
      </c>
      <c r="P632" s="1">
        <v>385000</v>
      </c>
    </row>
    <row r="633" spans="1:16" x14ac:dyDescent="0.2">
      <c r="A633" s="3">
        <v>384</v>
      </c>
      <c r="B633" s="1">
        <v>76000</v>
      </c>
      <c r="C633" s="1">
        <v>76000</v>
      </c>
      <c r="D633" s="1">
        <v>9000</v>
      </c>
      <c r="F633" s="3">
        <v>630</v>
      </c>
      <c r="G633" s="1">
        <v>9020</v>
      </c>
      <c r="H633" s="1">
        <v>168500</v>
      </c>
      <c r="I633" s="1">
        <v>168500</v>
      </c>
      <c r="J633" s="96">
        <f t="shared" si="9"/>
        <v>6.3790734046450387E-4</v>
      </c>
      <c r="L633" s="99">
        <v>8926</v>
      </c>
      <c r="M633" s="99">
        <v>112000</v>
      </c>
      <c r="O633" s="1">
        <v>53107</v>
      </c>
      <c r="P633" s="1">
        <v>240000</v>
      </c>
    </row>
    <row r="634" spans="1:16" x14ac:dyDescent="0.2">
      <c r="A634" s="3">
        <v>425</v>
      </c>
      <c r="B634" s="1">
        <v>139000</v>
      </c>
      <c r="C634" s="1">
        <v>139000</v>
      </c>
      <c r="D634" s="1">
        <v>9000</v>
      </c>
      <c r="F634" s="3">
        <v>631</v>
      </c>
      <c r="G634" s="1">
        <v>9000</v>
      </c>
      <c r="H634" s="1">
        <v>124000</v>
      </c>
      <c r="I634" s="1">
        <v>124000</v>
      </c>
      <c r="J634" s="96">
        <f t="shared" si="9"/>
        <v>4.6943922977803253E-4</v>
      </c>
      <c r="L634" s="99">
        <v>8930</v>
      </c>
      <c r="M634" s="99">
        <v>112000</v>
      </c>
      <c r="O634" s="1">
        <v>53227</v>
      </c>
      <c r="P634" s="1">
        <v>256000</v>
      </c>
    </row>
    <row r="635" spans="1:16" x14ac:dyDescent="0.2">
      <c r="A635" s="3">
        <v>454</v>
      </c>
      <c r="B635" s="1">
        <v>210000</v>
      </c>
      <c r="C635" s="1">
        <v>210000</v>
      </c>
      <c r="D635" s="1">
        <v>9000</v>
      </c>
      <c r="F635" s="3">
        <v>632</v>
      </c>
      <c r="G635" s="1">
        <v>4590</v>
      </c>
      <c r="H635" s="1">
        <v>209500</v>
      </c>
      <c r="I635" s="1">
        <v>209500</v>
      </c>
      <c r="J635" s="96">
        <f t="shared" si="9"/>
        <v>7.9312515031046632E-4</v>
      </c>
      <c r="L635" s="99">
        <v>8935</v>
      </c>
      <c r="M635" s="99">
        <v>195000</v>
      </c>
      <c r="O635" s="1">
        <v>53504</v>
      </c>
      <c r="P635" s="1">
        <v>538000</v>
      </c>
    </row>
    <row r="636" spans="1:16" x14ac:dyDescent="0.2">
      <c r="A636" s="3">
        <v>805</v>
      </c>
      <c r="B636" s="1">
        <v>118000</v>
      </c>
      <c r="C636" s="1">
        <v>118000</v>
      </c>
      <c r="D636" s="1">
        <v>9000</v>
      </c>
      <c r="F636" s="3">
        <v>633</v>
      </c>
      <c r="G636" s="1">
        <v>11900</v>
      </c>
      <c r="H636" s="1">
        <v>82500</v>
      </c>
      <c r="I636" s="1">
        <v>82500</v>
      </c>
      <c r="J636" s="96">
        <f t="shared" si="9"/>
        <v>3.1232851981199744E-4</v>
      </c>
      <c r="L636" s="99">
        <v>8944</v>
      </c>
      <c r="M636" s="99">
        <v>124000</v>
      </c>
      <c r="O636" s="1">
        <v>57200</v>
      </c>
      <c r="P636" s="1">
        <v>160000</v>
      </c>
    </row>
    <row r="637" spans="1:16" x14ac:dyDescent="0.2">
      <c r="A637" s="3">
        <v>876</v>
      </c>
      <c r="B637" s="1">
        <v>303477</v>
      </c>
      <c r="C637" s="1">
        <v>303477</v>
      </c>
      <c r="D637" s="1">
        <v>9000</v>
      </c>
      <c r="F637" s="3">
        <v>634</v>
      </c>
      <c r="G637" s="1">
        <v>9250</v>
      </c>
      <c r="H637" s="1">
        <v>139400</v>
      </c>
      <c r="I637" s="1">
        <v>139400</v>
      </c>
      <c r="J637" s="96">
        <f t="shared" si="9"/>
        <v>5.2774055347627204E-4</v>
      </c>
      <c r="L637" s="99">
        <v>8960</v>
      </c>
      <c r="M637" s="99">
        <v>115000</v>
      </c>
      <c r="O637" s="1">
        <v>63887</v>
      </c>
      <c r="P637" s="1">
        <v>160000</v>
      </c>
    </row>
    <row r="638" spans="1:16" x14ac:dyDescent="0.2">
      <c r="A638" s="3">
        <v>917</v>
      </c>
      <c r="B638" s="1">
        <v>35311</v>
      </c>
      <c r="C638" s="1">
        <v>35311</v>
      </c>
      <c r="D638" s="1">
        <v>9000</v>
      </c>
      <c r="F638" s="3">
        <v>635</v>
      </c>
      <c r="G638" s="1">
        <v>6979</v>
      </c>
      <c r="H638" s="1">
        <v>144000</v>
      </c>
      <c r="I638" s="1">
        <v>144000</v>
      </c>
      <c r="J638" s="96">
        <f t="shared" si="9"/>
        <v>5.4515523458094101E-4</v>
      </c>
      <c r="L638" s="99">
        <v>8963</v>
      </c>
      <c r="M638" s="99">
        <v>299800</v>
      </c>
      <c r="O638" s="1">
        <v>70761</v>
      </c>
      <c r="P638" s="1">
        <v>280000</v>
      </c>
    </row>
    <row r="639" spans="1:16" x14ac:dyDescent="0.2">
      <c r="A639" s="3">
        <v>1451</v>
      </c>
      <c r="B639" s="1">
        <v>136000</v>
      </c>
      <c r="C639" s="1">
        <v>136000</v>
      </c>
      <c r="D639" s="1">
        <v>9000</v>
      </c>
      <c r="F639" s="3">
        <v>636</v>
      </c>
      <c r="G639" s="1">
        <v>10896</v>
      </c>
      <c r="H639" s="1">
        <v>200000</v>
      </c>
      <c r="I639" s="1">
        <v>200000</v>
      </c>
      <c r="J639" s="96">
        <f t="shared" si="9"/>
        <v>7.5716004802908472E-4</v>
      </c>
      <c r="L639" s="99">
        <v>8967</v>
      </c>
      <c r="M639" s="99">
        <v>67000</v>
      </c>
      <c r="O639" s="1">
        <v>115149</v>
      </c>
      <c r="P639" s="1">
        <v>302000</v>
      </c>
    </row>
    <row r="640" spans="1:16" x14ac:dyDescent="0.2">
      <c r="A640" s="3">
        <v>1437</v>
      </c>
      <c r="B640" s="1">
        <v>120500</v>
      </c>
      <c r="C640" s="1">
        <v>120500</v>
      </c>
      <c r="D640" s="1">
        <v>9000</v>
      </c>
      <c r="F640" s="3">
        <v>637</v>
      </c>
      <c r="G640" s="1">
        <v>6120</v>
      </c>
      <c r="H640" s="1">
        <v>60000</v>
      </c>
      <c r="I640" s="1">
        <v>60000</v>
      </c>
      <c r="J640" s="96">
        <f t="shared" si="9"/>
        <v>2.2714801440872542E-4</v>
      </c>
      <c r="L640" s="99">
        <v>8973</v>
      </c>
      <c r="M640" s="99">
        <v>150000</v>
      </c>
      <c r="O640" s="1">
        <v>159000</v>
      </c>
      <c r="P640" s="1">
        <v>277000</v>
      </c>
    </row>
    <row r="641" spans="1:16" x14ac:dyDescent="0.2">
      <c r="A641" s="3">
        <v>1150</v>
      </c>
      <c r="B641" s="1">
        <v>143000</v>
      </c>
      <c r="C641" s="1">
        <v>143000</v>
      </c>
      <c r="D641" s="1">
        <v>9000</v>
      </c>
      <c r="F641" s="3">
        <v>638</v>
      </c>
      <c r="G641" s="1">
        <v>6000</v>
      </c>
      <c r="H641" s="1">
        <v>93000</v>
      </c>
      <c r="I641" s="1">
        <v>93000</v>
      </c>
      <c r="J641" s="96">
        <f t="shared" si="9"/>
        <v>3.5207942233352442E-4</v>
      </c>
      <c r="L641" s="99">
        <v>8978</v>
      </c>
      <c r="M641" s="99">
        <v>108000</v>
      </c>
      <c r="O641" s="1">
        <v>164660</v>
      </c>
      <c r="P641" s="1">
        <v>228950</v>
      </c>
    </row>
    <row r="642" spans="1:16" x14ac:dyDescent="0.2">
      <c r="A642" s="3">
        <v>1144</v>
      </c>
      <c r="B642" s="1">
        <v>80000</v>
      </c>
      <c r="C642" s="1">
        <v>80000</v>
      </c>
      <c r="D642" s="1">
        <v>9000</v>
      </c>
      <c r="F642" s="3">
        <v>639</v>
      </c>
      <c r="G642" s="1">
        <v>8777</v>
      </c>
      <c r="H642" s="1">
        <v>85000</v>
      </c>
      <c r="I642" s="1">
        <v>85000</v>
      </c>
      <c r="J642" s="96">
        <f t="shared" si="9"/>
        <v>3.21793020412361E-4</v>
      </c>
      <c r="L642" s="99">
        <v>8990</v>
      </c>
      <c r="M642" s="99">
        <v>204900</v>
      </c>
      <c r="O642" s="1">
        <v>215245</v>
      </c>
      <c r="P642" s="1">
        <v>375000</v>
      </c>
    </row>
    <row r="643" spans="1:16" x14ac:dyDescent="0.2">
      <c r="A643" s="3">
        <v>193</v>
      </c>
      <c r="B643" s="1">
        <v>192000</v>
      </c>
      <c r="C643" s="1">
        <v>192000</v>
      </c>
      <c r="D643" s="1">
        <v>9017</v>
      </c>
      <c r="F643" s="3">
        <v>640</v>
      </c>
      <c r="G643" s="1">
        <v>3982</v>
      </c>
      <c r="H643" s="1">
        <v>264561</v>
      </c>
      <c r="I643" s="1">
        <v>264561</v>
      </c>
      <c r="J643" s="96">
        <f t="shared" si="9"/>
        <v>1.0015750973331136E-3</v>
      </c>
      <c r="L643" s="99">
        <v>8993</v>
      </c>
      <c r="M643" s="99">
        <v>176485</v>
      </c>
    </row>
    <row r="644" spans="1:16" x14ac:dyDescent="0.2">
      <c r="A644" s="3">
        <v>709</v>
      </c>
      <c r="B644" s="1">
        <v>179540</v>
      </c>
      <c r="C644" s="1">
        <v>179540</v>
      </c>
      <c r="D644" s="1">
        <v>9018</v>
      </c>
      <c r="F644" s="3">
        <v>641</v>
      </c>
      <c r="G644" s="1">
        <v>12677</v>
      </c>
      <c r="H644" s="1">
        <v>274000</v>
      </c>
      <c r="I644" s="1">
        <v>274000</v>
      </c>
      <c r="J644" s="96">
        <f t="shared" si="9"/>
        <v>1.037309265799846E-3</v>
      </c>
      <c r="L644" s="99">
        <v>9000</v>
      </c>
      <c r="M644" s="99">
        <v>262500</v>
      </c>
    </row>
    <row r="645" spans="1:16" x14ac:dyDescent="0.2">
      <c r="A645" s="3">
        <v>630</v>
      </c>
      <c r="B645" s="1">
        <v>168500</v>
      </c>
      <c r="C645" s="1">
        <v>168500</v>
      </c>
      <c r="D645" s="1">
        <v>9020</v>
      </c>
      <c r="F645" s="3">
        <v>642</v>
      </c>
      <c r="G645" s="1">
        <v>7050</v>
      </c>
      <c r="H645" s="1">
        <v>226000</v>
      </c>
      <c r="I645" s="1">
        <v>226000</v>
      </c>
      <c r="J645" s="96">
        <f t="shared" ref="J645:J708" si="10">I645/(264144946)</f>
        <v>8.5559085427286581E-4</v>
      </c>
      <c r="L645" s="99">
        <v>9000</v>
      </c>
      <c r="M645" s="99">
        <v>270000</v>
      </c>
    </row>
    <row r="646" spans="1:16" x14ac:dyDescent="0.2">
      <c r="A646" s="3">
        <v>843</v>
      </c>
      <c r="B646" s="1">
        <v>174900</v>
      </c>
      <c r="C646" s="1">
        <v>174900</v>
      </c>
      <c r="D646" s="1">
        <v>9020</v>
      </c>
      <c r="F646" s="3">
        <v>643</v>
      </c>
      <c r="G646" s="1">
        <v>13860</v>
      </c>
      <c r="H646" s="1">
        <v>345000</v>
      </c>
      <c r="I646" s="1">
        <v>345000</v>
      </c>
      <c r="J646" s="96">
        <f t="shared" si="10"/>
        <v>1.3061010828501712E-3</v>
      </c>
      <c r="L646" s="99">
        <v>9000</v>
      </c>
      <c r="M646" s="99">
        <v>141000</v>
      </c>
    </row>
    <row r="647" spans="1:16" x14ac:dyDescent="0.2">
      <c r="A647" s="3">
        <v>678</v>
      </c>
      <c r="B647" s="1">
        <v>109500</v>
      </c>
      <c r="C647" s="1">
        <v>109500</v>
      </c>
      <c r="D647" s="1">
        <v>9022</v>
      </c>
      <c r="F647" s="3">
        <v>644</v>
      </c>
      <c r="G647" s="1">
        <v>10793</v>
      </c>
      <c r="H647" s="1">
        <v>152000</v>
      </c>
      <c r="I647" s="1">
        <v>152000</v>
      </c>
      <c r="J647" s="96">
        <f t="shared" si="10"/>
        <v>5.7544163650210438E-4</v>
      </c>
      <c r="L647" s="99">
        <v>9000</v>
      </c>
      <c r="M647" s="99">
        <v>124000</v>
      </c>
    </row>
    <row r="648" spans="1:16" x14ac:dyDescent="0.2">
      <c r="A648" s="3">
        <v>1240</v>
      </c>
      <c r="B648" s="1">
        <v>265900</v>
      </c>
      <c r="C648" s="1">
        <v>265900</v>
      </c>
      <c r="D648" s="1">
        <v>9037</v>
      </c>
      <c r="F648" s="3">
        <v>645</v>
      </c>
      <c r="G648" s="1">
        <v>9187</v>
      </c>
      <c r="H648" s="1">
        <v>370878</v>
      </c>
      <c r="I648" s="1">
        <v>370878</v>
      </c>
      <c r="J648" s="96">
        <f t="shared" si="10"/>
        <v>1.4040700214646546E-3</v>
      </c>
      <c r="L648" s="99">
        <v>9000</v>
      </c>
      <c r="M648" s="99">
        <v>76000</v>
      </c>
    </row>
    <row r="649" spans="1:16" x14ac:dyDescent="0.2">
      <c r="A649" s="3">
        <v>335</v>
      </c>
      <c r="B649" s="1">
        <v>192000</v>
      </c>
      <c r="C649" s="1">
        <v>192000</v>
      </c>
      <c r="D649" s="1">
        <v>9042</v>
      </c>
      <c r="F649" s="3">
        <v>646</v>
      </c>
      <c r="G649" s="1">
        <v>10530</v>
      </c>
      <c r="H649" s="1">
        <v>143250</v>
      </c>
      <c r="I649" s="1">
        <v>143250</v>
      </c>
      <c r="J649" s="96">
        <f t="shared" si="10"/>
        <v>5.42315884400832E-4</v>
      </c>
      <c r="L649" s="99">
        <v>9000</v>
      </c>
      <c r="M649" s="99">
        <v>139000</v>
      </c>
    </row>
    <row r="650" spans="1:16" x14ac:dyDescent="0.2">
      <c r="A650" s="3">
        <v>1458</v>
      </c>
      <c r="B650" s="1">
        <v>266500</v>
      </c>
      <c r="C650" s="1">
        <v>266500</v>
      </c>
      <c r="D650" s="1">
        <v>9042</v>
      </c>
      <c r="F650" s="3">
        <v>647</v>
      </c>
      <c r="G650" s="1">
        <v>7200</v>
      </c>
      <c r="H650" s="1">
        <v>98300</v>
      </c>
      <c r="I650" s="1">
        <v>98300</v>
      </c>
      <c r="J650" s="96">
        <f t="shared" si="10"/>
        <v>3.7214416360629516E-4</v>
      </c>
      <c r="L650" s="99">
        <v>9000</v>
      </c>
      <c r="M650" s="99">
        <v>210000</v>
      </c>
    </row>
    <row r="651" spans="1:16" x14ac:dyDescent="0.2">
      <c r="A651" s="3">
        <v>535</v>
      </c>
      <c r="B651" s="1">
        <v>178000</v>
      </c>
      <c r="C651" s="1">
        <v>178000</v>
      </c>
      <c r="D651" s="1">
        <v>9056</v>
      </c>
      <c r="F651" s="3">
        <v>648</v>
      </c>
      <c r="G651" s="1">
        <v>10452</v>
      </c>
      <c r="H651" s="1">
        <v>155000</v>
      </c>
      <c r="I651" s="1">
        <v>155000</v>
      </c>
      <c r="J651" s="96">
        <f t="shared" si="10"/>
        <v>5.8679903722254074E-4</v>
      </c>
      <c r="L651" s="99">
        <v>9000</v>
      </c>
      <c r="M651" s="99">
        <v>118000</v>
      </c>
    </row>
    <row r="652" spans="1:16" x14ac:dyDescent="0.2">
      <c r="A652" s="3">
        <v>183</v>
      </c>
      <c r="B652" s="1">
        <v>120000</v>
      </c>
      <c r="C652" s="1">
        <v>120000</v>
      </c>
      <c r="D652" s="1">
        <v>9060</v>
      </c>
      <c r="F652" s="3">
        <v>649</v>
      </c>
      <c r="G652" s="1">
        <v>7700</v>
      </c>
      <c r="H652" s="1">
        <v>155000</v>
      </c>
      <c r="I652" s="1">
        <v>155000</v>
      </c>
      <c r="J652" s="96">
        <f t="shared" si="10"/>
        <v>5.8679903722254074E-4</v>
      </c>
      <c r="L652" s="99">
        <v>9000</v>
      </c>
      <c r="M652" s="99">
        <v>303477</v>
      </c>
    </row>
    <row r="653" spans="1:16" x14ac:dyDescent="0.2">
      <c r="A653" s="3">
        <v>1385</v>
      </c>
      <c r="B653" s="1">
        <v>105000</v>
      </c>
      <c r="C653" s="1">
        <v>105000</v>
      </c>
      <c r="D653" s="1">
        <v>9060</v>
      </c>
      <c r="F653" s="3">
        <v>650</v>
      </c>
      <c r="G653" s="1">
        <v>1936</v>
      </c>
      <c r="H653" s="1">
        <v>84500</v>
      </c>
      <c r="I653" s="1">
        <v>84500</v>
      </c>
      <c r="J653" s="96">
        <f t="shared" si="10"/>
        <v>3.1990012029228831E-4</v>
      </c>
      <c r="L653" s="99">
        <v>9000</v>
      </c>
      <c r="M653" s="99">
        <v>35311</v>
      </c>
    </row>
    <row r="654" spans="1:16" x14ac:dyDescent="0.2">
      <c r="A654" s="3">
        <v>139</v>
      </c>
      <c r="B654" s="1">
        <v>230000</v>
      </c>
      <c r="C654" s="1">
        <v>230000</v>
      </c>
      <c r="D654" s="1">
        <v>9066</v>
      </c>
      <c r="F654" s="3">
        <v>651</v>
      </c>
      <c r="G654" s="1">
        <v>8125</v>
      </c>
      <c r="H654" s="1">
        <v>205950</v>
      </c>
      <c r="I654" s="1">
        <v>205950</v>
      </c>
      <c r="J654" s="96">
        <f t="shared" si="10"/>
        <v>7.7968555945795003E-4</v>
      </c>
      <c r="L654" s="99">
        <v>9000</v>
      </c>
      <c r="M654" s="99">
        <v>136000</v>
      </c>
    </row>
    <row r="655" spans="1:16" x14ac:dyDescent="0.2">
      <c r="A655" s="3">
        <v>1086</v>
      </c>
      <c r="B655" s="1">
        <v>147000</v>
      </c>
      <c r="C655" s="1">
        <v>147000</v>
      </c>
      <c r="D655" s="1">
        <v>9069</v>
      </c>
      <c r="F655" s="3">
        <v>652</v>
      </c>
      <c r="G655" s="1">
        <v>9084</v>
      </c>
      <c r="H655" s="1">
        <v>108000</v>
      </c>
      <c r="I655" s="1">
        <v>108000</v>
      </c>
      <c r="J655" s="96">
        <f t="shared" si="10"/>
        <v>4.0886642593570578E-4</v>
      </c>
      <c r="L655" s="99">
        <v>9000</v>
      </c>
      <c r="M655" s="99">
        <v>120500</v>
      </c>
    </row>
    <row r="656" spans="1:16" x14ac:dyDescent="0.2">
      <c r="A656" s="3">
        <v>353</v>
      </c>
      <c r="B656" s="1">
        <v>95000</v>
      </c>
      <c r="C656" s="1">
        <v>95000</v>
      </c>
      <c r="D656" s="1">
        <v>9084</v>
      </c>
      <c r="F656" s="3">
        <v>653</v>
      </c>
      <c r="G656" s="1">
        <v>8750</v>
      </c>
      <c r="H656" s="1">
        <v>191000</v>
      </c>
      <c r="I656" s="1">
        <v>191000</v>
      </c>
      <c r="J656" s="96">
        <f t="shared" si="10"/>
        <v>7.2308784586777597E-4</v>
      </c>
      <c r="L656" s="99">
        <v>9000</v>
      </c>
      <c r="M656" s="99">
        <v>143000</v>
      </c>
    </row>
    <row r="657" spans="1:13" x14ac:dyDescent="0.2">
      <c r="A657" s="3">
        <v>652</v>
      </c>
      <c r="B657" s="1">
        <v>108000</v>
      </c>
      <c r="C657" s="1">
        <v>108000</v>
      </c>
      <c r="D657" s="1">
        <v>9084</v>
      </c>
      <c r="F657" s="3">
        <v>654</v>
      </c>
      <c r="G657" s="1">
        <v>10320</v>
      </c>
      <c r="H657" s="1">
        <v>135000</v>
      </c>
      <c r="I657" s="1">
        <v>135000</v>
      </c>
      <c r="J657" s="96">
        <f t="shared" si="10"/>
        <v>5.1108303241963226E-4</v>
      </c>
      <c r="L657" s="99">
        <v>9000</v>
      </c>
      <c r="M657" s="99">
        <v>80000</v>
      </c>
    </row>
    <row r="658" spans="1:13" x14ac:dyDescent="0.2">
      <c r="A658" s="3">
        <v>1330</v>
      </c>
      <c r="B658" s="1">
        <v>176500</v>
      </c>
      <c r="C658" s="1">
        <v>176500</v>
      </c>
      <c r="D658" s="1">
        <v>9084</v>
      </c>
      <c r="F658" s="3">
        <v>655</v>
      </c>
      <c r="G658" s="1">
        <v>10437</v>
      </c>
      <c r="H658" s="1">
        <v>350000</v>
      </c>
      <c r="I658" s="1">
        <v>350000</v>
      </c>
      <c r="J658" s="96">
        <f t="shared" si="10"/>
        <v>1.3250300840508982E-3</v>
      </c>
      <c r="L658" s="99">
        <v>9017</v>
      </c>
      <c r="M658" s="99">
        <v>192000</v>
      </c>
    </row>
    <row r="659" spans="1:13" x14ac:dyDescent="0.2">
      <c r="A659" s="3">
        <v>529</v>
      </c>
      <c r="B659" s="1">
        <v>86000</v>
      </c>
      <c r="C659" s="1">
        <v>86000</v>
      </c>
      <c r="D659" s="1">
        <v>9098</v>
      </c>
      <c r="F659" s="3">
        <v>656</v>
      </c>
      <c r="G659" s="1">
        <v>1680</v>
      </c>
      <c r="H659" s="1">
        <v>88000</v>
      </c>
      <c r="I659" s="1">
        <v>88000</v>
      </c>
      <c r="J659" s="96">
        <f t="shared" si="10"/>
        <v>3.331504211327973E-4</v>
      </c>
      <c r="L659" s="99">
        <v>9018</v>
      </c>
      <c r="M659" s="99">
        <v>179540</v>
      </c>
    </row>
    <row r="660" spans="1:13" x14ac:dyDescent="0.2">
      <c r="A660" s="3">
        <v>145</v>
      </c>
      <c r="B660" s="1">
        <v>125000</v>
      </c>
      <c r="C660" s="1">
        <v>125000</v>
      </c>
      <c r="D660" s="1">
        <v>9100</v>
      </c>
      <c r="F660" s="3">
        <v>657</v>
      </c>
      <c r="G660" s="1">
        <v>10007</v>
      </c>
      <c r="H660" s="1">
        <v>145500</v>
      </c>
      <c r="I660" s="1">
        <v>145500</v>
      </c>
      <c r="J660" s="96">
        <f t="shared" si="10"/>
        <v>5.5083393494115914E-4</v>
      </c>
      <c r="L660" s="99">
        <v>9020</v>
      </c>
      <c r="M660" s="99">
        <v>168500</v>
      </c>
    </row>
    <row r="661" spans="1:13" x14ac:dyDescent="0.2">
      <c r="A661" s="3">
        <v>590</v>
      </c>
      <c r="B661" s="1">
        <v>79500</v>
      </c>
      <c r="C661" s="1">
        <v>79500</v>
      </c>
      <c r="D661" s="1">
        <v>9100</v>
      </c>
      <c r="F661" s="3">
        <v>658</v>
      </c>
      <c r="G661" s="1">
        <v>7200</v>
      </c>
      <c r="H661" s="1">
        <v>149000</v>
      </c>
      <c r="I661" s="1">
        <v>149000</v>
      </c>
      <c r="J661" s="96">
        <f t="shared" si="10"/>
        <v>5.6408423578166813E-4</v>
      </c>
      <c r="L661" s="99">
        <v>9020</v>
      </c>
      <c r="M661" s="99">
        <v>174900</v>
      </c>
    </row>
    <row r="662" spans="1:13" x14ac:dyDescent="0.2">
      <c r="A662" s="3">
        <v>513</v>
      </c>
      <c r="B662" s="1">
        <v>129900</v>
      </c>
      <c r="C662" s="1">
        <v>129900</v>
      </c>
      <c r="D662" s="1">
        <v>9100</v>
      </c>
      <c r="F662" s="3">
        <v>659</v>
      </c>
      <c r="G662" s="1">
        <v>17503</v>
      </c>
      <c r="H662" s="1">
        <v>97500</v>
      </c>
      <c r="I662" s="1">
        <v>97500</v>
      </c>
      <c r="J662" s="96">
        <f t="shared" si="10"/>
        <v>3.691155234141788E-4</v>
      </c>
      <c r="L662" s="99">
        <v>9022</v>
      </c>
      <c r="M662" s="99">
        <v>109500</v>
      </c>
    </row>
    <row r="663" spans="1:13" x14ac:dyDescent="0.2">
      <c r="A663" s="3">
        <v>769</v>
      </c>
      <c r="B663" s="1">
        <v>216837</v>
      </c>
      <c r="C663" s="1">
        <v>216837</v>
      </c>
      <c r="D663" s="1">
        <v>9100</v>
      </c>
      <c r="F663" s="3">
        <v>660</v>
      </c>
      <c r="G663" s="1">
        <v>9937</v>
      </c>
      <c r="H663" s="1">
        <v>167000</v>
      </c>
      <c r="I663" s="1">
        <v>167000</v>
      </c>
      <c r="J663" s="96">
        <f t="shared" si="10"/>
        <v>6.3222864010428574E-4</v>
      </c>
      <c r="L663" s="99">
        <v>9037</v>
      </c>
      <c r="M663" s="99">
        <v>265900</v>
      </c>
    </row>
    <row r="664" spans="1:13" x14ac:dyDescent="0.2">
      <c r="A664" s="3">
        <v>932</v>
      </c>
      <c r="B664" s="1">
        <v>117500</v>
      </c>
      <c r="C664" s="1">
        <v>117500</v>
      </c>
      <c r="D664" s="1">
        <v>9100</v>
      </c>
      <c r="F664" s="3">
        <v>661</v>
      </c>
      <c r="G664" s="1">
        <v>12384</v>
      </c>
      <c r="H664" s="1">
        <v>197900</v>
      </c>
      <c r="I664" s="1">
        <v>197900</v>
      </c>
      <c r="J664" s="96">
        <f t="shared" si="10"/>
        <v>7.4920986752477936E-4</v>
      </c>
      <c r="L664" s="99">
        <v>9042</v>
      </c>
      <c r="M664" s="99">
        <v>192000</v>
      </c>
    </row>
    <row r="665" spans="1:13" x14ac:dyDescent="0.2">
      <c r="A665" s="3">
        <v>761</v>
      </c>
      <c r="B665" s="1">
        <v>127500</v>
      </c>
      <c r="C665" s="1">
        <v>127500</v>
      </c>
      <c r="D665" s="1">
        <v>9100</v>
      </c>
      <c r="F665" s="3">
        <v>662</v>
      </c>
      <c r="G665" s="1">
        <v>46589</v>
      </c>
      <c r="H665" s="1">
        <v>402000</v>
      </c>
      <c r="I665" s="1">
        <v>402000</v>
      </c>
      <c r="J665" s="96">
        <f t="shared" si="10"/>
        <v>1.5218916965384604E-3</v>
      </c>
      <c r="L665" s="99">
        <v>9042</v>
      </c>
      <c r="M665" s="99">
        <v>266500</v>
      </c>
    </row>
    <row r="666" spans="1:13" x14ac:dyDescent="0.2">
      <c r="A666" s="3">
        <v>1391</v>
      </c>
      <c r="B666" s="1">
        <v>235000</v>
      </c>
      <c r="C666" s="1">
        <v>235000</v>
      </c>
      <c r="D666" s="1">
        <v>9100</v>
      </c>
      <c r="F666" s="3">
        <v>663</v>
      </c>
      <c r="G666" s="1">
        <v>13560</v>
      </c>
      <c r="H666" s="1">
        <v>110000</v>
      </c>
      <c r="I666" s="1">
        <v>110000</v>
      </c>
      <c r="J666" s="96">
        <f t="shared" si="10"/>
        <v>4.164380264159966E-4</v>
      </c>
      <c r="L666" s="99">
        <v>9056</v>
      </c>
      <c r="M666" s="99">
        <v>178000</v>
      </c>
    </row>
    <row r="667" spans="1:13" x14ac:dyDescent="0.2">
      <c r="A667" s="3">
        <v>1199</v>
      </c>
      <c r="B667" s="1">
        <v>178000</v>
      </c>
      <c r="C667" s="1">
        <v>178000</v>
      </c>
      <c r="D667" s="1">
        <v>9100</v>
      </c>
      <c r="F667" s="3">
        <v>664</v>
      </c>
      <c r="G667" s="1">
        <v>10012</v>
      </c>
      <c r="H667" s="1">
        <v>137500</v>
      </c>
      <c r="I667" s="1">
        <v>137500</v>
      </c>
      <c r="J667" s="96">
        <f t="shared" si="10"/>
        <v>5.2054753301999576E-4</v>
      </c>
      <c r="L667" s="99">
        <v>9060</v>
      </c>
      <c r="M667" s="99">
        <v>120000</v>
      </c>
    </row>
    <row r="668" spans="1:13" x14ac:dyDescent="0.2">
      <c r="A668" s="3">
        <v>784</v>
      </c>
      <c r="B668" s="1">
        <v>165500</v>
      </c>
      <c r="C668" s="1">
        <v>165500</v>
      </c>
      <c r="D668" s="1">
        <v>9101</v>
      </c>
      <c r="F668" s="3">
        <v>665</v>
      </c>
      <c r="G668" s="1">
        <v>20896</v>
      </c>
      <c r="H668" s="1">
        <v>423000</v>
      </c>
      <c r="I668" s="1">
        <v>423000</v>
      </c>
      <c r="J668" s="96">
        <f t="shared" si="10"/>
        <v>1.6013935015815142E-3</v>
      </c>
      <c r="L668" s="99">
        <v>9060</v>
      </c>
      <c r="M668" s="99">
        <v>105000</v>
      </c>
    </row>
    <row r="669" spans="1:13" x14ac:dyDescent="0.2">
      <c r="A669" s="3">
        <v>498</v>
      </c>
      <c r="B669" s="1">
        <v>184000</v>
      </c>
      <c r="C669" s="1">
        <v>184000</v>
      </c>
      <c r="D669" s="1">
        <v>9120</v>
      </c>
      <c r="F669" s="3">
        <v>666</v>
      </c>
      <c r="G669" s="1">
        <v>11194</v>
      </c>
      <c r="H669" s="1">
        <v>230500</v>
      </c>
      <c r="I669" s="1">
        <v>230500</v>
      </c>
      <c r="J669" s="96">
        <f t="shared" si="10"/>
        <v>8.7262695535352019E-4</v>
      </c>
      <c r="L669" s="99">
        <v>9066</v>
      </c>
      <c r="M669" s="99">
        <v>230000</v>
      </c>
    </row>
    <row r="670" spans="1:13" x14ac:dyDescent="0.2">
      <c r="A670" s="3">
        <v>1160</v>
      </c>
      <c r="B670" s="1">
        <v>185000</v>
      </c>
      <c r="C670" s="1">
        <v>185000</v>
      </c>
      <c r="D670" s="1">
        <v>9120</v>
      </c>
      <c r="F670" s="3">
        <v>667</v>
      </c>
      <c r="G670" s="1">
        <v>18450</v>
      </c>
      <c r="H670" s="1">
        <v>129000</v>
      </c>
      <c r="I670" s="1">
        <v>129000</v>
      </c>
      <c r="J670" s="96">
        <f t="shared" si="10"/>
        <v>4.8836823097875965E-4</v>
      </c>
      <c r="L670" s="99">
        <v>9069</v>
      </c>
      <c r="M670" s="99">
        <v>147000</v>
      </c>
    </row>
    <row r="671" spans="1:13" x14ac:dyDescent="0.2">
      <c r="A671" s="3">
        <v>1172</v>
      </c>
      <c r="B671" s="1">
        <v>163000</v>
      </c>
      <c r="C671" s="1">
        <v>163000</v>
      </c>
      <c r="D671" s="1">
        <v>9120</v>
      </c>
      <c r="F671" s="3">
        <v>668</v>
      </c>
      <c r="G671" s="1">
        <v>8125</v>
      </c>
      <c r="H671" s="1">
        <v>193500</v>
      </c>
      <c r="I671" s="1">
        <v>193500</v>
      </c>
      <c r="J671" s="96">
        <f t="shared" si="10"/>
        <v>7.3255234646813947E-4</v>
      </c>
      <c r="L671" s="99">
        <v>9084</v>
      </c>
      <c r="M671" s="99">
        <v>95000</v>
      </c>
    </row>
    <row r="672" spans="1:13" x14ac:dyDescent="0.2">
      <c r="A672" s="3">
        <v>1125</v>
      </c>
      <c r="B672" s="1">
        <v>163900</v>
      </c>
      <c r="C672" s="1">
        <v>163900</v>
      </c>
      <c r="D672" s="1">
        <v>9125</v>
      </c>
      <c r="F672" s="3">
        <v>669</v>
      </c>
      <c r="G672" s="1">
        <v>14175</v>
      </c>
      <c r="H672" s="1">
        <v>168000</v>
      </c>
      <c r="I672" s="1">
        <v>168000</v>
      </c>
      <c r="J672" s="96">
        <f t="shared" si="10"/>
        <v>6.3601444034443123E-4</v>
      </c>
      <c r="L672" s="99">
        <v>9084</v>
      </c>
      <c r="M672" s="99">
        <v>108000</v>
      </c>
    </row>
    <row r="673" spans="1:13" x14ac:dyDescent="0.2">
      <c r="A673" s="3">
        <v>1042</v>
      </c>
      <c r="B673" s="1">
        <v>173000</v>
      </c>
      <c r="C673" s="1">
        <v>173000</v>
      </c>
      <c r="D673" s="1">
        <v>9130</v>
      </c>
      <c r="F673" s="3">
        <v>670</v>
      </c>
      <c r="G673" s="1">
        <v>11600</v>
      </c>
      <c r="H673" s="1">
        <v>137500</v>
      </c>
      <c r="I673" s="1">
        <v>137500</v>
      </c>
      <c r="J673" s="96">
        <f t="shared" si="10"/>
        <v>5.2054753301999576E-4</v>
      </c>
      <c r="L673" s="99">
        <v>9084</v>
      </c>
      <c r="M673" s="99">
        <v>176500</v>
      </c>
    </row>
    <row r="674" spans="1:13" x14ac:dyDescent="0.2">
      <c r="A674" s="3">
        <v>338</v>
      </c>
      <c r="B674" s="1">
        <v>214000</v>
      </c>
      <c r="C674" s="1">
        <v>214000</v>
      </c>
      <c r="D674" s="1">
        <v>9135</v>
      </c>
      <c r="F674" s="3">
        <v>671</v>
      </c>
      <c r="G674" s="1">
        <v>8633</v>
      </c>
      <c r="H674" s="1">
        <v>173500</v>
      </c>
      <c r="I674" s="1">
        <v>173500</v>
      </c>
      <c r="J674" s="96">
        <f t="shared" si="10"/>
        <v>6.5683634166523099E-4</v>
      </c>
      <c r="L674" s="99">
        <v>9098</v>
      </c>
      <c r="M674" s="99">
        <v>86000</v>
      </c>
    </row>
    <row r="675" spans="1:13" x14ac:dyDescent="0.2">
      <c r="A675" s="3">
        <v>1208</v>
      </c>
      <c r="B675" s="1">
        <v>200000</v>
      </c>
      <c r="C675" s="1">
        <v>200000</v>
      </c>
      <c r="D675" s="1">
        <v>9135</v>
      </c>
      <c r="F675" s="3">
        <v>672</v>
      </c>
      <c r="G675" s="1">
        <v>6629</v>
      </c>
      <c r="H675" s="1">
        <v>103600</v>
      </c>
      <c r="I675" s="1">
        <v>103600</v>
      </c>
      <c r="J675" s="96">
        <f t="shared" si="10"/>
        <v>3.9220890487906589E-4</v>
      </c>
      <c r="L675" s="99">
        <v>9100</v>
      </c>
      <c r="M675" s="99">
        <v>125000</v>
      </c>
    </row>
    <row r="676" spans="1:13" x14ac:dyDescent="0.2">
      <c r="A676" s="3">
        <v>247</v>
      </c>
      <c r="B676" s="1">
        <v>137000</v>
      </c>
      <c r="C676" s="1">
        <v>137000</v>
      </c>
      <c r="D676" s="1">
        <v>9142</v>
      </c>
      <c r="F676" s="3">
        <v>673</v>
      </c>
      <c r="G676" s="1">
        <v>11250</v>
      </c>
      <c r="H676" s="1">
        <v>165000</v>
      </c>
      <c r="I676" s="1">
        <v>165000</v>
      </c>
      <c r="J676" s="96">
        <f t="shared" si="10"/>
        <v>6.2465703962399487E-4</v>
      </c>
      <c r="L676" s="99">
        <v>9100</v>
      </c>
      <c r="M676" s="99">
        <v>79500</v>
      </c>
    </row>
    <row r="677" spans="1:13" x14ac:dyDescent="0.2">
      <c r="A677" s="3">
        <v>362</v>
      </c>
      <c r="B677" s="1">
        <v>145000</v>
      </c>
      <c r="C677" s="1">
        <v>145000</v>
      </c>
      <c r="D677" s="1">
        <v>9144</v>
      </c>
      <c r="F677" s="3">
        <v>674</v>
      </c>
      <c r="G677" s="1">
        <v>14442</v>
      </c>
      <c r="H677" s="1">
        <v>257500</v>
      </c>
      <c r="I677" s="1">
        <v>257500</v>
      </c>
      <c r="J677" s="96">
        <f t="shared" si="10"/>
        <v>9.7484356183744666E-4</v>
      </c>
      <c r="L677" s="99">
        <v>9100</v>
      </c>
      <c r="M677" s="99">
        <v>129900</v>
      </c>
    </row>
    <row r="678" spans="1:13" x14ac:dyDescent="0.2">
      <c r="A678" s="3">
        <v>368</v>
      </c>
      <c r="B678" s="1">
        <v>165000</v>
      </c>
      <c r="C678" s="1">
        <v>165000</v>
      </c>
      <c r="D678" s="1">
        <v>9150</v>
      </c>
      <c r="F678" s="3">
        <v>675</v>
      </c>
      <c r="G678" s="1">
        <v>9200</v>
      </c>
      <c r="H678" s="1">
        <v>140000</v>
      </c>
      <c r="I678" s="1">
        <v>140000</v>
      </c>
      <c r="J678" s="96">
        <f t="shared" si="10"/>
        <v>5.3001203362035938E-4</v>
      </c>
      <c r="L678" s="99">
        <v>9100</v>
      </c>
      <c r="M678" s="99">
        <v>216837</v>
      </c>
    </row>
    <row r="679" spans="1:13" x14ac:dyDescent="0.2">
      <c r="A679" s="3">
        <v>1272</v>
      </c>
      <c r="B679" s="1">
        <v>185750</v>
      </c>
      <c r="C679" s="1">
        <v>185750</v>
      </c>
      <c r="D679" s="1">
        <v>9156</v>
      </c>
      <c r="F679" s="3">
        <v>676</v>
      </c>
      <c r="G679" s="1">
        <v>2289</v>
      </c>
      <c r="H679" s="1">
        <v>148500</v>
      </c>
      <c r="I679" s="1">
        <v>148500</v>
      </c>
      <c r="J679" s="96">
        <f t="shared" si="10"/>
        <v>5.6219133566159539E-4</v>
      </c>
      <c r="L679" s="99">
        <v>9100</v>
      </c>
      <c r="M679" s="99">
        <v>117500</v>
      </c>
    </row>
    <row r="680" spans="1:13" x14ac:dyDescent="0.2">
      <c r="A680" s="3">
        <v>794</v>
      </c>
      <c r="B680" s="1">
        <v>225000</v>
      </c>
      <c r="C680" s="1">
        <v>225000</v>
      </c>
      <c r="D680" s="1">
        <v>9158</v>
      </c>
      <c r="F680" s="3">
        <v>677</v>
      </c>
      <c r="G680" s="1">
        <v>9600</v>
      </c>
      <c r="H680" s="1">
        <v>87000</v>
      </c>
      <c r="I680" s="1">
        <v>87000</v>
      </c>
      <c r="J680" s="96">
        <f t="shared" si="10"/>
        <v>3.2936462089265187E-4</v>
      </c>
      <c r="L680" s="99">
        <v>9100</v>
      </c>
      <c r="M680" s="99">
        <v>127500</v>
      </c>
    </row>
    <row r="681" spans="1:13" x14ac:dyDescent="0.2">
      <c r="A681" s="3">
        <v>503</v>
      </c>
      <c r="B681" s="1">
        <v>140000</v>
      </c>
      <c r="C681" s="1">
        <v>140000</v>
      </c>
      <c r="D681" s="1">
        <v>9170</v>
      </c>
      <c r="F681" s="3">
        <v>678</v>
      </c>
      <c r="G681" s="1">
        <v>9022</v>
      </c>
      <c r="H681" s="1">
        <v>109500</v>
      </c>
      <c r="I681" s="1">
        <v>109500</v>
      </c>
      <c r="J681" s="96">
        <f t="shared" si="10"/>
        <v>4.1454512629592391E-4</v>
      </c>
      <c r="L681" s="99">
        <v>9100</v>
      </c>
      <c r="M681" s="99">
        <v>235000</v>
      </c>
    </row>
    <row r="682" spans="1:13" x14ac:dyDescent="0.2">
      <c r="A682" s="3">
        <v>1367</v>
      </c>
      <c r="B682" s="1">
        <v>193000</v>
      </c>
      <c r="C682" s="1">
        <v>193000</v>
      </c>
      <c r="D682" s="1">
        <v>9179</v>
      </c>
      <c r="F682" s="3">
        <v>679</v>
      </c>
      <c r="G682" s="1">
        <v>11844</v>
      </c>
      <c r="H682" s="1">
        <v>372500</v>
      </c>
      <c r="I682" s="1">
        <v>372500</v>
      </c>
      <c r="J682" s="96">
        <f t="shared" si="10"/>
        <v>1.4102105894541704E-3</v>
      </c>
      <c r="L682" s="99">
        <v>9100</v>
      </c>
      <c r="M682" s="99">
        <v>178000</v>
      </c>
    </row>
    <row r="683" spans="1:13" x14ac:dyDescent="0.2">
      <c r="A683" s="3">
        <v>43</v>
      </c>
      <c r="B683" s="1">
        <v>144000</v>
      </c>
      <c r="C683" s="1">
        <v>144000</v>
      </c>
      <c r="D683" s="1">
        <v>9180</v>
      </c>
      <c r="F683" s="3">
        <v>680</v>
      </c>
      <c r="G683" s="1">
        <v>9945</v>
      </c>
      <c r="H683" s="1">
        <v>128500</v>
      </c>
      <c r="I683" s="1">
        <v>128500</v>
      </c>
      <c r="J683" s="96">
        <f t="shared" si="10"/>
        <v>4.8647533085868696E-4</v>
      </c>
      <c r="L683" s="99">
        <v>9101</v>
      </c>
      <c r="M683" s="99">
        <v>165500</v>
      </c>
    </row>
    <row r="684" spans="1:13" x14ac:dyDescent="0.2">
      <c r="A684" s="3">
        <v>645</v>
      </c>
      <c r="B684" s="1">
        <v>370878</v>
      </c>
      <c r="C684" s="1">
        <v>370878</v>
      </c>
      <c r="D684" s="1">
        <v>9187</v>
      </c>
      <c r="F684" s="3">
        <v>681</v>
      </c>
      <c r="G684" s="1">
        <v>8012</v>
      </c>
      <c r="H684" s="1">
        <v>143000</v>
      </c>
      <c r="I684" s="1">
        <v>143000</v>
      </c>
      <c r="J684" s="96">
        <f t="shared" si="10"/>
        <v>5.4136943434079563E-4</v>
      </c>
      <c r="L684" s="99">
        <v>9120</v>
      </c>
      <c r="M684" s="99">
        <v>184000</v>
      </c>
    </row>
    <row r="685" spans="1:13" x14ac:dyDescent="0.2">
      <c r="A685" s="3">
        <v>514</v>
      </c>
      <c r="B685" s="1">
        <v>134000</v>
      </c>
      <c r="C685" s="1">
        <v>134000</v>
      </c>
      <c r="D685" s="1">
        <v>9187</v>
      </c>
      <c r="F685" s="3">
        <v>682</v>
      </c>
      <c r="G685" s="1">
        <v>4500</v>
      </c>
      <c r="H685" s="1">
        <v>159434</v>
      </c>
      <c r="I685" s="1">
        <v>159434</v>
      </c>
      <c r="J685" s="96">
        <f t="shared" si="10"/>
        <v>6.0358527548734552E-4</v>
      </c>
      <c r="L685" s="99">
        <v>9120</v>
      </c>
      <c r="M685" s="99">
        <v>185000</v>
      </c>
    </row>
    <row r="686" spans="1:13" x14ac:dyDescent="0.2">
      <c r="A686" s="3">
        <v>277</v>
      </c>
      <c r="B686" s="1">
        <v>201000</v>
      </c>
      <c r="C686" s="1">
        <v>201000</v>
      </c>
      <c r="D686" s="1">
        <v>9196</v>
      </c>
      <c r="F686" s="3">
        <v>683</v>
      </c>
      <c r="G686" s="1">
        <v>2887</v>
      </c>
      <c r="H686" s="1">
        <v>173000</v>
      </c>
      <c r="I686" s="1">
        <v>173000</v>
      </c>
      <c r="J686" s="96">
        <f t="shared" si="10"/>
        <v>6.5494344154515835E-4</v>
      </c>
      <c r="L686" s="99">
        <v>9120</v>
      </c>
      <c r="M686" s="99">
        <v>163000</v>
      </c>
    </row>
    <row r="687" spans="1:13" x14ac:dyDescent="0.2">
      <c r="A687" s="3">
        <v>44</v>
      </c>
      <c r="B687" s="1">
        <v>130250</v>
      </c>
      <c r="C687" s="1">
        <v>130250</v>
      </c>
      <c r="D687" s="1">
        <v>9200</v>
      </c>
      <c r="F687" s="3">
        <v>684</v>
      </c>
      <c r="G687" s="1">
        <v>11248</v>
      </c>
      <c r="H687" s="1">
        <v>285000</v>
      </c>
      <c r="I687" s="1">
        <v>285000</v>
      </c>
      <c r="J687" s="96">
        <f t="shared" si="10"/>
        <v>1.0789530684414458E-3</v>
      </c>
      <c r="L687" s="99">
        <v>9125</v>
      </c>
      <c r="M687" s="99">
        <v>163900</v>
      </c>
    </row>
    <row r="688" spans="1:13" x14ac:dyDescent="0.2">
      <c r="A688" s="3">
        <v>424</v>
      </c>
      <c r="B688" s="1">
        <v>315000</v>
      </c>
      <c r="C688" s="1">
        <v>315000</v>
      </c>
      <c r="D688" s="1">
        <v>9200</v>
      </c>
      <c r="F688" s="3">
        <v>685</v>
      </c>
      <c r="G688" s="1">
        <v>16770</v>
      </c>
      <c r="H688" s="1">
        <v>221000</v>
      </c>
      <c r="I688" s="1">
        <v>221000</v>
      </c>
      <c r="J688" s="96">
        <f t="shared" si="10"/>
        <v>8.3666185307213869E-4</v>
      </c>
      <c r="L688" s="99">
        <v>9130</v>
      </c>
      <c r="M688" s="99">
        <v>173000</v>
      </c>
    </row>
    <row r="689" spans="1:13" x14ac:dyDescent="0.2">
      <c r="A689" s="3">
        <v>675</v>
      </c>
      <c r="B689" s="1">
        <v>140000</v>
      </c>
      <c r="C689" s="1">
        <v>140000</v>
      </c>
      <c r="D689" s="1">
        <v>9200</v>
      </c>
      <c r="F689" s="3">
        <v>686</v>
      </c>
      <c r="G689" s="1">
        <v>5062</v>
      </c>
      <c r="H689" s="1">
        <v>207500</v>
      </c>
      <c r="I689" s="1">
        <v>207500</v>
      </c>
      <c r="J689" s="96">
        <f t="shared" si="10"/>
        <v>7.8555354983017545E-4</v>
      </c>
      <c r="L689" s="99">
        <v>9135</v>
      </c>
      <c r="M689" s="99">
        <v>214000</v>
      </c>
    </row>
    <row r="690" spans="1:13" x14ac:dyDescent="0.2">
      <c r="A690" s="3">
        <v>1419</v>
      </c>
      <c r="B690" s="1">
        <v>124000</v>
      </c>
      <c r="C690" s="1">
        <v>124000</v>
      </c>
      <c r="D690" s="1">
        <v>9204</v>
      </c>
      <c r="F690" s="3">
        <v>687</v>
      </c>
      <c r="G690" s="1">
        <v>10207</v>
      </c>
      <c r="H690" s="1">
        <v>227875</v>
      </c>
      <c r="I690" s="1">
        <v>227875</v>
      </c>
      <c r="J690" s="96">
        <f t="shared" si="10"/>
        <v>8.6268922972313844E-4</v>
      </c>
      <c r="L690" s="99">
        <v>9135</v>
      </c>
      <c r="M690" s="99">
        <v>200000</v>
      </c>
    </row>
    <row r="691" spans="1:13" x14ac:dyDescent="0.2">
      <c r="A691" s="3">
        <v>102</v>
      </c>
      <c r="B691" s="1">
        <v>178000</v>
      </c>
      <c r="C691" s="1">
        <v>178000</v>
      </c>
      <c r="D691" s="1">
        <v>9206</v>
      </c>
      <c r="F691" s="3">
        <v>688</v>
      </c>
      <c r="G691" s="1">
        <v>5105</v>
      </c>
      <c r="H691" s="1">
        <v>148800</v>
      </c>
      <c r="I691" s="1">
        <v>148800</v>
      </c>
      <c r="J691" s="96">
        <f t="shared" si="10"/>
        <v>5.6332707573363905E-4</v>
      </c>
      <c r="L691" s="99">
        <v>9142</v>
      </c>
      <c r="M691" s="99">
        <v>137000</v>
      </c>
    </row>
    <row r="692" spans="1:13" x14ac:dyDescent="0.2">
      <c r="A692" s="3">
        <v>1094</v>
      </c>
      <c r="B692" s="1">
        <v>146000</v>
      </c>
      <c r="C692" s="1">
        <v>146000</v>
      </c>
      <c r="D692" s="1">
        <v>9230</v>
      </c>
      <c r="F692" s="3">
        <v>689</v>
      </c>
      <c r="G692" s="1">
        <v>8089</v>
      </c>
      <c r="H692" s="1">
        <v>392000</v>
      </c>
      <c r="I692" s="1">
        <v>392000</v>
      </c>
      <c r="J692" s="96">
        <f t="shared" si="10"/>
        <v>1.4840336941370062E-3</v>
      </c>
      <c r="L692" s="99">
        <v>9144</v>
      </c>
      <c r="M692" s="99">
        <v>145000</v>
      </c>
    </row>
    <row r="693" spans="1:13" x14ac:dyDescent="0.2">
      <c r="A693" s="3">
        <v>753</v>
      </c>
      <c r="B693" s="1">
        <v>217000</v>
      </c>
      <c r="C693" s="1">
        <v>217000</v>
      </c>
      <c r="D693" s="1">
        <v>9236</v>
      </c>
      <c r="F693" s="3">
        <v>690</v>
      </c>
      <c r="G693" s="1">
        <v>7577</v>
      </c>
      <c r="H693" s="1">
        <v>194700</v>
      </c>
      <c r="I693" s="1">
        <v>194700</v>
      </c>
      <c r="J693" s="96">
        <f t="shared" si="10"/>
        <v>7.3709530675631404E-4</v>
      </c>
      <c r="L693" s="99">
        <v>9150</v>
      </c>
      <c r="M693" s="99">
        <v>165000</v>
      </c>
    </row>
    <row r="694" spans="1:13" x14ac:dyDescent="0.2">
      <c r="A694" s="3">
        <v>1038</v>
      </c>
      <c r="B694" s="1">
        <v>287000</v>
      </c>
      <c r="C694" s="1">
        <v>287000</v>
      </c>
      <c r="D694" s="1">
        <v>9240</v>
      </c>
      <c r="F694" s="3">
        <v>691</v>
      </c>
      <c r="G694" s="1">
        <v>4426</v>
      </c>
      <c r="H694" s="1">
        <v>141000</v>
      </c>
      <c r="I694" s="1">
        <v>141000</v>
      </c>
      <c r="J694" s="96">
        <f t="shared" si="10"/>
        <v>5.3379783386050476E-4</v>
      </c>
      <c r="L694" s="99">
        <v>9156</v>
      </c>
      <c r="M694" s="99">
        <v>185750</v>
      </c>
    </row>
    <row r="695" spans="1:13" x14ac:dyDescent="0.2">
      <c r="A695" s="3">
        <v>383</v>
      </c>
      <c r="B695" s="1">
        <v>213500</v>
      </c>
      <c r="C695" s="1">
        <v>213500</v>
      </c>
      <c r="D695" s="1">
        <v>9245</v>
      </c>
      <c r="F695" s="3">
        <v>692</v>
      </c>
      <c r="G695" s="1">
        <v>21535</v>
      </c>
      <c r="H695" s="1">
        <v>755000</v>
      </c>
      <c r="I695" s="1">
        <v>755000</v>
      </c>
      <c r="J695" s="96">
        <f t="shared" si="10"/>
        <v>2.8582791813097949E-3</v>
      </c>
      <c r="L695" s="99">
        <v>9158</v>
      </c>
      <c r="M695" s="99">
        <v>225000</v>
      </c>
    </row>
    <row r="696" spans="1:13" x14ac:dyDescent="0.2">
      <c r="A696" s="3">
        <v>1048</v>
      </c>
      <c r="B696" s="1">
        <v>145000</v>
      </c>
      <c r="C696" s="1">
        <v>145000</v>
      </c>
      <c r="D696" s="1">
        <v>9245</v>
      </c>
      <c r="F696" s="3">
        <v>693</v>
      </c>
      <c r="G696" s="1">
        <v>26178</v>
      </c>
      <c r="H696" s="1">
        <v>335000</v>
      </c>
      <c r="I696" s="1">
        <v>335000</v>
      </c>
      <c r="J696" s="96">
        <f t="shared" si="10"/>
        <v>1.268243080448717E-3</v>
      </c>
      <c r="L696" s="99">
        <v>9170</v>
      </c>
      <c r="M696" s="99">
        <v>140000</v>
      </c>
    </row>
    <row r="697" spans="1:13" x14ac:dyDescent="0.2">
      <c r="A697" s="3">
        <v>1337</v>
      </c>
      <c r="B697" s="1">
        <v>135000</v>
      </c>
      <c r="C697" s="1">
        <v>135000</v>
      </c>
      <c r="D697" s="1">
        <v>9246</v>
      </c>
      <c r="F697" s="3">
        <v>694</v>
      </c>
      <c r="G697" s="1">
        <v>5400</v>
      </c>
      <c r="H697" s="1">
        <v>108480</v>
      </c>
      <c r="I697" s="1">
        <v>108480</v>
      </c>
      <c r="J697" s="96">
        <f t="shared" si="10"/>
        <v>4.1068361005097557E-4</v>
      </c>
      <c r="L697" s="99">
        <v>9179</v>
      </c>
      <c r="M697" s="99">
        <v>193000</v>
      </c>
    </row>
    <row r="698" spans="1:13" x14ac:dyDescent="0.2">
      <c r="A698" s="3">
        <v>1352</v>
      </c>
      <c r="B698" s="1">
        <v>171000</v>
      </c>
      <c r="C698" s="1">
        <v>171000</v>
      </c>
      <c r="D698" s="1">
        <v>9247</v>
      </c>
      <c r="F698" s="3">
        <v>695</v>
      </c>
      <c r="G698" s="1">
        <v>6120</v>
      </c>
      <c r="H698" s="1">
        <v>141500</v>
      </c>
      <c r="I698" s="1">
        <v>141500</v>
      </c>
      <c r="J698" s="96">
        <f t="shared" si="10"/>
        <v>5.356907339805775E-4</v>
      </c>
      <c r="L698" s="99">
        <v>9180</v>
      </c>
      <c r="M698" s="99">
        <v>144000</v>
      </c>
    </row>
    <row r="699" spans="1:13" x14ac:dyDescent="0.2">
      <c r="A699" s="3">
        <v>357</v>
      </c>
      <c r="B699" s="1">
        <v>173000</v>
      </c>
      <c r="C699" s="1">
        <v>173000</v>
      </c>
      <c r="D699" s="1">
        <v>9248</v>
      </c>
      <c r="F699" s="3">
        <v>696</v>
      </c>
      <c r="G699" s="1">
        <v>13811</v>
      </c>
      <c r="H699" s="1">
        <v>176000</v>
      </c>
      <c r="I699" s="1">
        <v>176000</v>
      </c>
      <c r="J699" s="96">
        <f t="shared" si="10"/>
        <v>6.663008422655946E-4</v>
      </c>
      <c r="L699" s="99">
        <v>9187</v>
      </c>
      <c r="M699" s="99">
        <v>370878</v>
      </c>
    </row>
    <row r="700" spans="1:13" x14ac:dyDescent="0.2">
      <c r="A700" s="3">
        <v>634</v>
      </c>
      <c r="B700" s="1">
        <v>139400</v>
      </c>
      <c r="C700" s="1">
        <v>139400</v>
      </c>
      <c r="D700" s="1">
        <v>9250</v>
      </c>
      <c r="F700" s="3">
        <v>697</v>
      </c>
      <c r="G700" s="1">
        <v>6000</v>
      </c>
      <c r="H700" s="1">
        <v>89000</v>
      </c>
      <c r="I700" s="1">
        <v>89000</v>
      </c>
      <c r="J700" s="96">
        <f t="shared" si="10"/>
        <v>3.3693622137294274E-4</v>
      </c>
      <c r="L700" s="99">
        <v>9187</v>
      </c>
      <c r="M700" s="99">
        <v>134000</v>
      </c>
    </row>
    <row r="701" spans="1:13" x14ac:dyDescent="0.2">
      <c r="A701" s="3">
        <v>1452</v>
      </c>
      <c r="B701" s="1">
        <v>287090</v>
      </c>
      <c r="C701" s="1">
        <v>287090</v>
      </c>
      <c r="D701" s="1">
        <v>9262</v>
      </c>
      <c r="F701" s="3">
        <v>698</v>
      </c>
      <c r="G701" s="1">
        <v>6420</v>
      </c>
      <c r="H701" s="1">
        <v>123500</v>
      </c>
      <c r="I701" s="1">
        <v>123500</v>
      </c>
      <c r="J701" s="96">
        <f t="shared" si="10"/>
        <v>4.6754632965795984E-4</v>
      </c>
      <c r="L701" s="99">
        <v>9196</v>
      </c>
      <c r="M701" s="99">
        <v>201000</v>
      </c>
    </row>
    <row r="702" spans="1:13" x14ac:dyDescent="0.2">
      <c r="A702" s="3">
        <v>912</v>
      </c>
      <c r="B702" s="1">
        <v>143500</v>
      </c>
      <c r="C702" s="1">
        <v>143500</v>
      </c>
      <c r="D702" s="1">
        <v>9286</v>
      </c>
      <c r="F702" s="3">
        <v>699</v>
      </c>
      <c r="G702" s="1">
        <v>8450</v>
      </c>
      <c r="H702" s="1">
        <v>138500</v>
      </c>
      <c r="I702" s="1">
        <v>138500</v>
      </c>
      <c r="J702" s="96">
        <f t="shared" si="10"/>
        <v>5.2433333326014115E-4</v>
      </c>
      <c r="L702" s="99">
        <v>9200</v>
      </c>
      <c r="M702" s="99">
        <v>130250</v>
      </c>
    </row>
    <row r="703" spans="1:13" x14ac:dyDescent="0.2">
      <c r="A703" s="3">
        <v>470</v>
      </c>
      <c r="B703" s="1">
        <v>187000</v>
      </c>
      <c r="C703" s="1">
        <v>187000</v>
      </c>
      <c r="D703" s="1">
        <v>9291</v>
      </c>
      <c r="F703" s="3">
        <v>700</v>
      </c>
      <c r="G703" s="1">
        <v>4282</v>
      </c>
      <c r="H703" s="1">
        <v>196000</v>
      </c>
      <c r="I703" s="1">
        <v>196000</v>
      </c>
      <c r="J703" s="96">
        <f t="shared" si="10"/>
        <v>7.4201684706850309E-4</v>
      </c>
      <c r="L703" s="99">
        <v>9200</v>
      </c>
      <c r="M703" s="99">
        <v>315000</v>
      </c>
    </row>
    <row r="704" spans="1:13" x14ac:dyDescent="0.2">
      <c r="A704" s="3">
        <v>455</v>
      </c>
      <c r="B704" s="1">
        <v>188000</v>
      </c>
      <c r="C704" s="1">
        <v>188000</v>
      </c>
      <c r="D704" s="1">
        <v>9297</v>
      </c>
      <c r="F704" s="3">
        <v>701</v>
      </c>
      <c r="G704" s="1">
        <v>14331</v>
      </c>
      <c r="H704" s="1">
        <v>312500</v>
      </c>
      <c r="I704" s="1">
        <v>312500</v>
      </c>
      <c r="J704" s="96">
        <f t="shared" si="10"/>
        <v>1.183062575045445E-3</v>
      </c>
      <c r="L704" s="99">
        <v>9200</v>
      </c>
      <c r="M704" s="99">
        <v>140000</v>
      </c>
    </row>
    <row r="705" spans="1:13" x14ac:dyDescent="0.2">
      <c r="A705" s="3">
        <v>1027</v>
      </c>
      <c r="B705" s="1">
        <v>167500</v>
      </c>
      <c r="C705" s="1">
        <v>167500</v>
      </c>
      <c r="D705" s="1">
        <v>9300</v>
      </c>
      <c r="F705" s="3">
        <v>702</v>
      </c>
      <c r="G705" s="1">
        <v>9600</v>
      </c>
      <c r="H705" s="1">
        <v>140000</v>
      </c>
      <c r="I705" s="1">
        <v>140000</v>
      </c>
      <c r="J705" s="96">
        <f t="shared" si="10"/>
        <v>5.3001203362035938E-4</v>
      </c>
      <c r="L705" s="99">
        <v>9204</v>
      </c>
      <c r="M705" s="99">
        <v>124000</v>
      </c>
    </row>
    <row r="706" spans="1:13" x14ac:dyDescent="0.2">
      <c r="A706" s="3">
        <v>453</v>
      </c>
      <c r="B706" s="1">
        <v>204000</v>
      </c>
      <c r="C706" s="1">
        <v>204000</v>
      </c>
      <c r="D706" s="1">
        <v>9303</v>
      </c>
      <c r="F706" s="3">
        <v>703</v>
      </c>
      <c r="G706" s="1">
        <v>12438</v>
      </c>
      <c r="H706" s="1">
        <v>361919</v>
      </c>
      <c r="I706" s="1">
        <v>361919</v>
      </c>
      <c r="J706" s="96">
        <f t="shared" si="10"/>
        <v>1.3701530371131917E-3</v>
      </c>
      <c r="L706" s="99">
        <v>9206</v>
      </c>
      <c r="M706" s="99">
        <v>178000</v>
      </c>
    </row>
    <row r="707" spans="1:13" x14ac:dyDescent="0.2">
      <c r="A707" s="3">
        <v>740</v>
      </c>
      <c r="B707" s="1">
        <v>190000</v>
      </c>
      <c r="C707" s="1">
        <v>190000</v>
      </c>
      <c r="D707" s="1">
        <v>9313</v>
      </c>
      <c r="F707" s="3">
        <v>704</v>
      </c>
      <c r="G707" s="1">
        <v>7630</v>
      </c>
      <c r="H707" s="1">
        <v>140000</v>
      </c>
      <c r="I707" s="1">
        <v>140000</v>
      </c>
      <c r="J707" s="96">
        <f t="shared" si="10"/>
        <v>5.3001203362035938E-4</v>
      </c>
      <c r="L707" s="99">
        <v>9230</v>
      </c>
      <c r="M707" s="99">
        <v>146000</v>
      </c>
    </row>
    <row r="708" spans="1:13" x14ac:dyDescent="0.2">
      <c r="A708" s="3">
        <v>847</v>
      </c>
      <c r="B708" s="1">
        <v>213000</v>
      </c>
      <c r="C708" s="1">
        <v>213000</v>
      </c>
      <c r="D708" s="1">
        <v>9317</v>
      </c>
      <c r="F708" s="3">
        <v>705</v>
      </c>
      <c r="G708" s="1">
        <v>8400</v>
      </c>
      <c r="H708" s="1">
        <v>213000</v>
      </c>
      <c r="I708" s="1">
        <v>213000</v>
      </c>
      <c r="J708" s="96">
        <f t="shared" si="10"/>
        <v>8.0637545115097532E-4</v>
      </c>
      <c r="L708" s="99">
        <v>9236</v>
      </c>
      <c r="M708" s="99">
        <v>217000</v>
      </c>
    </row>
    <row r="709" spans="1:13" x14ac:dyDescent="0.2">
      <c r="A709" s="3">
        <v>1096</v>
      </c>
      <c r="B709" s="1">
        <v>176432</v>
      </c>
      <c r="C709" s="1">
        <v>176432</v>
      </c>
      <c r="D709" s="1">
        <v>9317</v>
      </c>
      <c r="F709" s="3">
        <v>706</v>
      </c>
      <c r="G709" s="1">
        <v>5600</v>
      </c>
      <c r="H709" s="1">
        <v>55000</v>
      </c>
      <c r="I709" s="1">
        <v>55000</v>
      </c>
      <c r="J709" s="96">
        <f t="shared" ref="J709:J772" si="11">I709/(264144946)</f>
        <v>2.082190132079983E-4</v>
      </c>
      <c r="L709" s="99">
        <v>9240</v>
      </c>
      <c r="M709" s="99">
        <v>287000</v>
      </c>
    </row>
    <row r="710" spans="1:13" x14ac:dyDescent="0.2">
      <c r="A710" s="3">
        <v>100</v>
      </c>
      <c r="B710" s="1">
        <v>128950</v>
      </c>
      <c r="C710" s="1">
        <v>128950</v>
      </c>
      <c r="D710" s="1">
        <v>9320</v>
      </c>
      <c r="F710" s="3">
        <v>707</v>
      </c>
      <c r="G710" s="1">
        <v>115149</v>
      </c>
      <c r="H710" s="1">
        <v>302000</v>
      </c>
      <c r="I710" s="1">
        <v>302000</v>
      </c>
      <c r="J710" s="96">
        <f t="shared" si="11"/>
        <v>1.143311672523918E-3</v>
      </c>
      <c r="L710" s="99">
        <v>9245</v>
      </c>
      <c r="M710" s="99">
        <v>213500</v>
      </c>
    </row>
    <row r="711" spans="1:13" x14ac:dyDescent="0.2">
      <c r="A711" s="3">
        <v>95</v>
      </c>
      <c r="B711" s="1">
        <v>204750</v>
      </c>
      <c r="C711" s="1">
        <v>204750</v>
      </c>
      <c r="D711" s="1">
        <v>9337</v>
      </c>
      <c r="F711" s="3">
        <v>708</v>
      </c>
      <c r="G711" s="1">
        <v>6240</v>
      </c>
      <c r="H711" s="1">
        <v>254000</v>
      </c>
      <c r="I711" s="1">
        <v>254000</v>
      </c>
      <c r="J711" s="96">
        <f t="shared" si="11"/>
        <v>9.6159326099693767E-4</v>
      </c>
      <c r="L711" s="99">
        <v>9245</v>
      </c>
      <c r="M711" s="99">
        <v>145000</v>
      </c>
    </row>
    <row r="712" spans="1:13" x14ac:dyDescent="0.2">
      <c r="A712" s="3">
        <v>1213</v>
      </c>
      <c r="B712" s="1">
        <v>113000</v>
      </c>
      <c r="C712" s="1">
        <v>113000</v>
      </c>
      <c r="D712" s="1">
        <v>9340</v>
      </c>
      <c r="F712" s="3">
        <v>709</v>
      </c>
      <c r="G712" s="1">
        <v>9018</v>
      </c>
      <c r="H712" s="1">
        <v>179540</v>
      </c>
      <c r="I712" s="1">
        <v>179540</v>
      </c>
      <c r="J712" s="96">
        <f t="shared" si="11"/>
        <v>6.7970257511570941E-4</v>
      </c>
      <c r="L712" s="99">
        <v>9246</v>
      </c>
      <c r="M712" s="99">
        <v>135000</v>
      </c>
    </row>
    <row r="713" spans="1:13" x14ac:dyDescent="0.2">
      <c r="A713" s="3">
        <v>254</v>
      </c>
      <c r="B713" s="1">
        <v>158000</v>
      </c>
      <c r="C713" s="1">
        <v>158000</v>
      </c>
      <c r="D713" s="1">
        <v>9350</v>
      </c>
      <c r="F713" s="3">
        <v>710</v>
      </c>
      <c r="G713" s="1">
        <v>7162</v>
      </c>
      <c r="H713" s="1">
        <v>109900</v>
      </c>
      <c r="I713" s="1">
        <v>109900</v>
      </c>
      <c r="J713" s="96">
        <f t="shared" si="11"/>
        <v>4.1605944639198206E-4</v>
      </c>
      <c r="L713" s="99">
        <v>9247</v>
      </c>
      <c r="M713" s="99">
        <v>171000</v>
      </c>
    </row>
    <row r="714" spans="1:13" x14ac:dyDescent="0.2">
      <c r="A714" s="3">
        <v>1157</v>
      </c>
      <c r="B714" s="1">
        <v>179900</v>
      </c>
      <c r="C714" s="1">
        <v>179900</v>
      </c>
      <c r="D714" s="1">
        <v>9350</v>
      </c>
      <c r="F714" s="3">
        <v>711</v>
      </c>
      <c r="G714" s="1">
        <v>4130</v>
      </c>
      <c r="H714" s="1">
        <v>52000</v>
      </c>
      <c r="I714" s="1">
        <v>52000</v>
      </c>
      <c r="J714" s="96">
        <f t="shared" si="11"/>
        <v>1.9686161248756205E-4</v>
      </c>
      <c r="L714" s="99">
        <v>9248</v>
      </c>
      <c r="M714" s="99">
        <v>173000</v>
      </c>
    </row>
    <row r="715" spans="1:13" x14ac:dyDescent="0.2">
      <c r="A715" s="3">
        <v>1201</v>
      </c>
      <c r="B715" s="1">
        <v>116050</v>
      </c>
      <c r="C715" s="1">
        <v>116050</v>
      </c>
      <c r="D715" s="1">
        <v>9353</v>
      </c>
      <c r="F715" s="3">
        <v>712</v>
      </c>
      <c r="G715" s="1">
        <v>8712</v>
      </c>
      <c r="H715" s="1">
        <v>102776</v>
      </c>
      <c r="I715" s="1">
        <v>102776</v>
      </c>
      <c r="J715" s="96">
        <f t="shared" si="11"/>
        <v>3.8908940548118608E-4</v>
      </c>
      <c r="L715" s="99">
        <v>9250</v>
      </c>
      <c r="M715" s="99">
        <v>139400</v>
      </c>
    </row>
    <row r="716" spans="1:13" x14ac:dyDescent="0.2">
      <c r="A716" s="3">
        <v>950</v>
      </c>
      <c r="B716" s="1">
        <v>197500</v>
      </c>
      <c r="C716" s="1">
        <v>197500</v>
      </c>
      <c r="D716" s="1">
        <v>9360</v>
      </c>
      <c r="F716" s="3">
        <v>713</v>
      </c>
      <c r="G716" s="1">
        <v>4671</v>
      </c>
      <c r="H716" s="1">
        <v>189000</v>
      </c>
      <c r="I716" s="1">
        <v>189000</v>
      </c>
      <c r="J716" s="96">
        <f t="shared" si="11"/>
        <v>7.155162453874851E-4</v>
      </c>
      <c r="L716" s="99">
        <v>9262</v>
      </c>
      <c r="M716" s="99">
        <v>287090</v>
      </c>
    </row>
    <row r="717" spans="1:13" x14ac:dyDescent="0.2">
      <c r="A717" s="3">
        <v>1195</v>
      </c>
      <c r="B717" s="1">
        <v>158000</v>
      </c>
      <c r="C717" s="1">
        <v>158000</v>
      </c>
      <c r="D717" s="1">
        <v>9364</v>
      </c>
      <c r="F717" s="3">
        <v>714</v>
      </c>
      <c r="G717" s="1">
        <v>9873</v>
      </c>
      <c r="H717" s="1">
        <v>129000</v>
      </c>
      <c r="I717" s="1">
        <v>129000</v>
      </c>
      <c r="J717" s="96">
        <f t="shared" si="11"/>
        <v>4.8836823097875965E-4</v>
      </c>
      <c r="L717" s="99">
        <v>9286</v>
      </c>
      <c r="M717" s="99">
        <v>143500</v>
      </c>
    </row>
    <row r="718" spans="1:13" x14ac:dyDescent="0.2">
      <c r="A718" s="3">
        <v>106</v>
      </c>
      <c r="B718" s="1">
        <v>250000</v>
      </c>
      <c r="C718" s="1">
        <v>250000</v>
      </c>
      <c r="D718" s="1">
        <v>9375</v>
      </c>
      <c r="F718" s="3">
        <v>715</v>
      </c>
      <c r="G718" s="1">
        <v>13517</v>
      </c>
      <c r="H718" s="1">
        <v>130500</v>
      </c>
      <c r="I718" s="1">
        <v>130500</v>
      </c>
      <c r="J718" s="96">
        <f t="shared" si="11"/>
        <v>4.9404693133897777E-4</v>
      </c>
      <c r="L718" s="99">
        <v>9291</v>
      </c>
      <c r="M718" s="99">
        <v>187000</v>
      </c>
    </row>
    <row r="719" spans="1:13" x14ac:dyDescent="0.2">
      <c r="A719" s="3">
        <v>65</v>
      </c>
      <c r="B719" s="1">
        <v>219500</v>
      </c>
      <c r="C719" s="1">
        <v>219500</v>
      </c>
      <c r="D719" s="1">
        <v>9375</v>
      </c>
      <c r="F719" s="3">
        <v>716</v>
      </c>
      <c r="G719" s="1">
        <v>10140</v>
      </c>
      <c r="H719" s="1">
        <v>165000</v>
      </c>
      <c r="I719" s="1">
        <v>165000</v>
      </c>
      <c r="J719" s="96">
        <f t="shared" si="11"/>
        <v>6.2465703962399487E-4</v>
      </c>
      <c r="L719" s="99">
        <v>9297</v>
      </c>
      <c r="M719" s="99">
        <v>188000</v>
      </c>
    </row>
    <row r="720" spans="1:13" x14ac:dyDescent="0.2">
      <c r="A720" s="3">
        <v>550</v>
      </c>
      <c r="B720" s="1">
        <v>263000</v>
      </c>
      <c r="C720" s="1">
        <v>263000</v>
      </c>
      <c r="D720" s="1">
        <v>9375</v>
      </c>
      <c r="F720" s="3">
        <v>717</v>
      </c>
      <c r="G720" s="1">
        <v>10800</v>
      </c>
      <c r="H720" s="1">
        <v>159500</v>
      </c>
      <c r="I720" s="1">
        <v>159500</v>
      </c>
      <c r="J720" s="96">
        <f t="shared" si="11"/>
        <v>6.0383513830319512E-4</v>
      </c>
      <c r="L720" s="99">
        <v>9300</v>
      </c>
      <c r="M720" s="99">
        <v>167500</v>
      </c>
    </row>
    <row r="721" spans="1:13" x14ac:dyDescent="0.2">
      <c r="A721" s="3">
        <v>1343</v>
      </c>
      <c r="B721" s="1">
        <v>228500</v>
      </c>
      <c r="C721" s="1">
        <v>228500</v>
      </c>
      <c r="D721" s="1">
        <v>9375</v>
      </c>
      <c r="F721" s="3">
        <v>718</v>
      </c>
      <c r="G721" s="1">
        <v>10000</v>
      </c>
      <c r="H721" s="1">
        <v>157000</v>
      </c>
      <c r="I721" s="1">
        <v>157000</v>
      </c>
      <c r="J721" s="96">
        <f t="shared" si="11"/>
        <v>5.943706377028315E-4</v>
      </c>
      <c r="L721" s="99">
        <v>9303</v>
      </c>
      <c r="M721" s="99">
        <v>204000</v>
      </c>
    </row>
    <row r="722" spans="1:13" x14ac:dyDescent="0.2">
      <c r="A722" s="3">
        <v>389</v>
      </c>
      <c r="B722" s="1">
        <v>191000</v>
      </c>
      <c r="C722" s="1">
        <v>191000</v>
      </c>
      <c r="D722" s="1">
        <v>9382</v>
      </c>
      <c r="F722" s="3">
        <v>719</v>
      </c>
      <c r="G722" s="1">
        <v>10542</v>
      </c>
      <c r="H722" s="1">
        <v>341000</v>
      </c>
      <c r="I722" s="1">
        <v>341000</v>
      </c>
      <c r="J722" s="96">
        <f t="shared" si="11"/>
        <v>1.2909578818895895E-3</v>
      </c>
      <c r="L722" s="99">
        <v>9313</v>
      </c>
      <c r="M722" s="99">
        <v>190000</v>
      </c>
    </row>
    <row r="723" spans="1:13" x14ac:dyDescent="0.2">
      <c r="A723" s="3">
        <v>955</v>
      </c>
      <c r="B723" s="1">
        <v>127500</v>
      </c>
      <c r="C723" s="1">
        <v>127500</v>
      </c>
      <c r="D723" s="1">
        <v>9400</v>
      </c>
      <c r="F723" s="3">
        <v>720</v>
      </c>
      <c r="G723" s="1">
        <v>9920</v>
      </c>
      <c r="H723" s="1">
        <v>128500</v>
      </c>
      <c r="I723" s="1">
        <v>128500</v>
      </c>
      <c r="J723" s="96">
        <f t="shared" si="11"/>
        <v>4.8647533085868696E-4</v>
      </c>
      <c r="L723" s="99">
        <v>9317</v>
      </c>
      <c r="M723" s="99">
        <v>213000</v>
      </c>
    </row>
    <row r="724" spans="1:13" x14ac:dyDescent="0.2">
      <c r="A724" s="3">
        <v>1284</v>
      </c>
      <c r="B724" s="1">
        <v>139000</v>
      </c>
      <c r="C724" s="1">
        <v>139000</v>
      </c>
      <c r="D724" s="1">
        <v>9400</v>
      </c>
      <c r="F724" s="3">
        <v>721</v>
      </c>
      <c r="G724" s="1">
        <v>6563</v>
      </c>
      <c r="H724" s="1">
        <v>275000</v>
      </c>
      <c r="I724" s="1">
        <v>275000</v>
      </c>
      <c r="J724" s="96">
        <f t="shared" si="11"/>
        <v>1.0410950660399915E-3</v>
      </c>
      <c r="L724" s="99">
        <v>9317</v>
      </c>
      <c r="M724" s="99">
        <v>176432</v>
      </c>
    </row>
    <row r="725" spans="1:13" x14ac:dyDescent="0.2">
      <c r="A725" s="3">
        <v>1124</v>
      </c>
      <c r="B725" s="1">
        <v>118000</v>
      </c>
      <c r="C725" s="1">
        <v>118000</v>
      </c>
      <c r="D725" s="1">
        <v>9405</v>
      </c>
      <c r="F725" s="3">
        <v>722</v>
      </c>
      <c r="G725" s="1">
        <v>4426</v>
      </c>
      <c r="H725" s="1">
        <v>143000</v>
      </c>
      <c r="I725" s="1">
        <v>143000</v>
      </c>
      <c r="J725" s="96">
        <f t="shared" si="11"/>
        <v>5.4136943434079563E-4</v>
      </c>
      <c r="L725" s="99">
        <v>9320</v>
      </c>
      <c r="M725" s="99">
        <v>128950</v>
      </c>
    </row>
    <row r="726" spans="1:13" x14ac:dyDescent="0.2">
      <c r="A726" s="3">
        <v>197</v>
      </c>
      <c r="B726" s="1">
        <v>311872</v>
      </c>
      <c r="C726" s="1">
        <v>311872</v>
      </c>
      <c r="D726" s="1">
        <v>9416</v>
      </c>
      <c r="F726" s="3">
        <v>723</v>
      </c>
      <c r="G726" s="1">
        <v>8120</v>
      </c>
      <c r="H726" s="1">
        <v>124500</v>
      </c>
      <c r="I726" s="1">
        <v>124500</v>
      </c>
      <c r="J726" s="96">
        <f t="shared" si="11"/>
        <v>4.7133212989810527E-4</v>
      </c>
      <c r="L726" s="99">
        <v>9337</v>
      </c>
      <c r="M726" s="99">
        <v>204750</v>
      </c>
    </row>
    <row r="727" spans="1:13" x14ac:dyDescent="0.2">
      <c r="A727" s="3">
        <v>764</v>
      </c>
      <c r="B727" s="1">
        <v>337000</v>
      </c>
      <c r="C727" s="1">
        <v>337000</v>
      </c>
      <c r="D727" s="1">
        <v>9430</v>
      </c>
      <c r="F727" s="3">
        <v>724</v>
      </c>
      <c r="G727" s="1">
        <v>8172</v>
      </c>
      <c r="H727" s="1">
        <v>135000</v>
      </c>
      <c r="I727" s="1">
        <v>135000</v>
      </c>
      <c r="J727" s="96">
        <f t="shared" si="11"/>
        <v>5.1108303241963226E-4</v>
      </c>
      <c r="L727" s="99">
        <v>9340</v>
      </c>
      <c r="M727" s="99">
        <v>113000</v>
      </c>
    </row>
    <row r="728" spans="1:13" x14ac:dyDescent="0.2">
      <c r="A728" s="3">
        <v>1023</v>
      </c>
      <c r="B728" s="1">
        <v>87000</v>
      </c>
      <c r="C728" s="1">
        <v>87000</v>
      </c>
      <c r="D728" s="1">
        <v>9439</v>
      </c>
      <c r="F728" s="3">
        <v>725</v>
      </c>
      <c r="G728" s="1">
        <v>13286</v>
      </c>
      <c r="H728" s="1">
        <v>320000</v>
      </c>
      <c r="I728" s="1">
        <v>320000</v>
      </c>
      <c r="J728" s="96">
        <f t="shared" si="11"/>
        <v>1.2114560768465355E-3</v>
      </c>
      <c r="L728" s="99">
        <v>9350</v>
      </c>
      <c r="M728" s="99">
        <v>158000</v>
      </c>
    </row>
    <row r="729" spans="1:13" x14ac:dyDescent="0.2">
      <c r="A729" s="3">
        <v>979</v>
      </c>
      <c r="B729" s="1">
        <v>110000</v>
      </c>
      <c r="C729" s="1">
        <v>110000</v>
      </c>
      <c r="D729" s="1">
        <v>9450</v>
      </c>
      <c r="F729" s="3">
        <v>726</v>
      </c>
      <c r="G729" s="1">
        <v>6960</v>
      </c>
      <c r="H729" s="1">
        <v>120500</v>
      </c>
      <c r="I729" s="1">
        <v>120500</v>
      </c>
      <c r="J729" s="96">
        <f t="shared" si="11"/>
        <v>4.5618892893752359E-4</v>
      </c>
      <c r="L729" s="99">
        <v>9350</v>
      </c>
      <c r="M729" s="99">
        <v>179900</v>
      </c>
    </row>
    <row r="730" spans="1:13" x14ac:dyDescent="0.2">
      <c r="A730" s="3">
        <v>991</v>
      </c>
      <c r="B730" s="1">
        <v>348000</v>
      </c>
      <c r="C730" s="1">
        <v>348000</v>
      </c>
      <c r="D730" s="1">
        <v>9452</v>
      </c>
      <c r="F730" s="3">
        <v>727</v>
      </c>
      <c r="G730" s="1">
        <v>21695</v>
      </c>
      <c r="H730" s="1">
        <v>222000</v>
      </c>
      <c r="I730" s="1">
        <v>222000</v>
      </c>
      <c r="J730" s="96">
        <f t="shared" si="11"/>
        <v>8.4044765331228407E-4</v>
      </c>
      <c r="L730" s="99">
        <v>9353</v>
      </c>
      <c r="M730" s="99">
        <v>116050</v>
      </c>
    </row>
    <row r="731" spans="1:13" x14ac:dyDescent="0.2">
      <c r="A731" s="3">
        <v>238</v>
      </c>
      <c r="B731" s="1">
        <v>194500</v>
      </c>
      <c r="C731" s="1">
        <v>194500</v>
      </c>
      <c r="D731" s="1">
        <v>9453</v>
      </c>
      <c r="F731" s="3">
        <v>728</v>
      </c>
      <c r="G731" s="1">
        <v>7314</v>
      </c>
      <c r="H731" s="1">
        <v>194500</v>
      </c>
      <c r="I731" s="1">
        <v>194500</v>
      </c>
      <c r="J731" s="96">
        <f t="shared" si="11"/>
        <v>7.3633814670828496E-4</v>
      </c>
      <c r="L731" s="99">
        <v>9360</v>
      </c>
      <c r="M731" s="99">
        <v>197500</v>
      </c>
    </row>
    <row r="732" spans="1:13" x14ac:dyDescent="0.2">
      <c r="A732" s="3">
        <v>123</v>
      </c>
      <c r="B732" s="1">
        <v>136000</v>
      </c>
      <c r="C732" s="1">
        <v>136000</v>
      </c>
      <c r="D732" s="1">
        <v>9464</v>
      </c>
      <c r="F732" s="3">
        <v>729</v>
      </c>
      <c r="G732" s="1">
        <v>11475</v>
      </c>
      <c r="H732" s="1">
        <v>110000</v>
      </c>
      <c r="I732" s="1">
        <v>110000</v>
      </c>
      <c r="J732" s="96">
        <f t="shared" si="11"/>
        <v>4.164380264159966E-4</v>
      </c>
      <c r="L732" s="99">
        <v>9364</v>
      </c>
      <c r="M732" s="99">
        <v>158000</v>
      </c>
    </row>
    <row r="733" spans="1:13" x14ac:dyDescent="0.2">
      <c r="A733" s="3">
        <v>1279</v>
      </c>
      <c r="B733" s="1">
        <v>237000</v>
      </c>
      <c r="C733" s="1">
        <v>237000</v>
      </c>
      <c r="D733" s="1">
        <v>9473</v>
      </c>
      <c r="F733" s="3">
        <v>730</v>
      </c>
      <c r="G733" s="1">
        <v>6240</v>
      </c>
      <c r="H733" s="1">
        <v>103000</v>
      </c>
      <c r="I733" s="1">
        <v>103000</v>
      </c>
      <c r="J733" s="96">
        <f t="shared" si="11"/>
        <v>3.8993742473497866E-4</v>
      </c>
      <c r="L733" s="99">
        <v>9375</v>
      </c>
      <c r="M733" s="99">
        <v>250000</v>
      </c>
    </row>
    <row r="734" spans="1:13" x14ac:dyDescent="0.2">
      <c r="A734" s="3">
        <v>1357</v>
      </c>
      <c r="B734" s="1">
        <v>110000</v>
      </c>
      <c r="C734" s="1">
        <v>110000</v>
      </c>
      <c r="D734" s="1">
        <v>9477</v>
      </c>
      <c r="F734" s="3">
        <v>731</v>
      </c>
      <c r="G734" s="1">
        <v>5389</v>
      </c>
      <c r="H734" s="1">
        <v>236500</v>
      </c>
      <c r="I734" s="1">
        <v>236500</v>
      </c>
      <c r="J734" s="96">
        <f t="shared" si="11"/>
        <v>8.9534175679439269E-4</v>
      </c>
      <c r="L734" s="99">
        <v>9375</v>
      </c>
      <c r="M734" s="99">
        <v>219500</v>
      </c>
    </row>
    <row r="735" spans="1:13" x14ac:dyDescent="0.2">
      <c r="A735" s="3">
        <v>468</v>
      </c>
      <c r="B735" s="1">
        <v>146500</v>
      </c>
      <c r="C735" s="1">
        <v>146500</v>
      </c>
      <c r="D735" s="1">
        <v>9480</v>
      </c>
      <c r="F735" s="3">
        <v>732</v>
      </c>
      <c r="G735" s="1">
        <v>9590</v>
      </c>
      <c r="H735" s="1">
        <v>187500</v>
      </c>
      <c r="I735" s="1">
        <v>187500</v>
      </c>
      <c r="J735" s="96">
        <f t="shared" si="11"/>
        <v>7.0983754502726697E-4</v>
      </c>
      <c r="L735" s="99">
        <v>9375</v>
      </c>
      <c r="M735" s="99">
        <v>263000</v>
      </c>
    </row>
    <row r="736" spans="1:13" x14ac:dyDescent="0.2">
      <c r="A736" s="3">
        <v>492</v>
      </c>
      <c r="B736" s="1">
        <v>133000</v>
      </c>
      <c r="C736" s="1">
        <v>133000</v>
      </c>
      <c r="D736" s="1">
        <v>9490</v>
      </c>
      <c r="F736" s="3">
        <v>733</v>
      </c>
      <c r="G736" s="1">
        <v>11404</v>
      </c>
      <c r="H736" s="1">
        <v>222500</v>
      </c>
      <c r="I736" s="1">
        <v>222500</v>
      </c>
      <c r="J736" s="96">
        <f t="shared" si="11"/>
        <v>8.4234055343235682E-4</v>
      </c>
      <c r="L736" s="99">
        <v>9375</v>
      </c>
      <c r="M736" s="99">
        <v>228500</v>
      </c>
    </row>
    <row r="737" spans="1:13" x14ac:dyDescent="0.2">
      <c r="A737" s="3">
        <v>1029</v>
      </c>
      <c r="B737" s="1">
        <v>105000</v>
      </c>
      <c r="C737" s="1">
        <v>105000</v>
      </c>
      <c r="D737" s="1">
        <v>9492</v>
      </c>
      <c r="F737" s="3">
        <v>734</v>
      </c>
      <c r="G737" s="1">
        <v>10000</v>
      </c>
      <c r="H737" s="1">
        <v>131400</v>
      </c>
      <c r="I737" s="1">
        <v>131400</v>
      </c>
      <c r="J737" s="96">
        <f t="shared" si="11"/>
        <v>4.9745415155510867E-4</v>
      </c>
      <c r="L737" s="99">
        <v>9382</v>
      </c>
      <c r="M737" s="99">
        <v>191000</v>
      </c>
    </row>
    <row r="738" spans="1:13" x14ac:dyDescent="0.2">
      <c r="A738" s="3">
        <v>367</v>
      </c>
      <c r="B738" s="1">
        <v>159000</v>
      </c>
      <c r="C738" s="1">
        <v>159000</v>
      </c>
      <c r="D738" s="1">
        <v>9500</v>
      </c>
      <c r="F738" s="3">
        <v>735</v>
      </c>
      <c r="G738" s="1">
        <v>8978</v>
      </c>
      <c r="H738" s="1">
        <v>108000</v>
      </c>
      <c r="I738" s="1">
        <v>108000</v>
      </c>
      <c r="J738" s="96">
        <f t="shared" si="11"/>
        <v>4.0886642593570578E-4</v>
      </c>
      <c r="L738" s="99">
        <v>9400</v>
      </c>
      <c r="M738" s="99">
        <v>127500</v>
      </c>
    </row>
    <row r="739" spans="1:13" x14ac:dyDescent="0.2">
      <c r="A739" s="3">
        <v>1053</v>
      </c>
      <c r="B739" s="1">
        <v>165000</v>
      </c>
      <c r="C739" s="1">
        <v>165000</v>
      </c>
      <c r="D739" s="1">
        <v>9500</v>
      </c>
      <c r="F739" s="3">
        <v>736</v>
      </c>
      <c r="G739" s="1">
        <v>10800</v>
      </c>
      <c r="H739" s="1">
        <v>163000</v>
      </c>
      <c r="I739" s="1">
        <v>163000</v>
      </c>
      <c r="J739" s="96">
        <f t="shared" si="11"/>
        <v>6.1708543914370411E-4</v>
      </c>
      <c r="L739" s="99">
        <v>9400</v>
      </c>
      <c r="M739" s="99">
        <v>139000</v>
      </c>
    </row>
    <row r="740" spans="1:13" x14ac:dyDescent="0.2">
      <c r="A740" s="3">
        <v>1425</v>
      </c>
      <c r="B740" s="1">
        <v>144000</v>
      </c>
      <c r="C740" s="1">
        <v>144000</v>
      </c>
      <c r="D740" s="1">
        <v>9503</v>
      </c>
      <c r="F740" s="3">
        <v>737</v>
      </c>
      <c r="G740" s="1">
        <v>8544</v>
      </c>
      <c r="H740" s="1">
        <v>93500</v>
      </c>
      <c r="I740" s="1">
        <v>93500</v>
      </c>
      <c r="J740" s="96">
        <f t="shared" si="11"/>
        <v>3.5397232245359711E-4</v>
      </c>
      <c r="L740" s="99">
        <v>9405</v>
      </c>
      <c r="M740" s="99">
        <v>118000</v>
      </c>
    </row>
    <row r="741" spans="1:13" x14ac:dyDescent="0.2">
      <c r="A741" s="3">
        <v>148</v>
      </c>
      <c r="B741" s="1">
        <v>222500</v>
      </c>
      <c r="C741" s="1">
        <v>222500</v>
      </c>
      <c r="D741" s="1">
        <v>9505</v>
      </c>
      <c r="F741" s="3">
        <v>738</v>
      </c>
      <c r="G741" s="1">
        <v>10463</v>
      </c>
      <c r="H741" s="1">
        <v>239900</v>
      </c>
      <c r="I741" s="1">
        <v>239900</v>
      </c>
      <c r="J741" s="96">
        <f t="shared" si="11"/>
        <v>9.082134776108872E-4</v>
      </c>
      <c r="L741" s="99">
        <v>9416</v>
      </c>
      <c r="M741" s="99">
        <v>311872</v>
      </c>
    </row>
    <row r="742" spans="1:13" x14ac:dyDescent="0.2">
      <c r="A742" s="3">
        <v>1028</v>
      </c>
      <c r="B742" s="1">
        <v>293077</v>
      </c>
      <c r="C742" s="1">
        <v>293077</v>
      </c>
      <c r="D742" s="1">
        <v>9520</v>
      </c>
      <c r="F742" s="3">
        <v>739</v>
      </c>
      <c r="G742" s="1">
        <v>10800</v>
      </c>
      <c r="H742" s="1">
        <v>179000</v>
      </c>
      <c r="I742" s="1">
        <v>179000</v>
      </c>
      <c r="J742" s="96">
        <f t="shared" si="11"/>
        <v>6.7765824298603086E-4</v>
      </c>
      <c r="L742" s="99">
        <v>9430</v>
      </c>
      <c r="M742" s="99">
        <v>337000</v>
      </c>
    </row>
    <row r="743" spans="1:13" x14ac:dyDescent="0.2">
      <c r="A743" s="3">
        <v>111</v>
      </c>
      <c r="B743" s="1">
        <v>136900</v>
      </c>
      <c r="C743" s="1">
        <v>136900</v>
      </c>
      <c r="D743" s="1">
        <v>9525</v>
      </c>
      <c r="F743" s="3">
        <v>740</v>
      </c>
      <c r="G743" s="1">
        <v>9313</v>
      </c>
      <c r="H743" s="1">
        <v>190000</v>
      </c>
      <c r="I743" s="1">
        <v>190000</v>
      </c>
      <c r="J743" s="96">
        <f t="shared" si="11"/>
        <v>7.1930204562763048E-4</v>
      </c>
      <c r="L743" s="99">
        <v>9439</v>
      </c>
      <c r="M743" s="99">
        <v>87000</v>
      </c>
    </row>
    <row r="744" spans="1:13" x14ac:dyDescent="0.2">
      <c r="A744" s="3">
        <v>839</v>
      </c>
      <c r="B744" s="1">
        <v>144000</v>
      </c>
      <c r="C744" s="1">
        <v>144000</v>
      </c>
      <c r="D744" s="1">
        <v>9525</v>
      </c>
      <c r="F744" s="3">
        <v>741</v>
      </c>
      <c r="G744" s="1">
        <v>9600</v>
      </c>
      <c r="H744" s="1">
        <v>132000</v>
      </c>
      <c r="I744" s="1">
        <v>132000</v>
      </c>
      <c r="J744" s="96">
        <f t="shared" si="11"/>
        <v>4.997256316991959E-4</v>
      </c>
      <c r="L744" s="99">
        <v>9450</v>
      </c>
      <c r="M744" s="99">
        <v>110000</v>
      </c>
    </row>
    <row r="745" spans="1:13" x14ac:dyDescent="0.2">
      <c r="A745" s="3">
        <v>519</v>
      </c>
      <c r="B745" s="1">
        <v>211000</v>
      </c>
      <c r="C745" s="1">
        <v>211000</v>
      </c>
      <c r="D745" s="1">
        <v>9531</v>
      </c>
      <c r="F745" s="3">
        <v>742</v>
      </c>
      <c r="G745" s="1">
        <v>6768</v>
      </c>
      <c r="H745" s="1">
        <v>142000</v>
      </c>
      <c r="I745" s="1">
        <v>142000</v>
      </c>
      <c r="J745" s="96">
        <f t="shared" si="11"/>
        <v>5.3758363410065014E-4</v>
      </c>
      <c r="L745" s="99">
        <v>9452</v>
      </c>
      <c r="M745" s="99">
        <v>348000</v>
      </c>
    </row>
    <row r="746" spans="1:13" x14ac:dyDescent="0.2">
      <c r="A746" s="3">
        <v>1166</v>
      </c>
      <c r="B746" s="1">
        <v>233170</v>
      </c>
      <c r="C746" s="1">
        <v>233170</v>
      </c>
      <c r="D746" s="1">
        <v>9541</v>
      </c>
      <c r="F746" s="3">
        <v>743</v>
      </c>
      <c r="G746" s="1">
        <v>8450</v>
      </c>
      <c r="H746" s="1">
        <v>179000</v>
      </c>
      <c r="I746" s="1">
        <v>179000</v>
      </c>
      <c r="J746" s="96">
        <f t="shared" si="11"/>
        <v>6.7765824298603086E-4</v>
      </c>
      <c r="L746" s="99">
        <v>9453</v>
      </c>
      <c r="M746" s="99">
        <v>194500</v>
      </c>
    </row>
    <row r="747" spans="1:13" x14ac:dyDescent="0.2">
      <c r="A747" s="3">
        <v>833</v>
      </c>
      <c r="B747" s="1">
        <v>237000</v>
      </c>
      <c r="C747" s="1">
        <v>237000</v>
      </c>
      <c r="D747" s="1">
        <v>9548</v>
      </c>
      <c r="F747" s="3">
        <v>744</v>
      </c>
      <c r="G747" s="1">
        <v>12886</v>
      </c>
      <c r="H747" s="1">
        <v>175000</v>
      </c>
      <c r="I747" s="1">
        <v>175000</v>
      </c>
      <c r="J747" s="96">
        <f t="shared" si="11"/>
        <v>6.6251504202544912E-4</v>
      </c>
      <c r="L747" s="99">
        <v>9464</v>
      </c>
      <c r="M747" s="99">
        <v>136000</v>
      </c>
    </row>
    <row r="748" spans="1:13" x14ac:dyDescent="0.2">
      <c r="A748" s="3">
        <v>765</v>
      </c>
      <c r="B748" s="1">
        <v>270000</v>
      </c>
      <c r="C748" s="1">
        <v>270000</v>
      </c>
      <c r="D748" s="1">
        <v>9549</v>
      </c>
      <c r="F748" s="3">
        <v>745</v>
      </c>
      <c r="G748" s="1">
        <v>5395</v>
      </c>
      <c r="H748" s="1">
        <v>180000</v>
      </c>
      <c r="I748" s="1">
        <v>180000</v>
      </c>
      <c r="J748" s="96">
        <f t="shared" si="11"/>
        <v>6.8144404322617624E-4</v>
      </c>
      <c r="L748" s="99">
        <v>9473</v>
      </c>
      <c r="M748" s="99">
        <v>237000</v>
      </c>
    </row>
    <row r="749" spans="1:13" x14ac:dyDescent="0.2">
      <c r="A749" s="3">
        <v>4</v>
      </c>
      <c r="B749" s="1">
        <v>140000</v>
      </c>
      <c r="C749" s="1">
        <v>140000</v>
      </c>
      <c r="D749" s="1">
        <v>9550</v>
      </c>
      <c r="F749" s="3">
        <v>746</v>
      </c>
      <c r="G749" s="1">
        <v>8963</v>
      </c>
      <c r="H749" s="1">
        <v>299800</v>
      </c>
      <c r="I749" s="1">
        <v>299800</v>
      </c>
      <c r="J749" s="96">
        <f t="shared" si="11"/>
        <v>1.1349829119955981E-3</v>
      </c>
      <c r="L749" s="99">
        <v>9477</v>
      </c>
      <c r="M749" s="99">
        <v>110000</v>
      </c>
    </row>
    <row r="750" spans="1:13" x14ac:dyDescent="0.2">
      <c r="A750" s="3">
        <v>507</v>
      </c>
      <c r="B750" s="1">
        <v>215000</v>
      </c>
      <c r="C750" s="1">
        <v>215000</v>
      </c>
      <c r="D750" s="1">
        <v>9554</v>
      </c>
      <c r="F750" s="3">
        <v>747</v>
      </c>
      <c r="G750" s="1">
        <v>8795</v>
      </c>
      <c r="H750" s="1">
        <v>236000</v>
      </c>
      <c r="I750" s="1">
        <v>236000</v>
      </c>
      <c r="J750" s="96">
        <f t="shared" si="11"/>
        <v>8.9344885667432005E-4</v>
      </c>
      <c r="L750" s="99">
        <v>9480</v>
      </c>
      <c r="M750" s="99">
        <v>146500</v>
      </c>
    </row>
    <row r="751" spans="1:13" x14ac:dyDescent="0.2">
      <c r="A751" s="3">
        <v>1340</v>
      </c>
      <c r="B751" s="1">
        <v>128500</v>
      </c>
      <c r="C751" s="1">
        <v>128500</v>
      </c>
      <c r="D751" s="1">
        <v>9560</v>
      </c>
      <c r="F751" s="3">
        <v>748</v>
      </c>
      <c r="G751" s="1">
        <v>11700</v>
      </c>
      <c r="H751" s="1">
        <v>265979</v>
      </c>
      <c r="I751" s="1">
        <v>265979</v>
      </c>
      <c r="J751" s="96">
        <f t="shared" si="11"/>
        <v>1.0069433620736397E-3</v>
      </c>
      <c r="L751" s="99">
        <v>9490</v>
      </c>
      <c r="M751" s="99">
        <v>133000</v>
      </c>
    </row>
    <row r="752" spans="1:13" x14ac:dyDescent="0.2">
      <c r="A752" s="3">
        <v>396</v>
      </c>
      <c r="B752" s="1">
        <v>129000</v>
      </c>
      <c r="C752" s="1">
        <v>129000</v>
      </c>
      <c r="D752" s="1">
        <v>9571</v>
      </c>
      <c r="F752" s="3">
        <v>749</v>
      </c>
      <c r="G752" s="1">
        <v>10593</v>
      </c>
      <c r="H752" s="1">
        <v>260400</v>
      </c>
      <c r="I752" s="1">
        <v>260400</v>
      </c>
      <c r="J752" s="96">
        <f t="shared" si="11"/>
        <v>9.8582238253386843E-4</v>
      </c>
      <c r="L752" s="99">
        <v>9492</v>
      </c>
      <c r="M752" s="99">
        <v>105000</v>
      </c>
    </row>
    <row r="753" spans="1:13" x14ac:dyDescent="0.2">
      <c r="A753" s="3">
        <v>411</v>
      </c>
      <c r="B753" s="1">
        <v>60000</v>
      </c>
      <c r="C753" s="1">
        <v>60000</v>
      </c>
      <c r="D753" s="1">
        <v>9571</v>
      </c>
      <c r="F753" s="3">
        <v>750</v>
      </c>
      <c r="G753" s="1">
        <v>8405</v>
      </c>
      <c r="H753" s="1">
        <v>98000</v>
      </c>
      <c r="I753" s="1">
        <v>98000</v>
      </c>
      <c r="J753" s="96">
        <f t="shared" si="11"/>
        <v>3.7100842353425154E-4</v>
      </c>
      <c r="L753" s="99">
        <v>9500</v>
      </c>
      <c r="M753" s="99">
        <v>159000</v>
      </c>
    </row>
    <row r="754" spans="1:13" x14ac:dyDescent="0.2">
      <c r="A754" s="3">
        <v>1313</v>
      </c>
      <c r="B754" s="1">
        <v>302000</v>
      </c>
      <c r="C754" s="1">
        <v>302000</v>
      </c>
      <c r="D754" s="1">
        <v>9572</v>
      </c>
      <c r="F754" s="3">
        <v>751</v>
      </c>
      <c r="G754" s="1">
        <v>8800</v>
      </c>
      <c r="H754" s="1">
        <v>96500</v>
      </c>
      <c r="I754" s="1">
        <v>96500</v>
      </c>
      <c r="J754" s="96">
        <f t="shared" si="11"/>
        <v>3.6532972317403342E-4</v>
      </c>
      <c r="L754" s="99">
        <v>9500</v>
      </c>
      <c r="M754" s="99">
        <v>165000</v>
      </c>
    </row>
    <row r="755" spans="1:13" x14ac:dyDescent="0.2">
      <c r="A755" s="3">
        <v>1259</v>
      </c>
      <c r="B755" s="1">
        <v>190000</v>
      </c>
      <c r="C755" s="1">
        <v>190000</v>
      </c>
      <c r="D755" s="1">
        <v>9587</v>
      </c>
      <c r="F755" s="3">
        <v>752</v>
      </c>
      <c r="G755" s="1">
        <v>7750</v>
      </c>
      <c r="H755" s="1">
        <v>162000</v>
      </c>
      <c r="I755" s="1">
        <v>162000</v>
      </c>
      <c r="J755" s="96">
        <f t="shared" si="11"/>
        <v>6.1329963890355862E-4</v>
      </c>
      <c r="L755" s="99">
        <v>9503</v>
      </c>
      <c r="M755" s="99">
        <v>144000</v>
      </c>
    </row>
    <row r="756" spans="1:13" x14ac:dyDescent="0.2">
      <c r="A756" s="3">
        <v>262</v>
      </c>
      <c r="B756" s="1">
        <v>276000</v>
      </c>
      <c r="C756" s="1">
        <v>276000</v>
      </c>
      <c r="D756" s="1">
        <v>9588</v>
      </c>
      <c r="F756" s="3">
        <v>753</v>
      </c>
      <c r="G756" s="1">
        <v>9236</v>
      </c>
      <c r="H756" s="1">
        <v>217000</v>
      </c>
      <c r="I756" s="1">
        <v>217000</v>
      </c>
      <c r="J756" s="96">
        <f t="shared" si="11"/>
        <v>8.2151865211155695E-4</v>
      </c>
      <c r="L756" s="99">
        <v>9505</v>
      </c>
      <c r="M756" s="99">
        <v>222500</v>
      </c>
    </row>
    <row r="757" spans="1:13" x14ac:dyDescent="0.2">
      <c r="A757" s="3">
        <v>732</v>
      </c>
      <c r="B757" s="1">
        <v>187500</v>
      </c>
      <c r="C757" s="1">
        <v>187500</v>
      </c>
      <c r="D757" s="1">
        <v>9590</v>
      </c>
      <c r="F757" s="3">
        <v>754</v>
      </c>
      <c r="G757" s="1">
        <v>10240</v>
      </c>
      <c r="H757" s="1">
        <v>275500</v>
      </c>
      <c r="I757" s="1">
        <v>275500</v>
      </c>
      <c r="J757" s="96">
        <f t="shared" si="11"/>
        <v>1.0429879661600643E-3</v>
      </c>
      <c r="L757" s="99">
        <v>9520</v>
      </c>
      <c r="M757" s="99">
        <v>293077</v>
      </c>
    </row>
    <row r="758" spans="1:13" x14ac:dyDescent="0.2">
      <c r="A758" s="3">
        <v>66</v>
      </c>
      <c r="B758" s="1">
        <v>317000</v>
      </c>
      <c r="C758" s="1">
        <v>317000</v>
      </c>
      <c r="D758" s="1">
        <v>9591</v>
      </c>
      <c r="F758" s="3">
        <v>755</v>
      </c>
      <c r="G758" s="1">
        <v>7930</v>
      </c>
      <c r="H758" s="1">
        <v>156000</v>
      </c>
      <c r="I758" s="1">
        <v>156000</v>
      </c>
      <c r="J758" s="96">
        <f t="shared" si="11"/>
        <v>5.9058483746268612E-4</v>
      </c>
      <c r="L758" s="99">
        <v>9525</v>
      </c>
      <c r="M758" s="99">
        <v>136900</v>
      </c>
    </row>
    <row r="759" spans="1:13" x14ac:dyDescent="0.2">
      <c r="A759" s="3">
        <v>200</v>
      </c>
      <c r="B759" s="1">
        <v>274900</v>
      </c>
      <c r="C759" s="1">
        <v>274900</v>
      </c>
      <c r="D759" s="1">
        <v>9591</v>
      </c>
      <c r="F759" s="3">
        <v>756</v>
      </c>
      <c r="G759" s="1">
        <v>3230</v>
      </c>
      <c r="H759" s="1">
        <v>172500</v>
      </c>
      <c r="I759" s="1">
        <v>172500</v>
      </c>
      <c r="J759" s="96">
        <f t="shared" si="11"/>
        <v>6.5305054142508561E-4</v>
      </c>
      <c r="L759" s="99">
        <v>9525</v>
      </c>
      <c r="M759" s="99">
        <v>144000</v>
      </c>
    </row>
    <row r="760" spans="1:13" x14ac:dyDescent="0.2">
      <c r="A760" s="3">
        <v>156</v>
      </c>
      <c r="B760" s="1">
        <v>79000</v>
      </c>
      <c r="C760" s="1">
        <v>79000</v>
      </c>
      <c r="D760" s="1">
        <v>9600</v>
      </c>
      <c r="F760" s="3">
        <v>757</v>
      </c>
      <c r="G760" s="1">
        <v>10769</v>
      </c>
      <c r="H760" s="1">
        <v>212000</v>
      </c>
      <c r="I760" s="1">
        <v>212000</v>
      </c>
      <c r="J760" s="96">
        <f t="shared" si="11"/>
        <v>8.0258965091082983E-4</v>
      </c>
      <c r="L760" s="99">
        <v>9531</v>
      </c>
      <c r="M760" s="99">
        <v>211000</v>
      </c>
    </row>
    <row r="761" spans="1:13" x14ac:dyDescent="0.2">
      <c r="A761" s="3">
        <v>295</v>
      </c>
      <c r="B761" s="1">
        <v>167000</v>
      </c>
      <c r="C761" s="1">
        <v>167000</v>
      </c>
      <c r="D761" s="1">
        <v>9600</v>
      </c>
      <c r="F761" s="3">
        <v>758</v>
      </c>
      <c r="G761" s="1">
        <v>11616</v>
      </c>
      <c r="H761" s="1">
        <v>158900</v>
      </c>
      <c r="I761" s="1">
        <v>158900</v>
      </c>
      <c r="J761" s="96">
        <f t="shared" si="11"/>
        <v>6.0156365815910789E-4</v>
      </c>
      <c r="L761" s="99">
        <v>9541</v>
      </c>
      <c r="M761" s="99">
        <v>233170</v>
      </c>
    </row>
    <row r="762" spans="1:13" x14ac:dyDescent="0.2">
      <c r="A762" s="3">
        <v>274</v>
      </c>
      <c r="B762" s="1">
        <v>139000</v>
      </c>
      <c r="C762" s="1">
        <v>139000</v>
      </c>
      <c r="D762" s="1">
        <v>9600</v>
      </c>
      <c r="F762" s="3">
        <v>759</v>
      </c>
      <c r="G762" s="1">
        <v>2280</v>
      </c>
      <c r="H762" s="1">
        <v>179400</v>
      </c>
      <c r="I762" s="1">
        <v>179400</v>
      </c>
      <c r="J762" s="96">
        <f t="shared" si="11"/>
        <v>6.7917256308208901E-4</v>
      </c>
      <c r="L762" s="99">
        <v>9548</v>
      </c>
      <c r="M762" s="99">
        <v>237000</v>
      </c>
    </row>
    <row r="763" spans="1:13" x14ac:dyDescent="0.2">
      <c r="A763" s="3">
        <v>2</v>
      </c>
      <c r="B763" s="1">
        <v>181500</v>
      </c>
      <c r="C763" s="1">
        <v>181500</v>
      </c>
      <c r="D763" s="1">
        <v>9600</v>
      </c>
      <c r="F763" s="3">
        <v>760</v>
      </c>
      <c r="G763" s="1">
        <v>12257</v>
      </c>
      <c r="H763" s="1">
        <v>290000</v>
      </c>
      <c r="I763" s="1">
        <v>290000</v>
      </c>
      <c r="J763" s="96">
        <f t="shared" si="11"/>
        <v>1.097882069642173E-3</v>
      </c>
      <c r="L763" s="99">
        <v>9549</v>
      </c>
      <c r="M763" s="99">
        <v>270000</v>
      </c>
    </row>
    <row r="764" spans="1:13" x14ac:dyDescent="0.2">
      <c r="A764" s="3">
        <v>315</v>
      </c>
      <c r="B764" s="1">
        <v>178000</v>
      </c>
      <c r="C764" s="1">
        <v>178000</v>
      </c>
      <c r="D764" s="1">
        <v>9600</v>
      </c>
      <c r="F764" s="3">
        <v>761</v>
      </c>
      <c r="G764" s="1">
        <v>9100</v>
      </c>
      <c r="H764" s="1">
        <v>127500</v>
      </c>
      <c r="I764" s="1">
        <v>127500</v>
      </c>
      <c r="J764" s="96">
        <f t="shared" si="11"/>
        <v>4.8268953061854152E-4</v>
      </c>
      <c r="L764" s="99">
        <v>9550</v>
      </c>
      <c r="M764" s="99">
        <v>140000</v>
      </c>
    </row>
    <row r="765" spans="1:13" x14ac:dyDescent="0.2">
      <c r="A765" s="3">
        <v>677</v>
      </c>
      <c r="B765" s="1">
        <v>87000</v>
      </c>
      <c r="C765" s="1">
        <v>87000</v>
      </c>
      <c r="D765" s="1">
        <v>9600</v>
      </c>
      <c r="F765" s="3">
        <v>762</v>
      </c>
      <c r="G765" s="1">
        <v>6911</v>
      </c>
      <c r="H765" s="1">
        <v>100000</v>
      </c>
      <c r="I765" s="1">
        <v>100000</v>
      </c>
      <c r="J765" s="96">
        <f t="shared" si="11"/>
        <v>3.7858002401454236E-4</v>
      </c>
      <c r="L765" s="99">
        <v>9554</v>
      </c>
      <c r="M765" s="99">
        <v>215000</v>
      </c>
    </row>
    <row r="766" spans="1:13" x14ac:dyDescent="0.2">
      <c r="A766" s="3">
        <v>509</v>
      </c>
      <c r="B766" s="1">
        <v>161000</v>
      </c>
      <c r="C766" s="1">
        <v>161000</v>
      </c>
      <c r="D766" s="1">
        <v>9600</v>
      </c>
      <c r="F766" s="3">
        <v>763</v>
      </c>
      <c r="G766" s="1">
        <v>8640</v>
      </c>
      <c r="H766" s="1">
        <v>215200</v>
      </c>
      <c r="I766" s="1">
        <v>215200</v>
      </c>
      <c r="J766" s="96">
        <f t="shared" si="11"/>
        <v>8.1470421167929516E-4</v>
      </c>
      <c r="L766" s="99">
        <v>9560</v>
      </c>
      <c r="M766" s="99">
        <v>128500</v>
      </c>
    </row>
    <row r="767" spans="1:13" x14ac:dyDescent="0.2">
      <c r="A767" s="3">
        <v>510</v>
      </c>
      <c r="B767" s="1">
        <v>124500</v>
      </c>
      <c r="C767" s="1">
        <v>124500</v>
      </c>
      <c r="D767" s="1">
        <v>9600</v>
      </c>
      <c r="F767" s="3">
        <v>764</v>
      </c>
      <c r="G767" s="1">
        <v>9430</v>
      </c>
      <c r="H767" s="1">
        <v>337000</v>
      </c>
      <c r="I767" s="1">
        <v>337000</v>
      </c>
      <c r="J767" s="96">
        <f t="shared" si="11"/>
        <v>1.2758146809290077E-3</v>
      </c>
      <c r="L767" s="99">
        <v>9571</v>
      </c>
      <c r="M767" s="99">
        <v>129000</v>
      </c>
    </row>
    <row r="768" spans="1:13" x14ac:dyDescent="0.2">
      <c r="A768" s="3">
        <v>702</v>
      </c>
      <c r="B768" s="1">
        <v>140000</v>
      </c>
      <c r="C768" s="1">
        <v>140000</v>
      </c>
      <c r="D768" s="1">
        <v>9600</v>
      </c>
      <c r="F768" s="3">
        <v>765</v>
      </c>
      <c r="G768" s="1">
        <v>9549</v>
      </c>
      <c r="H768" s="1">
        <v>270000</v>
      </c>
      <c r="I768" s="1">
        <v>270000</v>
      </c>
      <c r="J768" s="96">
        <f t="shared" si="11"/>
        <v>1.0221660648392645E-3</v>
      </c>
      <c r="L768" s="99">
        <v>9571</v>
      </c>
      <c r="M768" s="99">
        <v>60000</v>
      </c>
    </row>
    <row r="769" spans="1:13" x14ac:dyDescent="0.2">
      <c r="A769" s="3">
        <v>456</v>
      </c>
      <c r="B769" s="1">
        <v>175500</v>
      </c>
      <c r="C769" s="1">
        <v>175500</v>
      </c>
      <c r="D769" s="1">
        <v>9600</v>
      </c>
      <c r="F769" s="3">
        <v>766</v>
      </c>
      <c r="G769" s="1">
        <v>14587</v>
      </c>
      <c r="H769" s="1">
        <v>264132</v>
      </c>
      <c r="I769" s="1">
        <v>264132</v>
      </c>
      <c r="J769" s="96">
        <f t="shared" si="11"/>
        <v>9.99950989030091E-4</v>
      </c>
      <c r="L769" s="99">
        <v>9572</v>
      </c>
      <c r="M769" s="99">
        <v>302000</v>
      </c>
    </row>
    <row r="770" spans="1:13" x14ac:dyDescent="0.2">
      <c r="A770" s="3">
        <v>486</v>
      </c>
      <c r="B770" s="1">
        <v>147000</v>
      </c>
      <c r="C770" s="1">
        <v>147000</v>
      </c>
      <c r="D770" s="1">
        <v>9600</v>
      </c>
      <c r="F770" s="3">
        <v>767</v>
      </c>
      <c r="G770" s="1">
        <v>10421</v>
      </c>
      <c r="H770" s="1">
        <v>196500</v>
      </c>
      <c r="I770" s="1">
        <v>196500</v>
      </c>
      <c r="J770" s="96">
        <f t="shared" si="11"/>
        <v>7.4390974718857572E-4</v>
      </c>
      <c r="L770" s="99">
        <v>9587</v>
      </c>
      <c r="M770" s="99">
        <v>190000</v>
      </c>
    </row>
    <row r="771" spans="1:13" x14ac:dyDescent="0.2">
      <c r="A771" s="3">
        <v>628</v>
      </c>
      <c r="B771" s="1">
        <v>153000</v>
      </c>
      <c r="C771" s="1">
        <v>153000</v>
      </c>
      <c r="D771" s="1">
        <v>9600</v>
      </c>
      <c r="F771" s="3">
        <v>768</v>
      </c>
      <c r="G771" s="1">
        <v>12508</v>
      </c>
      <c r="H771" s="1">
        <v>160000</v>
      </c>
      <c r="I771" s="1">
        <v>160000</v>
      </c>
      <c r="J771" s="96">
        <f t="shared" si="11"/>
        <v>6.0572803842326775E-4</v>
      </c>
      <c r="L771" s="99">
        <v>9588</v>
      </c>
      <c r="M771" s="99">
        <v>276000</v>
      </c>
    </row>
    <row r="772" spans="1:13" x14ac:dyDescent="0.2">
      <c r="A772" s="3">
        <v>967</v>
      </c>
      <c r="B772" s="1">
        <v>160000</v>
      </c>
      <c r="C772" s="1">
        <v>160000</v>
      </c>
      <c r="D772" s="1">
        <v>9600</v>
      </c>
      <c r="F772" s="3">
        <v>769</v>
      </c>
      <c r="G772" s="1">
        <v>9100</v>
      </c>
      <c r="H772" s="1">
        <v>216837</v>
      </c>
      <c r="I772" s="1">
        <v>216837</v>
      </c>
      <c r="J772" s="96">
        <f t="shared" si="11"/>
        <v>8.2090156667241328E-4</v>
      </c>
      <c r="L772" s="99">
        <v>9590</v>
      </c>
      <c r="M772" s="99">
        <v>187500</v>
      </c>
    </row>
    <row r="773" spans="1:13" x14ac:dyDescent="0.2">
      <c r="A773" s="3">
        <v>741</v>
      </c>
      <c r="B773" s="1">
        <v>132000</v>
      </c>
      <c r="C773" s="1">
        <v>132000</v>
      </c>
      <c r="D773" s="1">
        <v>9600</v>
      </c>
      <c r="F773" s="3">
        <v>770</v>
      </c>
      <c r="G773" s="1">
        <v>53504</v>
      </c>
      <c r="H773" s="1">
        <v>538000</v>
      </c>
      <c r="I773" s="1">
        <v>538000</v>
      </c>
      <c r="J773" s="96">
        <f t="shared" ref="J773:J836" si="12">I773/(264144946)</f>
        <v>2.0367605291982381E-3</v>
      </c>
      <c r="L773" s="99">
        <v>9591</v>
      </c>
      <c r="M773" s="99">
        <v>317000</v>
      </c>
    </row>
    <row r="774" spans="1:13" x14ac:dyDescent="0.2">
      <c r="A774" s="3">
        <v>1070</v>
      </c>
      <c r="B774" s="1">
        <v>135000</v>
      </c>
      <c r="C774" s="1">
        <v>135000</v>
      </c>
      <c r="D774" s="1">
        <v>9600</v>
      </c>
      <c r="F774" s="3">
        <v>771</v>
      </c>
      <c r="G774" s="1">
        <v>7252</v>
      </c>
      <c r="H774" s="1">
        <v>134900</v>
      </c>
      <c r="I774" s="1">
        <v>134900</v>
      </c>
      <c r="J774" s="96">
        <f t="shared" si="12"/>
        <v>5.1070445239561767E-4</v>
      </c>
      <c r="L774" s="99">
        <v>9591</v>
      </c>
      <c r="M774" s="99">
        <v>274900</v>
      </c>
    </row>
    <row r="775" spans="1:13" x14ac:dyDescent="0.2">
      <c r="A775" s="3">
        <v>1045</v>
      </c>
      <c r="B775" s="1">
        <v>278000</v>
      </c>
      <c r="C775" s="1">
        <v>278000</v>
      </c>
      <c r="D775" s="1">
        <v>9600</v>
      </c>
      <c r="F775" s="3">
        <v>772</v>
      </c>
      <c r="G775" s="1">
        <v>8877</v>
      </c>
      <c r="H775" s="1">
        <v>102000</v>
      </c>
      <c r="I775" s="1">
        <v>102000</v>
      </c>
      <c r="J775" s="96">
        <f t="shared" si="12"/>
        <v>3.8615162449483323E-4</v>
      </c>
      <c r="L775" s="99">
        <v>9600</v>
      </c>
      <c r="M775" s="99">
        <v>79000</v>
      </c>
    </row>
    <row r="776" spans="1:13" x14ac:dyDescent="0.2">
      <c r="A776" s="3">
        <v>836</v>
      </c>
      <c r="B776" s="1">
        <v>128000</v>
      </c>
      <c r="C776" s="1">
        <v>128000</v>
      </c>
      <c r="D776" s="1">
        <v>9600</v>
      </c>
      <c r="F776" s="3">
        <v>773</v>
      </c>
      <c r="G776" s="1">
        <v>7819</v>
      </c>
      <c r="H776" s="1">
        <v>107000</v>
      </c>
      <c r="I776" s="1">
        <v>107000</v>
      </c>
      <c r="J776" s="96">
        <f t="shared" si="12"/>
        <v>4.0508062569556035E-4</v>
      </c>
      <c r="L776" s="99">
        <v>9600</v>
      </c>
      <c r="M776" s="99">
        <v>167000</v>
      </c>
    </row>
    <row r="777" spans="1:13" x14ac:dyDescent="0.2">
      <c r="A777" s="3">
        <v>850</v>
      </c>
      <c r="B777" s="1">
        <v>187000</v>
      </c>
      <c r="C777" s="1">
        <v>187000</v>
      </c>
      <c r="D777" s="1">
        <v>9600</v>
      </c>
      <c r="F777" s="3">
        <v>774</v>
      </c>
      <c r="G777" s="1">
        <v>10150</v>
      </c>
      <c r="H777" s="1">
        <v>114500</v>
      </c>
      <c r="I777" s="1">
        <v>114500</v>
      </c>
      <c r="J777" s="96">
        <f t="shared" si="12"/>
        <v>4.3347412749665103E-4</v>
      </c>
      <c r="L777" s="99">
        <v>9600</v>
      </c>
      <c r="M777" s="99">
        <v>139000</v>
      </c>
    </row>
    <row r="778" spans="1:13" x14ac:dyDescent="0.2">
      <c r="A778" s="3">
        <v>1193</v>
      </c>
      <c r="B778" s="1">
        <v>125000</v>
      </c>
      <c r="C778" s="1">
        <v>125000</v>
      </c>
      <c r="D778" s="1">
        <v>9600</v>
      </c>
      <c r="F778" s="3">
        <v>775</v>
      </c>
      <c r="G778" s="1">
        <v>14226</v>
      </c>
      <c r="H778" s="1">
        <v>395000</v>
      </c>
      <c r="I778" s="1">
        <v>395000</v>
      </c>
      <c r="J778" s="96">
        <f t="shared" si="12"/>
        <v>1.4953910948574424E-3</v>
      </c>
      <c r="L778" s="99">
        <v>9600</v>
      </c>
      <c r="M778" s="99">
        <v>181500</v>
      </c>
    </row>
    <row r="779" spans="1:13" x14ac:dyDescent="0.2">
      <c r="A779" s="3">
        <v>1412</v>
      </c>
      <c r="B779" s="1">
        <v>140000</v>
      </c>
      <c r="C779" s="1">
        <v>140000</v>
      </c>
      <c r="D779" s="1">
        <v>9600</v>
      </c>
      <c r="F779" s="3">
        <v>776</v>
      </c>
      <c r="G779" s="1">
        <v>4500</v>
      </c>
      <c r="H779" s="1">
        <v>162000</v>
      </c>
      <c r="I779" s="1">
        <v>162000</v>
      </c>
      <c r="J779" s="96">
        <f t="shared" si="12"/>
        <v>6.1329963890355862E-4</v>
      </c>
      <c r="L779" s="99">
        <v>9600</v>
      </c>
      <c r="M779" s="99">
        <v>178000</v>
      </c>
    </row>
    <row r="780" spans="1:13" x14ac:dyDescent="0.2">
      <c r="A780" s="3">
        <v>1249</v>
      </c>
      <c r="B780" s="1">
        <v>129500</v>
      </c>
      <c r="C780" s="1">
        <v>129500</v>
      </c>
      <c r="D780" s="1">
        <v>9600</v>
      </c>
      <c r="F780" s="3">
        <v>777</v>
      </c>
      <c r="G780" s="1">
        <v>11210</v>
      </c>
      <c r="H780" s="1">
        <v>221500</v>
      </c>
      <c r="I780" s="1">
        <v>221500</v>
      </c>
      <c r="J780" s="96">
        <f t="shared" si="12"/>
        <v>8.3855475319221133E-4</v>
      </c>
      <c r="L780" s="99">
        <v>9600</v>
      </c>
      <c r="M780" s="99">
        <v>87000</v>
      </c>
    </row>
    <row r="781" spans="1:13" x14ac:dyDescent="0.2">
      <c r="A781" s="3">
        <v>1137</v>
      </c>
      <c r="B781" s="1">
        <v>119000</v>
      </c>
      <c r="C781" s="1">
        <v>119000</v>
      </c>
      <c r="D781" s="1">
        <v>9600</v>
      </c>
      <c r="F781" s="3">
        <v>778</v>
      </c>
      <c r="G781" s="1">
        <v>13350</v>
      </c>
      <c r="H781" s="1">
        <v>142500</v>
      </c>
      <c r="I781" s="1">
        <v>142500</v>
      </c>
      <c r="J781" s="96">
        <f t="shared" si="12"/>
        <v>5.3947653422072289E-4</v>
      </c>
      <c r="L781" s="99">
        <v>9600</v>
      </c>
      <c r="M781" s="99">
        <v>161000</v>
      </c>
    </row>
    <row r="782" spans="1:13" x14ac:dyDescent="0.2">
      <c r="A782" s="3">
        <v>1262</v>
      </c>
      <c r="B782" s="1">
        <v>128900</v>
      </c>
      <c r="C782" s="1">
        <v>128900</v>
      </c>
      <c r="D782" s="1">
        <v>9600</v>
      </c>
      <c r="F782" s="3">
        <v>779</v>
      </c>
      <c r="G782" s="1">
        <v>8400</v>
      </c>
      <c r="H782" s="1">
        <v>144000</v>
      </c>
      <c r="I782" s="1">
        <v>144000</v>
      </c>
      <c r="J782" s="96">
        <f t="shared" si="12"/>
        <v>5.4515523458094101E-4</v>
      </c>
      <c r="L782" s="99">
        <v>9600</v>
      </c>
      <c r="M782" s="99">
        <v>124500</v>
      </c>
    </row>
    <row r="783" spans="1:13" x14ac:dyDescent="0.2">
      <c r="A783" s="3">
        <v>1372</v>
      </c>
      <c r="B783" s="1">
        <v>165500</v>
      </c>
      <c r="C783" s="1">
        <v>165500</v>
      </c>
      <c r="D783" s="1">
        <v>9600</v>
      </c>
      <c r="F783" s="3">
        <v>780</v>
      </c>
      <c r="G783" s="1">
        <v>10530</v>
      </c>
      <c r="H783" s="1">
        <v>135000</v>
      </c>
      <c r="I783" s="1">
        <v>135000</v>
      </c>
      <c r="J783" s="96">
        <f t="shared" si="12"/>
        <v>5.1108303241963226E-4</v>
      </c>
      <c r="L783" s="99">
        <v>9600</v>
      </c>
      <c r="M783" s="99">
        <v>140000</v>
      </c>
    </row>
    <row r="784" spans="1:13" x14ac:dyDescent="0.2">
      <c r="A784" s="3">
        <v>284</v>
      </c>
      <c r="B784" s="1">
        <v>244600</v>
      </c>
      <c r="C784" s="1">
        <v>244600</v>
      </c>
      <c r="D784" s="1">
        <v>9612</v>
      </c>
      <c r="F784" s="3">
        <v>781</v>
      </c>
      <c r="G784" s="1">
        <v>7875</v>
      </c>
      <c r="H784" s="1">
        <v>176000</v>
      </c>
      <c r="I784" s="1">
        <v>176000</v>
      </c>
      <c r="J784" s="96">
        <f t="shared" si="12"/>
        <v>6.663008422655946E-4</v>
      </c>
      <c r="L784" s="99">
        <v>9600</v>
      </c>
      <c r="M784" s="99">
        <v>175500</v>
      </c>
    </row>
    <row r="785" spans="1:13" x14ac:dyDescent="0.2">
      <c r="A785" s="3">
        <v>883</v>
      </c>
      <c r="B785" s="1">
        <v>178000</v>
      </c>
      <c r="C785" s="1">
        <v>178000</v>
      </c>
      <c r="D785" s="1">
        <v>9636</v>
      </c>
      <c r="F785" s="3">
        <v>782</v>
      </c>
      <c r="G785" s="1">
        <v>7153</v>
      </c>
      <c r="H785" s="1">
        <v>175900</v>
      </c>
      <c r="I785" s="1">
        <v>175900</v>
      </c>
      <c r="J785" s="96">
        <f t="shared" si="12"/>
        <v>6.6592226224158001E-4</v>
      </c>
      <c r="L785" s="99">
        <v>9600</v>
      </c>
      <c r="M785" s="99">
        <v>147000</v>
      </c>
    </row>
    <row r="786" spans="1:13" x14ac:dyDescent="0.2">
      <c r="A786" s="3">
        <v>1285</v>
      </c>
      <c r="B786" s="1">
        <v>169000</v>
      </c>
      <c r="C786" s="1">
        <v>169000</v>
      </c>
      <c r="D786" s="1">
        <v>9638</v>
      </c>
      <c r="F786" s="3">
        <v>783</v>
      </c>
      <c r="G786" s="1">
        <v>16285</v>
      </c>
      <c r="H786" s="1">
        <v>187100</v>
      </c>
      <c r="I786" s="1">
        <v>187100</v>
      </c>
      <c r="J786" s="96">
        <f t="shared" si="12"/>
        <v>7.0832322493120882E-4</v>
      </c>
      <c r="L786" s="99">
        <v>9600</v>
      </c>
      <c r="M786" s="99">
        <v>153000</v>
      </c>
    </row>
    <row r="787" spans="1:13" x14ac:dyDescent="0.2">
      <c r="A787" s="3">
        <v>1336</v>
      </c>
      <c r="B787" s="1">
        <v>167900</v>
      </c>
      <c r="C787" s="1">
        <v>167900</v>
      </c>
      <c r="D787" s="1">
        <v>9650</v>
      </c>
      <c r="F787" s="3">
        <v>784</v>
      </c>
      <c r="G787" s="1">
        <v>9101</v>
      </c>
      <c r="H787" s="1">
        <v>165500</v>
      </c>
      <c r="I787" s="1">
        <v>165500</v>
      </c>
      <c r="J787" s="96">
        <f t="shared" si="12"/>
        <v>6.2654993974406762E-4</v>
      </c>
      <c r="L787" s="99">
        <v>9600</v>
      </c>
      <c r="M787" s="99">
        <v>160000</v>
      </c>
    </row>
    <row r="788" spans="1:13" x14ac:dyDescent="0.2">
      <c r="A788" s="3">
        <v>863</v>
      </c>
      <c r="B788" s="1">
        <v>152000</v>
      </c>
      <c r="C788" s="1">
        <v>152000</v>
      </c>
      <c r="D788" s="1">
        <v>9672</v>
      </c>
      <c r="F788" s="3">
        <v>785</v>
      </c>
      <c r="G788" s="1">
        <v>6300</v>
      </c>
      <c r="H788" s="1">
        <v>128000</v>
      </c>
      <c r="I788" s="1">
        <v>128000</v>
      </c>
      <c r="J788" s="96">
        <f t="shared" si="12"/>
        <v>4.8458243073861427E-4</v>
      </c>
      <c r="L788" s="99">
        <v>9600</v>
      </c>
      <c r="M788" s="99">
        <v>132000</v>
      </c>
    </row>
    <row r="789" spans="1:13" x14ac:dyDescent="0.2">
      <c r="A789" s="3">
        <v>938</v>
      </c>
      <c r="B789" s="1">
        <v>253000</v>
      </c>
      <c r="C789" s="1">
        <v>253000</v>
      </c>
      <c r="D789" s="1">
        <v>9675</v>
      </c>
      <c r="F789" s="3">
        <v>786</v>
      </c>
      <c r="G789" s="1">
        <v>9790</v>
      </c>
      <c r="H789" s="1">
        <v>161500</v>
      </c>
      <c r="I789" s="1">
        <v>161500</v>
      </c>
      <c r="J789" s="96">
        <f t="shared" si="12"/>
        <v>6.1140673878348599E-4</v>
      </c>
      <c r="L789" s="99">
        <v>9600</v>
      </c>
      <c r="M789" s="99">
        <v>135000</v>
      </c>
    </row>
    <row r="790" spans="1:13" x14ac:dyDescent="0.2">
      <c r="A790" s="3">
        <v>1459</v>
      </c>
      <c r="B790" s="1">
        <v>142125</v>
      </c>
      <c r="C790" s="1">
        <v>142125</v>
      </c>
      <c r="D790" s="1">
        <v>9717</v>
      </c>
      <c r="F790" s="3">
        <v>787</v>
      </c>
      <c r="G790" s="1">
        <v>10800</v>
      </c>
      <c r="H790" s="1">
        <v>139000</v>
      </c>
      <c r="I790" s="1">
        <v>139000</v>
      </c>
      <c r="J790" s="96">
        <f t="shared" si="12"/>
        <v>5.2622623338021389E-4</v>
      </c>
      <c r="L790" s="99">
        <v>9600</v>
      </c>
      <c r="M790" s="99">
        <v>278000</v>
      </c>
    </row>
    <row r="791" spans="1:13" x14ac:dyDescent="0.2">
      <c r="A791" s="3">
        <v>1380</v>
      </c>
      <c r="B791" s="1">
        <v>167500</v>
      </c>
      <c r="C791" s="1">
        <v>167500</v>
      </c>
      <c r="D791" s="1">
        <v>9735</v>
      </c>
      <c r="F791" s="3">
        <v>788</v>
      </c>
      <c r="G791" s="1">
        <v>10142</v>
      </c>
      <c r="H791" s="1">
        <v>233000</v>
      </c>
      <c r="I791" s="1">
        <v>233000</v>
      </c>
      <c r="J791" s="96">
        <f t="shared" si="12"/>
        <v>8.8209145595388369E-4</v>
      </c>
      <c r="L791" s="99">
        <v>9600</v>
      </c>
      <c r="M791" s="99">
        <v>128000</v>
      </c>
    </row>
    <row r="792" spans="1:13" x14ac:dyDescent="0.2">
      <c r="A792" s="3">
        <v>1186</v>
      </c>
      <c r="B792" s="1">
        <v>104900</v>
      </c>
      <c r="C792" s="1">
        <v>104900</v>
      </c>
      <c r="D792" s="1">
        <v>9738</v>
      </c>
      <c r="F792" s="3">
        <v>789</v>
      </c>
      <c r="G792" s="1">
        <v>6000</v>
      </c>
      <c r="H792" s="1">
        <v>107900</v>
      </c>
      <c r="I792" s="1">
        <v>107900</v>
      </c>
      <c r="J792" s="96">
        <f t="shared" si="12"/>
        <v>4.0848784591169125E-4</v>
      </c>
      <c r="L792" s="99">
        <v>9600</v>
      </c>
      <c r="M792" s="99">
        <v>187000</v>
      </c>
    </row>
    <row r="793" spans="1:13" x14ac:dyDescent="0.2">
      <c r="A793" s="3">
        <v>23</v>
      </c>
      <c r="B793" s="1">
        <v>230000</v>
      </c>
      <c r="C793" s="1">
        <v>230000</v>
      </c>
      <c r="D793" s="1">
        <v>9742</v>
      </c>
      <c r="F793" s="3">
        <v>790</v>
      </c>
      <c r="G793" s="1">
        <v>12205</v>
      </c>
      <c r="H793" s="1">
        <v>187500</v>
      </c>
      <c r="I793" s="1">
        <v>187500</v>
      </c>
      <c r="J793" s="96">
        <f t="shared" si="12"/>
        <v>7.0983754502726697E-4</v>
      </c>
      <c r="L793" s="99">
        <v>9600</v>
      </c>
      <c r="M793" s="99">
        <v>125000</v>
      </c>
    </row>
    <row r="794" spans="1:13" x14ac:dyDescent="0.2">
      <c r="A794" s="3">
        <v>807</v>
      </c>
      <c r="B794" s="1">
        <v>135500</v>
      </c>
      <c r="C794" s="1">
        <v>135500</v>
      </c>
      <c r="D794" s="1">
        <v>9750</v>
      </c>
      <c r="F794" s="3">
        <v>791</v>
      </c>
      <c r="G794" s="1">
        <v>3182</v>
      </c>
      <c r="H794" s="1">
        <v>160200</v>
      </c>
      <c r="I794" s="1">
        <v>160200</v>
      </c>
      <c r="J794" s="96">
        <f t="shared" si="12"/>
        <v>6.0648519847129694E-4</v>
      </c>
      <c r="L794" s="99">
        <v>9600</v>
      </c>
      <c r="M794" s="99">
        <v>140000</v>
      </c>
    </row>
    <row r="795" spans="1:13" x14ac:dyDescent="0.2">
      <c r="A795" s="3">
        <v>814</v>
      </c>
      <c r="B795" s="1">
        <v>157900</v>
      </c>
      <c r="C795" s="1">
        <v>157900</v>
      </c>
      <c r="D795" s="1">
        <v>9750</v>
      </c>
      <c r="F795" s="3">
        <v>792</v>
      </c>
      <c r="G795" s="1">
        <v>11333</v>
      </c>
      <c r="H795" s="1">
        <v>146800</v>
      </c>
      <c r="I795" s="1">
        <v>146800</v>
      </c>
      <c r="J795" s="96">
        <f t="shared" si="12"/>
        <v>5.5575547525334818E-4</v>
      </c>
      <c r="L795" s="99">
        <v>9600</v>
      </c>
      <c r="M795" s="99">
        <v>129500</v>
      </c>
    </row>
    <row r="796" spans="1:13" x14ac:dyDescent="0.2">
      <c r="A796" s="3">
        <v>1204</v>
      </c>
      <c r="B796" s="1">
        <v>213000</v>
      </c>
      <c r="C796" s="1">
        <v>213000</v>
      </c>
      <c r="D796" s="1">
        <v>9750</v>
      </c>
      <c r="F796" s="3">
        <v>793</v>
      </c>
      <c r="G796" s="1">
        <v>9920</v>
      </c>
      <c r="H796" s="1">
        <v>269790</v>
      </c>
      <c r="I796" s="1">
        <v>269790</v>
      </c>
      <c r="J796" s="96">
        <f t="shared" si="12"/>
        <v>1.021371046788834E-3</v>
      </c>
      <c r="L796" s="99">
        <v>9600</v>
      </c>
      <c r="M796" s="99">
        <v>119000</v>
      </c>
    </row>
    <row r="797" spans="1:13" x14ac:dyDescent="0.2">
      <c r="A797" s="3">
        <v>1373</v>
      </c>
      <c r="B797" s="1">
        <v>274300</v>
      </c>
      <c r="C797" s="1">
        <v>274300</v>
      </c>
      <c r="D797" s="1">
        <v>9750</v>
      </c>
      <c r="F797" s="3">
        <v>794</v>
      </c>
      <c r="G797" s="1">
        <v>9158</v>
      </c>
      <c r="H797" s="1">
        <v>225000</v>
      </c>
      <c r="I797" s="1">
        <v>225000</v>
      </c>
      <c r="J797" s="96">
        <f t="shared" si="12"/>
        <v>8.5180505403272032E-4</v>
      </c>
      <c r="L797" s="99">
        <v>9600</v>
      </c>
      <c r="M797" s="99">
        <v>128900</v>
      </c>
    </row>
    <row r="798" spans="1:13" x14ac:dyDescent="0.2">
      <c r="A798" s="3">
        <v>1260</v>
      </c>
      <c r="B798" s="1">
        <v>151000</v>
      </c>
      <c r="C798" s="1">
        <v>151000</v>
      </c>
      <c r="D798" s="1">
        <v>9750</v>
      </c>
      <c r="F798" s="3">
        <v>795</v>
      </c>
      <c r="G798" s="1">
        <v>10832</v>
      </c>
      <c r="H798" s="1">
        <v>194500</v>
      </c>
      <c r="I798" s="1">
        <v>194500</v>
      </c>
      <c r="J798" s="96">
        <f t="shared" si="12"/>
        <v>7.3633814670828496E-4</v>
      </c>
      <c r="L798" s="99">
        <v>9600</v>
      </c>
      <c r="M798" s="99">
        <v>165500</v>
      </c>
    </row>
    <row r="799" spans="1:13" x14ac:dyDescent="0.2">
      <c r="A799" s="3">
        <v>1102</v>
      </c>
      <c r="B799" s="1">
        <v>119500</v>
      </c>
      <c r="C799" s="1">
        <v>119500</v>
      </c>
      <c r="D799" s="1">
        <v>9758</v>
      </c>
      <c r="F799" s="3">
        <v>796</v>
      </c>
      <c r="G799" s="1">
        <v>8400</v>
      </c>
      <c r="H799" s="1">
        <v>171000</v>
      </c>
      <c r="I799" s="1">
        <v>171000</v>
      </c>
      <c r="J799" s="96">
        <f t="shared" si="12"/>
        <v>6.4737184106486748E-4</v>
      </c>
      <c r="L799" s="99">
        <v>9612</v>
      </c>
      <c r="M799" s="99">
        <v>244600</v>
      </c>
    </row>
    <row r="800" spans="1:13" x14ac:dyDescent="0.2">
      <c r="A800" s="3">
        <v>1068</v>
      </c>
      <c r="B800" s="1">
        <v>167900</v>
      </c>
      <c r="C800" s="1">
        <v>167900</v>
      </c>
      <c r="D800" s="1">
        <v>9760</v>
      </c>
      <c r="F800" s="3">
        <v>797</v>
      </c>
      <c r="G800" s="1">
        <v>8197</v>
      </c>
      <c r="H800" s="1">
        <v>143500</v>
      </c>
      <c r="I800" s="1">
        <v>143500</v>
      </c>
      <c r="J800" s="96">
        <f t="shared" si="12"/>
        <v>5.4326233446086827E-4</v>
      </c>
      <c r="L800" s="99">
        <v>9636</v>
      </c>
      <c r="M800" s="99">
        <v>178000</v>
      </c>
    </row>
    <row r="801" spans="1:13" x14ac:dyDescent="0.2">
      <c r="A801" s="3">
        <v>993</v>
      </c>
      <c r="B801" s="1">
        <v>187000</v>
      </c>
      <c r="C801" s="1">
        <v>187000</v>
      </c>
      <c r="D801" s="1">
        <v>9760</v>
      </c>
      <c r="F801" s="3">
        <v>798</v>
      </c>
      <c r="G801" s="1">
        <v>7677</v>
      </c>
      <c r="H801" s="1">
        <v>110000</v>
      </c>
      <c r="I801" s="1">
        <v>110000</v>
      </c>
      <c r="J801" s="96">
        <f t="shared" si="12"/>
        <v>4.164380264159966E-4</v>
      </c>
      <c r="L801" s="99">
        <v>9638</v>
      </c>
      <c r="M801" s="99">
        <v>169000</v>
      </c>
    </row>
    <row r="802" spans="1:13" x14ac:dyDescent="0.2">
      <c r="A802" s="3">
        <v>1118</v>
      </c>
      <c r="B802" s="1">
        <v>130000</v>
      </c>
      <c r="C802" s="1">
        <v>130000</v>
      </c>
      <c r="D802" s="1">
        <v>9764</v>
      </c>
      <c r="F802" s="3">
        <v>799</v>
      </c>
      <c r="G802" s="1">
        <v>13518</v>
      </c>
      <c r="H802" s="1">
        <v>485000</v>
      </c>
      <c r="I802" s="1">
        <v>485000</v>
      </c>
      <c r="J802" s="96">
        <f t="shared" si="12"/>
        <v>1.8361131164705306E-3</v>
      </c>
      <c r="L802" s="99">
        <v>9650</v>
      </c>
      <c r="M802" s="99">
        <v>167900</v>
      </c>
    </row>
    <row r="803" spans="1:13" x14ac:dyDescent="0.2">
      <c r="A803" s="3">
        <v>96</v>
      </c>
      <c r="B803" s="1">
        <v>185000</v>
      </c>
      <c r="C803" s="1">
        <v>185000</v>
      </c>
      <c r="D803" s="1">
        <v>9765</v>
      </c>
      <c r="F803" s="3">
        <v>800</v>
      </c>
      <c r="G803" s="1">
        <v>7200</v>
      </c>
      <c r="H803" s="1">
        <v>175000</v>
      </c>
      <c r="I803" s="1">
        <v>175000</v>
      </c>
      <c r="J803" s="96">
        <f t="shared" si="12"/>
        <v>6.6251504202544912E-4</v>
      </c>
      <c r="L803" s="99">
        <v>9672</v>
      </c>
      <c r="M803" s="99">
        <v>152000</v>
      </c>
    </row>
    <row r="804" spans="1:13" x14ac:dyDescent="0.2">
      <c r="A804" s="3">
        <v>287</v>
      </c>
      <c r="B804" s="1">
        <v>159000</v>
      </c>
      <c r="C804" s="1">
        <v>159000</v>
      </c>
      <c r="D804" s="1">
        <v>9786</v>
      </c>
      <c r="F804" s="3">
        <v>801</v>
      </c>
      <c r="G804" s="1">
        <v>12798</v>
      </c>
      <c r="H804" s="1">
        <v>200000</v>
      </c>
      <c r="I804" s="1">
        <v>200000</v>
      </c>
      <c r="J804" s="96">
        <f t="shared" si="12"/>
        <v>7.5716004802908472E-4</v>
      </c>
      <c r="L804" s="99">
        <v>9675</v>
      </c>
      <c r="M804" s="99">
        <v>253000</v>
      </c>
    </row>
    <row r="805" spans="1:13" x14ac:dyDescent="0.2">
      <c r="A805" s="3">
        <v>999</v>
      </c>
      <c r="B805" s="1">
        <v>91000</v>
      </c>
      <c r="C805" s="1">
        <v>91000</v>
      </c>
      <c r="D805" s="1">
        <v>9786</v>
      </c>
      <c r="F805" s="3">
        <v>802</v>
      </c>
      <c r="G805" s="1">
        <v>4800</v>
      </c>
      <c r="H805" s="1">
        <v>109900</v>
      </c>
      <c r="I805" s="1">
        <v>109900</v>
      </c>
      <c r="J805" s="96">
        <f t="shared" si="12"/>
        <v>4.1605944639198206E-4</v>
      </c>
      <c r="L805" s="99">
        <v>9717</v>
      </c>
      <c r="M805" s="99">
        <v>142125</v>
      </c>
    </row>
    <row r="806" spans="1:13" x14ac:dyDescent="0.2">
      <c r="A806" s="3">
        <v>786</v>
      </c>
      <c r="B806" s="1">
        <v>161500</v>
      </c>
      <c r="C806" s="1">
        <v>161500</v>
      </c>
      <c r="D806" s="1">
        <v>9790</v>
      </c>
      <c r="F806" s="3">
        <v>803</v>
      </c>
      <c r="G806" s="1">
        <v>8199</v>
      </c>
      <c r="H806" s="1">
        <v>189000</v>
      </c>
      <c r="I806" s="1">
        <v>189000</v>
      </c>
      <c r="J806" s="96">
        <f t="shared" si="12"/>
        <v>7.155162453874851E-4</v>
      </c>
      <c r="L806" s="99">
        <v>9735</v>
      </c>
      <c r="M806" s="99">
        <v>167500</v>
      </c>
    </row>
    <row r="807" spans="1:13" x14ac:dyDescent="0.2">
      <c r="A807" s="3">
        <v>1287</v>
      </c>
      <c r="B807" s="1">
        <v>143000</v>
      </c>
      <c r="C807" s="1">
        <v>143000</v>
      </c>
      <c r="D807" s="1">
        <v>9790</v>
      </c>
      <c r="F807" s="3">
        <v>804</v>
      </c>
      <c r="G807" s="1">
        <v>13891</v>
      </c>
      <c r="H807" s="1">
        <v>582933</v>
      </c>
      <c r="I807" s="1">
        <v>582933</v>
      </c>
      <c r="J807" s="96">
        <f t="shared" si="12"/>
        <v>2.2068678913886924E-3</v>
      </c>
      <c r="L807" s="99">
        <v>9738</v>
      </c>
      <c r="M807" s="99">
        <v>104900</v>
      </c>
    </row>
    <row r="808" spans="1:13" x14ac:dyDescent="0.2">
      <c r="A808" s="3">
        <v>304</v>
      </c>
      <c r="B808" s="1">
        <v>149900</v>
      </c>
      <c r="C808" s="1">
        <v>149900</v>
      </c>
      <c r="D808" s="1">
        <v>9800</v>
      </c>
      <c r="F808" s="3">
        <v>805</v>
      </c>
      <c r="G808" s="1">
        <v>9000</v>
      </c>
      <c r="H808" s="1">
        <v>118000</v>
      </c>
      <c r="I808" s="1">
        <v>118000</v>
      </c>
      <c r="J808" s="96">
        <f t="shared" si="12"/>
        <v>4.4672442833716003E-4</v>
      </c>
      <c r="L808" s="99">
        <v>9742</v>
      </c>
      <c r="M808" s="99">
        <v>230000</v>
      </c>
    </row>
    <row r="809" spans="1:13" x14ac:dyDescent="0.2">
      <c r="A809" s="3">
        <v>502</v>
      </c>
      <c r="B809" s="1">
        <v>226700</v>
      </c>
      <c r="C809" s="1">
        <v>226700</v>
      </c>
      <c r="D809" s="1">
        <v>9803</v>
      </c>
      <c r="F809" s="3">
        <v>806</v>
      </c>
      <c r="G809" s="1">
        <v>12274</v>
      </c>
      <c r="H809" s="1">
        <v>227680</v>
      </c>
      <c r="I809" s="1">
        <v>227680</v>
      </c>
      <c r="J809" s="96">
        <f t="shared" si="12"/>
        <v>8.6195099867631005E-4</v>
      </c>
      <c r="L809" s="99">
        <v>9750</v>
      </c>
      <c r="M809" s="99">
        <v>135500</v>
      </c>
    </row>
    <row r="810" spans="1:13" x14ac:dyDescent="0.2">
      <c r="A810" s="3">
        <v>1281</v>
      </c>
      <c r="B810" s="1">
        <v>227000</v>
      </c>
      <c r="C810" s="1">
        <v>227000</v>
      </c>
      <c r="D810" s="1">
        <v>9808</v>
      </c>
      <c r="F810" s="3">
        <v>807</v>
      </c>
      <c r="G810" s="1">
        <v>9750</v>
      </c>
      <c r="H810" s="1">
        <v>135500</v>
      </c>
      <c r="I810" s="1">
        <v>135500</v>
      </c>
      <c r="J810" s="96">
        <f t="shared" si="12"/>
        <v>5.1297593253970489E-4</v>
      </c>
      <c r="L810" s="99">
        <v>9750</v>
      </c>
      <c r="M810" s="99">
        <v>157900</v>
      </c>
    </row>
    <row r="811" spans="1:13" x14ac:dyDescent="0.2">
      <c r="A811" s="3">
        <v>289</v>
      </c>
      <c r="B811" s="1">
        <v>122000</v>
      </c>
      <c r="C811" s="1">
        <v>122000</v>
      </c>
      <c r="D811" s="1">
        <v>9819</v>
      </c>
      <c r="F811" s="3">
        <v>808</v>
      </c>
      <c r="G811" s="1">
        <v>21384</v>
      </c>
      <c r="H811" s="1">
        <v>223500</v>
      </c>
      <c r="I811" s="1">
        <v>223500</v>
      </c>
      <c r="J811" s="96">
        <f t="shared" si="12"/>
        <v>8.461263536725022E-4</v>
      </c>
      <c r="L811" s="99">
        <v>9750</v>
      </c>
      <c r="M811" s="99">
        <v>213000</v>
      </c>
    </row>
    <row r="812" spans="1:13" x14ac:dyDescent="0.2">
      <c r="A812" s="3">
        <v>1139</v>
      </c>
      <c r="B812" s="1">
        <v>196000</v>
      </c>
      <c r="C812" s="1">
        <v>196000</v>
      </c>
      <c r="D812" s="1">
        <v>9819</v>
      </c>
      <c r="F812" s="3">
        <v>809</v>
      </c>
      <c r="G812" s="1">
        <v>13400</v>
      </c>
      <c r="H812" s="1">
        <v>159950</v>
      </c>
      <c r="I812" s="1">
        <v>159950</v>
      </c>
      <c r="J812" s="96">
        <f t="shared" si="12"/>
        <v>6.0553874841126057E-4</v>
      </c>
      <c r="L812" s="99">
        <v>9750</v>
      </c>
      <c r="M812" s="99">
        <v>274300</v>
      </c>
    </row>
    <row r="813" spans="1:13" x14ac:dyDescent="0.2">
      <c r="A813" s="3">
        <v>1012</v>
      </c>
      <c r="B813" s="1">
        <v>100000</v>
      </c>
      <c r="C813" s="1">
        <v>100000</v>
      </c>
      <c r="D813" s="1">
        <v>9825</v>
      </c>
      <c r="F813" s="3">
        <v>810</v>
      </c>
      <c r="G813" s="1">
        <v>8100</v>
      </c>
      <c r="H813" s="1">
        <v>106000</v>
      </c>
      <c r="I813" s="1">
        <v>106000</v>
      </c>
      <c r="J813" s="96">
        <f t="shared" si="12"/>
        <v>4.0129482545541491E-4</v>
      </c>
      <c r="L813" s="99">
        <v>9750</v>
      </c>
      <c r="M813" s="99">
        <v>151000</v>
      </c>
    </row>
    <row r="814" spans="1:13" x14ac:dyDescent="0.2">
      <c r="A814" s="3">
        <v>1134</v>
      </c>
      <c r="B814" s="1">
        <v>239500</v>
      </c>
      <c r="C814" s="1">
        <v>239500</v>
      </c>
      <c r="D814" s="1">
        <v>9828</v>
      </c>
      <c r="F814" s="3">
        <v>811</v>
      </c>
      <c r="G814" s="1">
        <v>10140</v>
      </c>
      <c r="H814" s="1">
        <v>181000</v>
      </c>
      <c r="I814" s="1">
        <v>181000</v>
      </c>
      <c r="J814" s="96">
        <f t="shared" si="12"/>
        <v>6.8522984346632173E-4</v>
      </c>
      <c r="L814" s="99">
        <v>9758</v>
      </c>
      <c r="M814" s="99">
        <v>119500</v>
      </c>
    </row>
    <row r="815" spans="1:13" x14ac:dyDescent="0.2">
      <c r="A815" s="3">
        <v>370</v>
      </c>
      <c r="B815" s="1">
        <v>162000</v>
      </c>
      <c r="C815" s="1">
        <v>162000</v>
      </c>
      <c r="D815" s="1">
        <v>9830</v>
      </c>
      <c r="F815" s="3">
        <v>812</v>
      </c>
      <c r="G815" s="1">
        <v>4438</v>
      </c>
      <c r="H815" s="1">
        <v>144500</v>
      </c>
      <c r="I815" s="1">
        <v>144500</v>
      </c>
      <c r="J815" s="96">
        <f t="shared" si="12"/>
        <v>5.4704813470101375E-4</v>
      </c>
      <c r="L815" s="99">
        <v>9760</v>
      </c>
      <c r="M815" s="99">
        <v>167900</v>
      </c>
    </row>
    <row r="816" spans="1:13" x14ac:dyDescent="0.2">
      <c r="A816" s="3">
        <v>1233</v>
      </c>
      <c r="B816" s="1">
        <v>101800</v>
      </c>
      <c r="C816" s="1">
        <v>101800</v>
      </c>
      <c r="D816" s="1">
        <v>9842</v>
      </c>
      <c r="F816" s="3">
        <v>813</v>
      </c>
      <c r="G816" s="1">
        <v>8712</v>
      </c>
      <c r="H816" s="1">
        <v>55993</v>
      </c>
      <c r="I816" s="1">
        <v>55993</v>
      </c>
      <c r="J816" s="96">
        <f t="shared" si="12"/>
        <v>2.1197831284646272E-4</v>
      </c>
      <c r="L816" s="99">
        <v>9760</v>
      </c>
      <c r="M816" s="99">
        <v>187000</v>
      </c>
    </row>
    <row r="817" spans="1:13" x14ac:dyDescent="0.2">
      <c r="A817" s="3">
        <v>1361</v>
      </c>
      <c r="B817" s="1">
        <v>189000</v>
      </c>
      <c r="C817" s="1">
        <v>189000</v>
      </c>
      <c r="D817" s="1">
        <v>9842</v>
      </c>
      <c r="F817" s="3">
        <v>814</v>
      </c>
      <c r="G817" s="1">
        <v>9750</v>
      </c>
      <c r="H817" s="1">
        <v>157900</v>
      </c>
      <c r="I817" s="1">
        <v>157900</v>
      </c>
      <c r="J817" s="96">
        <f t="shared" si="12"/>
        <v>5.977778579189624E-4</v>
      </c>
      <c r="L817" s="99">
        <v>9764</v>
      </c>
      <c r="M817" s="99">
        <v>130000</v>
      </c>
    </row>
    <row r="818" spans="1:13" x14ac:dyDescent="0.2">
      <c r="A818" s="3">
        <v>1242</v>
      </c>
      <c r="B818" s="1">
        <v>248328</v>
      </c>
      <c r="C818" s="1">
        <v>248328</v>
      </c>
      <c r="D818" s="1">
        <v>9849</v>
      </c>
      <c r="F818" s="3">
        <v>815</v>
      </c>
      <c r="G818" s="1">
        <v>8248</v>
      </c>
      <c r="H818" s="1">
        <v>116000</v>
      </c>
      <c r="I818" s="1">
        <v>116000</v>
      </c>
      <c r="J818" s="96">
        <f t="shared" si="12"/>
        <v>4.3915282785686916E-4</v>
      </c>
      <c r="L818" s="99">
        <v>9765</v>
      </c>
      <c r="M818" s="99">
        <v>185000</v>
      </c>
    </row>
    <row r="819" spans="1:13" x14ac:dyDescent="0.2">
      <c r="A819" s="3">
        <v>446</v>
      </c>
      <c r="B819" s="1">
        <v>127500</v>
      </c>
      <c r="C819" s="1">
        <v>127500</v>
      </c>
      <c r="D819" s="1">
        <v>9855</v>
      </c>
      <c r="F819" s="3">
        <v>816</v>
      </c>
      <c r="G819" s="1">
        <v>12137</v>
      </c>
      <c r="H819" s="1">
        <v>224900</v>
      </c>
      <c r="I819" s="1">
        <v>224900</v>
      </c>
      <c r="J819" s="96">
        <f t="shared" si="12"/>
        <v>8.5142647400870584E-4</v>
      </c>
      <c r="L819" s="99">
        <v>9786</v>
      </c>
      <c r="M819" s="99">
        <v>159000</v>
      </c>
    </row>
    <row r="820" spans="1:13" x14ac:dyDescent="0.2">
      <c r="A820" s="3">
        <v>1253</v>
      </c>
      <c r="B820" s="1">
        <v>130000</v>
      </c>
      <c r="C820" s="1">
        <v>130000</v>
      </c>
      <c r="D820" s="1">
        <v>9858</v>
      </c>
      <c r="F820" s="3">
        <v>817</v>
      </c>
      <c r="G820" s="1">
        <v>11425</v>
      </c>
      <c r="H820" s="1">
        <v>137000</v>
      </c>
      <c r="I820" s="1">
        <v>137000</v>
      </c>
      <c r="J820" s="96">
        <f t="shared" si="12"/>
        <v>5.1865463289992302E-4</v>
      </c>
      <c r="L820" s="99">
        <v>9786</v>
      </c>
      <c r="M820" s="99">
        <v>91000</v>
      </c>
    </row>
    <row r="821" spans="1:13" x14ac:dyDescent="0.2">
      <c r="A821" s="3">
        <v>714</v>
      </c>
      <c r="B821" s="1">
        <v>129000</v>
      </c>
      <c r="C821" s="1">
        <v>129000</v>
      </c>
      <c r="D821" s="1">
        <v>9873</v>
      </c>
      <c r="F821" s="3">
        <v>818</v>
      </c>
      <c r="G821" s="1">
        <v>13265</v>
      </c>
      <c r="H821" s="1">
        <v>271000</v>
      </c>
      <c r="I821" s="1">
        <v>271000</v>
      </c>
      <c r="J821" s="96">
        <f t="shared" si="12"/>
        <v>1.0259518650794098E-3</v>
      </c>
      <c r="L821" s="99">
        <v>9790</v>
      </c>
      <c r="M821" s="99">
        <v>161500</v>
      </c>
    </row>
    <row r="822" spans="1:13" x14ac:dyDescent="0.2">
      <c r="A822" s="3">
        <v>1171</v>
      </c>
      <c r="B822" s="1">
        <v>171000</v>
      </c>
      <c r="C822" s="1">
        <v>171000</v>
      </c>
      <c r="D822" s="1">
        <v>9880</v>
      </c>
      <c r="F822" s="3">
        <v>819</v>
      </c>
      <c r="G822" s="1">
        <v>8816</v>
      </c>
      <c r="H822" s="1">
        <v>155000</v>
      </c>
      <c r="I822" s="1">
        <v>155000</v>
      </c>
      <c r="J822" s="96">
        <f t="shared" si="12"/>
        <v>5.8679903722254074E-4</v>
      </c>
      <c r="L822" s="99">
        <v>9790</v>
      </c>
      <c r="M822" s="99">
        <v>143000</v>
      </c>
    </row>
    <row r="823" spans="1:13" x14ac:dyDescent="0.2">
      <c r="A823" s="3">
        <v>319</v>
      </c>
      <c r="B823" s="1">
        <v>260000</v>
      </c>
      <c r="C823" s="1">
        <v>260000</v>
      </c>
      <c r="D823" s="1">
        <v>9900</v>
      </c>
      <c r="F823" s="3">
        <v>820</v>
      </c>
      <c r="G823" s="1">
        <v>6371</v>
      </c>
      <c r="H823" s="1">
        <v>224000</v>
      </c>
      <c r="I823" s="1">
        <v>224000</v>
      </c>
      <c r="J823" s="96">
        <f t="shared" si="12"/>
        <v>8.4801925379257494E-4</v>
      </c>
      <c r="L823" s="99">
        <v>9800</v>
      </c>
      <c r="M823" s="99">
        <v>149900</v>
      </c>
    </row>
    <row r="824" spans="1:13" x14ac:dyDescent="0.2">
      <c r="A824" s="3">
        <v>824</v>
      </c>
      <c r="B824" s="1">
        <v>139500</v>
      </c>
      <c r="C824" s="1">
        <v>139500</v>
      </c>
      <c r="D824" s="1">
        <v>9900</v>
      </c>
      <c r="F824" s="3">
        <v>821</v>
      </c>
      <c r="G824" s="1">
        <v>7226</v>
      </c>
      <c r="H824" s="1">
        <v>183000</v>
      </c>
      <c r="I824" s="1">
        <v>183000</v>
      </c>
      <c r="J824" s="96">
        <f t="shared" si="12"/>
        <v>6.928014439466126E-4</v>
      </c>
      <c r="L824" s="99">
        <v>9803</v>
      </c>
      <c r="M824" s="99">
        <v>226700</v>
      </c>
    </row>
    <row r="825" spans="1:13" x14ac:dyDescent="0.2">
      <c r="A825" s="3">
        <v>928</v>
      </c>
      <c r="B825" s="1">
        <v>176000</v>
      </c>
      <c r="C825" s="1">
        <v>176000</v>
      </c>
      <c r="D825" s="1">
        <v>9900</v>
      </c>
      <c r="F825" s="3">
        <v>822</v>
      </c>
      <c r="G825" s="1">
        <v>6000</v>
      </c>
      <c r="H825" s="1">
        <v>93000</v>
      </c>
      <c r="I825" s="1">
        <v>93000</v>
      </c>
      <c r="J825" s="96">
        <f t="shared" si="12"/>
        <v>3.5207942233352442E-4</v>
      </c>
      <c r="L825" s="99">
        <v>9808</v>
      </c>
      <c r="M825" s="99">
        <v>227000</v>
      </c>
    </row>
    <row r="826" spans="1:13" x14ac:dyDescent="0.2">
      <c r="A826" s="3">
        <v>1133</v>
      </c>
      <c r="B826" s="1">
        <v>117500</v>
      </c>
      <c r="C826" s="1">
        <v>117500</v>
      </c>
      <c r="D826" s="1">
        <v>9900</v>
      </c>
      <c r="F826" s="3">
        <v>823</v>
      </c>
      <c r="G826" s="1">
        <v>12394</v>
      </c>
      <c r="H826" s="1">
        <v>225000</v>
      </c>
      <c r="I826" s="1">
        <v>225000</v>
      </c>
      <c r="J826" s="96">
        <f t="shared" si="12"/>
        <v>8.5180505403272032E-4</v>
      </c>
      <c r="L826" s="99">
        <v>9819</v>
      </c>
      <c r="M826" s="99">
        <v>122000</v>
      </c>
    </row>
    <row r="827" spans="1:13" x14ac:dyDescent="0.2">
      <c r="A827" s="3">
        <v>218</v>
      </c>
      <c r="B827" s="1">
        <v>107000</v>
      </c>
      <c r="C827" s="1">
        <v>107000</v>
      </c>
      <c r="D827" s="1">
        <v>9906</v>
      </c>
      <c r="F827" s="3">
        <v>824</v>
      </c>
      <c r="G827" s="1">
        <v>9900</v>
      </c>
      <c r="H827" s="1">
        <v>139500</v>
      </c>
      <c r="I827" s="1">
        <v>139500</v>
      </c>
      <c r="J827" s="96">
        <f t="shared" si="12"/>
        <v>5.2811913350028663E-4</v>
      </c>
      <c r="L827" s="99">
        <v>9819</v>
      </c>
      <c r="M827" s="99">
        <v>196000</v>
      </c>
    </row>
    <row r="828" spans="1:13" x14ac:dyDescent="0.2">
      <c r="A828" s="3">
        <v>720</v>
      </c>
      <c r="B828" s="1">
        <v>128500</v>
      </c>
      <c r="C828" s="1">
        <v>128500</v>
      </c>
      <c r="D828" s="1">
        <v>9920</v>
      </c>
      <c r="F828" s="3">
        <v>825</v>
      </c>
      <c r="G828" s="1">
        <v>11216</v>
      </c>
      <c r="H828" s="1">
        <v>232600</v>
      </c>
      <c r="I828" s="1">
        <v>232600</v>
      </c>
      <c r="J828" s="96">
        <f t="shared" si="12"/>
        <v>8.8057713585782554E-4</v>
      </c>
      <c r="L828" s="99">
        <v>9825</v>
      </c>
      <c r="M828" s="99">
        <v>100000</v>
      </c>
    </row>
    <row r="829" spans="1:13" x14ac:dyDescent="0.2">
      <c r="A829" s="3">
        <v>793</v>
      </c>
      <c r="B829" s="1">
        <v>269790</v>
      </c>
      <c r="C829" s="1">
        <v>269790</v>
      </c>
      <c r="D829" s="1">
        <v>9920</v>
      </c>
      <c r="F829" s="3">
        <v>826</v>
      </c>
      <c r="G829" s="1">
        <v>14803</v>
      </c>
      <c r="H829" s="1">
        <v>385000</v>
      </c>
      <c r="I829" s="1">
        <v>385000</v>
      </c>
      <c r="J829" s="96">
        <f t="shared" si="12"/>
        <v>1.4575330924559882E-3</v>
      </c>
      <c r="L829" s="99">
        <v>9828</v>
      </c>
      <c r="M829" s="99">
        <v>239500</v>
      </c>
    </row>
    <row r="830" spans="1:13" x14ac:dyDescent="0.2">
      <c r="A830" s="3">
        <v>906</v>
      </c>
      <c r="B830" s="1">
        <v>128000</v>
      </c>
      <c r="C830" s="1">
        <v>128000</v>
      </c>
      <c r="D830" s="1">
        <v>9920</v>
      </c>
      <c r="F830" s="3">
        <v>827</v>
      </c>
      <c r="G830" s="1">
        <v>6130</v>
      </c>
      <c r="H830" s="1">
        <v>109500</v>
      </c>
      <c r="I830" s="1">
        <v>109500</v>
      </c>
      <c r="J830" s="96">
        <f t="shared" si="12"/>
        <v>4.1454512629592391E-4</v>
      </c>
      <c r="L830" s="99">
        <v>9830</v>
      </c>
      <c r="M830" s="99">
        <v>162000</v>
      </c>
    </row>
    <row r="831" spans="1:13" x14ac:dyDescent="0.2">
      <c r="A831" s="3">
        <v>660</v>
      </c>
      <c r="B831" s="1">
        <v>167000</v>
      </c>
      <c r="C831" s="1">
        <v>167000</v>
      </c>
      <c r="D831" s="1">
        <v>9937</v>
      </c>
      <c r="F831" s="3">
        <v>828</v>
      </c>
      <c r="G831" s="1">
        <v>8529</v>
      </c>
      <c r="H831" s="1">
        <v>189000</v>
      </c>
      <c r="I831" s="1">
        <v>189000</v>
      </c>
      <c r="J831" s="96">
        <f t="shared" si="12"/>
        <v>7.155162453874851E-4</v>
      </c>
      <c r="L831" s="99">
        <v>9842</v>
      </c>
      <c r="M831" s="99">
        <v>101800</v>
      </c>
    </row>
    <row r="832" spans="1:13" x14ac:dyDescent="0.2">
      <c r="A832" s="3">
        <v>1460</v>
      </c>
      <c r="B832" s="1">
        <v>147500</v>
      </c>
      <c r="C832" s="1">
        <v>147500</v>
      </c>
      <c r="D832" s="1">
        <v>9937</v>
      </c>
      <c r="F832" s="3">
        <v>829</v>
      </c>
      <c r="G832" s="1">
        <v>28698</v>
      </c>
      <c r="H832" s="1">
        <v>185000</v>
      </c>
      <c r="I832" s="1">
        <v>185000</v>
      </c>
      <c r="J832" s="96">
        <f t="shared" si="12"/>
        <v>7.0037304442690336E-4</v>
      </c>
      <c r="L832" s="99">
        <v>9842</v>
      </c>
      <c r="M832" s="99">
        <v>189000</v>
      </c>
    </row>
    <row r="833" spans="1:13" x14ac:dyDescent="0.2">
      <c r="A833" s="3">
        <v>870</v>
      </c>
      <c r="B833" s="1">
        <v>236000</v>
      </c>
      <c r="C833" s="1">
        <v>236000</v>
      </c>
      <c r="D833" s="1">
        <v>9938</v>
      </c>
      <c r="F833" s="3">
        <v>830</v>
      </c>
      <c r="G833" s="1">
        <v>2544</v>
      </c>
      <c r="H833" s="1">
        <v>147400</v>
      </c>
      <c r="I833" s="1">
        <v>147400</v>
      </c>
      <c r="J833" s="96">
        <f t="shared" si="12"/>
        <v>5.5802695539743541E-4</v>
      </c>
      <c r="L833" s="99">
        <v>9849</v>
      </c>
      <c r="M833" s="99">
        <v>248328</v>
      </c>
    </row>
    <row r="834" spans="1:13" x14ac:dyDescent="0.2">
      <c r="A834" s="3">
        <v>680</v>
      </c>
      <c r="B834" s="1">
        <v>128500</v>
      </c>
      <c r="C834" s="1">
        <v>128500</v>
      </c>
      <c r="D834" s="1">
        <v>9945</v>
      </c>
      <c r="F834" s="3">
        <v>831</v>
      </c>
      <c r="G834" s="1">
        <v>11900</v>
      </c>
      <c r="H834" s="1">
        <v>166000</v>
      </c>
      <c r="I834" s="1">
        <v>166000</v>
      </c>
      <c r="J834" s="96">
        <f t="shared" si="12"/>
        <v>6.2844283986414036E-4</v>
      </c>
      <c r="L834" s="99">
        <v>9855</v>
      </c>
      <c r="M834" s="99">
        <v>127500</v>
      </c>
    </row>
    <row r="835" spans="1:13" x14ac:dyDescent="0.2">
      <c r="A835" s="3">
        <v>187</v>
      </c>
      <c r="B835" s="1">
        <v>173000</v>
      </c>
      <c r="C835" s="1">
        <v>173000</v>
      </c>
      <c r="D835" s="1">
        <v>9947</v>
      </c>
      <c r="F835" s="3">
        <v>832</v>
      </c>
      <c r="G835" s="1">
        <v>3180</v>
      </c>
      <c r="H835" s="1">
        <v>151000</v>
      </c>
      <c r="I835" s="1">
        <v>151000</v>
      </c>
      <c r="J835" s="96">
        <f t="shared" si="12"/>
        <v>5.71655836261959E-4</v>
      </c>
      <c r="L835" s="99">
        <v>9858</v>
      </c>
      <c r="M835" s="99">
        <v>130000</v>
      </c>
    </row>
    <row r="836" spans="1:13" x14ac:dyDescent="0.2">
      <c r="A836" s="3">
        <v>227</v>
      </c>
      <c r="B836" s="1">
        <v>290000</v>
      </c>
      <c r="C836" s="1">
        <v>290000</v>
      </c>
      <c r="D836" s="1">
        <v>9950</v>
      </c>
      <c r="F836" s="3">
        <v>833</v>
      </c>
      <c r="G836" s="1">
        <v>9548</v>
      </c>
      <c r="H836" s="1">
        <v>237000</v>
      </c>
      <c r="I836" s="1">
        <v>237000</v>
      </c>
      <c r="J836" s="96">
        <f t="shared" si="12"/>
        <v>8.9723465691446543E-4</v>
      </c>
      <c r="L836" s="99">
        <v>9873</v>
      </c>
      <c r="M836" s="99">
        <v>129000</v>
      </c>
    </row>
    <row r="837" spans="1:13" x14ac:dyDescent="0.2">
      <c r="A837" s="3">
        <v>113</v>
      </c>
      <c r="B837" s="1">
        <v>383970</v>
      </c>
      <c r="C837" s="1">
        <v>383970</v>
      </c>
      <c r="D837" s="1">
        <v>9965</v>
      </c>
      <c r="F837" s="3">
        <v>834</v>
      </c>
      <c r="G837" s="1">
        <v>10004</v>
      </c>
      <c r="H837" s="1">
        <v>167000</v>
      </c>
      <c r="I837" s="1">
        <v>167000</v>
      </c>
      <c r="J837" s="96">
        <f t="shared" ref="J837:J900" si="13">I837/(264144946)</f>
        <v>6.3222864010428574E-4</v>
      </c>
      <c r="L837" s="99">
        <v>9880</v>
      </c>
      <c r="M837" s="99">
        <v>171000</v>
      </c>
    </row>
    <row r="838" spans="1:13" x14ac:dyDescent="0.2">
      <c r="A838" s="3">
        <v>1143</v>
      </c>
      <c r="B838" s="1">
        <v>424870</v>
      </c>
      <c r="C838" s="1">
        <v>424870</v>
      </c>
      <c r="D838" s="1">
        <v>9965</v>
      </c>
      <c r="F838" s="3">
        <v>835</v>
      </c>
      <c r="G838" s="1">
        <v>7875</v>
      </c>
      <c r="H838" s="1">
        <v>139950</v>
      </c>
      <c r="I838" s="1">
        <v>139950</v>
      </c>
      <c r="J838" s="96">
        <f t="shared" si="13"/>
        <v>5.2982274360835208E-4</v>
      </c>
      <c r="L838" s="99">
        <v>9900</v>
      </c>
      <c r="M838" s="99">
        <v>260000</v>
      </c>
    </row>
    <row r="839" spans="1:13" x14ac:dyDescent="0.2">
      <c r="A839" s="3">
        <v>574</v>
      </c>
      <c r="B839" s="1">
        <v>170000</v>
      </c>
      <c r="C839" s="1">
        <v>170000</v>
      </c>
      <c r="D839" s="1">
        <v>9967</v>
      </c>
      <c r="F839" s="3">
        <v>836</v>
      </c>
      <c r="G839" s="1">
        <v>9600</v>
      </c>
      <c r="H839" s="1">
        <v>128000</v>
      </c>
      <c r="I839" s="1">
        <v>128000</v>
      </c>
      <c r="J839" s="96">
        <f t="shared" si="13"/>
        <v>4.8458243073861427E-4</v>
      </c>
      <c r="L839" s="99">
        <v>9900</v>
      </c>
      <c r="M839" s="99">
        <v>139500</v>
      </c>
    </row>
    <row r="840" spans="1:13" x14ac:dyDescent="0.2">
      <c r="A840" s="3">
        <v>1325</v>
      </c>
      <c r="B840" s="1">
        <v>147000</v>
      </c>
      <c r="C840" s="1">
        <v>147000</v>
      </c>
      <c r="D840" s="1">
        <v>9986</v>
      </c>
      <c r="F840" s="3">
        <v>837</v>
      </c>
      <c r="G840" s="1">
        <v>8100</v>
      </c>
      <c r="H840" s="1">
        <v>153500</v>
      </c>
      <c r="I840" s="1">
        <v>153500</v>
      </c>
      <c r="J840" s="96">
        <f t="shared" si="13"/>
        <v>5.8112033686232251E-4</v>
      </c>
      <c r="L840" s="99">
        <v>9900</v>
      </c>
      <c r="M840" s="99">
        <v>176000</v>
      </c>
    </row>
    <row r="841" spans="1:13" x14ac:dyDescent="0.2">
      <c r="A841" s="3">
        <v>406</v>
      </c>
      <c r="B841" s="1">
        <v>150000</v>
      </c>
      <c r="C841" s="1">
        <v>150000</v>
      </c>
      <c r="D841" s="1">
        <v>9991</v>
      </c>
      <c r="F841" s="3">
        <v>838</v>
      </c>
      <c r="G841" s="1">
        <v>1680</v>
      </c>
      <c r="H841" s="1">
        <v>100000</v>
      </c>
      <c r="I841" s="1">
        <v>100000</v>
      </c>
      <c r="J841" s="96">
        <f t="shared" si="13"/>
        <v>3.7858002401454236E-4</v>
      </c>
      <c r="L841" s="99">
        <v>9900</v>
      </c>
      <c r="M841" s="99">
        <v>117500</v>
      </c>
    </row>
    <row r="842" spans="1:13" x14ac:dyDescent="0.2">
      <c r="A842" s="3">
        <v>626</v>
      </c>
      <c r="B842" s="1">
        <v>160000</v>
      </c>
      <c r="C842" s="1">
        <v>160000</v>
      </c>
      <c r="D842" s="1">
        <v>10000</v>
      </c>
      <c r="F842" s="3">
        <v>839</v>
      </c>
      <c r="G842" s="1">
        <v>9525</v>
      </c>
      <c r="H842" s="1">
        <v>144000</v>
      </c>
      <c r="I842" s="1">
        <v>144000</v>
      </c>
      <c r="J842" s="96">
        <f t="shared" si="13"/>
        <v>5.4515523458094101E-4</v>
      </c>
      <c r="L842" s="99">
        <v>9906</v>
      </c>
      <c r="M842" s="99">
        <v>107000</v>
      </c>
    </row>
    <row r="843" spans="1:13" x14ac:dyDescent="0.2">
      <c r="A843" s="3">
        <v>718</v>
      </c>
      <c r="B843" s="1">
        <v>157000</v>
      </c>
      <c r="C843" s="1">
        <v>157000</v>
      </c>
      <c r="D843" s="1">
        <v>10000</v>
      </c>
      <c r="F843" s="3">
        <v>840</v>
      </c>
      <c r="G843" s="1">
        <v>11767</v>
      </c>
      <c r="H843" s="1">
        <v>130500</v>
      </c>
      <c r="I843" s="1">
        <v>130500</v>
      </c>
      <c r="J843" s="96">
        <f t="shared" si="13"/>
        <v>4.9404693133897777E-4</v>
      </c>
      <c r="L843" s="99">
        <v>9920</v>
      </c>
      <c r="M843" s="99">
        <v>128500</v>
      </c>
    </row>
    <row r="844" spans="1:13" x14ac:dyDescent="0.2">
      <c r="A844" s="3">
        <v>734</v>
      </c>
      <c r="B844" s="1">
        <v>131400</v>
      </c>
      <c r="C844" s="1">
        <v>131400</v>
      </c>
      <c r="D844" s="1">
        <v>10000</v>
      </c>
      <c r="F844" s="3">
        <v>841</v>
      </c>
      <c r="G844" s="1">
        <v>12155</v>
      </c>
      <c r="H844" s="1">
        <v>140000</v>
      </c>
      <c r="I844" s="1">
        <v>140000</v>
      </c>
      <c r="J844" s="96">
        <f t="shared" si="13"/>
        <v>5.3001203362035938E-4</v>
      </c>
      <c r="L844" s="99">
        <v>9920</v>
      </c>
      <c r="M844" s="99">
        <v>269790</v>
      </c>
    </row>
    <row r="845" spans="1:13" x14ac:dyDescent="0.2">
      <c r="A845" s="3">
        <v>1331</v>
      </c>
      <c r="B845" s="1">
        <v>227000</v>
      </c>
      <c r="C845" s="1">
        <v>227000</v>
      </c>
      <c r="D845" s="1">
        <v>10000</v>
      </c>
      <c r="F845" s="3">
        <v>842</v>
      </c>
      <c r="G845" s="1">
        <v>10440</v>
      </c>
      <c r="H845" s="1">
        <v>157500</v>
      </c>
      <c r="I845" s="1">
        <v>157500</v>
      </c>
      <c r="J845" s="96">
        <f t="shared" si="13"/>
        <v>5.9626353782290425E-4</v>
      </c>
      <c r="L845" s="99">
        <v>9920</v>
      </c>
      <c r="M845" s="99">
        <v>128000</v>
      </c>
    </row>
    <row r="846" spans="1:13" x14ac:dyDescent="0.2">
      <c r="A846" s="3">
        <v>1448</v>
      </c>
      <c r="B846" s="1">
        <v>240000</v>
      </c>
      <c r="C846" s="1">
        <v>240000</v>
      </c>
      <c r="D846" s="1">
        <v>10000</v>
      </c>
      <c r="F846" s="3">
        <v>843</v>
      </c>
      <c r="G846" s="1">
        <v>9020</v>
      </c>
      <c r="H846" s="1">
        <v>174900</v>
      </c>
      <c r="I846" s="1">
        <v>174900</v>
      </c>
      <c r="J846" s="96">
        <f t="shared" si="13"/>
        <v>6.6213646200143463E-4</v>
      </c>
      <c r="L846" s="99">
        <v>9937</v>
      </c>
      <c r="M846" s="99">
        <v>167000</v>
      </c>
    </row>
    <row r="847" spans="1:13" x14ac:dyDescent="0.2">
      <c r="A847" s="3">
        <v>834</v>
      </c>
      <c r="B847" s="1">
        <v>167000</v>
      </c>
      <c r="C847" s="1">
        <v>167000</v>
      </c>
      <c r="D847" s="1">
        <v>10004</v>
      </c>
      <c r="F847" s="3">
        <v>844</v>
      </c>
      <c r="G847" s="1">
        <v>8000</v>
      </c>
      <c r="H847" s="1">
        <v>141000</v>
      </c>
      <c r="I847" s="1">
        <v>141000</v>
      </c>
      <c r="J847" s="96">
        <f t="shared" si="13"/>
        <v>5.3379783386050476E-4</v>
      </c>
      <c r="L847" s="99">
        <v>9937</v>
      </c>
      <c r="M847" s="99">
        <v>147500</v>
      </c>
    </row>
    <row r="848" spans="1:13" x14ac:dyDescent="0.2">
      <c r="A848" s="3">
        <v>280</v>
      </c>
      <c r="B848" s="1">
        <v>192000</v>
      </c>
      <c r="C848" s="1">
        <v>192000</v>
      </c>
      <c r="D848" s="1">
        <v>10005</v>
      </c>
      <c r="F848" s="3">
        <v>845</v>
      </c>
      <c r="G848" s="1">
        <v>12665</v>
      </c>
      <c r="H848" s="1">
        <v>153900</v>
      </c>
      <c r="I848" s="1">
        <v>153900</v>
      </c>
      <c r="J848" s="96">
        <f t="shared" si="13"/>
        <v>5.8263465695838077E-4</v>
      </c>
      <c r="L848" s="99">
        <v>9938</v>
      </c>
      <c r="M848" s="99">
        <v>236000</v>
      </c>
    </row>
    <row r="849" spans="1:13" x14ac:dyDescent="0.2">
      <c r="A849" s="3">
        <v>657</v>
      </c>
      <c r="B849" s="1">
        <v>145500</v>
      </c>
      <c r="C849" s="1">
        <v>145500</v>
      </c>
      <c r="D849" s="1">
        <v>10007</v>
      </c>
      <c r="F849" s="3">
        <v>846</v>
      </c>
      <c r="G849" s="1">
        <v>16647</v>
      </c>
      <c r="H849" s="1">
        <v>171000</v>
      </c>
      <c r="I849" s="1">
        <v>171000</v>
      </c>
      <c r="J849" s="96">
        <f t="shared" si="13"/>
        <v>6.4737184106486748E-4</v>
      </c>
      <c r="L849" s="99">
        <v>9945</v>
      </c>
      <c r="M849" s="99">
        <v>128500</v>
      </c>
    </row>
    <row r="850" spans="1:13" x14ac:dyDescent="0.2">
      <c r="A850" s="3">
        <v>562</v>
      </c>
      <c r="B850" s="1">
        <v>170000</v>
      </c>
      <c r="C850" s="1">
        <v>170000</v>
      </c>
      <c r="D850" s="1">
        <v>10010</v>
      </c>
      <c r="F850" s="3">
        <v>847</v>
      </c>
      <c r="G850" s="1">
        <v>9317</v>
      </c>
      <c r="H850" s="1">
        <v>213000</v>
      </c>
      <c r="I850" s="1">
        <v>213000</v>
      </c>
      <c r="J850" s="96">
        <f t="shared" si="13"/>
        <v>8.0637545115097532E-4</v>
      </c>
      <c r="L850" s="99">
        <v>9947</v>
      </c>
      <c r="M850" s="99">
        <v>173000</v>
      </c>
    </row>
    <row r="851" spans="1:13" x14ac:dyDescent="0.2">
      <c r="A851" s="3">
        <v>216</v>
      </c>
      <c r="B851" s="1">
        <v>134450</v>
      </c>
      <c r="C851" s="1">
        <v>134450</v>
      </c>
      <c r="D851" s="1">
        <v>10011</v>
      </c>
      <c r="F851" s="3">
        <v>848</v>
      </c>
      <c r="G851" s="1">
        <v>15523</v>
      </c>
      <c r="H851" s="1">
        <v>133500</v>
      </c>
      <c r="I851" s="1">
        <v>133500</v>
      </c>
      <c r="J851" s="96">
        <f t="shared" si="13"/>
        <v>5.0540433205941402E-4</v>
      </c>
      <c r="L851" s="99">
        <v>9950</v>
      </c>
      <c r="M851" s="99">
        <v>290000</v>
      </c>
    </row>
    <row r="852" spans="1:13" x14ac:dyDescent="0.2">
      <c r="A852" s="3">
        <v>664</v>
      </c>
      <c r="B852" s="1">
        <v>137500</v>
      </c>
      <c r="C852" s="1">
        <v>137500</v>
      </c>
      <c r="D852" s="1">
        <v>10012</v>
      </c>
      <c r="F852" s="3">
        <v>849</v>
      </c>
      <c r="G852" s="1">
        <v>45600</v>
      </c>
      <c r="H852" s="1">
        <v>240000</v>
      </c>
      <c r="I852" s="1">
        <v>240000</v>
      </c>
      <c r="J852" s="96">
        <f t="shared" si="13"/>
        <v>9.0859205763490168E-4</v>
      </c>
      <c r="L852" s="99">
        <v>9965</v>
      </c>
      <c r="M852" s="99">
        <v>383970</v>
      </c>
    </row>
    <row r="853" spans="1:13" x14ac:dyDescent="0.2">
      <c r="A853" s="3">
        <v>376</v>
      </c>
      <c r="B853" s="1">
        <v>61000</v>
      </c>
      <c r="C853" s="1">
        <v>61000</v>
      </c>
      <c r="D853" s="1">
        <v>10020</v>
      </c>
      <c r="F853" s="3">
        <v>850</v>
      </c>
      <c r="G853" s="1">
        <v>9600</v>
      </c>
      <c r="H853" s="1">
        <v>187000</v>
      </c>
      <c r="I853" s="1">
        <v>187000</v>
      </c>
      <c r="J853" s="96">
        <f t="shared" si="13"/>
        <v>7.0794464490719423E-4</v>
      </c>
      <c r="L853" s="99">
        <v>9965</v>
      </c>
      <c r="M853" s="99">
        <v>424870</v>
      </c>
    </row>
    <row r="854" spans="1:13" x14ac:dyDescent="0.2">
      <c r="A854" s="3">
        <v>177</v>
      </c>
      <c r="B854" s="1">
        <v>211000</v>
      </c>
      <c r="C854" s="1">
        <v>211000</v>
      </c>
      <c r="D854" s="1">
        <v>10029</v>
      </c>
      <c r="F854" s="3">
        <v>851</v>
      </c>
      <c r="G854" s="1">
        <v>4435</v>
      </c>
      <c r="H854" s="1">
        <v>131500</v>
      </c>
      <c r="I854" s="1">
        <v>131500</v>
      </c>
      <c r="J854" s="96">
        <f t="shared" si="13"/>
        <v>4.9783273157912326E-4</v>
      </c>
      <c r="L854" s="99">
        <v>9967</v>
      </c>
      <c r="M854" s="99">
        <v>170000</v>
      </c>
    </row>
    <row r="855" spans="1:13" x14ac:dyDescent="0.2">
      <c r="A855" s="3">
        <v>603</v>
      </c>
      <c r="B855" s="1">
        <v>220000</v>
      </c>
      <c r="C855" s="1">
        <v>220000</v>
      </c>
      <c r="D855" s="1">
        <v>10041</v>
      </c>
      <c r="F855" s="3">
        <v>852</v>
      </c>
      <c r="G855" s="1">
        <v>3196</v>
      </c>
      <c r="H855" s="1">
        <v>215000</v>
      </c>
      <c r="I855" s="1">
        <v>215000</v>
      </c>
      <c r="J855" s="96">
        <f t="shared" si="13"/>
        <v>8.1394705163126608E-4</v>
      </c>
      <c r="L855" s="99">
        <v>9986</v>
      </c>
      <c r="M855" s="99">
        <v>147000</v>
      </c>
    </row>
    <row r="856" spans="1:13" x14ac:dyDescent="0.2">
      <c r="A856" s="3">
        <v>937</v>
      </c>
      <c r="B856" s="1">
        <v>184900</v>
      </c>
      <c r="C856" s="1">
        <v>184900</v>
      </c>
      <c r="D856" s="1">
        <v>10083</v>
      </c>
      <c r="F856" s="3">
        <v>853</v>
      </c>
      <c r="G856" s="1">
        <v>7128</v>
      </c>
      <c r="H856" s="1">
        <v>164000</v>
      </c>
      <c r="I856" s="1">
        <v>164000</v>
      </c>
      <c r="J856" s="96">
        <f t="shared" si="13"/>
        <v>6.2087123938384949E-4</v>
      </c>
      <c r="L856" s="99">
        <v>9991</v>
      </c>
      <c r="M856" s="99">
        <v>150000</v>
      </c>
    </row>
    <row r="857" spans="1:13" x14ac:dyDescent="0.2">
      <c r="A857" s="3">
        <v>7</v>
      </c>
      <c r="B857" s="1">
        <v>307000</v>
      </c>
      <c r="C857" s="1">
        <v>307000</v>
      </c>
      <c r="D857" s="1">
        <v>10084</v>
      </c>
      <c r="F857" s="3">
        <v>854</v>
      </c>
      <c r="G857" s="1">
        <v>12095</v>
      </c>
      <c r="H857" s="1">
        <v>158000</v>
      </c>
      <c r="I857" s="1">
        <v>158000</v>
      </c>
      <c r="J857" s="96">
        <f t="shared" si="13"/>
        <v>5.9815643794297699E-4</v>
      </c>
    </row>
    <row r="858" spans="1:13" x14ac:dyDescent="0.2">
      <c r="A858" s="3">
        <v>1122</v>
      </c>
      <c r="B858" s="1">
        <v>212900</v>
      </c>
      <c r="C858" s="1">
        <v>212900</v>
      </c>
      <c r="D858" s="1">
        <v>10084</v>
      </c>
      <c r="F858" s="3">
        <v>855</v>
      </c>
      <c r="G858" s="1">
        <v>17920</v>
      </c>
      <c r="H858" s="1">
        <v>170000</v>
      </c>
      <c r="I858" s="1">
        <v>170000</v>
      </c>
      <c r="J858" s="96">
        <f t="shared" si="13"/>
        <v>6.4358604082472199E-4</v>
      </c>
    </row>
    <row r="859" spans="1:13" x14ac:dyDescent="0.2">
      <c r="A859" s="3">
        <v>166</v>
      </c>
      <c r="B859" s="1">
        <v>127500</v>
      </c>
      <c r="C859" s="1">
        <v>127500</v>
      </c>
      <c r="D859" s="1">
        <v>10106</v>
      </c>
      <c r="F859" s="3">
        <v>856</v>
      </c>
      <c r="G859" s="1">
        <v>6897</v>
      </c>
      <c r="H859" s="1">
        <v>127000</v>
      </c>
      <c r="I859" s="1">
        <v>127000</v>
      </c>
      <c r="J859" s="96">
        <f t="shared" si="13"/>
        <v>4.8079663049846883E-4</v>
      </c>
    </row>
    <row r="860" spans="1:13" x14ac:dyDescent="0.2">
      <c r="A860" s="3">
        <v>1267</v>
      </c>
      <c r="B860" s="1">
        <v>122000</v>
      </c>
      <c r="C860" s="1">
        <v>122000</v>
      </c>
      <c r="D860" s="1">
        <v>10120</v>
      </c>
      <c r="F860" s="3">
        <v>857</v>
      </c>
      <c r="G860" s="1">
        <v>10970</v>
      </c>
      <c r="H860" s="1">
        <v>147000</v>
      </c>
      <c r="I860" s="1">
        <v>147000</v>
      </c>
      <c r="J860" s="96">
        <f t="shared" si="13"/>
        <v>5.5651263530137726E-4</v>
      </c>
    </row>
    <row r="861" spans="1:13" x14ac:dyDescent="0.2">
      <c r="A861" s="3">
        <v>1303</v>
      </c>
      <c r="B861" s="1">
        <v>290000</v>
      </c>
      <c r="C861" s="1">
        <v>290000</v>
      </c>
      <c r="D861" s="1">
        <v>10120</v>
      </c>
      <c r="F861" s="3">
        <v>858</v>
      </c>
      <c r="G861" s="1">
        <v>8125</v>
      </c>
      <c r="H861" s="1">
        <v>174000</v>
      </c>
      <c r="I861" s="1">
        <v>174000</v>
      </c>
      <c r="J861" s="96">
        <f t="shared" si="13"/>
        <v>6.5872924178530373E-4</v>
      </c>
    </row>
    <row r="862" spans="1:13" x14ac:dyDescent="0.2">
      <c r="A862" s="3">
        <v>202</v>
      </c>
      <c r="B862" s="1">
        <v>171500</v>
      </c>
      <c r="C862" s="1">
        <v>171500</v>
      </c>
      <c r="D862" s="1">
        <v>10125</v>
      </c>
      <c r="F862" s="3">
        <v>859</v>
      </c>
      <c r="G862" s="1">
        <v>10400</v>
      </c>
      <c r="H862" s="1">
        <v>152000</v>
      </c>
      <c r="I862" s="1">
        <v>152000</v>
      </c>
      <c r="J862" s="96">
        <f t="shared" si="13"/>
        <v>5.7544163650210438E-4</v>
      </c>
    </row>
    <row r="863" spans="1:13" x14ac:dyDescent="0.2">
      <c r="A863" s="3">
        <v>985</v>
      </c>
      <c r="B863" s="1">
        <v>126000</v>
      </c>
      <c r="C863" s="1">
        <v>126000</v>
      </c>
      <c r="D863" s="1">
        <v>10125</v>
      </c>
      <c r="F863" s="3">
        <v>860</v>
      </c>
      <c r="G863" s="1">
        <v>11029</v>
      </c>
      <c r="H863" s="1">
        <v>250000</v>
      </c>
      <c r="I863" s="1">
        <v>250000</v>
      </c>
      <c r="J863" s="96">
        <f t="shared" si="13"/>
        <v>9.4645006003635593E-4</v>
      </c>
    </row>
    <row r="864" spans="1:13" x14ac:dyDescent="0.2">
      <c r="A864" s="3">
        <v>395</v>
      </c>
      <c r="B864" s="1">
        <v>109000</v>
      </c>
      <c r="C864" s="1">
        <v>109000</v>
      </c>
      <c r="D864" s="1">
        <v>10134</v>
      </c>
      <c r="F864" s="3">
        <v>861</v>
      </c>
      <c r="G864" s="1">
        <v>7642</v>
      </c>
      <c r="H864" s="1">
        <v>189950</v>
      </c>
      <c r="I864" s="1">
        <v>189950</v>
      </c>
      <c r="J864" s="96">
        <f t="shared" si="13"/>
        <v>7.1911275561562329E-4</v>
      </c>
    </row>
    <row r="865" spans="1:10" x14ac:dyDescent="0.2">
      <c r="A865" s="3">
        <v>716</v>
      </c>
      <c r="B865" s="1">
        <v>165000</v>
      </c>
      <c r="C865" s="1">
        <v>165000</v>
      </c>
      <c r="D865" s="1">
        <v>10140</v>
      </c>
      <c r="F865" s="3">
        <v>862</v>
      </c>
      <c r="G865" s="1">
        <v>11625</v>
      </c>
      <c r="H865" s="1">
        <v>131500</v>
      </c>
      <c r="I865" s="1">
        <v>131500</v>
      </c>
      <c r="J865" s="96">
        <f t="shared" si="13"/>
        <v>4.9783273157912326E-4</v>
      </c>
    </row>
    <row r="866" spans="1:10" x14ac:dyDescent="0.2">
      <c r="A866" s="3">
        <v>543</v>
      </c>
      <c r="B866" s="1">
        <v>213250</v>
      </c>
      <c r="C866" s="1">
        <v>213250</v>
      </c>
      <c r="D866" s="1">
        <v>10140</v>
      </c>
      <c r="F866" s="3">
        <v>863</v>
      </c>
      <c r="G866" s="1">
        <v>9672</v>
      </c>
      <c r="H866" s="1">
        <v>152000</v>
      </c>
      <c r="I866" s="1">
        <v>152000</v>
      </c>
      <c r="J866" s="96">
        <f t="shared" si="13"/>
        <v>5.7544163650210438E-4</v>
      </c>
    </row>
    <row r="867" spans="1:10" x14ac:dyDescent="0.2">
      <c r="A867" s="3">
        <v>811</v>
      </c>
      <c r="B867" s="1">
        <v>181000</v>
      </c>
      <c r="C867" s="1">
        <v>181000</v>
      </c>
      <c r="D867" s="1">
        <v>10140</v>
      </c>
      <c r="F867" s="3">
        <v>864</v>
      </c>
      <c r="G867" s="1">
        <v>7931</v>
      </c>
      <c r="H867" s="1">
        <v>132500</v>
      </c>
      <c r="I867" s="1">
        <v>132500</v>
      </c>
      <c r="J867" s="96">
        <f t="shared" si="13"/>
        <v>5.0161853181926864E-4</v>
      </c>
    </row>
    <row r="868" spans="1:10" x14ac:dyDescent="0.2">
      <c r="A868" s="3">
        <v>1205</v>
      </c>
      <c r="B868" s="1">
        <v>153500</v>
      </c>
      <c r="C868" s="1">
        <v>153500</v>
      </c>
      <c r="D868" s="1">
        <v>10140</v>
      </c>
      <c r="F868" s="3">
        <v>865</v>
      </c>
      <c r="G868" s="1">
        <v>8640</v>
      </c>
      <c r="H868" s="1">
        <v>250580</v>
      </c>
      <c r="I868" s="1">
        <v>250580</v>
      </c>
      <c r="J868" s="96">
        <f t="shared" si="13"/>
        <v>9.486458241756403E-4</v>
      </c>
    </row>
    <row r="869" spans="1:10" x14ac:dyDescent="0.2">
      <c r="A869" s="3">
        <v>1294</v>
      </c>
      <c r="B869" s="1">
        <v>162900</v>
      </c>
      <c r="C869" s="1">
        <v>162900</v>
      </c>
      <c r="D869" s="1">
        <v>10140</v>
      </c>
      <c r="F869" s="3">
        <v>866</v>
      </c>
      <c r="G869" s="1">
        <v>8750</v>
      </c>
      <c r="H869" s="1">
        <v>148500</v>
      </c>
      <c r="I869" s="1">
        <v>148500</v>
      </c>
      <c r="J869" s="96">
        <f t="shared" si="13"/>
        <v>5.6219133566159539E-4</v>
      </c>
    </row>
    <row r="870" spans="1:10" x14ac:dyDescent="0.2">
      <c r="A870" s="3">
        <v>73</v>
      </c>
      <c r="B870" s="1">
        <v>185000</v>
      </c>
      <c r="C870" s="1">
        <v>185000</v>
      </c>
      <c r="D870" s="1">
        <v>10141</v>
      </c>
      <c r="F870" s="3">
        <v>867</v>
      </c>
      <c r="G870" s="1">
        <v>10656</v>
      </c>
      <c r="H870" s="1">
        <v>248900</v>
      </c>
      <c r="I870" s="1">
        <v>248900</v>
      </c>
      <c r="J870" s="96">
        <f t="shared" si="13"/>
        <v>9.4228567977219595E-4</v>
      </c>
    </row>
    <row r="871" spans="1:10" x14ac:dyDescent="0.2">
      <c r="A871" s="3">
        <v>788</v>
      </c>
      <c r="B871" s="1">
        <v>233000</v>
      </c>
      <c r="C871" s="1">
        <v>233000</v>
      </c>
      <c r="D871" s="1">
        <v>10142</v>
      </c>
      <c r="F871" s="3">
        <v>868</v>
      </c>
      <c r="G871" s="1">
        <v>6970</v>
      </c>
      <c r="H871" s="1">
        <v>129000</v>
      </c>
      <c r="I871" s="1">
        <v>129000</v>
      </c>
      <c r="J871" s="96">
        <f t="shared" si="13"/>
        <v>4.8836823097875965E-4</v>
      </c>
    </row>
    <row r="872" spans="1:10" x14ac:dyDescent="0.2">
      <c r="A872" s="3">
        <v>774</v>
      </c>
      <c r="B872" s="1">
        <v>114500</v>
      </c>
      <c r="C872" s="1">
        <v>114500</v>
      </c>
      <c r="D872" s="1">
        <v>10150</v>
      </c>
      <c r="F872" s="3">
        <v>869</v>
      </c>
      <c r="G872" s="1">
        <v>14762</v>
      </c>
      <c r="H872" s="1">
        <v>169000</v>
      </c>
      <c r="I872" s="1">
        <v>169000</v>
      </c>
      <c r="J872" s="96">
        <f t="shared" si="13"/>
        <v>6.3980024058457661E-4</v>
      </c>
    </row>
    <row r="873" spans="1:10" x14ac:dyDescent="0.2">
      <c r="A873" s="3">
        <v>1071</v>
      </c>
      <c r="B873" s="1">
        <v>135000</v>
      </c>
      <c r="C873" s="1">
        <v>135000</v>
      </c>
      <c r="D873" s="1">
        <v>10152</v>
      </c>
      <c r="F873" s="3">
        <v>870</v>
      </c>
      <c r="G873" s="1">
        <v>9938</v>
      </c>
      <c r="H873" s="1">
        <v>236000</v>
      </c>
      <c r="I873" s="1">
        <v>236000</v>
      </c>
      <c r="J873" s="96">
        <f t="shared" si="13"/>
        <v>8.9344885667432005E-4</v>
      </c>
    </row>
    <row r="874" spans="1:10" x14ac:dyDescent="0.2">
      <c r="A874" s="3">
        <v>988</v>
      </c>
      <c r="B874" s="1">
        <v>395192</v>
      </c>
      <c r="C874" s="1">
        <v>395192</v>
      </c>
      <c r="D874" s="1">
        <v>10159</v>
      </c>
      <c r="F874" s="3">
        <v>871</v>
      </c>
      <c r="G874" s="1">
        <v>6600</v>
      </c>
      <c r="H874" s="1">
        <v>109500</v>
      </c>
      <c r="I874" s="1">
        <v>109500</v>
      </c>
      <c r="J874" s="96">
        <f t="shared" si="13"/>
        <v>4.1454512629592391E-4</v>
      </c>
    </row>
    <row r="875" spans="1:10" x14ac:dyDescent="0.2">
      <c r="A875" s="3">
        <v>568</v>
      </c>
      <c r="B875" s="1">
        <v>214000</v>
      </c>
      <c r="C875" s="1">
        <v>214000</v>
      </c>
      <c r="D875" s="1">
        <v>10171</v>
      </c>
      <c r="F875" s="3">
        <v>872</v>
      </c>
      <c r="G875" s="1">
        <v>8750</v>
      </c>
      <c r="H875" s="1">
        <v>200500</v>
      </c>
      <c r="I875" s="1">
        <v>200500</v>
      </c>
      <c r="J875" s="96">
        <f t="shared" si="13"/>
        <v>7.5905294814915746E-4</v>
      </c>
    </row>
    <row r="876" spans="1:10" x14ac:dyDescent="0.2">
      <c r="A876" s="3">
        <v>56</v>
      </c>
      <c r="B876" s="1">
        <v>180500</v>
      </c>
      <c r="C876" s="1">
        <v>180500</v>
      </c>
      <c r="D876" s="1">
        <v>10175</v>
      </c>
      <c r="F876" s="3">
        <v>873</v>
      </c>
      <c r="G876" s="1">
        <v>8892</v>
      </c>
      <c r="H876" s="1">
        <v>116000</v>
      </c>
      <c r="I876" s="1">
        <v>116000</v>
      </c>
      <c r="J876" s="96">
        <f t="shared" si="13"/>
        <v>4.3915282785686916E-4</v>
      </c>
    </row>
    <row r="877" spans="1:10" x14ac:dyDescent="0.2">
      <c r="A877" s="3">
        <v>1210</v>
      </c>
      <c r="B877" s="1">
        <v>290000</v>
      </c>
      <c r="C877" s="1">
        <v>290000</v>
      </c>
      <c r="D877" s="1">
        <v>10182</v>
      </c>
      <c r="F877" s="3">
        <v>874</v>
      </c>
      <c r="G877" s="1">
        <v>12144</v>
      </c>
      <c r="H877" s="1">
        <v>133000</v>
      </c>
      <c r="I877" s="1">
        <v>133000</v>
      </c>
      <c r="J877" s="96">
        <f t="shared" si="13"/>
        <v>5.0351143193934139E-4</v>
      </c>
    </row>
    <row r="878" spans="1:10" x14ac:dyDescent="0.2">
      <c r="A878" s="3">
        <v>1323</v>
      </c>
      <c r="B878" s="1">
        <v>190000</v>
      </c>
      <c r="C878" s="1">
        <v>190000</v>
      </c>
      <c r="D878" s="1">
        <v>10186</v>
      </c>
      <c r="F878" s="3">
        <v>875</v>
      </c>
      <c r="G878" s="1">
        <v>5720</v>
      </c>
      <c r="H878" s="1">
        <v>66500</v>
      </c>
      <c r="I878" s="1">
        <v>66500</v>
      </c>
      <c r="J878" s="96">
        <f t="shared" si="13"/>
        <v>2.5175571596967069E-4</v>
      </c>
    </row>
    <row r="879" spans="1:10" x14ac:dyDescent="0.2">
      <c r="A879" s="3">
        <v>1356</v>
      </c>
      <c r="B879" s="1">
        <v>170000</v>
      </c>
      <c r="C879" s="1">
        <v>170000</v>
      </c>
      <c r="D879" s="1">
        <v>10192</v>
      </c>
      <c r="F879" s="3">
        <v>876</v>
      </c>
      <c r="G879" s="1">
        <v>9000</v>
      </c>
      <c r="H879" s="1">
        <v>303477</v>
      </c>
      <c r="I879" s="1">
        <v>303477</v>
      </c>
      <c r="J879" s="96">
        <f t="shared" si="13"/>
        <v>1.1489032994786129E-3</v>
      </c>
    </row>
    <row r="880" spans="1:10" x14ac:dyDescent="0.2">
      <c r="A880" s="3">
        <v>174</v>
      </c>
      <c r="B880" s="1">
        <v>163000</v>
      </c>
      <c r="C880" s="1">
        <v>163000</v>
      </c>
      <c r="D880" s="1">
        <v>10197</v>
      </c>
      <c r="F880" s="3">
        <v>877</v>
      </c>
      <c r="G880" s="1">
        <v>25286</v>
      </c>
      <c r="H880" s="1">
        <v>132250</v>
      </c>
      <c r="I880" s="1">
        <v>132250</v>
      </c>
      <c r="J880" s="96">
        <f t="shared" si="13"/>
        <v>5.0067208175923227E-4</v>
      </c>
    </row>
    <row r="881" spans="1:10" x14ac:dyDescent="0.2">
      <c r="A881" s="3">
        <v>74</v>
      </c>
      <c r="B881" s="1">
        <v>144900</v>
      </c>
      <c r="C881" s="1">
        <v>144900</v>
      </c>
      <c r="D881" s="1">
        <v>10200</v>
      </c>
      <c r="F881" s="3">
        <v>878</v>
      </c>
      <c r="G881" s="1">
        <v>8834</v>
      </c>
      <c r="H881" s="1">
        <v>350000</v>
      </c>
      <c r="I881" s="1">
        <v>350000</v>
      </c>
      <c r="J881" s="96">
        <f t="shared" si="13"/>
        <v>1.3250300840508982E-3</v>
      </c>
    </row>
    <row r="882" spans="1:10" x14ac:dyDescent="0.2">
      <c r="A882" s="3">
        <v>403</v>
      </c>
      <c r="B882" s="1">
        <v>108000</v>
      </c>
      <c r="C882" s="1">
        <v>108000</v>
      </c>
      <c r="D882" s="1">
        <v>10200</v>
      </c>
      <c r="F882" s="3">
        <v>879</v>
      </c>
      <c r="G882" s="1">
        <v>11782</v>
      </c>
      <c r="H882" s="1">
        <v>148000</v>
      </c>
      <c r="I882" s="1">
        <v>148000</v>
      </c>
      <c r="J882" s="96">
        <f t="shared" si="13"/>
        <v>5.6029843554152275E-4</v>
      </c>
    </row>
    <row r="883" spans="1:10" x14ac:dyDescent="0.2">
      <c r="A883" s="3">
        <v>531</v>
      </c>
      <c r="B883" s="1">
        <v>175000</v>
      </c>
      <c r="C883" s="1">
        <v>175000</v>
      </c>
      <c r="D883" s="1">
        <v>10200</v>
      </c>
      <c r="F883" s="3">
        <v>880</v>
      </c>
      <c r="G883" s="1">
        <v>7000</v>
      </c>
      <c r="H883" s="1">
        <v>136500</v>
      </c>
      <c r="I883" s="1">
        <v>136500</v>
      </c>
      <c r="J883" s="96">
        <f t="shared" si="13"/>
        <v>5.1676173277985038E-4</v>
      </c>
    </row>
    <row r="884" spans="1:10" x14ac:dyDescent="0.2">
      <c r="A884" s="3">
        <v>1215</v>
      </c>
      <c r="B884" s="1">
        <v>134500</v>
      </c>
      <c r="C884" s="1">
        <v>134500</v>
      </c>
      <c r="D884" s="1">
        <v>10205</v>
      </c>
      <c r="F884" s="3">
        <v>881</v>
      </c>
      <c r="G884" s="1">
        <v>7024</v>
      </c>
      <c r="H884" s="1">
        <v>157000</v>
      </c>
      <c r="I884" s="1">
        <v>157000</v>
      </c>
      <c r="J884" s="96">
        <f t="shared" si="13"/>
        <v>5.943706377028315E-4</v>
      </c>
    </row>
    <row r="885" spans="1:10" x14ac:dyDescent="0.2">
      <c r="A885" s="3">
        <v>83</v>
      </c>
      <c r="B885" s="1">
        <v>245000</v>
      </c>
      <c r="C885" s="1">
        <v>245000</v>
      </c>
      <c r="D885" s="1">
        <v>10206</v>
      </c>
      <c r="F885" s="3">
        <v>882</v>
      </c>
      <c r="G885" s="1">
        <v>13758</v>
      </c>
      <c r="H885" s="1">
        <v>187500</v>
      </c>
      <c r="I885" s="1">
        <v>187500</v>
      </c>
      <c r="J885" s="96">
        <f t="shared" si="13"/>
        <v>7.0983754502726697E-4</v>
      </c>
    </row>
    <row r="886" spans="1:10" x14ac:dyDescent="0.2">
      <c r="A886" s="3">
        <v>1001</v>
      </c>
      <c r="B886" s="1">
        <v>82000</v>
      </c>
      <c r="C886" s="1">
        <v>82000</v>
      </c>
      <c r="D886" s="1">
        <v>10206</v>
      </c>
      <c r="F886" s="3">
        <v>883</v>
      </c>
      <c r="G886" s="1">
        <v>9636</v>
      </c>
      <c r="H886" s="1">
        <v>178000</v>
      </c>
      <c r="I886" s="1">
        <v>178000</v>
      </c>
      <c r="J886" s="96">
        <f t="shared" si="13"/>
        <v>6.7387244274588547E-4</v>
      </c>
    </row>
    <row r="887" spans="1:10" x14ac:dyDescent="0.2">
      <c r="A887" s="3">
        <v>687</v>
      </c>
      <c r="B887" s="1">
        <v>227875</v>
      </c>
      <c r="C887" s="1">
        <v>227875</v>
      </c>
      <c r="D887" s="1">
        <v>10207</v>
      </c>
      <c r="F887" s="3">
        <v>884</v>
      </c>
      <c r="G887" s="1">
        <v>6204</v>
      </c>
      <c r="H887" s="1">
        <v>118500</v>
      </c>
      <c r="I887" s="1">
        <v>118500</v>
      </c>
      <c r="J887" s="96">
        <f t="shared" si="13"/>
        <v>4.4861732845723272E-4</v>
      </c>
    </row>
    <row r="888" spans="1:10" x14ac:dyDescent="0.2">
      <c r="A888" s="3">
        <v>518</v>
      </c>
      <c r="B888" s="1">
        <v>265000</v>
      </c>
      <c r="C888" s="1">
        <v>265000</v>
      </c>
      <c r="D888" s="1">
        <v>10208</v>
      </c>
      <c r="F888" s="3">
        <v>885</v>
      </c>
      <c r="G888" s="1">
        <v>7150</v>
      </c>
      <c r="H888" s="1">
        <v>100000</v>
      </c>
      <c r="I888" s="1">
        <v>100000</v>
      </c>
      <c r="J888" s="96">
        <f t="shared" si="13"/>
        <v>3.7858002401454236E-4</v>
      </c>
    </row>
    <row r="889" spans="1:10" x14ac:dyDescent="0.2">
      <c r="A889" s="3">
        <v>1320</v>
      </c>
      <c r="B889" s="1">
        <v>111000</v>
      </c>
      <c r="C889" s="1">
        <v>111000</v>
      </c>
      <c r="D889" s="1">
        <v>10215</v>
      </c>
      <c r="F889" s="3">
        <v>886</v>
      </c>
      <c r="G889" s="1">
        <v>5119</v>
      </c>
      <c r="H889" s="1">
        <v>328900</v>
      </c>
      <c r="I889" s="1">
        <v>328900</v>
      </c>
      <c r="J889" s="96">
        <f t="shared" si="13"/>
        <v>1.2451496989838299E-3</v>
      </c>
    </row>
    <row r="890" spans="1:10" x14ac:dyDescent="0.2">
      <c r="A890" s="3">
        <v>1317</v>
      </c>
      <c r="B890" s="1">
        <v>295493</v>
      </c>
      <c r="C890" s="1">
        <v>295493</v>
      </c>
      <c r="D890" s="1">
        <v>10226</v>
      </c>
      <c r="F890" s="3">
        <v>887</v>
      </c>
      <c r="G890" s="1">
        <v>8393</v>
      </c>
      <c r="H890" s="1">
        <v>145000</v>
      </c>
      <c r="I890" s="1">
        <v>145000</v>
      </c>
      <c r="J890" s="96">
        <f t="shared" si="13"/>
        <v>5.489410348210865E-4</v>
      </c>
    </row>
    <row r="891" spans="1:10" x14ac:dyDescent="0.2">
      <c r="A891" s="3">
        <v>966</v>
      </c>
      <c r="B891" s="1">
        <v>178900</v>
      </c>
      <c r="C891" s="1">
        <v>178900</v>
      </c>
      <c r="D891" s="1">
        <v>10237</v>
      </c>
      <c r="F891" s="3">
        <v>888</v>
      </c>
      <c r="G891" s="1">
        <v>16466</v>
      </c>
      <c r="H891" s="1">
        <v>135500</v>
      </c>
      <c r="I891" s="1">
        <v>135500</v>
      </c>
      <c r="J891" s="96">
        <f t="shared" si="13"/>
        <v>5.1297593253970489E-4</v>
      </c>
    </row>
    <row r="892" spans="1:10" x14ac:dyDescent="0.2">
      <c r="A892" s="3">
        <v>923</v>
      </c>
      <c r="B892" s="1">
        <v>169990</v>
      </c>
      <c r="C892" s="1">
        <v>169990</v>
      </c>
      <c r="D892" s="1">
        <v>10237</v>
      </c>
      <c r="F892" s="3">
        <v>889</v>
      </c>
      <c r="G892" s="1">
        <v>15865</v>
      </c>
      <c r="H892" s="1">
        <v>268000</v>
      </c>
      <c r="I892" s="1">
        <v>268000</v>
      </c>
      <c r="J892" s="96">
        <f t="shared" si="13"/>
        <v>1.0145944643589735E-3</v>
      </c>
    </row>
    <row r="893" spans="1:10" x14ac:dyDescent="0.2">
      <c r="A893" s="3">
        <v>925</v>
      </c>
      <c r="B893" s="1">
        <v>207500</v>
      </c>
      <c r="C893" s="1">
        <v>207500</v>
      </c>
      <c r="D893" s="1">
        <v>10240</v>
      </c>
      <c r="F893" s="3">
        <v>890</v>
      </c>
      <c r="G893" s="1">
        <v>12160</v>
      </c>
      <c r="H893" s="1">
        <v>149500</v>
      </c>
      <c r="I893" s="1">
        <v>149500</v>
      </c>
      <c r="J893" s="96">
        <f t="shared" si="13"/>
        <v>5.6597713590174088E-4</v>
      </c>
    </row>
    <row r="894" spans="1:10" x14ac:dyDescent="0.2">
      <c r="A894" s="3">
        <v>754</v>
      </c>
      <c r="B894" s="1">
        <v>275500</v>
      </c>
      <c r="C894" s="1">
        <v>275500</v>
      </c>
      <c r="D894" s="1">
        <v>10240</v>
      </c>
      <c r="F894" s="3">
        <v>891</v>
      </c>
      <c r="G894" s="1">
        <v>8064</v>
      </c>
      <c r="H894" s="1">
        <v>122900</v>
      </c>
      <c r="I894" s="1">
        <v>122900</v>
      </c>
      <c r="J894" s="96">
        <f t="shared" si="13"/>
        <v>4.6527484951387261E-4</v>
      </c>
    </row>
    <row r="895" spans="1:10" x14ac:dyDescent="0.2">
      <c r="A895" s="3">
        <v>1214</v>
      </c>
      <c r="B895" s="1">
        <v>145000</v>
      </c>
      <c r="C895" s="1">
        <v>145000</v>
      </c>
      <c r="D895" s="1">
        <v>10246</v>
      </c>
      <c r="F895" s="3">
        <v>892</v>
      </c>
      <c r="G895" s="1">
        <v>11184</v>
      </c>
      <c r="H895" s="1">
        <v>172500</v>
      </c>
      <c r="I895" s="1">
        <v>172500</v>
      </c>
      <c r="J895" s="96">
        <f t="shared" si="13"/>
        <v>6.5305054142508561E-4</v>
      </c>
    </row>
    <row r="896" spans="1:10" x14ac:dyDescent="0.2">
      <c r="A896" s="3">
        <v>1434</v>
      </c>
      <c r="B896" s="1">
        <v>186500</v>
      </c>
      <c r="C896" s="1">
        <v>186500</v>
      </c>
      <c r="D896" s="1">
        <v>10261</v>
      </c>
      <c r="F896" s="3">
        <v>893</v>
      </c>
      <c r="G896" s="1">
        <v>8414</v>
      </c>
      <c r="H896" s="1">
        <v>154500</v>
      </c>
      <c r="I896" s="1">
        <v>154500</v>
      </c>
      <c r="J896" s="96">
        <f t="shared" si="13"/>
        <v>5.84906137102468E-4</v>
      </c>
    </row>
    <row r="897" spans="1:10" x14ac:dyDescent="0.2">
      <c r="A897" s="3">
        <v>97</v>
      </c>
      <c r="B897" s="1">
        <v>214000</v>
      </c>
      <c r="C897" s="1">
        <v>214000</v>
      </c>
      <c r="D897" s="1">
        <v>10264</v>
      </c>
      <c r="F897" s="3">
        <v>894</v>
      </c>
      <c r="G897" s="1">
        <v>13284</v>
      </c>
      <c r="H897" s="1">
        <v>165000</v>
      </c>
      <c r="I897" s="1">
        <v>165000</v>
      </c>
      <c r="J897" s="96">
        <f t="shared" si="13"/>
        <v>6.2465703962399487E-4</v>
      </c>
    </row>
    <row r="898" spans="1:10" x14ac:dyDescent="0.2">
      <c r="A898" s="3">
        <v>587</v>
      </c>
      <c r="B898" s="1">
        <v>130000</v>
      </c>
      <c r="C898" s="1">
        <v>130000</v>
      </c>
      <c r="D898" s="1">
        <v>10267</v>
      </c>
      <c r="F898" s="3">
        <v>895</v>
      </c>
      <c r="G898" s="1">
        <v>7018</v>
      </c>
      <c r="H898" s="1">
        <v>118858</v>
      </c>
      <c r="I898" s="1">
        <v>118858</v>
      </c>
      <c r="J898" s="96">
        <f t="shared" si="13"/>
        <v>4.4997264494320478E-4</v>
      </c>
    </row>
    <row r="899" spans="1:10" x14ac:dyDescent="0.2">
      <c r="A899" s="3">
        <v>487</v>
      </c>
      <c r="B899" s="1">
        <v>156000</v>
      </c>
      <c r="C899" s="1">
        <v>156000</v>
      </c>
      <c r="D899" s="1">
        <v>10289</v>
      </c>
      <c r="F899" s="3">
        <v>896</v>
      </c>
      <c r="G899" s="1">
        <v>7056</v>
      </c>
      <c r="H899" s="1">
        <v>140000</v>
      </c>
      <c r="I899" s="1">
        <v>140000</v>
      </c>
      <c r="J899" s="96">
        <f t="shared" si="13"/>
        <v>5.3001203362035938E-4</v>
      </c>
    </row>
    <row r="900" spans="1:10" x14ac:dyDescent="0.2">
      <c r="A900" s="3">
        <v>64</v>
      </c>
      <c r="B900" s="1">
        <v>140000</v>
      </c>
      <c r="C900" s="1">
        <v>140000</v>
      </c>
      <c r="D900" s="1">
        <v>10300</v>
      </c>
      <c r="F900" s="3">
        <v>897</v>
      </c>
      <c r="G900" s="1">
        <v>8765</v>
      </c>
      <c r="H900" s="1">
        <v>106500</v>
      </c>
      <c r="I900" s="1">
        <v>106500</v>
      </c>
      <c r="J900" s="96">
        <f t="shared" si="13"/>
        <v>4.0318772557548766E-4</v>
      </c>
    </row>
    <row r="901" spans="1:10" x14ac:dyDescent="0.2">
      <c r="A901" s="3">
        <v>1142</v>
      </c>
      <c r="B901" s="1">
        <v>197500</v>
      </c>
      <c r="C901" s="1">
        <v>197500</v>
      </c>
      <c r="D901" s="1">
        <v>10304</v>
      </c>
      <c r="F901" s="3">
        <v>898</v>
      </c>
      <c r="G901" s="1">
        <v>7018</v>
      </c>
      <c r="H901" s="1">
        <v>142953</v>
      </c>
      <c r="I901" s="1">
        <v>142953</v>
      </c>
      <c r="J901" s="96">
        <f t="shared" ref="J901:J964" si="14">I901/(264144946)</f>
        <v>5.4119150172950875E-4</v>
      </c>
    </row>
    <row r="902" spans="1:10" x14ac:dyDescent="0.2">
      <c r="A902" s="3">
        <v>1355</v>
      </c>
      <c r="B902" s="1">
        <v>235000</v>
      </c>
      <c r="C902" s="1">
        <v>235000</v>
      </c>
      <c r="D902" s="1">
        <v>10316</v>
      </c>
      <c r="F902" s="3">
        <v>899</v>
      </c>
      <c r="G902" s="1">
        <v>12919</v>
      </c>
      <c r="H902" s="1">
        <v>611657</v>
      </c>
      <c r="I902" s="1">
        <v>611657</v>
      </c>
      <c r="J902" s="96">
        <f t="shared" si="14"/>
        <v>2.3156112174866294E-3</v>
      </c>
    </row>
    <row r="903" spans="1:10" x14ac:dyDescent="0.2">
      <c r="A903" s="3">
        <v>654</v>
      </c>
      <c r="B903" s="1">
        <v>135000</v>
      </c>
      <c r="C903" s="1">
        <v>135000</v>
      </c>
      <c r="D903" s="1">
        <v>10320</v>
      </c>
      <c r="F903" s="3">
        <v>900</v>
      </c>
      <c r="G903" s="1">
        <v>6993</v>
      </c>
      <c r="H903" s="1">
        <v>135000</v>
      </c>
      <c r="I903" s="1">
        <v>135000</v>
      </c>
      <c r="J903" s="96">
        <f t="shared" si="14"/>
        <v>5.1108303241963226E-4</v>
      </c>
    </row>
    <row r="904" spans="1:10" x14ac:dyDescent="0.2">
      <c r="A904" s="3">
        <v>144</v>
      </c>
      <c r="B904" s="1">
        <v>204000</v>
      </c>
      <c r="C904" s="1">
        <v>204000</v>
      </c>
      <c r="D904" s="1">
        <v>10335</v>
      </c>
      <c r="F904" s="3">
        <v>901</v>
      </c>
      <c r="G904" s="1">
        <v>7340</v>
      </c>
      <c r="H904" s="1">
        <v>110000</v>
      </c>
      <c r="I904" s="1">
        <v>110000</v>
      </c>
      <c r="J904" s="96">
        <f t="shared" si="14"/>
        <v>4.164380264159966E-4</v>
      </c>
    </row>
    <row r="905" spans="1:10" x14ac:dyDescent="0.2">
      <c r="A905" s="3">
        <v>135</v>
      </c>
      <c r="B905" s="1">
        <v>180000</v>
      </c>
      <c r="C905" s="1">
        <v>180000</v>
      </c>
      <c r="D905" s="1">
        <v>10335</v>
      </c>
      <c r="F905" s="3">
        <v>902</v>
      </c>
      <c r="G905" s="1">
        <v>8712</v>
      </c>
      <c r="H905" s="1">
        <v>153000</v>
      </c>
      <c r="I905" s="1">
        <v>153000</v>
      </c>
      <c r="J905" s="96">
        <f t="shared" si="14"/>
        <v>5.7922743674224987E-4</v>
      </c>
    </row>
    <row r="906" spans="1:10" x14ac:dyDescent="0.2">
      <c r="A906" s="3">
        <v>137</v>
      </c>
      <c r="B906" s="1">
        <v>143000</v>
      </c>
      <c r="C906" s="1">
        <v>143000</v>
      </c>
      <c r="D906" s="1">
        <v>10355</v>
      </c>
      <c r="F906" s="3">
        <v>903</v>
      </c>
      <c r="G906" s="1">
        <v>7875</v>
      </c>
      <c r="H906" s="1">
        <v>180000</v>
      </c>
      <c r="I906" s="1">
        <v>180000</v>
      </c>
      <c r="J906" s="96">
        <f t="shared" si="14"/>
        <v>6.8144404322617624E-4</v>
      </c>
    </row>
    <row r="907" spans="1:10" x14ac:dyDescent="0.2">
      <c r="A907" s="3">
        <v>151</v>
      </c>
      <c r="B907" s="1">
        <v>122000</v>
      </c>
      <c r="C907" s="1">
        <v>122000</v>
      </c>
      <c r="D907" s="1">
        <v>10356</v>
      </c>
      <c r="F907" s="3">
        <v>904</v>
      </c>
      <c r="G907" s="1">
        <v>14859</v>
      </c>
      <c r="H907" s="1">
        <v>240000</v>
      </c>
      <c r="I907" s="1">
        <v>240000</v>
      </c>
      <c r="J907" s="96">
        <f t="shared" si="14"/>
        <v>9.0859205763490168E-4</v>
      </c>
    </row>
    <row r="908" spans="1:10" x14ac:dyDescent="0.2">
      <c r="A908" s="3">
        <v>1107</v>
      </c>
      <c r="B908" s="1">
        <v>179900</v>
      </c>
      <c r="C908" s="1">
        <v>179900</v>
      </c>
      <c r="D908" s="1">
        <v>10357</v>
      </c>
      <c r="F908" s="3">
        <v>905</v>
      </c>
      <c r="G908" s="1">
        <v>6173</v>
      </c>
      <c r="H908" s="1">
        <v>125500</v>
      </c>
      <c r="I908" s="1">
        <v>125500</v>
      </c>
      <c r="J908" s="96">
        <f t="shared" si="14"/>
        <v>4.7511793013825071E-4</v>
      </c>
    </row>
    <row r="909" spans="1:10" x14ac:dyDescent="0.2">
      <c r="A909" s="3">
        <v>405</v>
      </c>
      <c r="B909" s="1">
        <v>168000</v>
      </c>
      <c r="C909" s="1">
        <v>168000</v>
      </c>
      <c r="D909" s="1">
        <v>10364</v>
      </c>
      <c r="F909" s="3">
        <v>906</v>
      </c>
      <c r="G909" s="1">
        <v>9920</v>
      </c>
      <c r="H909" s="1">
        <v>128000</v>
      </c>
      <c r="I909" s="1">
        <v>128000</v>
      </c>
      <c r="J909" s="96">
        <f t="shared" si="14"/>
        <v>4.8458243073861427E-4</v>
      </c>
    </row>
    <row r="910" spans="1:10" x14ac:dyDescent="0.2">
      <c r="A910" s="3">
        <v>323</v>
      </c>
      <c r="B910" s="1">
        <v>301000</v>
      </c>
      <c r="C910" s="1">
        <v>301000</v>
      </c>
      <c r="D910" s="1">
        <v>10380</v>
      </c>
      <c r="F910" s="3">
        <v>907</v>
      </c>
      <c r="G910" s="1">
        <v>13501</v>
      </c>
      <c r="H910" s="1">
        <v>255000</v>
      </c>
      <c r="I910" s="1">
        <v>255000</v>
      </c>
      <c r="J910" s="96">
        <f t="shared" si="14"/>
        <v>9.6537906123708305E-4</v>
      </c>
    </row>
    <row r="911" spans="1:10" x14ac:dyDescent="0.2">
      <c r="A911" s="3">
        <v>8</v>
      </c>
      <c r="B911" s="1">
        <v>200000</v>
      </c>
      <c r="C911" s="1">
        <v>200000</v>
      </c>
      <c r="D911" s="1">
        <v>10382</v>
      </c>
      <c r="F911" s="3">
        <v>908</v>
      </c>
      <c r="G911" s="1">
        <v>11500</v>
      </c>
      <c r="H911" s="1">
        <v>250000</v>
      </c>
      <c r="I911" s="1">
        <v>250000</v>
      </c>
      <c r="J911" s="96">
        <f t="shared" si="14"/>
        <v>9.4645006003635593E-4</v>
      </c>
    </row>
    <row r="912" spans="1:10" x14ac:dyDescent="0.2">
      <c r="A912" s="3">
        <v>970</v>
      </c>
      <c r="B912" s="1">
        <v>140000</v>
      </c>
      <c r="C912" s="1">
        <v>140000</v>
      </c>
      <c r="D912" s="1">
        <v>10382</v>
      </c>
      <c r="F912" s="3">
        <v>909</v>
      </c>
      <c r="G912" s="1">
        <v>8885</v>
      </c>
      <c r="H912" s="1">
        <v>131000</v>
      </c>
      <c r="I912" s="1">
        <v>131000</v>
      </c>
      <c r="J912" s="96">
        <f t="shared" si="14"/>
        <v>4.9593983145905052E-4</v>
      </c>
    </row>
    <row r="913" spans="1:10" x14ac:dyDescent="0.2">
      <c r="A913" s="3">
        <v>306</v>
      </c>
      <c r="B913" s="1">
        <v>305900</v>
      </c>
      <c r="C913" s="1">
        <v>305900</v>
      </c>
      <c r="D913" s="1">
        <v>10386</v>
      </c>
      <c r="F913" s="3">
        <v>910</v>
      </c>
      <c r="G913" s="1">
        <v>12589</v>
      </c>
      <c r="H913" s="1">
        <v>174000</v>
      </c>
      <c r="I913" s="1">
        <v>174000</v>
      </c>
      <c r="J913" s="96">
        <f t="shared" si="14"/>
        <v>6.5872924178530373E-4</v>
      </c>
    </row>
    <row r="914" spans="1:10" x14ac:dyDescent="0.2">
      <c r="A914" s="3">
        <v>612</v>
      </c>
      <c r="B914" s="1">
        <v>148000</v>
      </c>
      <c r="C914" s="1">
        <v>148000</v>
      </c>
      <c r="D914" s="1">
        <v>10395</v>
      </c>
      <c r="F914" s="3">
        <v>911</v>
      </c>
      <c r="G914" s="1">
        <v>11600</v>
      </c>
      <c r="H914" s="1">
        <v>154300</v>
      </c>
      <c r="I914" s="1">
        <v>154300</v>
      </c>
      <c r="J914" s="96">
        <f t="shared" si="14"/>
        <v>5.8414897705443892E-4</v>
      </c>
    </row>
    <row r="915" spans="1:10" x14ac:dyDescent="0.2">
      <c r="A915" s="3">
        <v>246</v>
      </c>
      <c r="B915" s="1">
        <v>241500</v>
      </c>
      <c r="C915" s="1">
        <v>241500</v>
      </c>
      <c r="D915" s="1">
        <v>10400</v>
      </c>
      <c r="F915" s="3">
        <v>912</v>
      </c>
      <c r="G915" s="1">
        <v>9286</v>
      </c>
      <c r="H915" s="1">
        <v>143500</v>
      </c>
      <c r="I915" s="1">
        <v>143500</v>
      </c>
      <c r="J915" s="96">
        <f t="shared" si="14"/>
        <v>5.4326233446086827E-4</v>
      </c>
    </row>
    <row r="916" spans="1:10" x14ac:dyDescent="0.2">
      <c r="A916" s="3">
        <v>136</v>
      </c>
      <c r="B916" s="1">
        <v>174000</v>
      </c>
      <c r="C916" s="1">
        <v>174000</v>
      </c>
      <c r="D916" s="1">
        <v>10400</v>
      </c>
      <c r="F916" s="3">
        <v>913</v>
      </c>
      <c r="G916" s="1">
        <v>6120</v>
      </c>
      <c r="H916" s="1">
        <v>88000</v>
      </c>
      <c r="I916" s="1">
        <v>88000</v>
      </c>
      <c r="J916" s="96">
        <f t="shared" si="14"/>
        <v>3.331504211327973E-4</v>
      </c>
    </row>
    <row r="917" spans="1:10" x14ac:dyDescent="0.2">
      <c r="A917" s="3">
        <v>625</v>
      </c>
      <c r="B917" s="1">
        <v>165150</v>
      </c>
      <c r="C917" s="1">
        <v>165150</v>
      </c>
      <c r="D917" s="1">
        <v>10400</v>
      </c>
      <c r="F917" s="3">
        <v>914</v>
      </c>
      <c r="G917" s="1">
        <v>6270</v>
      </c>
      <c r="H917" s="1">
        <v>145000</v>
      </c>
      <c r="I917" s="1">
        <v>145000</v>
      </c>
      <c r="J917" s="96">
        <f t="shared" si="14"/>
        <v>5.489410348210865E-4</v>
      </c>
    </row>
    <row r="918" spans="1:10" x14ac:dyDescent="0.2">
      <c r="A918" s="3">
        <v>859</v>
      </c>
      <c r="B918" s="1">
        <v>152000</v>
      </c>
      <c r="C918" s="1">
        <v>152000</v>
      </c>
      <c r="D918" s="1">
        <v>10400</v>
      </c>
      <c r="F918" s="3">
        <v>915</v>
      </c>
      <c r="G918" s="1">
        <v>3000</v>
      </c>
      <c r="H918" s="1">
        <v>173733</v>
      </c>
      <c r="I918" s="1">
        <v>173733</v>
      </c>
      <c r="J918" s="96">
        <f t="shared" si="14"/>
        <v>6.5771843312118492E-4</v>
      </c>
    </row>
    <row r="919" spans="1:10" x14ac:dyDescent="0.2">
      <c r="A919" s="3">
        <v>1202</v>
      </c>
      <c r="B919" s="1">
        <v>197900</v>
      </c>
      <c r="C919" s="1">
        <v>197900</v>
      </c>
      <c r="D919" s="1">
        <v>10400</v>
      </c>
      <c r="F919" s="3">
        <v>916</v>
      </c>
      <c r="G919" s="1">
        <v>2001</v>
      </c>
      <c r="H919" s="1">
        <v>75000</v>
      </c>
      <c r="I919" s="1">
        <v>75000</v>
      </c>
      <c r="J919" s="96">
        <f t="shared" si="14"/>
        <v>2.8393501801090681E-4</v>
      </c>
    </row>
    <row r="920" spans="1:10" x14ac:dyDescent="0.2">
      <c r="A920" s="3">
        <v>104</v>
      </c>
      <c r="B920" s="1">
        <v>198900</v>
      </c>
      <c r="C920" s="1">
        <v>198900</v>
      </c>
      <c r="D920" s="1">
        <v>10402</v>
      </c>
      <c r="F920" s="3">
        <v>917</v>
      </c>
      <c r="G920" s="1">
        <v>9000</v>
      </c>
      <c r="H920" s="1">
        <v>35311</v>
      </c>
      <c r="I920" s="1">
        <v>35311</v>
      </c>
      <c r="J920" s="96">
        <f t="shared" si="14"/>
        <v>1.3368039227977505E-4</v>
      </c>
    </row>
    <row r="921" spans="1:10" x14ac:dyDescent="0.2">
      <c r="A921" s="3">
        <v>188</v>
      </c>
      <c r="B921" s="1">
        <v>135000</v>
      </c>
      <c r="C921" s="1">
        <v>135000</v>
      </c>
      <c r="D921" s="1">
        <v>10410</v>
      </c>
      <c r="F921" s="3">
        <v>918</v>
      </c>
      <c r="G921" s="1">
        <v>17140</v>
      </c>
      <c r="H921" s="1">
        <v>135000</v>
      </c>
      <c r="I921" s="1">
        <v>135000</v>
      </c>
      <c r="J921" s="96">
        <f t="shared" si="14"/>
        <v>5.1108303241963226E-4</v>
      </c>
    </row>
    <row r="922" spans="1:10" x14ac:dyDescent="0.2">
      <c r="A922" s="3">
        <v>1405</v>
      </c>
      <c r="B922" s="1">
        <v>105000</v>
      </c>
      <c r="C922" s="1">
        <v>105000</v>
      </c>
      <c r="D922" s="1">
        <v>10410</v>
      </c>
      <c r="F922" s="3">
        <v>919</v>
      </c>
      <c r="G922" s="1">
        <v>13125</v>
      </c>
      <c r="H922" s="1">
        <v>238000</v>
      </c>
      <c r="I922" s="1">
        <v>238000</v>
      </c>
      <c r="J922" s="96">
        <f t="shared" si="14"/>
        <v>9.0102045715461081E-4</v>
      </c>
    </row>
    <row r="923" spans="1:10" x14ac:dyDescent="0.2">
      <c r="A923" s="3">
        <v>212</v>
      </c>
      <c r="B923" s="1">
        <v>186000</v>
      </c>
      <c r="C923" s="1">
        <v>186000</v>
      </c>
      <c r="D923" s="1">
        <v>10420</v>
      </c>
      <c r="F923" s="3">
        <v>920</v>
      </c>
      <c r="G923" s="1">
        <v>11029</v>
      </c>
      <c r="H923" s="1">
        <v>176500</v>
      </c>
      <c r="I923" s="1">
        <v>176500</v>
      </c>
      <c r="J923" s="96">
        <f t="shared" si="14"/>
        <v>6.6819374238566735E-4</v>
      </c>
    </row>
    <row r="924" spans="1:10" x14ac:dyDescent="0.2">
      <c r="A924" s="3">
        <v>767</v>
      </c>
      <c r="B924" s="1">
        <v>196500</v>
      </c>
      <c r="C924" s="1">
        <v>196500</v>
      </c>
      <c r="D924" s="1">
        <v>10421</v>
      </c>
      <c r="F924" s="3">
        <v>921</v>
      </c>
      <c r="G924" s="1">
        <v>8462</v>
      </c>
      <c r="H924" s="1">
        <v>201000</v>
      </c>
      <c r="I924" s="1">
        <v>201000</v>
      </c>
      <c r="J924" s="96">
        <f t="shared" si="14"/>
        <v>7.6094584826923021E-4</v>
      </c>
    </row>
    <row r="925" spans="1:10" x14ac:dyDescent="0.2">
      <c r="A925" s="3">
        <v>1126</v>
      </c>
      <c r="B925" s="1">
        <v>115000</v>
      </c>
      <c r="C925" s="1">
        <v>115000</v>
      </c>
      <c r="D925" s="1">
        <v>10434</v>
      </c>
      <c r="F925" s="3">
        <v>922</v>
      </c>
      <c r="G925" s="1">
        <v>8777</v>
      </c>
      <c r="H925" s="1">
        <v>145900</v>
      </c>
      <c r="I925" s="1">
        <v>145900</v>
      </c>
      <c r="J925" s="96">
        <f t="shared" si="14"/>
        <v>5.5234825503721729E-4</v>
      </c>
    </row>
    <row r="926" spans="1:10" x14ac:dyDescent="0.2">
      <c r="A926" s="3">
        <v>655</v>
      </c>
      <c r="B926" s="1">
        <v>350000</v>
      </c>
      <c r="C926" s="1">
        <v>350000</v>
      </c>
      <c r="D926" s="1">
        <v>10437</v>
      </c>
      <c r="F926" s="3">
        <v>923</v>
      </c>
      <c r="G926" s="1">
        <v>10237</v>
      </c>
      <c r="H926" s="1">
        <v>169990</v>
      </c>
      <c r="I926" s="1">
        <v>169990</v>
      </c>
      <c r="J926" s="96">
        <f t="shared" si="14"/>
        <v>6.4354818282232062E-4</v>
      </c>
    </row>
    <row r="927" spans="1:10" x14ac:dyDescent="0.2">
      <c r="A927" s="3">
        <v>80</v>
      </c>
      <c r="B927" s="1">
        <v>110000</v>
      </c>
      <c r="C927" s="1">
        <v>110000</v>
      </c>
      <c r="D927" s="1">
        <v>10440</v>
      </c>
      <c r="F927" s="3">
        <v>924</v>
      </c>
      <c r="G927" s="1">
        <v>8012</v>
      </c>
      <c r="H927" s="1">
        <v>193000</v>
      </c>
      <c r="I927" s="1">
        <v>193000</v>
      </c>
      <c r="J927" s="96">
        <f t="shared" si="14"/>
        <v>7.3065944634806684E-4</v>
      </c>
    </row>
    <row r="928" spans="1:10" x14ac:dyDescent="0.2">
      <c r="A928" s="3">
        <v>842</v>
      </c>
      <c r="B928" s="1">
        <v>157500</v>
      </c>
      <c r="C928" s="1">
        <v>157500</v>
      </c>
      <c r="D928" s="1">
        <v>10440</v>
      </c>
      <c r="F928" s="3">
        <v>925</v>
      </c>
      <c r="G928" s="1">
        <v>10240</v>
      </c>
      <c r="H928" s="1">
        <v>207500</v>
      </c>
      <c r="I928" s="1">
        <v>207500</v>
      </c>
      <c r="J928" s="96">
        <f t="shared" si="14"/>
        <v>7.8555354983017545E-4</v>
      </c>
    </row>
    <row r="929" spans="1:10" x14ac:dyDescent="0.2">
      <c r="A929" s="3">
        <v>1329</v>
      </c>
      <c r="B929" s="1">
        <v>256000</v>
      </c>
      <c r="C929" s="1">
        <v>256000</v>
      </c>
      <c r="D929" s="1">
        <v>10440</v>
      </c>
      <c r="F929" s="3">
        <v>926</v>
      </c>
      <c r="G929" s="1">
        <v>15611</v>
      </c>
      <c r="H929" s="1">
        <v>175000</v>
      </c>
      <c r="I929" s="1">
        <v>175000</v>
      </c>
      <c r="J929" s="96">
        <f t="shared" si="14"/>
        <v>6.6251504202544912E-4</v>
      </c>
    </row>
    <row r="930" spans="1:10" x14ac:dyDescent="0.2">
      <c r="A930" s="3">
        <v>517</v>
      </c>
      <c r="B930" s="1">
        <v>158000</v>
      </c>
      <c r="C930" s="1">
        <v>158000</v>
      </c>
      <c r="D930" s="1">
        <v>10448</v>
      </c>
      <c r="F930" s="3">
        <v>927</v>
      </c>
      <c r="G930" s="1">
        <v>11999</v>
      </c>
      <c r="H930" s="1">
        <v>285000</v>
      </c>
      <c r="I930" s="1">
        <v>285000</v>
      </c>
      <c r="J930" s="96">
        <f t="shared" si="14"/>
        <v>1.0789530684414458E-3</v>
      </c>
    </row>
    <row r="931" spans="1:10" x14ac:dyDescent="0.2">
      <c r="A931" s="3">
        <v>648</v>
      </c>
      <c r="B931" s="1">
        <v>155000</v>
      </c>
      <c r="C931" s="1">
        <v>155000</v>
      </c>
      <c r="D931" s="1">
        <v>10452</v>
      </c>
      <c r="F931" s="3">
        <v>928</v>
      </c>
      <c r="G931" s="1">
        <v>9900</v>
      </c>
      <c r="H931" s="1">
        <v>176000</v>
      </c>
      <c r="I931" s="1">
        <v>176000</v>
      </c>
      <c r="J931" s="96">
        <f t="shared" si="14"/>
        <v>6.663008422655946E-4</v>
      </c>
    </row>
    <row r="932" spans="1:10" x14ac:dyDescent="0.2">
      <c r="A932" s="3">
        <v>738</v>
      </c>
      <c r="B932" s="1">
        <v>239900</v>
      </c>
      <c r="C932" s="1">
        <v>239900</v>
      </c>
      <c r="D932" s="1">
        <v>10463</v>
      </c>
      <c r="F932" s="3">
        <v>929</v>
      </c>
      <c r="G932" s="1">
        <v>11838</v>
      </c>
      <c r="H932" s="1">
        <v>236500</v>
      </c>
      <c r="I932" s="1">
        <v>236500</v>
      </c>
      <c r="J932" s="96">
        <f t="shared" si="14"/>
        <v>8.9534175679439269E-4</v>
      </c>
    </row>
    <row r="933" spans="1:10" x14ac:dyDescent="0.2">
      <c r="A933" s="3">
        <v>1167</v>
      </c>
      <c r="B933" s="1">
        <v>245350</v>
      </c>
      <c r="C933" s="1">
        <v>245350</v>
      </c>
      <c r="D933" s="1">
        <v>10475</v>
      </c>
      <c r="F933" s="3">
        <v>930</v>
      </c>
      <c r="G933" s="1">
        <v>13006</v>
      </c>
      <c r="H933" s="1">
        <v>222000</v>
      </c>
      <c r="I933" s="1">
        <v>222000</v>
      </c>
      <c r="J933" s="96">
        <f t="shared" si="14"/>
        <v>8.4044765331228407E-4</v>
      </c>
    </row>
    <row r="934" spans="1:10" x14ac:dyDescent="0.2">
      <c r="A934" s="3">
        <v>407</v>
      </c>
      <c r="B934" s="1">
        <v>115000</v>
      </c>
      <c r="C934" s="1">
        <v>115000</v>
      </c>
      <c r="D934" s="1">
        <v>10480</v>
      </c>
      <c r="F934" s="3">
        <v>931</v>
      </c>
      <c r="G934" s="1">
        <v>8925</v>
      </c>
      <c r="H934" s="1">
        <v>201000</v>
      </c>
      <c r="I934" s="1">
        <v>201000</v>
      </c>
      <c r="J934" s="96">
        <f t="shared" si="14"/>
        <v>7.6094584826923021E-4</v>
      </c>
    </row>
    <row r="935" spans="1:10" x14ac:dyDescent="0.2">
      <c r="A935" s="3">
        <v>1112</v>
      </c>
      <c r="B935" s="1">
        <v>205000</v>
      </c>
      <c r="C935" s="1">
        <v>205000</v>
      </c>
      <c r="D935" s="1">
        <v>10480</v>
      </c>
      <c r="F935" s="3">
        <v>932</v>
      </c>
      <c r="G935" s="1">
        <v>9100</v>
      </c>
      <c r="H935" s="1">
        <v>117500</v>
      </c>
      <c r="I935" s="1">
        <v>117500</v>
      </c>
      <c r="J935" s="96">
        <f t="shared" si="14"/>
        <v>4.4483152821708728E-4</v>
      </c>
    </row>
    <row r="936" spans="1:10" x14ac:dyDescent="0.2">
      <c r="A936" s="3">
        <v>1226</v>
      </c>
      <c r="B936" s="1">
        <v>145000</v>
      </c>
      <c r="C936" s="1">
        <v>145000</v>
      </c>
      <c r="D936" s="1">
        <v>10482</v>
      </c>
      <c r="F936" s="3">
        <v>933</v>
      </c>
      <c r="G936" s="1">
        <v>11670</v>
      </c>
      <c r="H936" s="1">
        <v>320000</v>
      </c>
      <c r="I936" s="1">
        <v>320000</v>
      </c>
      <c r="J936" s="96">
        <f t="shared" si="14"/>
        <v>1.2114560768465355E-3</v>
      </c>
    </row>
    <row r="937" spans="1:10" x14ac:dyDescent="0.2">
      <c r="A937" s="3">
        <v>1223</v>
      </c>
      <c r="B937" s="1">
        <v>143000</v>
      </c>
      <c r="C937" s="1">
        <v>143000</v>
      </c>
      <c r="D937" s="1">
        <v>10496</v>
      </c>
      <c r="F937" s="3">
        <v>934</v>
      </c>
      <c r="G937" s="1">
        <v>8487</v>
      </c>
      <c r="H937" s="1">
        <v>190000</v>
      </c>
      <c r="I937" s="1">
        <v>190000</v>
      </c>
      <c r="J937" s="96">
        <f t="shared" si="14"/>
        <v>7.1930204562763048E-4</v>
      </c>
    </row>
    <row r="938" spans="1:10" x14ac:dyDescent="0.2">
      <c r="A938" s="3">
        <v>141</v>
      </c>
      <c r="B938" s="1">
        <v>115000</v>
      </c>
      <c r="C938" s="1">
        <v>115000</v>
      </c>
      <c r="D938" s="1">
        <v>10500</v>
      </c>
      <c r="F938" s="3">
        <v>935</v>
      </c>
      <c r="G938" s="1">
        <v>27650</v>
      </c>
      <c r="H938" s="1">
        <v>242000</v>
      </c>
      <c r="I938" s="1">
        <v>242000</v>
      </c>
      <c r="J938" s="96">
        <f t="shared" si="14"/>
        <v>9.1616365811519255E-4</v>
      </c>
    </row>
    <row r="939" spans="1:10" x14ac:dyDescent="0.2">
      <c r="A939" s="3">
        <v>224</v>
      </c>
      <c r="B939" s="1">
        <v>97000</v>
      </c>
      <c r="C939" s="1">
        <v>97000</v>
      </c>
      <c r="D939" s="1">
        <v>10500</v>
      </c>
      <c r="F939" s="3">
        <v>936</v>
      </c>
      <c r="G939" s="1">
        <v>5825</v>
      </c>
      <c r="H939" s="1">
        <v>79900</v>
      </c>
      <c r="I939" s="1">
        <v>79900</v>
      </c>
      <c r="J939" s="96">
        <f t="shared" si="14"/>
        <v>3.0248543918761934E-4</v>
      </c>
    </row>
    <row r="940" spans="1:10" x14ac:dyDescent="0.2">
      <c r="A940" s="3">
        <v>575</v>
      </c>
      <c r="B940" s="1">
        <v>139000</v>
      </c>
      <c r="C940" s="1">
        <v>139000</v>
      </c>
      <c r="D940" s="1">
        <v>10500</v>
      </c>
      <c r="F940" s="3">
        <v>937</v>
      </c>
      <c r="G940" s="1">
        <v>10083</v>
      </c>
      <c r="H940" s="1">
        <v>184900</v>
      </c>
      <c r="I940" s="1">
        <v>184900</v>
      </c>
      <c r="J940" s="96">
        <f t="shared" si="14"/>
        <v>6.9999446440288887E-4</v>
      </c>
    </row>
    <row r="941" spans="1:10" x14ac:dyDescent="0.2">
      <c r="A941" s="3">
        <v>646</v>
      </c>
      <c r="B941" s="1">
        <v>143250</v>
      </c>
      <c r="C941" s="1">
        <v>143250</v>
      </c>
      <c r="D941" s="1">
        <v>10530</v>
      </c>
      <c r="F941" s="3">
        <v>938</v>
      </c>
      <c r="G941" s="1">
        <v>9675</v>
      </c>
      <c r="H941" s="1">
        <v>253000</v>
      </c>
      <c r="I941" s="1">
        <v>253000</v>
      </c>
      <c r="J941" s="96">
        <f t="shared" si="14"/>
        <v>9.5780746075679218E-4</v>
      </c>
    </row>
    <row r="942" spans="1:10" x14ac:dyDescent="0.2">
      <c r="A942" s="3">
        <v>780</v>
      </c>
      <c r="B942" s="1">
        <v>135000</v>
      </c>
      <c r="C942" s="1">
        <v>135000</v>
      </c>
      <c r="D942" s="1">
        <v>10530</v>
      </c>
      <c r="F942" s="3">
        <v>939</v>
      </c>
      <c r="G942" s="1">
        <v>8760</v>
      </c>
      <c r="H942" s="1">
        <v>239799</v>
      </c>
      <c r="I942" s="1">
        <v>239799</v>
      </c>
      <c r="J942" s="96">
        <f t="shared" si="14"/>
        <v>9.0783111178663247E-4</v>
      </c>
    </row>
    <row r="943" spans="1:10" x14ac:dyDescent="0.2">
      <c r="A943" s="3">
        <v>719</v>
      </c>
      <c r="B943" s="1">
        <v>341000</v>
      </c>
      <c r="C943" s="1">
        <v>341000</v>
      </c>
      <c r="D943" s="1">
        <v>10542</v>
      </c>
      <c r="F943" s="3">
        <v>940</v>
      </c>
      <c r="G943" s="1">
        <v>24090</v>
      </c>
      <c r="H943" s="1">
        <v>244400</v>
      </c>
      <c r="I943" s="1">
        <v>244400</v>
      </c>
      <c r="J943" s="96">
        <f t="shared" si="14"/>
        <v>9.2524957869154158E-4</v>
      </c>
    </row>
    <row r="944" spans="1:10" x14ac:dyDescent="0.2">
      <c r="A944" s="3">
        <v>34</v>
      </c>
      <c r="B944" s="1">
        <v>165500</v>
      </c>
      <c r="C944" s="1">
        <v>165500</v>
      </c>
      <c r="D944" s="1">
        <v>10552</v>
      </c>
      <c r="F944" s="3">
        <v>941</v>
      </c>
      <c r="G944" s="1">
        <v>12640</v>
      </c>
      <c r="H944" s="1">
        <v>150900</v>
      </c>
      <c r="I944" s="1">
        <v>150900</v>
      </c>
      <c r="J944" s="96">
        <f t="shared" si="14"/>
        <v>5.7127725623794441E-4</v>
      </c>
    </row>
    <row r="945" spans="1:10" x14ac:dyDescent="0.2">
      <c r="A945" s="3">
        <v>168</v>
      </c>
      <c r="B945" s="1">
        <v>325624</v>
      </c>
      <c r="C945" s="1">
        <v>325624</v>
      </c>
      <c r="D945" s="1">
        <v>10562</v>
      </c>
      <c r="F945" s="3">
        <v>942</v>
      </c>
      <c r="G945" s="1">
        <v>8755</v>
      </c>
      <c r="H945" s="1">
        <v>214000</v>
      </c>
      <c r="I945" s="1">
        <v>214000</v>
      </c>
      <c r="J945" s="96">
        <f t="shared" si="14"/>
        <v>8.101612513911207E-4</v>
      </c>
    </row>
    <row r="946" spans="1:10" x14ac:dyDescent="0.2">
      <c r="A946" s="3">
        <v>191</v>
      </c>
      <c r="B946" s="1">
        <v>315000</v>
      </c>
      <c r="C946" s="1">
        <v>315000</v>
      </c>
      <c r="D946" s="1">
        <v>10570</v>
      </c>
      <c r="F946" s="3">
        <v>943</v>
      </c>
      <c r="G946" s="1">
        <v>7711</v>
      </c>
      <c r="H946" s="1">
        <v>150000</v>
      </c>
      <c r="I946" s="1">
        <v>150000</v>
      </c>
      <c r="J946" s="96">
        <f t="shared" si="14"/>
        <v>5.6787003602181362E-4</v>
      </c>
    </row>
    <row r="947" spans="1:10" x14ac:dyDescent="0.2">
      <c r="A947" s="3">
        <v>1088</v>
      </c>
      <c r="B947" s="1">
        <v>252000</v>
      </c>
      <c r="C947" s="1">
        <v>252000</v>
      </c>
      <c r="D947" s="1">
        <v>10574</v>
      </c>
      <c r="F947" s="3">
        <v>944</v>
      </c>
      <c r="G947" s="1">
        <v>25000</v>
      </c>
      <c r="H947" s="1">
        <v>143000</v>
      </c>
      <c r="I947" s="1">
        <v>143000</v>
      </c>
      <c r="J947" s="96">
        <f t="shared" si="14"/>
        <v>5.4136943434079563E-4</v>
      </c>
    </row>
    <row r="948" spans="1:10" x14ac:dyDescent="0.2">
      <c r="A948" s="3">
        <v>1013</v>
      </c>
      <c r="B948" s="1">
        <v>165000</v>
      </c>
      <c r="C948" s="1">
        <v>165000</v>
      </c>
      <c r="D948" s="1">
        <v>10592</v>
      </c>
      <c r="F948" s="3">
        <v>945</v>
      </c>
      <c r="G948" s="1">
        <v>14375</v>
      </c>
      <c r="H948" s="1">
        <v>137500</v>
      </c>
      <c r="I948" s="1">
        <v>137500</v>
      </c>
      <c r="J948" s="96">
        <f t="shared" si="14"/>
        <v>5.2054753301999576E-4</v>
      </c>
    </row>
    <row r="949" spans="1:10" x14ac:dyDescent="0.2">
      <c r="A949" s="3">
        <v>749</v>
      </c>
      <c r="B949" s="1">
        <v>260400</v>
      </c>
      <c r="C949" s="1">
        <v>260400</v>
      </c>
      <c r="D949" s="1">
        <v>10593</v>
      </c>
      <c r="F949" s="3">
        <v>946</v>
      </c>
      <c r="G949" s="1">
        <v>8820</v>
      </c>
      <c r="H949" s="1">
        <v>124900</v>
      </c>
      <c r="I949" s="1">
        <v>124900</v>
      </c>
      <c r="J949" s="96">
        <f t="shared" si="14"/>
        <v>4.7284644999416342E-4</v>
      </c>
    </row>
    <row r="950" spans="1:10" x14ac:dyDescent="0.2">
      <c r="A950" s="3">
        <v>515</v>
      </c>
      <c r="B950" s="1">
        <v>96500</v>
      </c>
      <c r="C950" s="1">
        <v>96500</v>
      </c>
      <c r="D950" s="1">
        <v>10594</v>
      </c>
      <c r="F950" s="3">
        <v>947</v>
      </c>
      <c r="G950" s="1">
        <v>8163</v>
      </c>
      <c r="H950" s="1">
        <v>143000</v>
      </c>
      <c r="I950" s="1">
        <v>143000</v>
      </c>
      <c r="J950" s="96">
        <f t="shared" si="14"/>
        <v>5.4136943434079563E-4</v>
      </c>
    </row>
    <row r="951" spans="1:10" x14ac:dyDescent="0.2">
      <c r="A951" s="3">
        <v>101</v>
      </c>
      <c r="B951" s="1">
        <v>205000</v>
      </c>
      <c r="C951" s="1">
        <v>205000</v>
      </c>
      <c r="D951" s="1">
        <v>10603</v>
      </c>
      <c r="F951" s="3">
        <v>948</v>
      </c>
      <c r="G951" s="1">
        <v>14536</v>
      </c>
      <c r="H951" s="1">
        <v>270000</v>
      </c>
      <c r="I951" s="1">
        <v>270000</v>
      </c>
      <c r="J951" s="96">
        <f t="shared" si="14"/>
        <v>1.0221660648392645E-3</v>
      </c>
    </row>
    <row r="952" spans="1:10" x14ac:dyDescent="0.2">
      <c r="A952" s="3">
        <v>1187</v>
      </c>
      <c r="B952" s="1">
        <v>95000</v>
      </c>
      <c r="C952" s="1">
        <v>95000</v>
      </c>
      <c r="D952" s="1">
        <v>10615</v>
      </c>
      <c r="F952" s="3">
        <v>949</v>
      </c>
      <c r="G952" s="1">
        <v>14006</v>
      </c>
      <c r="H952" s="1">
        <v>192500</v>
      </c>
      <c r="I952" s="1">
        <v>192500</v>
      </c>
      <c r="J952" s="96">
        <f t="shared" si="14"/>
        <v>7.2876654622799409E-4</v>
      </c>
    </row>
    <row r="953" spans="1:10" x14ac:dyDescent="0.2">
      <c r="A953" s="3">
        <v>331</v>
      </c>
      <c r="B953" s="1">
        <v>119000</v>
      </c>
      <c r="C953" s="1">
        <v>119000</v>
      </c>
      <c r="D953" s="1">
        <v>10624</v>
      </c>
      <c r="F953" s="3">
        <v>950</v>
      </c>
      <c r="G953" s="1">
        <v>9360</v>
      </c>
      <c r="H953" s="1">
        <v>197500</v>
      </c>
      <c r="I953" s="1">
        <v>197500</v>
      </c>
      <c r="J953" s="96">
        <f t="shared" si="14"/>
        <v>7.4769554742872121E-4</v>
      </c>
    </row>
    <row r="954" spans="1:10" x14ac:dyDescent="0.2">
      <c r="A954" s="3">
        <v>99</v>
      </c>
      <c r="B954" s="1">
        <v>83000</v>
      </c>
      <c r="C954" s="1">
        <v>83000</v>
      </c>
      <c r="D954" s="1">
        <v>10625</v>
      </c>
      <c r="F954" s="3">
        <v>951</v>
      </c>
      <c r="G954" s="1">
        <v>7200</v>
      </c>
      <c r="H954" s="1">
        <v>129000</v>
      </c>
      <c r="I954" s="1">
        <v>129000</v>
      </c>
      <c r="J954" s="96">
        <f t="shared" si="14"/>
        <v>4.8836823097875965E-4</v>
      </c>
    </row>
    <row r="955" spans="1:10" x14ac:dyDescent="0.2">
      <c r="A955" s="3">
        <v>555</v>
      </c>
      <c r="B955" s="1">
        <v>284000</v>
      </c>
      <c r="C955" s="1">
        <v>284000</v>
      </c>
      <c r="D955" s="1">
        <v>10625</v>
      </c>
      <c r="F955" s="3">
        <v>952</v>
      </c>
      <c r="G955" s="1">
        <v>7800</v>
      </c>
      <c r="H955" s="1">
        <v>119900</v>
      </c>
      <c r="I955" s="1">
        <v>119900</v>
      </c>
      <c r="J955" s="96">
        <f t="shared" si="14"/>
        <v>4.539174487934363E-4</v>
      </c>
    </row>
    <row r="956" spans="1:10" x14ac:dyDescent="0.2">
      <c r="A956" s="3">
        <v>1375</v>
      </c>
      <c r="B956" s="1">
        <v>250000</v>
      </c>
      <c r="C956" s="1">
        <v>250000</v>
      </c>
      <c r="D956" s="1">
        <v>10625</v>
      </c>
      <c r="F956" s="3">
        <v>953</v>
      </c>
      <c r="G956" s="1">
        <v>7200</v>
      </c>
      <c r="H956" s="1">
        <v>133900</v>
      </c>
      <c r="I956" s="1">
        <v>133900</v>
      </c>
      <c r="J956" s="96">
        <f t="shared" si="14"/>
        <v>5.0691865215547229E-4</v>
      </c>
    </row>
    <row r="957" spans="1:10" x14ac:dyDescent="0.2">
      <c r="A957" s="3">
        <v>1243</v>
      </c>
      <c r="B957" s="1">
        <v>170000</v>
      </c>
      <c r="C957" s="1">
        <v>170000</v>
      </c>
      <c r="D957" s="1">
        <v>10625</v>
      </c>
      <c r="F957" s="3">
        <v>954</v>
      </c>
      <c r="G957" s="1">
        <v>11075</v>
      </c>
      <c r="H957" s="1">
        <v>172000</v>
      </c>
      <c r="I957" s="1">
        <v>172000</v>
      </c>
      <c r="J957" s="96">
        <f t="shared" si="14"/>
        <v>6.5115764130501286E-4</v>
      </c>
    </row>
    <row r="958" spans="1:10" x14ac:dyDescent="0.2">
      <c r="A958" s="3">
        <v>467</v>
      </c>
      <c r="B958" s="1">
        <v>167000</v>
      </c>
      <c r="C958" s="1">
        <v>167000</v>
      </c>
      <c r="D958" s="1">
        <v>10628</v>
      </c>
      <c r="F958" s="3">
        <v>955</v>
      </c>
      <c r="G958" s="1">
        <v>9400</v>
      </c>
      <c r="H958" s="1">
        <v>127500</v>
      </c>
      <c r="I958" s="1">
        <v>127500</v>
      </c>
      <c r="J958" s="96">
        <f t="shared" si="14"/>
        <v>4.8268953061854152E-4</v>
      </c>
    </row>
    <row r="959" spans="1:10" x14ac:dyDescent="0.2">
      <c r="A959" s="3">
        <v>374</v>
      </c>
      <c r="B959" s="1">
        <v>123000</v>
      </c>
      <c r="C959" s="1">
        <v>123000</v>
      </c>
      <c r="D959" s="1">
        <v>10634</v>
      </c>
      <c r="F959" s="3">
        <v>956</v>
      </c>
      <c r="G959" s="1">
        <v>7136</v>
      </c>
      <c r="H959" s="1">
        <v>145000</v>
      </c>
      <c r="I959" s="1">
        <v>145000</v>
      </c>
      <c r="J959" s="96">
        <f t="shared" si="14"/>
        <v>5.489410348210865E-4</v>
      </c>
    </row>
    <row r="960" spans="1:10" x14ac:dyDescent="0.2">
      <c r="A960" s="3">
        <v>1370</v>
      </c>
      <c r="B960" s="1">
        <v>232000</v>
      </c>
      <c r="C960" s="1">
        <v>232000</v>
      </c>
      <c r="D960" s="1">
        <v>10635</v>
      </c>
      <c r="F960" s="3">
        <v>957</v>
      </c>
      <c r="G960" s="1">
        <v>1300</v>
      </c>
      <c r="H960" s="1">
        <v>124000</v>
      </c>
      <c r="I960" s="1">
        <v>124000</v>
      </c>
      <c r="J960" s="96">
        <f t="shared" si="14"/>
        <v>4.6943922977803253E-4</v>
      </c>
    </row>
    <row r="961" spans="1:10" x14ac:dyDescent="0.2">
      <c r="A961" s="3">
        <v>479</v>
      </c>
      <c r="B961" s="1">
        <v>297000</v>
      </c>
      <c r="C961" s="1">
        <v>297000</v>
      </c>
      <c r="D961" s="1">
        <v>10637</v>
      </c>
      <c r="F961" s="3">
        <v>958</v>
      </c>
      <c r="G961" s="1">
        <v>7420</v>
      </c>
      <c r="H961" s="1">
        <v>132000</v>
      </c>
      <c r="I961" s="1">
        <v>132000</v>
      </c>
      <c r="J961" s="96">
        <f t="shared" si="14"/>
        <v>4.997256316991959E-4</v>
      </c>
    </row>
    <row r="962" spans="1:10" x14ac:dyDescent="0.2">
      <c r="A962" s="3">
        <v>234</v>
      </c>
      <c r="B962" s="1">
        <v>128200</v>
      </c>
      <c r="C962" s="1">
        <v>128200</v>
      </c>
      <c r="D962" s="1">
        <v>10650</v>
      </c>
      <c r="F962" s="3">
        <v>959</v>
      </c>
      <c r="G962" s="1">
        <v>8450</v>
      </c>
      <c r="H962" s="1">
        <v>185000</v>
      </c>
      <c r="I962" s="1">
        <v>185000</v>
      </c>
      <c r="J962" s="96">
        <f t="shared" si="14"/>
        <v>7.0037304442690336E-4</v>
      </c>
    </row>
    <row r="963" spans="1:10" x14ac:dyDescent="0.2">
      <c r="A963" s="3">
        <v>14</v>
      </c>
      <c r="B963" s="1">
        <v>279500</v>
      </c>
      <c r="C963" s="1">
        <v>279500</v>
      </c>
      <c r="D963" s="1">
        <v>10652</v>
      </c>
      <c r="F963" s="3">
        <v>960</v>
      </c>
      <c r="G963" s="1">
        <v>2572</v>
      </c>
      <c r="H963" s="1">
        <v>155000</v>
      </c>
      <c r="I963" s="1">
        <v>155000</v>
      </c>
      <c r="J963" s="96">
        <f t="shared" si="14"/>
        <v>5.8679903722254074E-4</v>
      </c>
    </row>
    <row r="964" spans="1:10" x14ac:dyDescent="0.2">
      <c r="A964" s="3">
        <v>333</v>
      </c>
      <c r="B964" s="1">
        <v>284000</v>
      </c>
      <c r="C964" s="1">
        <v>284000</v>
      </c>
      <c r="D964" s="1">
        <v>10655</v>
      </c>
      <c r="F964" s="3">
        <v>961</v>
      </c>
      <c r="G964" s="1">
        <v>7207</v>
      </c>
      <c r="H964" s="1">
        <v>116500</v>
      </c>
      <c r="I964" s="1">
        <v>116500</v>
      </c>
      <c r="J964" s="96">
        <f t="shared" si="14"/>
        <v>4.4104572797694185E-4</v>
      </c>
    </row>
    <row r="965" spans="1:10" x14ac:dyDescent="0.2">
      <c r="A965" s="3">
        <v>867</v>
      </c>
      <c r="B965" s="1">
        <v>248900</v>
      </c>
      <c r="C965" s="1">
        <v>248900</v>
      </c>
      <c r="D965" s="1">
        <v>10656</v>
      </c>
      <c r="F965" s="3">
        <v>962</v>
      </c>
      <c r="G965" s="1">
        <v>12227</v>
      </c>
      <c r="H965" s="1">
        <v>272000</v>
      </c>
      <c r="I965" s="1">
        <v>272000</v>
      </c>
      <c r="J965" s="96">
        <f t="shared" ref="J965:J1028" si="15">I965/(264144946)</f>
        <v>1.0297376653195553E-3</v>
      </c>
    </row>
    <row r="966" spans="1:10" x14ac:dyDescent="0.2">
      <c r="A966" s="3">
        <v>997</v>
      </c>
      <c r="B966" s="1">
        <v>136500</v>
      </c>
      <c r="C966" s="1">
        <v>136500</v>
      </c>
      <c r="D966" s="1">
        <v>10659</v>
      </c>
      <c r="F966" s="3">
        <v>963</v>
      </c>
      <c r="G966" s="1">
        <v>2308</v>
      </c>
      <c r="H966" s="1">
        <v>155000</v>
      </c>
      <c r="I966" s="1">
        <v>155000</v>
      </c>
      <c r="J966" s="96">
        <f t="shared" si="15"/>
        <v>5.8679903722254074E-4</v>
      </c>
    </row>
    <row r="967" spans="1:10" x14ac:dyDescent="0.2">
      <c r="A967" s="3">
        <v>68</v>
      </c>
      <c r="B967" s="1">
        <v>226000</v>
      </c>
      <c r="C967" s="1">
        <v>226000</v>
      </c>
      <c r="D967" s="1">
        <v>10665</v>
      </c>
      <c r="F967" s="3">
        <v>964</v>
      </c>
      <c r="G967" s="1">
        <v>11923</v>
      </c>
      <c r="H967" s="1">
        <v>239000</v>
      </c>
      <c r="I967" s="1">
        <v>239000</v>
      </c>
      <c r="J967" s="96">
        <f t="shared" si="15"/>
        <v>9.048062573947563E-4</v>
      </c>
    </row>
    <row r="968" spans="1:10" x14ac:dyDescent="0.2">
      <c r="A968" s="3">
        <v>436</v>
      </c>
      <c r="B968" s="1">
        <v>212000</v>
      </c>
      <c r="C968" s="1">
        <v>212000</v>
      </c>
      <c r="D968" s="1">
        <v>10667</v>
      </c>
      <c r="F968" s="3">
        <v>965</v>
      </c>
      <c r="G968" s="1">
        <v>11316</v>
      </c>
      <c r="H968" s="1">
        <v>214900</v>
      </c>
      <c r="I968" s="1">
        <v>214900</v>
      </c>
      <c r="J968" s="96">
        <f t="shared" si="15"/>
        <v>8.135684716072516E-4</v>
      </c>
    </row>
    <row r="969" spans="1:10" x14ac:dyDescent="0.2">
      <c r="A969" s="3">
        <v>1176</v>
      </c>
      <c r="B969" s="1">
        <v>285000</v>
      </c>
      <c r="C969" s="1">
        <v>285000</v>
      </c>
      <c r="D969" s="1">
        <v>10678</v>
      </c>
      <c r="F969" s="3">
        <v>966</v>
      </c>
      <c r="G969" s="1">
        <v>10237</v>
      </c>
      <c r="H969" s="1">
        <v>178900</v>
      </c>
      <c r="I969" s="1">
        <v>178900</v>
      </c>
      <c r="J969" s="96">
        <f t="shared" si="15"/>
        <v>6.7727966296201626E-4</v>
      </c>
    </row>
    <row r="970" spans="1:10" x14ac:dyDescent="0.2">
      <c r="A970" s="3">
        <v>1224</v>
      </c>
      <c r="B970" s="1">
        <v>137900</v>
      </c>
      <c r="C970" s="1">
        <v>137900</v>
      </c>
      <c r="D970" s="1">
        <v>10680</v>
      </c>
      <c r="F970" s="3">
        <v>967</v>
      </c>
      <c r="G970" s="1">
        <v>9600</v>
      </c>
      <c r="H970" s="1">
        <v>160000</v>
      </c>
      <c r="I970" s="1">
        <v>160000</v>
      </c>
      <c r="J970" s="96">
        <f t="shared" si="15"/>
        <v>6.0572803842326775E-4</v>
      </c>
    </row>
    <row r="971" spans="1:10" x14ac:dyDescent="0.2">
      <c r="A971" s="3">
        <v>366</v>
      </c>
      <c r="B971" s="1">
        <v>147000</v>
      </c>
      <c r="C971" s="1">
        <v>147000</v>
      </c>
      <c r="D971" s="1">
        <v>10690</v>
      </c>
      <c r="F971" s="3">
        <v>968</v>
      </c>
      <c r="G971" s="1">
        <v>7390</v>
      </c>
      <c r="H971" s="1">
        <v>135000</v>
      </c>
      <c r="I971" s="1">
        <v>135000</v>
      </c>
      <c r="J971" s="96">
        <f t="shared" si="15"/>
        <v>5.1108303241963226E-4</v>
      </c>
    </row>
    <row r="972" spans="1:10" x14ac:dyDescent="0.2">
      <c r="A972" s="3">
        <v>167</v>
      </c>
      <c r="B972" s="1">
        <v>190000</v>
      </c>
      <c r="C972" s="1">
        <v>190000</v>
      </c>
      <c r="D972" s="1">
        <v>10708</v>
      </c>
      <c r="F972" s="3">
        <v>969</v>
      </c>
      <c r="G972" s="1">
        <v>5925</v>
      </c>
      <c r="H972" s="1">
        <v>37900</v>
      </c>
      <c r="I972" s="1">
        <v>37900</v>
      </c>
      <c r="J972" s="96">
        <f t="shared" si="15"/>
        <v>1.4348182910151156E-4</v>
      </c>
    </row>
    <row r="973" spans="1:10" x14ac:dyDescent="0.2">
      <c r="A973" s="3">
        <v>1132</v>
      </c>
      <c r="B973" s="1">
        <v>93500</v>
      </c>
      <c r="C973" s="1">
        <v>93500</v>
      </c>
      <c r="D973" s="1">
        <v>10712</v>
      </c>
      <c r="F973" s="3">
        <v>970</v>
      </c>
      <c r="G973" s="1">
        <v>10382</v>
      </c>
      <c r="H973" s="1">
        <v>140000</v>
      </c>
      <c r="I973" s="1">
        <v>140000</v>
      </c>
      <c r="J973" s="96">
        <f t="shared" si="15"/>
        <v>5.3001203362035938E-4</v>
      </c>
    </row>
    <row r="974" spans="1:10" x14ac:dyDescent="0.2">
      <c r="A974" s="3">
        <v>1426</v>
      </c>
      <c r="B974" s="1">
        <v>142000</v>
      </c>
      <c r="C974" s="1">
        <v>142000</v>
      </c>
      <c r="D974" s="1">
        <v>10721</v>
      </c>
      <c r="F974" s="3">
        <v>971</v>
      </c>
      <c r="G974" s="1">
        <v>10800</v>
      </c>
      <c r="H974" s="1">
        <v>135000</v>
      </c>
      <c r="I974" s="1">
        <v>135000</v>
      </c>
      <c r="J974" s="96">
        <f t="shared" si="15"/>
        <v>5.1108303241963226E-4</v>
      </c>
    </row>
    <row r="975" spans="1:10" x14ac:dyDescent="0.2">
      <c r="A975" s="3">
        <v>271</v>
      </c>
      <c r="B975" s="1">
        <v>266000</v>
      </c>
      <c r="C975" s="1">
        <v>266000</v>
      </c>
      <c r="D975" s="1">
        <v>10728</v>
      </c>
      <c r="F975" s="3">
        <v>972</v>
      </c>
      <c r="G975" s="1">
        <v>2268</v>
      </c>
      <c r="H975" s="1">
        <v>173000</v>
      </c>
      <c r="I975" s="1">
        <v>173000</v>
      </c>
      <c r="J975" s="96">
        <f t="shared" si="15"/>
        <v>6.5494344154515835E-4</v>
      </c>
    </row>
    <row r="976" spans="1:10" x14ac:dyDescent="0.2">
      <c r="A976" s="3">
        <v>244</v>
      </c>
      <c r="B976" s="1">
        <v>120000</v>
      </c>
      <c r="C976" s="1">
        <v>120000</v>
      </c>
      <c r="D976" s="1">
        <v>10762</v>
      </c>
      <c r="F976" s="3">
        <v>973</v>
      </c>
      <c r="G976" s="1">
        <v>7892</v>
      </c>
      <c r="H976" s="1">
        <v>99500</v>
      </c>
      <c r="I976" s="1">
        <v>99500</v>
      </c>
      <c r="J976" s="96">
        <f t="shared" si="15"/>
        <v>3.7668712389446967E-4</v>
      </c>
    </row>
    <row r="977" spans="1:10" x14ac:dyDescent="0.2">
      <c r="A977" s="3">
        <v>1301</v>
      </c>
      <c r="B977" s="1">
        <v>225000</v>
      </c>
      <c r="C977" s="1">
        <v>225000</v>
      </c>
      <c r="D977" s="1">
        <v>10762</v>
      </c>
      <c r="F977" s="3">
        <v>974</v>
      </c>
      <c r="G977" s="1">
        <v>11639</v>
      </c>
      <c r="H977" s="1">
        <v>182000</v>
      </c>
      <c r="I977" s="1">
        <v>182000</v>
      </c>
      <c r="J977" s="96">
        <f t="shared" si="15"/>
        <v>6.8901564370646711E-4</v>
      </c>
    </row>
    <row r="978" spans="1:10" x14ac:dyDescent="0.2">
      <c r="A978" s="3">
        <v>1156</v>
      </c>
      <c r="B978" s="1">
        <v>218000</v>
      </c>
      <c r="C978" s="1">
        <v>218000</v>
      </c>
      <c r="D978" s="1">
        <v>10768</v>
      </c>
      <c r="F978" s="3">
        <v>975</v>
      </c>
      <c r="G978" s="1">
        <v>11414</v>
      </c>
      <c r="H978" s="1">
        <v>167500</v>
      </c>
      <c r="I978" s="1">
        <v>167500</v>
      </c>
      <c r="J978" s="96">
        <f t="shared" si="15"/>
        <v>6.3412154022435849E-4</v>
      </c>
    </row>
    <row r="979" spans="1:10" x14ac:dyDescent="0.2">
      <c r="A979" s="3">
        <v>757</v>
      </c>
      <c r="B979" s="1">
        <v>212000</v>
      </c>
      <c r="C979" s="1">
        <v>212000</v>
      </c>
      <c r="D979" s="1">
        <v>10769</v>
      </c>
      <c r="F979" s="3">
        <v>976</v>
      </c>
      <c r="G979" s="1">
        <v>2651</v>
      </c>
      <c r="H979" s="1">
        <v>165000</v>
      </c>
      <c r="I979" s="1">
        <v>165000</v>
      </c>
      <c r="J979" s="96">
        <f t="shared" si="15"/>
        <v>6.2465703962399487E-4</v>
      </c>
    </row>
    <row r="980" spans="1:10" x14ac:dyDescent="0.2">
      <c r="A980" s="3">
        <v>79</v>
      </c>
      <c r="B980" s="1">
        <v>136500</v>
      </c>
      <c r="C980" s="1">
        <v>136500</v>
      </c>
      <c r="D980" s="1">
        <v>10778</v>
      </c>
      <c r="F980" s="3">
        <v>977</v>
      </c>
      <c r="G980" s="1">
        <v>5900</v>
      </c>
      <c r="H980" s="1">
        <v>85500</v>
      </c>
      <c r="I980" s="1">
        <v>85500</v>
      </c>
      <c r="J980" s="96">
        <f t="shared" si="15"/>
        <v>3.2368592053243374E-4</v>
      </c>
    </row>
    <row r="981" spans="1:10" x14ac:dyDescent="0.2">
      <c r="A981" s="3">
        <v>1332</v>
      </c>
      <c r="B981" s="1">
        <v>132500</v>
      </c>
      <c r="C981" s="1">
        <v>132500</v>
      </c>
      <c r="D981" s="1">
        <v>10780</v>
      </c>
      <c r="F981" s="3">
        <v>978</v>
      </c>
      <c r="G981" s="1">
        <v>4274</v>
      </c>
      <c r="H981" s="1">
        <v>199900</v>
      </c>
      <c r="I981" s="1">
        <v>199900</v>
      </c>
      <c r="J981" s="96">
        <f t="shared" si="15"/>
        <v>7.5678146800507023E-4</v>
      </c>
    </row>
    <row r="982" spans="1:10" x14ac:dyDescent="0.2">
      <c r="A982" s="3">
        <v>1019</v>
      </c>
      <c r="B982" s="1">
        <v>160000</v>
      </c>
      <c r="C982" s="1">
        <v>160000</v>
      </c>
      <c r="D982" s="1">
        <v>10784</v>
      </c>
      <c r="F982" s="3">
        <v>979</v>
      </c>
      <c r="G982" s="1">
        <v>9450</v>
      </c>
      <c r="H982" s="1">
        <v>110000</v>
      </c>
      <c r="I982" s="1">
        <v>110000</v>
      </c>
      <c r="J982" s="96">
        <f t="shared" si="15"/>
        <v>4.164380264159966E-4</v>
      </c>
    </row>
    <row r="983" spans="1:10" x14ac:dyDescent="0.2">
      <c r="A983" s="3">
        <v>18</v>
      </c>
      <c r="B983" s="1">
        <v>90000</v>
      </c>
      <c r="C983" s="1">
        <v>90000</v>
      </c>
      <c r="D983" s="1">
        <v>10791</v>
      </c>
      <c r="F983" s="3">
        <v>980</v>
      </c>
      <c r="G983" s="1">
        <v>8816</v>
      </c>
      <c r="H983" s="1">
        <v>139000</v>
      </c>
      <c r="I983" s="1">
        <v>139000</v>
      </c>
      <c r="J983" s="96">
        <f t="shared" si="15"/>
        <v>5.2622623338021389E-4</v>
      </c>
    </row>
    <row r="984" spans="1:10" x14ac:dyDescent="0.2">
      <c r="A984" s="3">
        <v>644</v>
      </c>
      <c r="B984" s="1">
        <v>152000</v>
      </c>
      <c r="C984" s="1">
        <v>152000</v>
      </c>
      <c r="D984" s="1">
        <v>10793</v>
      </c>
      <c r="F984" s="3">
        <v>981</v>
      </c>
      <c r="G984" s="1">
        <v>12122</v>
      </c>
      <c r="H984" s="1">
        <v>178400</v>
      </c>
      <c r="I984" s="1">
        <v>178400</v>
      </c>
      <c r="J984" s="96">
        <f t="shared" si="15"/>
        <v>6.7538676284194363E-4</v>
      </c>
    </row>
    <row r="985" spans="1:10" x14ac:dyDescent="0.2">
      <c r="A985" s="3">
        <v>107</v>
      </c>
      <c r="B985" s="1">
        <v>100000</v>
      </c>
      <c r="C985" s="1">
        <v>100000</v>
      </c>
      <c r="D985" s="1">
        <v>10800</v>
      </c>
      <c r="F985" s="3">
        <v>982</v>
      </c>
      <c r="G985" s="1">
        <v>12203</v>
      </c>
      <c r="H985" s="1">
        <v>336000</v>
      </c>
      <c r="I985" s="1">
        <v>336000</v>
      </c>
      <c r="J985" s="96">
        <f t="shared" si="15"/>
        <v>1.2720288806888625E-3</v>
      </c>
    </row>
    <row r="986" spans="1:10" x14ac:dyDescent="0.2">
      <c r="A986" s="3">
        <v>521</v>
      </c>
      <c r="B986" s="1">
        <v>106250</v>
      </c>
      <c r="C986" s="1">
        <v>106250</v>
      </c>
      <c r="D986" s="1">
        <v>10800</v>
      </c>
      <c r="F986" s="3">
        <v>983</v>
      </c>
      <c r="G986" s="1">
        <v>3182</v>
      </c>
      <c r="H986" s="1">
        <v>159895</v>
      </c>
      <c r="I986" s="1">
        <v>159895</v>
      </c>
      <c r="J986" s="96">
        <f t="shared" si="15"/>
        <v>6.0533052939805258E-4</v>
      </c>
    </row>
    <row r="987" spans="1:10" x14ac:dyDescent="0.2">
      <c r="A987" s="3">
        <v>717</v>
      </c>
      <c r="B987" s="1">
        <v>159500</v>
      </c>
      <c r="C987" s="1">
        <v>159500</v>
      </c>
      <c r="D987" s="1">
        <v>10800</v>
      </c>
      <c r="F987" s="3">
        <v>984</v>
      </c>
      <c r="G987" s="1">
        <v>11250</v>
      </c>
      <c r="H987" s="1">
        <v>255900</v>
      </c>
      <c r="I987" s="1">
        <v>255900</v>
      </c>
      <c r="J987" s="96">
        <f t="shared" si="15"/>
        <v>9.6878628145321394E-4</v>
      </c>
    </row>
    <row r="988" spans="1:10" x14ac:dyDescent="0.2">
      <c r="A988" s="3">
        <v>622</v>
      </c>
      <c r="B988" s="1">
        <v>240000</v>
      </c>
      <c r="C988" s="1">
        <v>240000</v>
      </c>
      <c r="D988" s="1">
        <v>10800</v>
      </c>
      <c r="F988" s="3">
        <v>985</v>
      </c>
      <c r="G988" s="1">
        <v>10125</v>
      </c>
      <c r="H988" s="1">
        <v>126000</v>
      </c>
      <c r="I988" s="1">
        <v>126000</v>
      </c>
      <c r="J988" s="96">
        <f t="shared" si="15"/>
        <v>4.770108302583234E-4</v>
      </c>
    </row>
    <row r="989" spans="1:10" x14ac:dyDescent="0.2">
      <c r="A989" s="3">
        <v>489</v>
      </c>
      <c r="B989" s="1">
        <v>160000</v>
      </c>
      <c r="C989" s="1">
        <v>160000</v>
      </c>
      <c r="D989" s="1">
        <v>10800</v>
      </c>
      <c r="F989" s="3">
        <v>986</v>
      </c>
      <c r="G989" s="1">
        <v>10880</v>
      </c>
      <c r="H989" s="1">
        <v>125000</v>
      </c>
      <c r="I989" s="1">
        <v>125000</v>
      </c>
      <c r="J989" s="96">
        <f t="shared" si="15"/>
        <v>4.7322503001817796E-4</v>
      </c>
    </row>
    <row r="990" spans="1:10" x14ac:dyDescent="0.2">
      <c r="A990" s="3">
        <v>410</v>
      </c>
      <c r="B990" s="1">
        <v>339750</v>
      </c>
      <c r="C990" s="1">
        <v>339750</v>
      </c>
      <c r="D990" s="1">
        <v>10800</v>
      </c>
      <c r="F990" s="3">
        <v>987</v>
      </c>
      <c r="G990" s="1">
        <v>5310</v>
      </c>
      <c r="H990" s="1">
        <v>117000</v>
      </c>
      <c r="I990" s="1">
        <v>117000</v>
      </c>
      <c r="J990" s="96">
        <f t="shared" si="15"/>
        <v>4.4293862809701459E-4</v>
      </c>
    </row>
    <row r="991" spans="1:10" x14ac:dyDescent="0.2">
      <c r="A991" s="3">
        <v>1077</v>
      </c>
      <c r="B991" s="1">
        <v>170000</v>
      </c>
      <c r="C991" s="1">
        <v>170000</v>
      </c>
      <c r="D991" s="1">
        <v>10800</v>
      </c>
      <c r="F991" s="3">
        <v>988</v>
      </c>
      <c r="G991" s="1">
        <v>10159</v>
      </c>
      <c r="H991" s="1">
        <v>395192</v>
      </c>
      <c r="I991" s="1">
        <v>395192</v>
      </c>
      <c r="J991" s="96">
        <f t="shared" si="15"/>
        <v>1.4961179685035503E-3</v>
      </c>
    </row>
    <row r="992" spans="1:10" x14ac:dyDescent="0.2">
      <c r="A992" s="3">
        <v>739</v>
      </c>
      <c r="B992" s="1">
        <v>179000</v>
      </c>
      <c r="C992" s="1">
        <v>179000</v>
      </c>
      <c r="D992" s="1">
        <v>10800</v>
      </c>
      <c r="F992" s="3">
        <v>989</v>
      </c>
      <c r="G992" s="1">
        <v>12046</v>
      </c>
      <c r="H992" s="1">
        <v>195000</v>
      </c>
      <c r="I992" s="1">
        <v>195000</v>
      </c>
      <c r="J992" s="96">
        <f t="shared" si="15"/>
        <v>7.382310468283576E-4</v>
      </c>
    </row>
    <row r="993" spans="1:10" x14ac:dyDescent="0.2">
      <c r="A993" s="3">
        <v>787</v>
      </c>
      <c r="B993" s="1">
        <v>139000</v>
      </c>
      <c r="C993" s="1">
        <v>139000</v>
      </c>
      <c r="D993" s="1">
        <v>10800</v>
      </c>
      <c r="F993" s="3">
        <v>990</v>
      </c>
      <c r="G993" s="1">
        <v>8125</v>
      </c>
      <c r="H993" s="1">
        <v>197000</v>
      </c>
      <c r="I993" s="1">
        <v>197000</v>
      </c>
      <c r="J993" s="96">
        <f t="shared" si="15"/>
        <v>7.4580264730864847E-4</v>
      </c>
    </row>
    <row r="994" spans="1:10" x14ac:dyDescent="0.2">
      <c r="A994" s="3">
        <v>736</v>
      </c>
      <c r="B994" s="1">
        <v>163000</v>
      </c>
      <c r="C994" s="1">
        <v>163000</v>
      </c>
      <c r="D994" s="1">
        <v>10800</v>
      </c>
      <c r="F994" s="3">
        <v>991</v>
      </c>
      <c r="G994" s="1">
        <v>9452</v>
      </c>
      <c r="H994" s="1">
        <v>348000</v>
      </c>
      <c r="I994" s="1">
        <v>348000</v>
      </c>
      <c r="J994" s="96">
        <f t="shared" si="15"/>
        <v>1.3174584835706075E-3</v>
      </c>
    </row>
    <row r="995" spans="1:10" x14ac:dyDescent="0.2">
      <c r="A995" s="3">
        <v>971</v>
      </c>
      <c r="B995" s="1">
        <v>135000</v>
      </c>
      <c r="C995" s="1">
        <v>135000</v>
      </c>
      <c r="D995" s="1">
        <v>10800</v>
      </c>
      <c r="F995" s="3">
        <v>992</v>
      </c>
      <c r="G995" s="1">
        <v>17671</v>
      </c>
      <c r="H995" s="1">
        <v>168000</v>
      </c>
      <c r="I995" s="1">
        <v>168000</v>
      </c>
      <c r="J995" s="96">
        <f t="shared" si="15"/>
        <v>6.3601444034443123E-4</v>
      </c>
    </row>
    <row r="996" spans="1:10" x14ac:dyDescent="0.2">
      <c r="A996" s="3">
        <v>1394</v>
      </c>
      <c r="B996" s="1">
        <v>163000</v>
      </c>
      <c r="C996" s="1">
        <v>163000</v>
      </c>
      <c r="D996" s="1">
        <v>10800</v>
      </c>
      <c r="F996" s="3">
        <v>993</v>
      </c>
      <c r="G996" s="1">
        <v>9760</v>
      </c>
      <c r="H996" s="1">
        <v>187000</v>
      </c>
      <c r="I996" s="1">
        <v>187000</v>
      </c>
      <c r="J996" s="96">
        <f t="shared" si="15"/>
        <v>7.0794464490719423E-4</v>
      </c>
    </row>
    <row r="997" spans="1:10" x14ac:dyDescent="0.2">
      <c r="A997" s="3">
        <v>1184</v>
      </c>
      <c r="B997" s="1">
        <v>120000</v>
      </c>
      <c r="C997" s="1">
        <v>120000</v>
      </c>
      <c r="D997" s="1">
        <v>10800</v>
      </c>
      <c r="F997" s="3">
        <v>994</v>
      </c>
      <c r="G997" s="1">
        <v>8846</v>
      </c>
      <c r="H997" s="1">
        <v>173900</v>
      </c>
      <c r="I997" s="1">
        <v>173900</v>
      </c>
      <c r="J997" s="96">
        <f t="shared" si="15"/>
        <v>6.5835066176128925E-4</v>
      </c>
    </row>
    <row r="998" spans="1:10" x14ac:dyDescent="0.2">
      <c r="A998" s="3">
        <v>1433</v>
      </c>
      <c r="B998" s="1">
        <v>64500</v>
      </c>
      <c r="C998" s="1">
        <v>64500</v>
      </c>
      <c r="D998" s="1">
        <v>10800</v>
      </c>
      <c r="F998" s="3">
        <v>995</v>
      </c>
      <c r="G998" s="1">
        <v>12456</v>
      </c>
      <c r="H998" s="1">
        <v>337500</v>
      </c>
      <c r="I998" s="1">
        <v>337500</v>
      </c>
      <c r="J998" s="96">
        <f t="shared" si="15"/>
        <v>1.2777075810490805E-3</v>
      </c>
    </row>
    <row r="999" spans="1:10" x14ac:dyDescent="0.2">
      <c r="A999" s="3">
        <v>795</v>
      </c>
      <c r="B999" s="1">
        <v>194500</v>
      </c>
      <c r="C999" s="1">
        <v>194500</v>
      </c>
      <c r="D999" s="1">
        <v>10832</v>
      </c>
      <c r="F999" s="3">
        <v>996</v>
      </c>
      <c r="G999" s="1">
        <v>4712</v>
      </c>
      <c r="H999" s="1">
        <v>121600</v>
      </c>
      <c r="I999" s="1">
        <v>121600</v>
      </c>
      <c r="J999" s="96">
        <f t="shared" si="15"/>
        <v>4.6035330920168356E-4</v>
      </c>
    </row>
    <row r="1000" spans="1:10" x14ac:dyDescent="0.2">
      <c r="A1000" s="3">
        <v>434</v>
      </c>
      <c r="B1000" s="1">
        <v>181000</v>
      </c>
      <c r="C1000" s="1">
        <v>181000</v>
      </c>
      <c r="D1000" s="1">
        <v>10839</v>
      </c>
      <c r="F1000" s="3">
        <v>997</v>
      </c>
      <c r="G1000" s="1">
        <v>10659</v>
      </c>
      <c r="H1000" s="1">
        <v>136500</v>
      </c>
      <c r="I1000" s="1">
        <v>136500</v>
      </c>
      <c r="J1000" s="96">
        <f t="shared" si="15"/>
        <v>5.1676173277985038E-4</v>
      </c>
    </row>
    <row r="1001" spans="1:10" x14ac:dyDescent="0.2">
      <c r="A1001" s="3">
        <v>327</v>
      </c>
      <c r="B1001" s="1">
        <v>324000</v>
      </c>
      <c r="C1001" s="1">
        <v>324000</v>
      </c>
      <c r="D1001" s="1">
        <v>10846</v>
      </c>
      <c r="F1001" s="3">
        <v>998</v>
      </c>
      <c r="G1001" s="1">
        <v>11717</v>
      </c>
      <c r="H1001" s="1">
        <v>185000</v>
      </c>
      <c r="I1001" s="1">
        <v>185000</v>
      </c>
      <c r="J1001" s="96">
        <f t="shared" si="15"/>
        <v>7.0037304442690336E-4</v>
      </c>
    </row>
    <row r="1002" spans="1:10" x14ac:dyDescent="0.2">
      <c r="A1002" s="3">
        <v>1168</v>
      </c>
      <c r="B1002" s="1">
        <v>173000</v>
      </c>
      <c r="C1002" s="1">
        <v>173000</v>
      </c>
      <c r="D1002" s="1">
        <v>10852</v>
      </c>
      <c r="F1002" s="3">
        <v>999</v>
      </c>
      <c r="G1002" s="1">
        <v>9786</v>
      </c>
      <c r="H1002" s="1">
        <v>91000</v>
      </c>
      <c r="I1002" s="1">
        <v>91000</v>
      </c>
      <c r="J1002" s="96">
        <f t="shared" si="15"/>
        <v>3.4450782185323355E-4</v>
      </c>
    </row>
    <row r="1003" spans="1:10" x14ac:dyDescent="0.2">
      <c r="A1003" s="3">
        <v>37</v>
      </c>
      <c r="B1003" s="1">
        <v>145000</v>
      </c>
      <c r="C1003" s="1">
        <v>145000</v>
      </c>
      <c r="D1003" s="1">
        <v>10859</v>
      </c>
      <c r="F1003" s="3">
        <v>1000</v>
      </c>
      <c r="G1003" s="1">
        <v>6762</v>
      </c>
      <c r="H1003" s="1">
        <v>206000</v>
      </c>
      <c r="I1003" s="1">
        <v>206000</v>
      </c>
      <c r="J1003" s="96">
        <f t="shared" si="15"/>
        <v>7.7987484946995733E-4</v>
      </c>
    </row>
    <row r="1004" spans="1:10" x14ac:dyDescent="0.2">
      <c r="A1004" s="3">
        <v>986</v>
      </c>
      <c r="B1004" s="1">
        <v>125000</v>
      </c>
      <c r="C1004" s="1">
        <v>125000</v>
      </c>
      <c r="D1004" s="1">
        <v>10880</v>
      </c>
      <c r="F1004" s="3">
        <v>1001</v>
      </c>
      <c r="G1004" s="1">
        <v>10206</v>
      </c>
      <c r="H1004" s="1">
        <v>82000</v>
      </c>
      <c r="I1004" s="1">
        <v>82000</v>
      </c>
      <c r="J1004" s="96">
        <f t="shared" si="15"/>
        <v>3.1043561969192475E-4</v>
      </c>
    </row>
    <row r="1005" spans="1:10" x14ac:dyDescent="0.2">
      <c r="A1005" s="3">
        <v>636</v>
      </c>
      <c r="B1005" s="1">
        <v>200000</v>
      </c>
      <c r="C1005" s="1">
        <v>200000</v>
      </c>
      <c r="D1005" s="1">
        <v>10896</v>
      </c>
      <c r="F1005" s="3">
        <v>1002</v>
      </c>
      <c r="G1005" s="1">
        <v>5400</v>
      </c>
      <c r="H1005" s="1">
        <v>86000</v>
      </c>
      <c r="I1005" s="1">
        <v>86000</v>
      </c>
      <c r="J1005" s="96">
        <f t="shared" si="15"/>
        <v>3.2557882065250643E-4</v>
      </c>
    </row>
    <row r="1006" spans="1:10" x14ac:dyDescent="0.2">
      <c r="A1006" s="3">
        <v>215</v>
      </c>
      <c r="B1006" s="1">
        <v>161750</v>
      </c>
      <c r="C1006" s="1">
        <v>161750</v>
      </c>
      <c r="D1006" s="1">
        <v>10900</v>
      </c>
      <c r="F1006" s="3">
        <v>1003</v>
      </c>
      <c r="G1006" s="1">
        <v>11957</v>
      </c>
      <c r="H1006" s="1">
        <v>232000</v>
      </c>
      <c r="I1006" s="1">
        <v>232000</v>
      </c>
      <c r="J1006" s="96">
        <f t="shared" si="15"/>
        <v>8.7830565571373831E-4</v>
      </c>
    </row>
    <row r="1007" spans="1:10" x14ac:dyDescent="0.2">
      <c r="A1007" s="3">
        <v>520</v>
      </c>
      <c r="B1007" s="1">
        <v>234000</v>
      </c>
      <c r="C1007" s="1">
        <v>234000</v>
      </c>
      <c r="D1007" s="1">
        <v>10918</v>
      </c>
      <c r="F1007" s="3">
        <v>1004</v>
      </c>
      <c r="G1007" s="1">
        <v>11500</v>
      </c>
      <c r="H1007" s="1">
        <v>136905</v>
      </c>
      <c r="I1007" s="1">
        <v>136905</v>
      </c>
      <c r="J1007" s="96">
        <f t="shared" si="15"/>
        <v>5.1829498187710922E-4</v>
      </c>
    </row>
    <row r="1008" spans="1:10" x14ac:dyDescent="0.2">
      <c r="A1008" s="3">
        <v>15</v>
      </c>
      <c r="B1008" s="1">
        <v>157000</v>
      </c>
      <c r="C1008" s="1">
        <v>157000</v>
      </c>
      <c r="D1008" s="1">
        <v>10920</v>
      </c>
      <c r="F1008" s="3">
        <v>1005</v>
      </c>
      <c r="G1008" s="1">
        <v>3182</v>
      </c>
      <c r="H1008" s="1">
        <v>181000</v>
      </c>
      <c r="I1008" s="1">
        <v>181000</v>
      </c>
      <c r="J1008" s="96">
        <f t="shared" si="15"/>
        <v>6.8522984346632173E-4</v>
      </c>
    </row>
    <row r="1009" spans="1:10" x14ac:dyDescent="0.2">
      <c r="A1009" s="3">
        <v>98</v>
      </c>
      <c r="B1009" s="1">
        <v>94750</v>
      </c>
      <c r="C1009" s="1">
        <v>94750</v>
      </c>
      <c r="D1009" s="1">
        <v>10921</v>
      </c>
      <c r="F1009" s="3">
        <v>1006</v>
      </c>
      <c r="G1009" s="1">
        <v>8385</v>
      </c>
      <c r="H1009" s="1">
        <v>149900</v>
      </c>
      <c r="I1009" s="1">
        <v>149900</v>
      </c>
      <c r="J1009" s="96">
        <f t="shared" si="15"/>
        <v>5.6749145599779903E-4</v>
      </c>
    </row>
    <row r="1010" spans="1:10" x14ac:dyDescent="0.2">
      <c r="A1010" s="3">
        <v>601</v>
      </c>
      <c r="B1010" s="1">
        <v>275000</v>
      </c>
      <c r="C1010" s="1">
        <v>275000</v>
      </c>
      <c r="D1010" s="1">
        <v>10927</v>
      </c>
      <c r="F1010" s="3">
        <v>1007</v>
      </c>
      <c r="G1010" s="1">
        <v>12155</v>
      </c>
      <c r="H1010" s="1">
        <v>163500</v>
      </c>
      <c r="I1010" s="1">
        <v>163500</v>
      </c>
      <c r="J1010" s="96">
        <f t="shared" si="15"/>
        <v>6.1897833926377675E-4</v>
      </c>
    </row>
    <row r="1011" spans="1:10" x14ac:dyDescent="0.2">
      <c r="A1011" s="3">
        <v>1428</v>
      </c>
      <c r="B1011" s="1">
        <v>140000</v>
      </c>
      <c r="C1011" s="1">
        <v>140000</v>
      </c>
      <c r="D1011" s="1">
        <v>10930</v>
      </c>
      <c r="F1011" s="3">
        <v>1008</v>
      </c>
      <c r="G1011" s="1">
        <v>2217</v>
      </c>
      <c r="H1011" s="1">
        <v>88000</v>
      </c>
      <c r="I1011" s="1">
        <v>88000</v>
      </c>
      <c r="J1011" s="96">
        <f t="shared" si="15"/>
        <v>3.331504211327973E-4</v>
      </c>
    </row>
    <row r="1012" spans="1:10" x14ac:dyDescent="0.2">
      <c r="A1012" s="3">
        <v>1427</v>
      </c>
      <c r="B1012" s="1">
        <v>271000</v>
      </c>
      <c r="C1012" s="1">
        <v>271000</v>
      </c>
      <c r="D1012" s="1">
        <v>10944</v>
      </c>
      <c r="F1012" s="3">
        <v>1009</v>
      </c>
      <c r="G1012" s="1">
        <v>12118</v>
      </c>
      <c r="H1012" s="1">
        <v>240000</v>
      </c>
      <c r="I1012" s="1">
        <v>240000</v>
      </c>
      <c r="J1012" s="96">
        <f t="shared" si="15"/>
        <v>9.0859205763490168E-4</v>
      </c>
    </row>
    <row r="1013" spans="1:10" x14ac:dyDescent="0.2">
      <c r="A1013" s="3">
        <v>857</v>
      </c>
      <c r="B1013" s="1">
        <v>147000</v>
      </c>
      <c r="C1013" s="1">
        <v>147000</v>
      </c>
      <c r="D1013" s="1">
        <v>10970</v>
      </c>
      <c r="F1013" s="3">
        <v>1010</v>
      </c>
      <c r="G1013" s="1">
        <v>6000</v>
      </c>
      <c r="H1013" s="1">
        <v>102000</v>
      </c>
      <c r="I1013" s="1">
        <v>102000</v>
      </c>
      <c r="J1013" s="96">
        <f t="shared" si="15"/>
        <v>3.8615162449483323E-4</v>
      </c>
    </row>
    <row r="1014" spans="1:10" x14ac:dyDescent="0.2">
      <c r="A1014" s="3">
        <v>1376</v>
      </c>
      <c r="B1014" s="1">
        <v>239000</v>
      </c>
      <c r="C1014" s="1">
        <v>239000</v>
      </c>
      <c r="D1014" s="1">
        <v>10991</v>
      </c>
      <c r="F1014" s="3">
        <v>1011</v>
      </c>
      <c r="G1014" s="1">
        <v>21286</v>
      </c>
      <c r="H1014" s="1">
        <v>135000</v>
      </c>
      <c r="I1014" s="1">
        <v>135000</v>
      </c>
      <c r="J1014" s="96">
        <f t="shared" si="15"/>
        <v>5.1108303241963226E-4</v>
      </c>
    </row>
    <row r="1015" spans="1:10" x14ac:dyDescent="0.2">
      <c r="A1015" s="3">
        <v>1414</v>
      </c>
      <c r="B1015" s="1">
        <v>257000</v>
      </c>
      <c r="C1015" s="1">
        <v>257000</v>
      </c>
      <c r="D1015" s="1">
        <v>10994</v>
      </c>
      <c r="F1015" s="3">
        <v>1012</v>
      </c>
      <c r="G1015" s="1">
        <v>9825</v>
      </c>
      <c r="H1015" s="1">
        <v>100000</v>
      </c>
      <c r="I1015" s="1">
        <v>100000</v>
      </c>
      <c r="J1015" s="96">
        <f t="shared" si="15"/>
        <v>3.7858002401454236E-4</v>
      </c>
    </row>
    <row r="1016" spans="1:10" x14ac:dyDescent="0.2">
      <c r="A1016" s="3">
        <v>1378</v>
      </c>
      <c r="B1016" s="1">
        <v>117000</v>
      </c>
      <c r="C1016" s="1">
        <v>117000</v>
      </c>
      <c r="D1016" s="1">
        <v>10998</v>
      </c>
      <c r="F1016" s="3">
        <v>1013</v>
      </c>
      <c r="G1016" s="1">
        <v>10592</v>
      </c>
      <c r="H1016" s="1">
        <v>165000</v>
      </c>
      <c r="I1016" s="1">
        <v>165000</v>
      </c>
      <c r="J1016" s="96">
        <f t="shared" si="15"/>
        <v>6.2465703962399487E-4</v>
      </c>
    </row>
    <row r="1017" spans="1:10" x14ac:dyDescent="0.2">
      <c r="A1017" s="3">
        <v>542</v>
      </c>
      <c r="B1017" s="1">
        <v>248000</v>
      </c>
      <c r="C1017" s="1">
        <v>248000</v>
      </c>
      <c r="D1017" s="1">
        <v>11000</v>
      </c>
      <c r="F1017" s="3">
        <v>1014</v>
      </c>
      <c r="G1017" s="1">
        <v>7200</v>
      </c>
      <c r="H1017" s="1">
        <v>85000</v>
      </c>
      <c r="I1017" s="1">
        <v>85000</v>
      </c>
      <c r="J1017" s="96">
        <f t="shared" si="15"/>
        <v>3.21793020412361E-4</v>
      </c>
    </row>
    <row r="1018" spans="1:10" x14ac:dyDescent="0.2">
      <c r="A1018" s="3">
        <v>1065</v>
      </c>
      <c r="B1018" s="1">
        <v>154000</v>
      </c>
      <c r="C1018" s="1">
        <v>154000</v>
      </c>
      <c r="D1018" s="1">
        <v>11000</v>
      </c>
      <c r="F1018" s="3">
        <v>1015</v>
      </c>
      <c r="G1018" s="1">
        <v>11664</v>
      </c>
      <c r="H1018" s="1">
        <v>119200</v>
      </c>
      <c r="I1018" s="1">
        <v>119200</v>
      </c>
      <c r="J1018" s="96">
        <f t="shared" si="15"/>
        <v>4.5126738862533454E-4</v>
      </c>
    </row>
    <row r="1019" spans="1:10" x14ac:dyDescent="0.2">
      <c r="A1019" s="3">
        <v>1443</v>
      </c>
      <c r="B1019" s="1">
        <v>310000</v>
      </c>
      <c r="C1019" s="1">
        <v>310000</v>
      </c>
      <c r="D1019" s="1">
        <v>11003</v>
      </c>
      <c r="F1019" s="3">
        <v>1016</v>
      </c>
      <c r="G1019" s="1">
        <v>8400</v>
      </c>
      <c r="H1019" s="1">
        <v>227000</v>
      </c>
      <c r="I1019" s="1">
        <v>227000</v>
      </c>
      <c r="J1019" s="96">
        <f t="shared" si="15"/>
        <v>8.5937665451301119E-4</v>
      </c>
    </row>
    <row r="1020" spans="1:10" x14ac:dyDescent="0.2">
      <c r="A1020" s="3">
        <v>860</v>
      </c>
      <c r="B1020" s="1">
        <v>250000</v>
      </c>
      <c r="C1020" s="1">
        <v>250000</v>
      </c>
      <c r="D1020" s="1">
        <v>11029</v>
      </c>
      <c r="F1020" s="3">
        <v>1017</v>
      </c>
      <c r="G1020" s="1">
        <v>11883</v>
      </c>
      <c r="H1020" s="1">
        <v>203000</v>
      </c>
      <c r="I1020" s="1">
        <v>203000</v>
      </c>
      <c r="J1020" s="96">
        <f t="shared" si="15"/>
        <v>7.6851744874952108E-4</v>
      </c>
    </row>
    <row r="1021" spans="1:10" x14ac:dyDescent="0.2">
      <c r="A1021" s="3">
        <v>920</v>
      </c>
      <c r="B1021" s="1">
        <v>176500</v>
      </c>
      <c r="C1021" s="1">
        <v>176500</v>
      </c>
      <c r="D1021" s="1">
        <v>11029</v>
      </c>
      <c r="F1021" s="3">
        <v>1018</v>
      </c>
      <c r="G1021" s="1">
        <v>5814</v>
      </c>
      <c r="H1021" s="1">
        <v>187500</v>
      </c>
      <c r="I1021" s="1">
        <v>187500</v>
      </c>
      <c r="J1021" s="96">
        <f t="shared" si="15"/>
        <v>7.0983754502726697E-4</v>
      </c>
    </row>
    <row r="1022" spans="1:10" x14ac:dyDescent="0.2">
      <c r="A1022" s="3">
        <v>558</v>
      </c>
      <c r="B1022" s="1">
        <v>108000</v>
      </c>
      <c r="C1022" s="1">
        <v>108000</v>
      </c>
      <c r="D1022" s="1">
        <v>11040</v>
      </c>
      <c r="F1022" s="3">
        <v>1019</v>
      </c>
      <c r="G1022" s="1">
        <v>10784</v>
      </c>
      <c r="H1022" s="1">
        <v>160000</v>
      </c>
      <c r="I1022" s="1">
        <v>160000</v>
      </c>
      <c r="J1022" s="96">
        <f t="shared" si="15"/>
        <v>6.0572803842326775E-4</v>
      </c>
    </row>
    <row r="1023" spans="1:10" x14ac:dyDescent="0.2">
      <c r="A1023" s="3">
        <v>1081</v>
      </c>
      <c r="B1023" s="1">
        <v>145000</v>
      </c>
      <c r="C1023" s="1">
        <v>145000</v>
      </c>
      <c r="D1023" s="1">
        <v>11040</v>
      </c>
      <c r="F1023" s="3">
        <v>1020</v>
      </c>
      <c r="G1023" s="1">
        <v>3013</v>
      </c>
      <c r="H1023" s="1">
        <v>213490</v>
      </c>
      <c r="I1023" s="1">
        <v>213490</v>
      </c>
      <c r="J1023" s="96">
        <f t="shared" si="15"/>
        <v>8.0823049326864647E-4</v>
      </c>
    </row>
    <row r="1024" spans="1:10" x14ac:dyDescent="0.2">
      <c r="A1024" s="3">
        <v>33</v>
      </c>
      <c r="B1024" s="1">
        <v>179900</v>
      </c>
      <c r="C1024" s="1">
        <v>179900</v>
      </c>
      <c r="D1024" s="1">
        <v>11049</v>
      </c>
      <c r="F1024" s="3">
        <v>1021</v>
      </c>
      <c r="G1024" s="1">
        <v>7024</v>
      </c>
      <c r="H1024" s="1">
        <v>176000</v>
      </c>
      <c r="I1024" s="1">
        <v>176000</v>
      </c>
      <c r="J1024" s="96">
        <f t="shared" si="15"/>
        <v>6.663008422655946E-4</v>
      </c>
    </row>
    <row r="1025" spans="1:10" x14ac:dyDescent="0.2">
      <c r="A1025" s="3">
        <v>611</v>
      </c>
      <c r="B1025" s="1">
        <v>313000</v>
      </c>
      <c r="C1025" s="1">
        <v>313000</v>
      </c>
      <c r="D1025" s="1">
        <v>11050</v>
      </c>
      <c r="F1025" s="3">
        <v>1022</v>
      </c>
      <c r="G1025" s="1">
        <v>7406</v>
      </c>
      <c r="H1025" s="1">
        <v>194000</v>
      </c>
      <c r="I1025" s="1">
        <v>194000</v>
      </c>
      <c r="J1025" s="96">
        <f t="shared" si="15"/>
        <v>7.3444524658821222E-4</v>
      </c>
    </row>
    <row r="1026" spans="1:10" x14ac:dyDescent="0.2">
      <c r="A1026" s="3">
        <v>1290</v>
      </c>
      <c r="B1026" s="1">
        <v>281000</v>
      </c>
      <c r="C1026" s="1">
        <v>281000</v>
      </c>
      <c r="D1026" s="1">
        <v>11065</v>
      </c>
      <c r="F1026" s="3">
        <v>1023</v>
      </c>
      <c r="G1026" s="1">
        <v>9439</v>
      </c>
      <c r="H1026" s="1">
        <v>87000</v>
      </c>
      <c r="I1026" s="1">
        <v>87000</v>
      </c>
      <c r="J1026" s="96">
        <f t="shared" si="15"/>
        <v>3.2936462089265187E-4</v>
      </c>
    </row>
    <row r="1027" spans="1:10" x14ac:dyDescent="0.2">
      <c r="A1027" s="3">
        <v>138</v>
      </c>
      <c r="B1027" s="1">
        <v>171000</v>
      </c>
      <c r="C1027" s="1">
        <v>171000</v>
      </c>
      <c r="D1027" s="1">
        <v>11070</v>
      </c>
      <c r="F1027" s="3">
        <v>1024</v>
      </c>
      <c r="G1027" s="1">
        <v>3182</v>
      </c>
      <c r="H1027" s="1">
        <v>191000</v>
      </c>
      <c r="I1027" s="1">
        <v>191000</v>
      </c>
      <c r="J1027" s="96">
        <f t="shared" si="15"/>
        <v>7.2308784586777597E-4</v>
      </c>
    </row>
    <row r="1028" spans="1:10" x14ac:dyDescent="0.2">
      <c r="A1028" s="3">
        <v>954</v>
      </c>
      <c r="B1028" s="1">
        <v>172000</v>
      </c>
      <c r="C1028" s="1">
        <v>172000</v>
      </c>
      <c r="D1028" s="1">
        <v>11075</v>
      </c>
      <c r="F1028" s="3">
        <v>1025</v>
      </c>
      <c r="G1028" s="1">
        <v>15498</v>
      </c>
      <c r="H1028" s="1">
        <v>287000</v>
      </c>
      <c r="I1028" s="1">
        <v>287000</v>
      </c>
      <c r="J1028" s="96">
        <f t="shared" si="15"/>
        <v>1.0865246689217365E-3</v>
      </c>
    </row>
    <row r="1029" spans="1:10" x14ac:dyDescent="0.2">
      <c r="A1029" s="3">
        <v>1316</v>
      </c>
      <c r="B1029" s="1">
        <v>206900</v>
      </c>
      <c r="C1029" s="1">
        <v>206900</v>
      </c>
      <c r="D1029" s="1">
        <v>11075</v>
      </c>
      <c r="F1029" s="3">
        <v>1026</v>
      </c>
      <c r="G1029" s="1">
        <v>7700</v>
      </c>
      <c r="H1029" s="1">
        <v>112500</v>
      </c>
      <c r="I1029" s="1">
        <v>112500</v>
      </c>
      <c r="J1029" s="96">
        <f t="shared" ref="J1029:J1076" si="16">I1029/(264144946)</f>
        <v>4.2590252701636016E-4</v>
      </c>
    </row>
    <row r="1030" spans="1:10" x14ac:dyDescent="0.2">
      <c r="A1030" s="3">
        <v>48</v>
      </c>
      <c r="B1030" s="1">
        <v>249700</v>
      </c>
      <c r="C1030" s="1">
        <v>249700</v>
      </c>
      <c r="D1030" s="1">
        <v>11096</v>
      </c>
      <c r="F1030" s="3">
        <v>1027</v>
      </c>
      <c r="G1030" s="1">
        <v>9300</v>
      </c>
      <c r="H1030" s="1">
        <v>167500</v>
      </c>
      <c r="I1030" s="1">
        <v>167500</v>
      </c>
      <c r="J1030" s="96">
        <f t="shared" si="16"/>
        <v>6.3412154022435849E-4</v>
      </c>
    </row>
    <row r="1031" spans="1:10" x14ac:dyDescent="0.2">
      <c r="A1031" s="3">
        <v>1050</v>
      </c>
      <c r="B1031" s="1">
        <v>84900</v>
      </c>
      <c r="C1031" s="1">
        <v>84900</v>
      </c>
      <c r="D1031" s="1">
        <v>11100</v>
      </c>
      <c r="F1031" s="3">
        <v>1028</v>
      </c>
      <c r="G1031" s="1">
        <v>9520</v>
      </c>
      <c r="H1031" s="1">
        <v>293077</v>
      </c>
      <c r="I1031" s="1">
        <v>293077</v>
      </c>
      <c r="J1031" s="96">
        <f t="shared" si="16"/>
        <v>1.1095309769811005E-3</v>
      </c>
    </row>
    <row r="1032" spans="1:10" x14ac:dyDescent="0.2">
      <c r="A1032" s="3">
        <v>1345</v>
      </c>
      <c r="B1032" s="1">
        <v>155835</v>
      </c>
      <c r="C1032" s="1">
        <v>155835</v>
      </c>
      <c r="D1032" s="1">
        <v>11103</v>
      </c>
      <c r="F1032" s="3">
        <v>1029</v>
      </c>
      <c r="G1032" s="1">
        <v>9492</v>
      </c>
      <c r="H1032" s="1">
        <v>105000</v>
      </c>
      <c r="I1032" s="1">
        <v>105000</v>
      </c>
      <c r="J1032" s="96">
        <f t="shared" si="16"/>
        <v>3.9750902521526948E-4</v>
      </c>
    </row>
    <row r="1033" spans="1:10" x14ac:dyDescent="0.2">
      <c r="A1033" s="3">
        <v>161</v>
      </c>
      <c r="B1033" s="1">
        <v>162500</v>
      </c>
      <c r="C1033" s="1">
        <v>162500</v>
      </c>
      <c r="D1033" s="1">
        <v>11120</v>
      </c>
      <c r="F1033" s="3">
        <v>1030</v>
      </c>
      <c r="G1033" s="1">
        <v>1680</v>
      </c>
      <c r="H1033" s="1">
        <v>118000</v>
      </c>
      <c r="I1033" s="1">
        <v>118000</v>
      </c>
      <c r="J1033" s="96">
        <f t="shared" si="16"/>
        <v>4.4672442833716003E-4</v>
      </c>
    </row>
    <row r="1034" spans="1:10" x14ac:dyDescent="0.2">
      <c r="A1034" s="3">
        <v>378</v>
      </c>
      <c r="B1034" s="1">
        <v>340000</v>
      </c>
      <c r="C1034" s="1">
        <v>340000</v>
      </c>
      <c r="D1034" s="1">
        <v>11143</v>
      </c>
      <c r="F1034" s="3">
        <v>1031</v>
      </c>
      <c r="G1034" s="1">
        <v>7082</v>
      </c>
      <c r="H1034" s="1">
        <v>160000</v>
      </c>
      <c r="I1034" s="1">
        <v>160000</v>
      </c>
      <c r="J1034" s="96">
        <f t="shared" si="16"/>
        <v>6.0572803842326775E-4</v>
      </c>
    </row>
    <row r="1035" spans="1:10" x14ac:dyDescent="0.2">
      <c r="A1035" s="3">
        <v>553</v>
      </c>
      <c r="B1035" s="1">
        <v>255500</v>
      </c>
      <c r="C1035" s="1">
        <v>255500</v>
      </c>
      <c r="D1035" s="1">
        <v>11146</v>
      </c>
      <c r="F1035" s="3">
        <v>1032</v>
      </c>
      <c r="G1035" s="1">
        <v>15863</v>
      </c>
      <c r="H1035" s="1">
        <v>197000</v>
      </c>
      <c r="I1035" s="1">
        <v>197000</v>
      </c>
      <c r="J1035" s="96">
        <f t="shared" si="16"/>
        <v>7.4580264730864847E-4</v>
      </c>
    </row>
    <row r="1036" spans="1:10" x14ac:dyDescent="0.2">
      <c r="A1036" s="3">
        <v>1251</v>
      </c>
      <c r="B1036" s="1">
        <v>244000</v>
      </c>
      <c r="C1036" s="1">
        <v>244000</v>
      </c>
      <c r="D1036" s="1">
        <v>11160</v>
      </c>
      <c r="F1036" s="3">
        <v>1033</v>
      </c>
      <c r="G1036" s="1">
        <v>14541</v>
      </c>
      <c r="H1036" s="1">
        <v>310000</v>
      </c>
      <c r="I1036" s="1">
        <v>310000</v>
      </c>
      <c r="J1036" s="96">
        <f t="shared" si="16"/>
        <v>1.1735980744450815E-3</v>
      </c>
    </row>
    <row r="1037" spans="1:10" x14ac:dyDescent="0.2">
      <c r="A1037" s="3">
        <v>1181</v>
      </c>
      <c r="B1037" s="1">
        <v>250000</v>
      </c>
      <c r="C1037" s="1">
        <v>250000</v>
      </c>
      <c r="D1037" s="1">
        <v>11170</v>
      </c>
      <c r="F1037" s="3">
        <v>1034</v>
      </c>
      <c r="G1037" s="1">
        <v>8125</v>
      </c>
      <c r="H1037" s="1">
        <v>230000</v>
      </c>
      <c r="I1037" s="1">
        <v>230000</v>
      </c>
      <c r="J1037" s="96">
        <f t="shared" si="16"/>
        <v>8.7073405523344744E-4</v>
      </c>
    </row>
    <row r="1038" spans="1:10" x14ac:dyDescent="0.2">
      <c r="A1038" s="3">
        <v>1052</v>
      </c>
      <c r="B1038" s="1">
        <v>200141</v>
      </c>
      <c r="C1038" s="1">
        <v>200141</v>
      </c>
      <c r="D1038" s="1">
        <v>11175</v>
      </c>
      <c r="F1038" s="3">
        <v>1035</v>
      </c>
      <c r="G1038" s="1">
        <v>6305</v>
      </c>
      <c r="H1038" s="1">
        <v>119750</v>
      </c>
      <c r="I1038" s="1">
        <v>119750</v>
      </c>
      <c r="J1038" s="96">
        <f t="shared" si="16"/>
        <v>4.5334957875741452E-4</v>
      </c>
    </row>
    <row r="1039" spans="1:10" x14ac:dyDescent="0.2">
      <c r="A1039" s="3">
        <v>892</v>
      </c>
      <c r="B1039" s="1">
        <v>172500</v>
      </c>
      <c r="C1039" s="1">
        <v>172500</v>
      </c>
      <c r="D1039" s="1">
        <v>11184</v>
      </c>
      <c r="F1039" s="3">
        <v>1036</v>
      </c>
      <c r="G1039" s="1">
        <v>11500</v>
      </c>
      <c r="H1039" s="1">
        <v>84000</v>
      </c>
      <c r="I1039" s="1">
        <v>84000</v>
      </c>
      <c r="J1039" s="96">
        <f t="shared" si="16"/>
        <v>3.1800722017221562E-4</v>
      </c>
    </row>
    <row r="1040" spans="1:10" x14ac:dyDescent="0.2">
      <c r="A1040" s="3">
        <v>666</v>
      </c>
      <c r="B1040" s="1">
        <v>230500</v>
      </c>
      <c r="C1040" s="1">
        <v>230500</v>
      </c>
      <c r="D1040" s="1">
        <v>11194</v>
      </c>
      <c r="F1040" s="3">
        <v>1037</v>
      </c>
      <c r="G1040" s="1">
        <v>12898</v>
      </c>
      <c r="H1040" s="1">
        <v>315500</v>
      </c>
      <c r="I1040" s="1">
        <v>315500</v>
      </c>
      <c r="J1040" s="96">
        <f t="shared" si="16"/>
        <v>1.1944199757658812E-3</v>
      </c>
    </row>
    <row r="1041" spans="1:10" x14ac:dyDescent="0.2">
      <c r="A1041" s="3">
        <v>567</v>
      </c>
      <c r="B1041" s="1">
        <v>325000</v>
      </c>
      <c r="C1041" s="1">
        <v>325000</v>
      </c>
      <c r="D1041" s="1">
        <v>11198</v>
      </c>
      <c r="F1041" s="3">
        <v>1038</v>
      </c>
      <c r="G1041" s="1">
        <v>9240</v>
      </c>
      <c r="H1041" s="1">
        <v>287000</v>
      </c>
      <c r="I1041" s="1">
        <v>287000</v>
      </c>
      <c r="J1041" s="96">
        <f t="shared" si="16"/>
        <v>1.0865246689217365E-3</v>
      </c>
    </row>
    <row r="1042" spans="1:10" x14ac:dyDescent="0.2">
      <c r="A1042" s="3">
        <v>11</v>
      </c>
      <c r="B1042" s="1">
        <v>129500</v>
      </c>
      <c r="C1042" s="1">
        <v>129500</v>
      </c>
      <c r="D1042" s="1">
        <v>11200</v>
      </c>
      <c r="F1042" s="3">
        <v>1039</v>
      </c>
      <c r="G1042" s="1">
        <v>1533</v>
      </c>
      <c r="H1042" s="1">
        <v>97000</v>
      </c>
      <c r="I1042" s="1">
        <v>97000</v>
      </c>
      <c r="J1042" s="96">
        <f t="shared" si="16"/>
        <v>3.6722262329410611E-4</v>
      </c>
    </row>
    <row r="1043" spans="1:10" x14ac:dyDescent="0.2">
      <c r="A1043" s="3">
        <v>1147</v>
      </c>
      <c r="B1043" s="1">
        <v>180000</v>
      </c>
      <c r="C1043" s="1">
        <v>180000</v>
      </c>
      <c r="D1043" s="1">
        <v>11200</v>
      </c>
      <c r="F1043" s="3">
        <v>1040</v>
      </c>
      <c r="G1043" s="1">
        <v>1477</v>
      </c>
      <c r="H1043" s="1">
        <v>80000</v>
      </c>
      <c r="I1043" s="1">
        <v>80000</v>
      </c>
      <c r="J1043" s="96">
        <f t="shared" si="16"/>
        <v>3.0286401921163388E-4</v>
      </c>
    </row>
    <row r="1044" spans="1:10" x14ac:dyDescent="0.2">
      <c r="A1044" s="3">
        <v>267</v>
      </c>
      <c r="B1044" s="1">
        <v>185000</v>
      </c>
      <c r="C1044" s="1">
        <v>185000</v>
      </c>
      <c r="D1044" s="1">
        <v>11207</v>
      </c>
      <c r="F1044" s="3">
        <v>1041</v>
      </c>
      <c r="G1044" s="1">
        <v>13125</v>
      </c>
      <c r="H1044" s="1">
        <v>155000</v>
      </c>
      <c r="I1044" s="1">
        <v>155000</v>
      </c>
      <c r="J1044" s="96">
        <f t="shared" si="16"/>
        <v>5.8679903722254074E-4</v>
      </c>
    </row>
    <row r="1045" spans="1:10" x14ac:dyDescent="0.2">
      <c r="A1045" s="3">
        <v>777</v>
      </c>
      <c r="B1045" s="1">
        <v>221500</v>
      </c>
      <c r="C1045" s="1">
        <v>221500</v>
      </c>
      <c r="D1045" s="1">
        <v>11210</v>
      </c>
      <c r="F1045" s="3">
        <v>1042</v>
      </c>
      <c r="G1045" s="1">
        <v>9130</v>
      </c>
      <c r="H1045" s="1">
        <v>173000</v>
      </c>
      <c r="I1045" s="1">
        <v>173000</v>
      </c>
      <c r="J1045" s="96">
        <f t="shared" si="16"/>
        <v>6.5494344154515835E-4</v>
      </c>
    </row>
    <row r="1046" spans="1:10" x14ac:dyDescent="0.2">
      <c r="A1046" s="3">
        <v>448</v>
      </c>
      <c r="B1046" s="1">
        <v>199900</v>
      </c>
      <c r="C1046" s="1">
        <v>199900</v>
      </c>
      <c r="D1046" s="1">
        <v>11214</v>
      </c>
      <c r="F1046" s="3">
        <v>1043</v>
      </c>
      <c r="G1046" s="1">
        <v>5381</v>
      </c>
      <c r="H1046" s="1">
        <v>196000</v>
      </c>
      <c r="I1046" s="1">
        <v>196000</v>
      </c>
      <c r="J1046" s="96">
        <f t="shared" si="16"/>
        <v>7.4201684706850309E-4</v>
      </c>
    </row>
    <row r="1047" spans="1:10" x14ac:dyDescent="0.2">
      <c r="A1047" s="3">
        <v>825</v>
      </c>
      <c r="B1047" s="1">
        <v>232600</v>
      </c>
      <c r="C1047" s="1">
        <v>232600</v>
      </c>
      <c r="D1047" s="1">
        <v>11216</v>
      </c>
      <c r="F1047" s="3">
        <v>1044</v>
      </c>
      <c r="G1047" s="1">
        <v>11839</v>
      </c>
      <c r="H1047" s="1">
        <v>262280</v>
      </c>
      <c r="I1047" s="1">
        <v>262280</v>
      </c>
      <c r="J1047" s="96">
        <f t="shared" si="16"/>
        <v>9.9293968698534185E-4</v>
      </c>
    </row>
    <row r="1048" spans="1:10" x14ac:dyDescent="0.2">
      <c r="A1048" s="3">
        <v>1211</v>
      </c>
      <c r="B1048" s="1">
        <v>189000</v>
      </c>
      <c r="C1048" s="1">
        <v>189000</v>
      </c>
      <c r="D1048" s="1">
        <v>11218</v>
      </c>
      <c r="F1048" s="3">
        <v>1045</v>
      </c>
      <c r="G1048" s="1">
        <v>9600</v>
      </c>
      <c r="H1048" s="1">
        <v>278000</v>
      </c>
      <c r="I1048" s="1">
        <v>278000</v>
      </c>
      <c r="J1048" s="96">
        <f t="shared" si="16"/>
        <v>1.0524524667604278E-3</v>
      </c>
    </row>
    <row r="1049" spans="1:10" x14ac:dyDescent="0.2">
      <c r="A1049" s="3">
        <v>415</v>
      </c>
      <c r="B1049" s="1">
        <v>228000</v>
      </c>
      <c r="C1049" s="1">
        <v>228000</v>
      </c>
      <c r="D1049" s="1">
        <v>11228</v>
      </c>
      <c r="F1049" s="3">
        <v>1046</v>
      </c>
      <c r="G1049" s="1">
        <v>13680</v>
      </c>
      <c r="H1049" s="1">
        <v>139600</v>
      </c>
      <c r="I1049" s="1">
        <v>139600</v>
      </c>
      <c r="J1049" s="96">
        <f t="shared" si="16"/>
        <v>5.2849771352430112E-4</v>
      </c>
    </row>
    <row r="1050" spans="1:10" x14ac:dyDescent="0.2">
      <c r="A1050" s="3">
        <v>1200</v>
      </c>
      <c r="B1050" s="1">
        <v>148000</v>
      </c>
      <c r="C1050" s="1">
        <v>148000</v>
      </c>
      <c r="D1050" s="1">
        <v>11235</v>
      </c>
      <c r="F1050" s="3">
        <v>1047</v>
      </c>
      <c r="G1050" s="1">
        <v>16056</v>
      </c>
      <c r="H1050" s="1">
        <v>556581</v>
      </c>
      <c r="I1050" s="1">
        <v>556581</v>
      </c>
      <c r="J1050" s="96">
        <f t="shared" si="16"/>
        <v>2.1071044834603801E-3</v>
      </c>
    </row>
    <row r="1051" spans="1:10" x14ac:dyDescent="0.2">
      <c r="A1051" s="3">
        <v>17</v>
      </c>
      <c r="B1051" s="1">
        <v>149000</v>
      </c>
      <c r="C1051" s="1">
        <v>149000</v>
      </c>
      <c r="D1051" s="1">
        <v>11241</v>
      </c>
      <c r="F1051" s="3">
        <v>1048</v>
      </c>
      <c r="G1051" s="1">
        <v>9245</v>
      </c>
      <c r="H1051" s="1">
        <v>145000</v>
      </c>
      <c r="I1051" s="1">
        <v>145000</v>
      </c>
      <c r="J1051" s="96">
        <f t="shared" si="16"/>
        <v>5.489410348210865E-4</v>
      </c>
    </row>
    <row r="1052" spans="1:10" x14ac:dyDescent="0.2">
      <c r="A1052" s="3">
        <v>684</v>
      </c>
      <c r="B1052" s="1">
        <v>285000</v>
      </c>
      <c r="C1052" s="1">
        <v>285000</v>
      </c>
      <c r="D1052" s="1">
        <v>11248</v>
      </c>
      <c r="F1052" s="3">
        <v>1049</v>
      </c>
      <c r="G1052" s="1">
        <v>21750</v>
      </c>
      <c r="H1052" s="1">
        <v>115000</v>
      </c>
      <c r="I1052" s="1">
        <v>115000</v>
      </c>
      <c r="J1052" s="96">
        <f t="shared" si="16"/>
        <v>4.3536702761672372E-4</v>
      </c>
    </row>
    <row r="1053" spans="1:10" x14ac:dyDescent="0.2">
      <c r="A1053" s="3">
        <v>356</v>
      </c>
      <c r="B1053" s="1">
        <v>177500</v>
      </c>
      <c r="C1053" s="1">
        <v>177500</v>
      </c>
      <c r="D1053" s="1">
        <v>11249</v>
      </c>
      <c r="F1053" s="3">
        <v>1050</v>
      </c>
      <c r="G1053" s="1">
        <v>11100</v>
      </c>
      <c r="H1053" s="1">
        <v>84900</v>
      </c>
      <c r="I1053" s="1">
        <v>84900</v>
      </c>
      <c r="J1053" s="96">
        <f t="shared" si="16"/>
        <v>3.2141444038834646E-4</v>
      </c>
    </row>
    <row r="1054" spans="1:10" x14ac:dyDescent="0.2">
      <c r="A1054" s="3">
        <v>3</v>
      </c>
      <c r="B1054" s="1">
        <v>223500</v>
      </c>
      <c r="C1054" s="1">
        <v>223500</v>
      </c>
      <c r="D1054" s="1">
        <v>11250</v>
      </c>
      <c r="F1054" s="3">
        <v>1051</v>
      </c>
      <c r="G1054" s="1">
        <v>8993</v>
      </c>
      <c r="H1054" s="1">
        <v>176485</v>
      </c>
      <c r="I1054" s="1">
        <v>176485</v>
      </c>
      <c r="J1054" s="96">
        <f t="shared" si="16"/>
        <v>6.6813695538206507E-4</v>
      </c>
    </row>
    <row r="1055" spans="1:10" x14ac:dyDescent="0.2">
      <c r="A1055" s="3">
        <v>673</v>
      </c>
      <c r="B1055" s="1">
        <v>165000</v>
      </c>
      <c r="C1055" s="1">
        <v>165000</v>
      </c>
      <c r="D1055" s="1">
        <v>11250</v>
      </c>
      <c r="F1055" s="3">
        <v>1052</v>
      </c>
      <c r="G1055" s="1">
        <v>11175</v>
      </c>
      <c r="H1055" s="1">
        <v>200141</v>
      </c>
      <c r="I1055" s="1">
        <v>200141</v>
      </c>
      <c r="J1055" s="96">
        <f t="shared" si="16"/>
        <v>7.5769384586294526E-4</v>
      </c>
    </row>
    <row r="1056" spans="1:10" x14ac:dyDescent="0.2">
      <c r="A1056" s="3">
        <v>984</v>
      </c>
      <c r="B1056" s="1">
        <v>255900</v>
      </c>
      <c r="C1056" s="1">
        <v>255900</v>
      </c>
      <c r="D1056" s="1">
        <v>11250</v>
      </c>
      <c r="F1056" s="3">
        <v>1053</v>
      </c>
      <c r="G1056" s="1">
        <v>9500</v>
      </c>
      <c r="H1056" s="1">
        <v>165000</v>
      </c>
      <c r="I1056" s="1">
        <v>165000</v>
      </c>
      <c r="J1056" s="96">
        <f t="shared" si="16"/>
        <v>6.2465703962399487E-4</v>
      </c>
    </row>
    <row r="1057" spans="1:10" x14ac:dyDescent="0.2">
      <c r="A1057" s="3">
        <v>1263</v>
      </c>
      <c r="B1057" s="1">
        <v>161500</v>
      </c>
      <c r="C1057" s="1">
        <v>161500</v>
      </c>
      <c r="D1057" s="1">
        <v>11250</v>
      </c>
      <c r="F1057" s="3">
        <v>1054</v>
      </c>
      <c r="G1057" s="1">
        <v>8562</v>
      </c>
      <c r="H1057" s="1">
        <v>144500</v>
      </c>
      <c r="I1057" s="1">
        <v>144500</v>
      </c>
      <c r="J1057" s="96">
        <f t="shared" si="16"/>
        <v>5.4704813470101375E-4</v>
      </c>
    </row>
    <row r="1058" spans="1:10" x14ac:dyDescent="0.2">
      <c r="A1058" s="3">
        <v>325</v>
      </c>
      <c r="B1058" s="1">
        <v>242000</v>
      </c>
      <c r="C1058" s="1">
        <v>242000</v>
      </c>
      <c r="D1058" s="1">
        <v>11275</v>
      </c>
      <c r="F1058" s="3">
        <v>1055</v>
      </c>
      <c r="G1058" s="1">
        <v>11367</v>
      </c>
      <c r="H1058" s="1">
        <v>255000</v>
      </c>
      <c r="I1058" s="1">
        <v>255000</v>
      </c>
      <c r="J1058" s="96">
        <f t="shared" si="16"/>
        <v>9.6537906123708305E-4</v>
      </c>
    </row>
    <row r="1059" spans="1:10" x14ac:dyDescent="0.2">
      <c r="A1059" s="3">
        <v>1060</v>
      </c>
      <c r="B1059" s="1">
        <v>220000</v>
      </c>
      <c r="C1059" s="1">
        <v>220000</v>
      </c>
      <c r="D1059" s="1">
        <v>11275</v>
      </c>
      <c r="F1059" s="3">
        <v>1056</v>
      </c>
      <c r="G1059" s="1">
        <v>11361</v>
      </c>
      <c r="H1059" s="1">
        <v>180000</v>
      </c>
      <c r="I1059" s="1">
        <v>180000</v>
      </c>
      <c r="J1059" s="96">
        <f t="shared" si="16"/>
        <v>6.8144404322617624E-4</v>
      </c>
    </row>
    <row r="1060" spans="1:10" x14ac:dyDescent="0.2">
      <c r="A1060" s="3">
        <v>281</v>
      </c>
      <c r="B1060" s="1">
        <v>228500</v>
      </c>
      <c r="C1060" s="1">
        <v>228500</v>
      </c>
      <c r="D1060" s="1">
        <v>11287</v>
      </c>
      <c r="F1060" s="3">
        <v>1057</v>
      </c>
      <c r="G1060" s="1">
        <v>7052</v>
      </c>
      <c r="H1060" s="1">
        <v>185850</v>
      </c>
      <c r="I1060" s="1">
        <v>185850</v>
      </c>
      <c r="J1060" s="96">
        <f t="shared" si="16"/>
        <v>7.0359097463102707E-4</v>
      </c>
    </row>
    <row r="1061" spans="1:10" x14ac:dyDescent="0.2">
      <c r="A1061" s="3">
        <v>596</v>
      </c>
      <c r="B1061" s="1">
        <v>319000</v>
      </c>
      <c r="C1061" s="1">
        <v>319000</v>
      </c>
      <c r="D1061" s="1">
        <v>11302</v>
      </c>
      <c r="F1061" s="3">
        <v>1058</v>
      </c>
      <c r="G1061" s="1">
        <v>29959</v>
      </c>
      <c r="H1061" s="1">
        <v>248000</v>
      </c>
      <c r="I1061" s="1">
        <v>248000</v>
      </c>
      <c r="J1061" s="96">
        <f t="shared" si="16"/>
        <v>9.3887845955606506E-4</v>
      </c>
    </row>
    <row r="1062" spans="1:10" x14ac:dyDescent="0.2">
      <c r="A1062" s="3">
        <v>1059</v>
      </c>
      <c r="B1062" s="1">
        <v>335000</v>
      </c>
      <c r="C1062" s="1">
        <v>335000</v>
      </c>
      <c r="D1062" s="1">
        <v>11308</v>
      </c>
      <c r="F1062" s="3">
        <v>1059</v>
      </c>
      <c r="G1062" s="1">
        <v>11308</v>
      </c>
      <c r="H1062" s="1">
        <v>335000</v>
      </c>
      <c r="I1062" s="1">
        <v>335000</v>
      </c>
      <c r="J1062" s="96">
        <f t="shared" si="16"/>
        <v>1.268243080448717E-3</v>
      </c>
    </row>
    <row r="1063" spans="1:10" x14ac:dyDescent="0.2">
      <c r="A1063" s="3">
        <v>248</v>
      </c>
      <c r="B1063" s="1">
        <v>140000</v>
      </c>
      <c r="C1063" s="1">
        <v>140000</v>
      </c>
      <c r="D1063" s="1">
        <v>11310</v>
      </c>
      <c r="F1063" s="3">
        <v>1060</v>
      </c>
      <c r="G1063" s="1">
        <v>11275</v>
      </c>
      <c r="H1063" s="1">
        <v>220000</v>
      </c>
      <c r="I1063" s="1">
        <v>220000</v>
      </c>
      <c r="J1063" s="96">
        <f t="shared" si="16"/>
        <v>8.328760528319932E-4</v>
      </c>
    </row>
    <row r="1064" spans="1:10" x14ac:dyDescent="0.2">
      <c r="A1064" s="3">
        <v>965</v>
      </c>
      <c r="B1064" s="1">
        <v>214900</v>
      </c>
      <c r="C1064" s="1">
        <v>214900</v>
      </c>
      <c r="D1064" s="1">
        <v>11316</v>
      </c>
      <c r="F1064" s="3">
        <v>1061</v>
      </c>
      <c r="G1064" s="1">
        <v>4920</v>
      </c>
      <c r="H1064" s="1">
        <v>213500</v>
      </c>
      <c r="I1064" s="1">
        <v>213500</v>
      </c>
      <c r="J1064" s="96">
        <f t="shared" si="16"/>
        <v>8.0826835127104796E-4</v>
      </c>
    </row>
    <row r="1065" spans="1:10" x14ac:dyDescent="0.2">
      <c r="A1065" s="3">
        <v>249</v>
      </c>
      <c r="B1065" s="1">
        <v>180000</v>
      </c>
      <c r="C1065" s="1">
        <v>180000</v>
      </c>
      <c r="D1065" s="1">
        <v>11317</v>
      </c>
      <c r="F1065" s="3">
        <v>1062</v>
      </c>
      <c r="G1065" s="1">
        <v>18000</v>
      </c>
      <c r="H1065" s="1">
        <v>81000</v>
      </c>
      <c r="I1065" s="1">
        <v>81000</v>
      </c>
      <c r="J1065" s="96">
        <f t="shared" si="16"/>
        <v>3.0664981945177931E-4</v>
      </c>
    </row>
    <row r="1066" spans="1:10" x14ac:dyDescent="0.2">
      <c r="A1066" s="3">
        <v>792</v>
      </c>
      <c r="B1066" s="1">
        <v>146800</v>
      </c>
      <c r="C1066" s="1">
        <v>146800</v>
      </c>
      <c r="D1066" s="1">
        <v>11333</v>
      </c>
      <c r="F1066" s="3">
        <v>1063</v>
      </c>
      <c r="G1066" s="1">
        <v>13600</v>
      </c>
      <c r="H1066" s="1">
        <v>90000</v>
      </c>
      <c r="I1066" s="1">
        <v>90000</v>
      </c>
      <c r="J1066" s="96">
        <f t="shared" si="16"/>
        <v>3.4072202161308812E-4</v>
      </c>
    </row>
    <row r="1067" spans="1:10" x14ac:dyDescent="0.2">
      <c r="A1067" s="3">
        <v>155</v>
      </c>
      <c r="B1067" s="1">
        <v>125000</v>
      </c>
      <c r="C1067" s="1">
        <v>125000</v>
      </c>
      <c r="D1067" s="1">
        <v>11340</v>
      </c>
      <c r="F1067" s="3">
        <v>1064</v>
      </c>
      <c r="G1067" s="1">
        <v>6000</v>
      </c>
      <c r="H1067" s="1">
        <v>110500</v>
      </c>
      <c r="I1067" s="1">
        <v>110500</v>
      </c>
      <c r="J1067" s="96">
        <f t="shared" si="16"/>
        <v>4.1833092653606935E-4</v>
      </c>
    </row>
    <row r="1068" spans="1:10" x14ac:dyDescent="0.2">
      <c r="A1068" s="3">
        <v>1417</v>
      </c>
      <c r="B1068" s="1">
        <v>122500</v>
      </c>
      <c r="C1068" s="1">
        <v>122500</v>
      </c>
      <c r="D1068" s="1">
        <v>11340</v>
      </c>
      <c r="F1068" s="3">
        <v>1065</v>
      </c>
      <c r="G1068" s="1">
        <v>11000</v>
      </c>
      <c r="H1068" s="1">
        <v>154000</v>
      </c>
      <c r="I1068" s="1">
        <v>154000</v>
      </c>
      <c r="J1068" s="96">
        <f t="shared" si="16"/>
        <v>5.8301323698239525E-4</v>
      </c>
    </row>
    <row r="1069" spans="1:10" x14ac:dyDescent="0.2">
      <c r="A1069" s="3">
        <v>561</v>
      </c>
      <c r="B1069" s="1">
        <v>121500</v>
      </c>
      <c r="C1069" s="1">
        <v>121500</v>
      </c>
      <c r="D1069" s="1">
        <v>11341</v>
      </c>
      <c r="F1069" s="3">
        <v>1066</v>
      </c>
      <c r="G1069" s="1">
        <v>14000</v>
      </c>
      <c r="H1069" s="1">
        <v>328000</v>
      </c>
      <c r="I1069" s="1">
        <v>328000</v>
      </c>
      <c r="J1069" s="96">
        <f t="shared" si="16"/>
        <v>1.241742478767699E-3</v>
      </c>
    </row>
    <row r="1070" spans="1:10" x14ac:dyDescent="0.2">
      <c r="A1070" s="3">
        <v>1270</v>
      </c>
      <c r="B1070" s="1">
        <v>144000</v>
      </c>
      <c r="C1070" s="1">
        <v>144000</v>
      </c>
      <c r="D1070" s="1">
        <v>11344</v>
      </c>
      <c r="F1070" s="3">
        <v>1067</v>
      </c>
      <c r="G1070" s="1">
        <v>7837</v>
      </c>
      <c r="H1070" s="1">
        <v>178000</v>
      </c>
      <c r="I1070" s="1">
        <v>178000</v>
      </c>
      <c r="J1070" s="96">
        <f t="shared" si="16"/>
        <v>6.7387244274588547E-4</v>
      </c>
    </row>
    <row r="1071" spans="1:10" x14ac:dyDescent="0.2">
      <c r="A1071" s="3">
        <v>1276</v>
      </c>
      <c r="B1071" s="1">
        <v>137000</v>
      </c>
      <c r="C1071" s="1">
        <v>137000</v>
      </c>
      <c r="D1071" s="1">
        <v>11345</v>
      </c>
      <c r="F1071" s="3">
        <v>1068</v>
      </c>
      <c r="G1071" s="1">
        <v>9760</v>
      </c>
      <c r="H1071" s="1">
        <v>167900</v>
      </c>
      <c r="I1071" s="1">
        <v>167900</v>
      </c>
      <c r="J1071" s="96">
        <f t="shared" si="16"/>
        <v>6.3563586032041664E-4</v>
      </c>
    </row>
    <row r="1072" spans="1:10" x14ac:dyDescent="0.2">
      <c r="A1072" s="3">
        <v>1056</v>
      </c>
      <c r="B1072" s="1">
        <v>180000</v>
      </c>
      <c r="C1072" s="1">
        <v>180000</v>
      </c>
      <c r="D1072" s="1">
        <v>11361</v>
      </c>
      <c r="F1072" s="3">
        <v>1069</v>
      </c>
      <c r="G1072" s="1">
        <v>3964</v>
      </c>
      <c r="H1072" s="1">
        <v>151400</v>
      </c>
      <c r="I1072" s="1">
        <v>151400</v>
      </c>
      <c r="J1072" s="96">
        <f t="shared" si="16"/>
        <v>5.7317015635801715E-4</v>
      </c>
    </row>
    <row r="1073" spans="1:10" x14ac:dyDescent="0.2">
      <c r="A1073" s="3">
        <v>1110</v>
      </c>
      <c r="B1073" s="1">
        <v>280000</v>
      </c>
      <c r="C1073" s="1">
        <v>280000</v>
      </c>
      <c r="D1073" s="1">
        <v>11362</v>
      </c>
      <c r="F1073" s="3">
        <v>1070</v>
      </c>
      <c r="G1073" s="1">
        <v>9600</v>
      </c>
      <c r="H1073" s="1">
        <v>135000</v>
      </c>
      <c r="I1073" s="1">
        <v>135000</v>
      </c>
      <c r="J1073" s="96">
        <f t="shared" si="16"/>
        <v>5.1108303241963226E-4</v>
      </c>
    </row>
    <row r="1074" spans="1:10" x14ac:dyDescent="0.2">
      <c r="A1074" s="3">
        <v>1055</v>
      </c>
      <c r="B1074" s="1">
        <v>255000</v>
      </c>
      <c r="C1074" s="1">
        <v>255000</v>
      </c>
      <c r="D1074" s="1">
        <v>11367</v>
      </c>
      <c r="F1074" s="3">
        <v>1071</v>
      </c>
      <c r="G1074" s="1">
        <v>10152</v>
      </c>
      <c r="H1074" s="1">
        <v>135000</v>
      </c>
      <c r="I1074" s="1">
        <v>135000</v>
      </c>
      <c r="J1074" s="96">
        <f t="shared" si="16"/>
        <v>5.1108303241963226E-4</v>
      </c>
    </row>
    <row r="1075" spans="1:10" x14ac:dyDescent="0.2">
      <c r="A1075" s="3">
        <v>379</v>
      </c>
      <c r="B1075" s="1">
        <v>394432</v>
      </c>
      <c r="C1075" s="1">
        <v>394432</v>
      </c>
      <c r="D1075" s="1">
        <v>11394</v>
      </c>
      <c r="F1075" s="3">
        <v>1072</v>
      </c>
      <c r="G1075" s="1">
        <v>11700</v>
      </c>
      <c r="H1075" s="1">
        <v>154000</v>
      </c>
      <c r="I1075" s="1">
        <v>154000</v>
      </c>
      <c r="J1075" s="96">
        <f t="shared" si="16"/>
        <v>5.8301323698239525E-4</v>
      </c>
    </row>
    <row r="1076" spans="1:10" x14ac:dyDescent="0.2">
      <c r="A1076" s="3">
        <v>1374</v>
      </c>
      <c r="B1076" s="1">
        <v>466500</v>
      </c>
      <c r="C1076" s="1">
        <v>466500</v>
      </c>
      <c r="D1076" s="1">
        <v>11400</v>
      </c>
      <c r="F1076" s="3">
        <v>1073</v>
      </c>
      <c r="G1076" s="1">
        <v>7585</v>
      </c>
      <c r="H1076" s="1">
        <v>91500</v>
      </c>
      <c r="I1076" s="1">
        <v>91500</v>
      </c>
      <c r="J1076" s="96">
        <f t="shared" si="16"/>
        <v>3.464007219733063E-4</v>
      </c>
    </row>
    <row r="1077" spans="1:10" x14ac:dyDescent="0.2">
      <c r="A1077" s="3">
        <v>733</v>
      </c>
      <c r="B1077" s="1">
        <v>222500</v>
      </c>
      <c r="C1077" s="1">
        <v>222500</v>
      </c>
      <c r="D1077" s="1">
        <v>11404</v>
      </c>
      <c r="F1077" s="3">
        <v>1074</v>
      </c>
      <c r="G1077" s="1">
        <v>7950</v>
      </c>
      <c r="H1077" s="1">
        <v>159500</v>
      </c>
      <c r="I1077" s="1">
        <v>159500</v>
      </c>
      <c r="J1077" s="96">
        <f>I1077/(264144946)</f>
        <v>6.0383513830319512E-4</v>
      </c>
    </row>
    <row r="1078" spans="1:10" x14ac:dyDescent="0.2">
      <c r="A1078" s="3">
        <v>293</v>
      </c>
      <c r="B1078" s="1">
        <v>131000</v>
      </c>
      <c r="C1078" s="1">
        <v>131000</v>
      </c>
      <c r="D1078" s="1">
        <v>11409</v>
      </c>
      <c r="F1078" s="3">
        <v>1075</v>
      </c>
      <c r="G1078" s="1">
        <v>8556</v>
      </c>
      <c r="H1078" s="1">
        <v>194000</v>
      </c>
      <c r="I1078" s="1">
        <v>194000</v>
      </c>
      <c r="J1078" s="96">
        <f t="shared" ref="J1078:J1141" si="17">I1078/(264144946)</f>
        <v>7.3444524658821222E-4</v>
      </c>
    </row>
    <row r="1079" spans="1:10" x14ac:dyDescent="0.2">
      <c r="A1079" s="3">
        <v>975</v>
      </c>
      <c r="B1079" s="1">
        <v>167500</v>
      </c>
      <c r="C1079" s="1">
        <v>167500</v>
      </c>
      <c r="D1079" s="1">
        <v>11414</v>
      </c>
      <c r="F1079" s="3">
        <v>1076</v>
      </c>
      <c r="G1079" s="1">
        <v>13125</v>
      </c>
      <c r="H1079" s="1">
        <v>219500</v>
      </c>
      <c r="I1079" s="1">
        <v>219500</v>
      </c>
      <c r="J1079" s="96">
        <f t="shared" si="17"/>
        <v>8.3098315271192057E-4</v>
      </c>
    </row>
    <row r="1080" spans="1:10" x14ac:dyDescent="0.2">
      <c r="A1080" s="3">
        <v>540</v>
      </c>
      <c r="B1080" s="1">
        <v>272000</v>
      </c>
      <c r="C1080" s="1">
        <v>272000</v>
      </c>
      <c r="D1080" s="1">
        <v>11423</v>
      </c>
      <c r="F1080" s="3">
        <v>1077</v>
      </c>
      <c r="G1080" s="1">
        <v>10800</v>
      </c>
      <c r="H1080" s="1">
        <v>170000</v>
      </c>
      <c r="I1080" s="1">
        <v>170000</v>
      </c>
      <c r="J1080" s="96">
        <f t="shared" si="17"/>
        <v>6.4358604082472199E-4</v>
      </c>
    </row>
    <row r="1081" spans="1:10" x14ac:dyDescent="0.2">
      <c r="A1081" s="3">
        <v>817</v>
      </c>
      <c r="B1081" s="1">
        <v>137000</v>
      </c>
      <c r="C1081" s="1">
        <v>137000</v>
      </c>
      <c r="D1081" s="1">
        <v>11425</v>
      </c>
      <c r="F1081" s="3">
        <v>1078</v>
      </c>
      <c r="G1081" s="1">
        <v>15870</v>
      </c>
      <c r="H1081" s="1">
        <v>138800</v>
      </c>
      <c r="I1081" s="1">
        <v>138800</v>
      </c>
      <c r="J1081" s="96">
        <f t="shared" si="17"/>
        <v>5.2546907333218481E-4</v>
      </c>
    </row>
    <row r="1082" spans="1:10" x14ac:dyDescent="0.2">
      <c r="A1082" s="3">
        <v>184</v>
      </c>
      <c r="B1082" s="1">
        <v>200000</v>
      </c>
      <c r="C1082" s="1">
        <v>200000</v>
      </c>
      <c r="D1082" s="1">
        <v>11426</v>
      </c>
      <c r="F1082" s="3">
        <v>1079</v>
      </c>
      <c r="G1082" s="1">
        <v>4435</v>
      </c>
      <c r="H1082" s="1">
        <v>155900</v>
      </c>
      <c r="I1082" s="1">
        <v>155900</v>
      </c>
      <c r="J1082" s="96">
        <f t="shared" si="17"/>
        <v>5.9020625743867153E-4</v>
      </c>
    </row>
    <row r="1083" spans="1:10" x14ac:dyDescent="0.2">
      <c r="A1083" s="3">
        <v>469</v>
      </c>
      <c r="B1083" s="1">
        <v>250000</v>
      </c>
      <c r="C1083" s="1">
        <v>250000</v>
      </c>
      <c r="D1083" s="1">
        <v>11428</v>
      </c>
      <c r="F1083" s="3">
        <v>1080</v>
      </c>
      <c r="G1083" s="1">
        <v>8775</v>
      </c>
      <c r="H1083" s="1">
        <v>126000</v>
      </c>
      <c r="I1083" s="1">
        <v>126000</v>
      </c>
      <c r="J1083" s="96">
        <f t="shared" si="17"/>
        <v>4.770108302583234E-4</v>
      </c>
    </row>
    <row r="1084" spans="1:10" x14ac:dyDescent="0.2">
      <c r="A1084" s="3">
        <v>1245</v>
      </c>
      <c r="B1084" s="1">
        <v>230000</v>
      </c>
      <c r="C1084" s="1">
        <v>230000</v>
      </c>
      <c r="D1084" s="1">
        <v>11435</v>
      </c>
      <c r="F1084" s="3">
        <v>1081</v>
      </c>
      <c r="G1084" s="1">
        <v>11040</v>
      </c>
      <c r="H1084" s="1">
        <v>145000</v>
      </c>
      <c r="I1084" s="1">
        <v>145000</v>
      </c>
      <c r="J1084" s="96">
        <f t="shared" si="17"/>
        <v>5.489410348210865E-4</v>
      </c>
    </row>
    <row r="1085" spans="1:10" x14ac:dyDescent="0.2">
      <c r="A1085" s="3">
        <v>586</v>
      </c>
      <c r="B1085" s="1">
        <v>369900</v>
      </c>
      <c r="C1085" s="1">
        <v>369900</v>
      </c>
      <c r="D1085" s="1">
        <v>11443</v>
      </c>
      <c r="F1085" s="3">
        <v>1082</v>
      </c>
      <c r="G1085" s="1">
        <v>7500</v>
      </c>
      <c r="H1085" s="1">
        <v>133000</v>
      </c>
      <c r="I1085" s="1">
        <v>133000</v>
      </c>
      <c r="J1085" s="96">
        <f t="shared" si="17"/>
        <v>5.0351143193934139E-4</v>
      </c>
    </row>
    <row r="1086" spans="1:10" x14ac:dyDescent="0.2">
      <c r="A1086" s="3">
        <v>430</v>
      </c>
      <c r="B1086" s="1">
        <v>175000</v>
      </c>
      <c r="C1086" s="1">
        <v>175000</v>
      </c>
      <c r="D1086" s="1">
        <v>11457</v>
      </c>
      <c r="F1086" s="3">
        <v>1083</v>
      </c>
      <c r="G1086" s="1">
        <v>8749</v>
      </c>
      <c r="H1086" s="1">
        <v>192000</v>
      </c>
      <c r="I1086" s="1">
        <v>192000</v>
      </c>
      <c r="J1086" s="96">
        <f t="shared" si="17"/>
        <v>7.2687364610792135E-4</v>
      </c>
    </row>
    <row r="1087" spans="1:10" x14ac:dyDescent="0.2">
      <c r="A1087" s="3">
        <v>223</v>
      </c>
      <c r="B1087" s="1">
        <v>179900</v>
      </c>
      <c r="C1087" s="1">
        <v>179900</v>
      </c>
      <c r="D1087" s="1">
        <v>11475</v>
      </c>
      <c r="F1087" s="3">
        <v>1084</v>
      </c>
      <c r="G1087" s="1">
        <v>8800</v>
      </c>
      <c r="H1087" s="1">
        <v>160000</v>
      </c>
      <c r="I1087" s="1">
        <v>160000</v>
      </c>
      <c r="J1087" s="96">
        <f t="shared" si="17"/>
        <v>6.0572803842326775E-4</v>
      </c>
    </row>
    <row r="1088" spans="1:10" x14ac:dyDescent="0.2">
      <c r="A1088" s="3">
        <v>729</v>
      </c>
      <c r="B1088" s="1">
        <v>110000</v>
      </c>
      <c r="C1088" s="1">
        <v>110000</v>
      </c>
      <c r="D1088" s="1">
        <v>11475</v>
      </c>
      <c r="F1088" s="3">
        <v>1085</v>
      </c>
      <c r="G1088" s="1">
        <v>13031</v>
      </c>
      <c r="H1088" s="1">
        <v>187500</v>
      </c>
      <c r="I1088" s="1">
        <v>187500</v>
      </c>
      <c r="J1088" s="96">
        <f t="shared" si="17"/>
        <v>7.0983754502726697E-4</v>
      </c>
    </row>
    <row r="1089" spans="1:10" x14ac:dyDescent="0.2">
      <c r="A1089" s="3">
        <v>28</v>
      </c>
      <c r="B1089" s="1">
        <v>306000</v>
      </c>
      <c r="C1089" s="1">
        <v>306000</v>
      </c>
      <c r="D1089" s="1">
        <v>11478</v>
      </c>
      <c r="F1089" s="3">
        <v>1086</v>
      </c>
      <c r="G1089" s="1">
        <v>9069</v>
      </c>
      <c r="H1089" s="1">
        <v>147000</v>
      </c>
      <c r="I1089" s="1">
        <v>147000</v>
      </c>
      <c r="J1089" s="96">
        <f t="shared" si="17"/>
        <v>5.5651263530137726E-4</v>
      </c>
    </row>
    <row r="1090" spans="1:10" x14ac:dyDescent="0.2">
      <c r="A1090" s="3">
        <v>1036</v>
      </c>
      <c r="B1090" s="1">
        <v>84000</v>
      </c>
      <c r="C1090" s="1">
        <v>84000</v>
      </c>
      <c r="D1090" s="1">
        <v>11500</v>
      </c>
      <c r="F1090" s="3">
        <v>1087</v>
      </c>
      <c r="G1090" s="1">
        <v>1974</v>
      </c>
      <c r="H1090" s="1">
        <v>83500</v>
      </c>
      <c r="I1090" s="1">
        <v>83500</v>
      </c>
      <c r="J1090" s="96">
        <f t="shared" si="17"/>
        <v>3.1611432005214287E-4</v>
      </c>
    </row>
    <row r="1091" spans="1:10" x14ac:dyDescent="0.2">
      <c r="A1091" s="3">
        <v>908</v>
      </c>
      <c r="B1091" s="1">
        <v>250000</v>
      </c>
      <c r="C1091" s="1">
        <v>250000</v>
      </c>
      <c r="D1091" s="1">
        <v>11500</v>
      </c>
      <c r="F1091" s="3">
        <v>1088</v>
      </c>
      <c r="G1091" s="1">
        <v>10574</v>
      </c>
      <c r="H1091" s="1">
        <v>252000</v>
      </c>
      <c r="I1091" s="1">
        <v>252000</v>
      </c>
      <c r="J1091" s="96">
        <f t="shared" si="17"/>
        <v>9.540216605166468E-4</v>
      </c>
    </row>
    <row r="1092" spans="1:10" x14ac:dyDescent="0.2">
      <c r="A1092" s="3">
        <v>1004</v>
      </c>
      <c r="B1092" s="1">
        <v>136905</v>
      </c>
      <c r="C1092" s="1">
        <v>136905</v>
      </c>
      <c r="D1092" s="1">
        <v>11500</v>
      </c>
      <c r="F1092" s="3">
        <v>1089</v>
      </c>
      <c r="G1092" s="1">
        <v>2522</v>
      </c>
      <c r="H1092" s="1">
        <v>137500</v>
      </c>
      <c r="I1092" s="1">
        <v>137500</v>
      </c>
      <c r="J1092" s="96">
        <f t="shared" si="17"/>
        <v>5.2054753301999576E-4</v>
      </c>
    </row>
    <row r="1093" spans="1:10" x14ac:dyDescent="0.2">
      <c r="A1093" s="3">
        <v>1274</v>
      </c>
      <c r="B1093" s="1">
        <v>177000</v>
      </c>
      <c r="C1093" s="1">
        <v>177000</v>
      </c>
      <c r="D1093" s="1">
        <v>11512</v>
      </c>
      <c r="F1093" s="3">
        <v>1090</v>
      </c>
      <c r="G1093" s="1">
        <v>3316</v>
      </c>
      <c r="H1093" s="1">
        <v>197000</v>
      </c>
      <c r="I1093" s="1">
        <v>197000</v>
      </c>
      <c r="J1093" s="96">
        <f t="shared" si="17"/>
        <v>7.4580264730864847E-4</v>
      </c>
    </row>
    <row r="1094" spans="1:10" x14ac:dyDescent="0.2">
      <c r="A1094" s="3">
        <v>1441</v>
      </c>
      <c r="B1094" s="1">
        <v>191000</v>
      </c>
      <c r="C1094" s="1">
        <v>191000</v>
      </c>
      <c r="D1094" s="1">
        <v>11526</v>
      </c>
      <c r="F1094" s="3">
        <v>1091</v>
      </c>
      <c r="G1094" s="1">
        <v>8544</v>
      </c>
      <c r="H1094" s="1">
        <v>92900</v>
      </c>
      <c r="I1094" s="1">
        <v>92900</v>
      </c>
      <c r="J1094" s="96">
        <f t="shared" si="17"/>
        <v>3.5170084230950988E-4</v>
      </c>
    </row>
    <row r="1095" spans="1:10" x14ac:dyDescent="0.2">
      <c r="A1095" s="3">
        <v>539</v>
      </c>
      <c r="B1095" s="1">
        <v>158000</v>
      </c>
      <c r="C1095" s="1">
        <v>158000</v>
      </c>
      <c r="D1095" s="1">
        <v>11553</v>
      </c>
      <c r="F1095" s="3">
        <v>1092</v>
      </c>
      <c r="G1095" s="1">
        <v>2160</v>
      </c>
      <c r="H1095" s="1">
        <v>160000</v>
      </c>
      <c r="I1095" s="1">
        <v>160000</v>
      </c>
      <c r="J1095" s="96">
        <f t="shared" si="17"/>
        <v>6.0572803842326775E-4</v>
      </c>
    </row>
    <row r="1096" spans="1:10" x14ac:dyDescent="0.2">
      <c r="A1096" s="3">
        <v>1440</v>
      </c>
      <c r="B1096" s="1">
        <v>197000</v>
      </c>
      <c r="C1096" s="1">
        <v>197000</v>
      </c>
      <c r="D1096" s="1">
        <v>11584</v>
      </c>
      <c r="F1096" s="3">
        <v>1093</v>
      </c>
      <c r="G1096" s="1">
        <v>8400</v>
      </c>
      <c r="H1096" s="1">
        <v>136500</v>
      </c>
      <c r="I1096" s="1">
        <v>136500</v>
      </c>
      <c r="J1096" s="96">
        <f t="shared" si="17"/>
        <v>5.1676173277985038E-4</v>
      </c>
    </row>
    <row r="1097" spans="1:10" x14ac:dyDescent="0.2">
      <c r="A1097" s="3">
        <v>328</v>
      </c>
      <c r="B1097" s="1">
        <v>145250</v>
      </c>
      <c r="C1097" s="1">
        <v>145250</v>
      </c>
      <c r="D1097" s="1">
        <v>11600</v>
      </c>
      <c r="F1097" s="3">
        <v>1094</v>
      </c>
      <c r="G1097" s="1">
        <v>9230</v>
      </c>
      <c r="H1097" s="1">
        <v>146000</v>
      </c>
      <c r="I1097" s="1">
        <v>146000</v>
      </c>
      <c r="J1097" s="96">
        <f t="shared" si="17"/>
        <v>5.5272683506123188E-4</v>
      </c>
    </row>
    <row r="1098" spans="1:10" x14ac:dyDescent="0.2">
      <c r="A1098" s="3">
        <v>670</v>
      </c>
      <c r="B1098" s="1">
        <v>137500</v>
      </c>
      <c r="C1098" s="1">
        <v>137500</v>
      </c>
      <c r="D1098" s="1">
        <v>11600</v>
      </c>
      <c r="F1098" s="3">
        <v>1095</v>
      </c>
      <c r="G1098" s="1">
        <v>5868</v>
      </c>
      <c r="H1098" s="1">
        <v>129000</v>
      </c>
      <c r="I1098" s="1">
        <v>129000</v>
      </c>
      <c r="J1098" s="96">
        <f t="shared" si="17"/>
        <v>4.8836823097875965E-4</v>
      </c>
    </row>
    <row r="1099" spans="1:10" x14ac:dyDescent="0.2">
      <c r="A1099" s="3">
        <v>911</v>
      </c>
      <c r="B1099" s="1">
        <v>154300</v>
      </c>
      <c r="C1099" s="1">
        <v>154300</v>
      </c>
      <c r="D1099" s="1">
        <v>11600</v>
      </c>
      <c r="F1099" s="3">
        <v>1096</v>
      </c>
      <c r="G1099" s="1">
        <v>9317</v>
      </c>
      <c r="H1099" s="1">
        <v>176432</v>
      </c>
      <c r="I1099" s="1">
        <v>176432</v>
      </c>
      <c r="J1099" s="96">
        <f t="shared" si="17"/>
        <v>6.6793630796933737E-4</v>
      </c>
    </row>
    <row r="1100" spans="1:10" x14ac:dyDescent="0.2">
      <c r="A1100" s="3">
        <v>629</v>
      </c>
      <c r="B1100" s="1">
        <v>135000</v>
      </c>
      <c r="C1100" s="1">
        <v>135000</v>
      </c>
      <c r="D1100" s="1">
        <v>11606</v>
      </c>
      <c r="F1100" s="3">
        <v>1097</v>
      </c>
      <c r="G1100" s="1">
        <v>6882</v>
      </c>
      <c r="H1100" s="1">
        <v>127000</v>
      </c>
      <c r="I1100" s="1">
        <v>127000</v>
      </c>
      <c r="J1100" s="96">
        <f t="shared" si="17"/>
        <v>4.8079663049846883E-4</v>
      </c>
    </row>
    <row r="1101" spans="1:10" x14ac:dyDescent="0.2">
      <c r="A1101" s="3">
        <v>117</v>
      </c>
      <c r="B1101" s="1">
        <v>139000</v>
      </c>
      <c r="C1101" s="1">
        <v>139000</v>
      </c>
      <c r="D1101" s="1">
        <v>11616</v>
      </c>
      <c r="F1101" s="3">
        <v>1098</v>
      </c>
      <c r="G1101" s="1">
        <v>3696</v>
      </c>
      <c r="H1101" s="1">
        <v>170000</v>
      </c>
      <c r="I1101" s="1">
        <v>170000</v>
      </c>
      <c r="J1101" s="96">
        <f t="shared" si="17"/>
        <v>6.4358604082472199E-4</v>
      </c>
    </row>
    <row r="1102" spans="1:10" x14ac:dyDescent="0.2">
      <c r="A1102" s="3">
        <v>758</v>
      </c>
      <c r="B1102" s="1">
        <v>158900</v>
      </c>
      <c r="C1102" s="1">
        <v>158900</v>
      </c>
      <c r="D1102" s="1">
        <v>11616</v>
      </c>
      <c r="F1102" s="3">
        <v>1099</v>
      </c>
      <c r="G1102" s="1">
        <v>6000</v>
      </c>
      <c r="H1102" s="1">
        <v>128000</v>
      </c>
      <c r="I1102" s="1">
        <v>128000</v>
      </c>
      <c r="J1102" s="96">
        <f t="shared" si="17"/>
        <v>4.8458243073861427E-4</v>
      </c>
    </row>
    <row r="1103" spans="1:10" x14ac:dyDescent="0.2">
      <c r="A1103" s="3">
        <v>862</v>
      </c>
      <c r="B1103" s="1">
        <v>131500</v>
      </c>
      <c r="C1103" s="1">
        <v>131500</v>
      </c>
      <c r="D1103" s="1">
        <v>11625</v>
      </c>
      <c r="F1103" s="3">
        <v>1100</v>
      </c>
      <c r="G1103" s="1">
        <v>11880</v>
      </c>
      <c r="H1103" s="1">
        <v>157000</v>
      </c>
      <c r="I1103" s="1">
        <v>157000</v>
      </c>
      <c r="J1103" s="96">
        <f t="shared" si="17"/>
        <v>5.943706377028315E-4</v>
      </c>
    </row>
    <row r="1104" spans="1:10" x14ac:dyDescent="0.2">
      <c r="A1104" s="3">
        <v>974</v>
      </c>
      <c r="B1104" s="1">
        <v>182000</v>
      </c>
      <c r="C1104" s="1">
        <v>182000</v>
      </c>
      <c r="D1104" s="1">
        <v>11639</v>
      </c>
      <c r="F1104" s="3">
        <v>1101</v>
      </c>
      <c r="G1104" s="1">
        <v>8400</v>
      </c>
      <c r="H1104" s="1">
        <v>60000</v>
      </c>
      <c r="I1104" s="1">
        <v>60000</v>
      </c>
      <c r="J1104" s="96">
        <f t="shared" si="17"/>
        <v>2.2714801440872542E-4</v>
      </c>
    </row>
    <row r="1105" spans="1:10" x14ac:dyDescent="0.2">
      <c r="A1105" s="3">
        <v>1351</v>
      </c>
      <c r="B1105" s="1">
        <v>200000</v>
      </c>
      <c r="C1105" s="1">
        <v>200000</v>
      </c>
      <c r="D1105" s="1">
        <v>11643</v>
      </c>
      <c r="F1105" s="3">
        <v>1102</v>
      </c>
      <c r="G1105" s="1">
        <v>9758</v>
      </c>
      <c r="H1105" s="1">
        <v>119500</v>
      </c>
      <c r="I1105" s="1">
        <v>119500</v>
      </c>
      <c r="J1105" s="96">
        <f t="shared" si="17"/>
        <v>4.5240312869737815E-4</v>
      </c>
    </row>
    <row r="1106" spans="1:10" x14ac:dyDescent="0.2">
      <c r="A1106" s="3">
        <v>142</v>
      </c>
      <c r="B1106" s="1">
        <v>260000</v>
      </c>
      <c r="C1106" s="1">
        <v>260000</v>
      </c>
      <c r="D1106" s="1">
        <v>11645</v>
      </c>
      <c r="F1106" s="3">
        <v>1103</v>
      </c>
      <c r="G1106" s="1">
        <v>7000</v>
      </c>
      <c r="H1106" s="1">
        <v>135000</v>
      </c>
      <c r="I1106" s="1">
        <v>135000</v>
      </c>
      <c r="J1106" s="96">
        <f t="shared" si="17"/>
        <v>5.1108303241963226E-4</v>
      </c>
    </row>
    <row r="1107" spans="1:10" x14ac:dyDescent="0.2">
      <c r="A1107" s="3">
        <v>58</v>
      </c>
      <c r="B1107" s="1">
        <v>196500</v>
      </c>
      <c r="C1107" s="1">
        <v>196500</v>
      </c>
      <c r="D1107" s="1">
        <v>11645</v>
      </c>
      <c r="F1107" s="3">
        <v>1104</v>
      </c>
      <c r="G1107" s="1">
        <v>8910</v>
      </c>
      <c r="H1107" s="1">
        <v>159500</v>
      </c>
      <c r="I1107" s="1">
        <v>159500</v>
      </c>
      <c r="J1107" s="96">
        <f t="shared" si="17"/>
        <v>6.0383513830319512E-4</v>
      </c>
    </row>
    <row r="1108" spans="1:10" x14ac:dyDescent="0.2">
      <c r="A1108" s="3">
        <v>1015</v>
      </c>
      <c r="B1108" s="1">
        <v>119200</v>
      </c>
      <c r="C1108" s="1">
        <v>119200</v>
      </c>
      <c r="D1108" s="1">
        <v>11664</v>
      </c>
      <c r="F1108" s="3">
        <v>1105</v>
      </c>
      <c r="G1108" s="1">
        <v>2016</v>
      </c>
      <c r="H1108" s="1">
        <v>106000</v>
      </c>
      <c r="I1108" s="1">
        <v>106000</v>
      </c>
      <c r="J1108" s="96">
        <f t="shared" si="17"/>
        <v>4.0129482545541491E-4</v>
      </c>
    </row>
    <row r="1109" spans="1:10" x14ac:dyDescent="0.2">
      <c r="A1109" s="3">
        <v>933</v>
      </c>
      <c r="B1109" s="1">
        <v>320000</v>
      </c>
      <c r="C1109" s="1">
        <v>320000</v>
      </c>
      <c r="D1109" s="1">
        <v>11670</v>
      </c>
      <c r="F1109" s="3">
        <v>1106</v>
      </c>
      <c r="G1109" s="1">
        <v>12256</v>
      </c>
      <c r="H1109" s="1">
        <v>325000</v>
      </c>
      <c r="I1109" s="1">
        <v>325000</v>
      </c>
      <c r="J1109" s="96">
        <f t="shared" si="17"/>
        <v>1.2303850780472627E-3</v>
      </c>
    </row>
    <row r="1110" spans="1:10" x14ac:dyDescent="0.2">
      <c r="A1110" s="3">
        <v>619</v>
      </c>
      <c r="B1110" s="1">
        <v>314813</v>
      </c>
      <c r="C1110" s="1">
        <v>314813</v>
      </c>
      <c r="D1110" s="1">
        <v>11694</v>
      </c>
      <c r="F1110" s="3">
        <v>1107</v>
      </c>
      <c r="G1110" s="1">
        <v>10357</v>
      </c>
      <c r="H1110" s="1">
        <v>179900</v>
      </c>
      <c r="I1110" s="1">
        <v>179900</v>
      </c>
      <c r="J1110" s="96">
        <f t="shared" si="17"/>
        <v>6.8106546320216175E-4</v>
      </c>
    </row>
    <row r="1111" spans="1:10" x14ac:dyDescent="0.2">
      <c r="A1111" s="3">
        <v>299</v>
      </c>
      <c r="B1111" s="1">
        <v>175000</v>
      </c>
      <c r="C1111" s="1">
        <v>175000</v>
      </c>
      <c r="D1111" s="1">
        <v>11700</v>
      </c>
      <c r="F1111" s="3">
        <v>1108</v>
      </c>
      <c r="G1111" s="1">
        <v>23257</v>
      </c>
      <c r="H1111" s="1">
        <v>274725</v>
      </c>
      <c r="I1111" s="1">
        <v>274725</v>
      </c>
      <c r="J1111" s="96">
        <f t="shared" si="17"/>
        <v>1.0400539709739516E-3</v>
      </c>
    </row>
    <row r="1112" spans="1:10" x14ac:dyDescent="0.2">
      <c r="A1112" s="3">
        <v>748</v>
      </c>
      <c r="B1112" s="1">
        <v>265979</v>
      </c>
      <c r="C1112" s="1">
        <v>265979</v>
      </c>
      <c r="D1112" s="1">
        <v>11700</v>
      </c>
      <c r="F1112" s="3">
        <v>1109</v>
      </c>
      <c r="G1112" s="1">
        <v>8063</v>
      </c>
      <c r="H1112" s="1">
        <v>181000</v>
      </c>
      <c r="I1112" s="1">
        <v>181000</v>
      </c>
      <c r="J1112" s="96">
        <f t="shared" si="17"/>
        <v>6.8522984346632173E-4</v>
      </c>
    </row>
    <row r="1113" spans="1:10" x14ac:dyDescent="0.2">
      <c r="A1113" s="3">
        <v>1072</v>
      </c>
      <c r="B1113" s="1">
        <v>154000</v>
      </c>
      <c r="C1113" s="1">
        <v>154000</v>
      </c>
      <c r="D1113" s="1">
        <v>11700</v>
      </c>
      <c r="F1113" s="3">
        <v>1110</v>
      </c>
      <c r="G1113" s="1">
        <v>11362</v>
      </c>
      <c r="H1113" s="1">
        <v>280000</v>
      </c>
      <c r="I1113" s="1">
        <v>280000</v>
      </c>
      <c r="J1113" s="96">
        <f t="shared" si="17"/>
        <v>1.0600240672407188E-3</v>
      </c>
    </row>
    <row r="1114" spans="1:10" x14ac:dyDescent="0.2">
      <c r="A1114" s="3">
        <v>1421</v>
      </c>
      <c r="B1114" s="1">
        <v>179900</v>
      </c>
      <c r="C1114" s="1">
        <v>179900</v>
      </c>
      <c r="D1114" s="1">
        <v>11700</v>
      </c>
      <c r="F1114" s="3">
        <v>1111</v>
      </c>
      <c r="G1114" s="1">
        <v>8000</v>
      </c>
      <c r="H1114" s="1">
        <v>188000</v>
      </c>
      <c r="I1114" s="1">
        <v>188000</v>
      </c>
      <c r="J1114" s="96">
        <f t="shared" si="17"/>
        <v>7.1173044514733972E-4</v>
      </c>
    </row>
    <row r="1115" spans="1:10" x14ac:dyDescent="0.2">
      <c r="A1115" s="3">
        <v>998</v>
      </c>
      <c r="B1115" s="1">
        <v>185000</v>
      </c>
      <c r="C1115" s="1">
        <v>185000</v>
      </c>
      <c r="D1115" s="1">
        <v>11717</v>
      </c>
      <c r="F1115" s="3">
        <v>1112</v>
      </c>
      <c r="G1115" s="1">
        <v>10480</v>
      </c>
      <c r="H1115" s="1">
        <v>205000</v>
      </c>
      <c r="I1115" s="1">
        <v>205000</v>
      </c>
      <c r="J1115" s="96">
        <f t="shared" si="17"/>
        <v>7.7608904922981184E-4</v>
      </c>
    </row>
    <row r="1116" spans="1:10" x14ac:dyDescent="0.2">
      <c r="A1116" s="3">
        <v>110</v>
      </c>
      <c r="B1116" s="1">
        <v>190000</v>
      </c>
      <c r="C1116" s="1">
        <v>190000</v>
      </c>
      <c r="D1116" s="1">
        <v>11751</v>
      </c>
      <c r="F1116" s="3">
        <v>1113</v>
      </c>
      <c r="G1116" s="1">
        <v>7100</v>
      </c>
      <c r="H1116" s="1">
        <v>129900</v>
      </c>
      <c r="I1116" s="1">
        <v>129900</v>
      </c>
      <c r="J1116" s="96">
        <f t="shared" si="17"/>
        <v>4.9177545119489055E-4</v>
      </c>
    </row>
    <row r="1117" spans="1:10" x14ac:dyDescent="0.2">
      <c r="A1117" s="3">
        <v>273</v>
      </c>
      <c r="B1117" s="1">
        <v>290000</v>
      </c>
      <c r="C1117" s="1">
        <v>290000</v>
      </c>
      <c r="D1117" s="1">
        <v>11764</v>
      </c>
      <c r="F1117" s="3">
        <v>1114</v>
      </c>
      <c r="G1117" s="1">
        <v>8923</v>
      </c>
      <c r="H1117" s="1">
        <v>134500</v>
      </c>
      <c r="I1117" s="1">
        <v>134500</v>
      </c>
      <c r="J1117" s="96">
        <f t="shared" si="17"/>
        <v>5.0919013229955951E-4</v>
      </c>
    </row>
    <row r="1118" spans="1:10" x14ac:dyDescent="0.2">
      <c r="A1118" s="3">
        <v>840</v>
      </c>
      <c r="B1118" s="1">
        <v>130500</v>
      </c>
      <c r="C1118" s="1">
        <v>130500</v>
      </c>
      <c r="D1118" s="1">
        <v>11767</v>
      </c>
      <c r="F1118" s="3">
        <v>1115</v>
      </c>
      <c r="G1118" s="1">
        <v>5400</v>
      </c>
      <c r="H1118" s="1">
        <v>117000</v>
      </c>
      <c r="I1118" s="1">
        <v>117000</v>
      </c>
      <c r="J1118" s="96">
        <f t="shared" si="17"/>
        <v>4.4293862809701459E-4</v>
      </c>
    </row>
    <row r="1119" spans="1:10" x14ac:dyDescent="0.2">
      <c r="A1119" s="3">
        <v>1449</v>
      </c>
      <c r="B1119" s="1">
        <v>112000</v>
      </c>
      <c r="C1119" s="1">
        <v>112000</v>
      </c>
      <c r="D1119" s="1">
        <v>11767</v>
      </c>
      <c r="F1119" s="3">
        <v>1116</v>
      </c>
      <c r="G1119" s="1">
        <v>12085</v>
      </c>
      <c r="H1119" s="1">
        <v>318000</v>
      </c>
      <c r="I1119" s="1">
        <v>318000</v>
      </c>
      <c r="J1119" s="96">
        <f t="shared" si="17"/>
        <v>1.2038844763662447E-3</v>
      </c>
    </row>
    <row r="1120" spans="1:10" x14ac:dyDescent="0.2">
      <c r="A1120" s="3">
        <v>578</v>
      </c>
      <c r="B1120" s="1">
        <v>164500</v>
      </c>
      <c r="C1120" s="1">
        <v>164500</v>
      </c>
      <c r="D1120" s="1">
        <v>11777</v>
      </c>
      <c r="F1120" s="3">
        <v>1117</v>
      </c>
      <c r="G1120" s="1">
        <v>7750</v>
      </c>
      <c r="H1120" s="1">
        <v>184100</v>
      </c>
      <c r="I1120" s="1">
        <v>184100</v>
      </c>
      <c r="J1120" s="96">
        <f t="shared" si="17"/>
        <v>6.9696582421077257E-4</v>
      </c>
    </row>
    <row r="1121" spans="1:10" x14ac:dyDescent="0.2">
      <c r="A1121" s="3">
        <v>879</v>
      </c>
      <c r="B1121" s="1">
        <v>148000</v>
      </c>
      <c r="C1121" s="1">
        <v>148000</v>
      </c>
      <c r="D1121" s="1">
        <v>11782</v>
      </c>
      <c r="F1121" s="3">
        <v>1118</v>
      </c>
      <c r="G1121" s="1">
        <v>9764</v>
      </c>
      <c r="H1121" s="1">
        <v>130000</v>
      </c>
      <c r="I1121" s="1">
        <v>130000</v>
      </c>
      <c r="J1121" s="96">
        <f t="shared" si="17"/>
        <v>4.9215403121890514E-4</v>
      </c>
    </row>
    <row r="1122" spans="1:10" x14ac:dyDescent="0.2">
      <c r="A1122" s="3">
        <v>525</v>
      </c>
      <c r="B1122" s="1">
        <v>315750</v>
      </c>
      <c r="C1122" s="1">
        <v>315750</v>
      </c>
      <c r="D1122" s="1">
        <v>11787</v>
      </c>
      <c r="F1122" s="3">
        <v>1119</v>
      </c>
      <c r="G1122" s="1">
        <v>13825</v>
      </c>
      <c r="H1122" s="1">
        <v>140000</v>
      </c>
      <c r="I1122" s="1">
        <v>140000</v>
      </c>
      <c r="J1122" s="96">
        <f t="shared" si="17"/>
        <v>5.3001203362035938E-4</v>
      </c>
    </row>
    <row r="1123" spans="1:10" x14ac:dyDescent="0.2">
      <c r="A1123" s="3">
        <v>1129</v>
      </c>
      <c r="B1123" s="1">
        <v>215000</v>
      </c>
      <c r="C1123" s="1">
        <v>215000</v>
      </c>
      <c r="D1123" s="1">
        <v>11796</v>
      </c>
      <c r="F1123" s="3">
        <v>1120</v>
      </c>
      <c r="G1123" s="1">
        <v>7560</v>
      </c>
      <c r="H1123" s="1">
        <v>133700</v>
      </c>
      <c r="I1123" s="1">
        <v>133700</v>
      </c>
      <c r="J1123" s="96">
        <f t="shared" si="17"/>
        <v>5.0616149210744321E-4</v>
      </c>
    </row>
    <row r="1124" spans="1:10" x14ac:dyDescent="0.2">
      <c r="A1124" s="3">
        <v>929</v>
      </c>
      <c r="B1124" s="1">
        <v>236500</v>
      </c>
      <c r="C1124" s="1">
        <v>236500</v>
      </c>
      <c r="D1124" s="1">
        <v>11838</v>
      </c>
      <c r="F1124" s="3">
        <v>1121</v>
      </c>
      <c r="G1124" s="1">
        <v>8263</v>
      </c>
      <c r="H1124" s="1">
        <v>118400</v>
      </c>
      <c r="I1124" s="1">
        <v>118400</v>
      </c>
      <c r="J1124" s="96">
        <f t="shared" si="17"/>
        <v>4.4823874843321818E-4</v>
      </c>
    </row>
    <row r="1125" spans="1:10" x14ac:dyDescent="0.2">
      <c r="A1125" s="3">
        <v>1044</v>
      </c>
      <c r="B1125" s="1">
        <v>262280</v>
      </c>
      <c r="C1125" s="1">
        <v>262280</v>
      </c>
      <c r="D1125" s="1">
        <v>11839</v>
      </c>
      <c r="F1125" s="3">
        <v>1122</v>
      </c>
      <c r="G1125" s="1">
        <v>10084</v>
      </c>
      <c r="H1125" s="1">
        <v>212900</v>
      </c>
      <c r="I1125" s="1">
        <v>212900</v>
      </c>
      <c r="J1125" s="96">
        <f t="shared" si="17"/>
        <v>8.0599687112696073E-4</v>
      </c>
    </row>
    <row r="1126" spans="1:10" x14ac:dyDescent="0.2">
      <c r="A1126" s="3">
        <v>583</v>
      </c>
      <c r="B1126" s="1">
        <v>118500</v>
      </c>
      <c r="C1126" s="1">
        <v>118500</v>
      </c>
      <c r="D1126" s="1">
        <v>11841</v>
      </c>
      <c r="F1126" s="3">
        <v>1123</v>
      </c>
      <c r="G1126" s="1">
        <v>8926</v>
      </c>
      <c r="H1126" s="1">
        <v>112000</v>
      </c>
      <c r="I1126" s="1">
        <v>112000</v>
      </c>
      <c r="J1126" s="96">
        <f t="shared" si="17"/>
        <v>4.2400962689628747E-4</v>
      </c>
    </row>
    <row r="1127" spans="1:10" x14ac:dyDescent="0.2">
      <c r="A1127" s="3">
        <v>679</v>
      </c>
      <c r="B1127" s="1">
        <v>372500</v>
      </c>
      <c r="C1127" s="1">
        <v>372500</v>
      </c>
      <c r="D1127" s="1">
        <v>11844</v>
      </c>
      <c r="F1127" s="3">
        <v>1124</v>
      </c>
      <c r="G1127" s="1">
        <v>9405</v>
      </c>
      <c r="H1127" s="1">
        <v>118000</v>
      </c>
      <c r="I1127" s="1">
        <v>118000</v>
      </c>
      <c r="J1127" s="96">
        <f t="shared" si="17"/>
        <v>4.4672442833716003E-4</v>
      </c>
    </row>
    <row r="1128" spans="1:10" x14ac:dyDescent="0.2">
      <c r="A1128" s="3">
        <v>482</v>
      </c>
      <c r="B1128" s="1">
        <v>374000</v>
      </c>
      <c r="C1128" s="1">
        <v>374000</v>
      </c>
      <c r="D1128" s="1">
        <v>11846</v>
      </c>
      <c r="F1128" s="3">
        <v>1125</v>
      </c>
      <c r="G1128" s="1">
        <v>9125</v>
      </c>
      <c r="H1128" s="1">
        <v>163900</v>
      </c>
      <c r="I1128" s="1">
        <v>163900</v>
      </c>
      <c r="J1128" s="96">
        <f t="shared" si="17"/>
        <v>6.2049265935983501E-4</v>
      </c>
    </row>
    <row r="1129" spans="1:10" x14ac:dyDescent="0.2">
      <c r="A1129" s="3">
        <v>206</v>
      </c>
      <c r="B1129" s="1">
        <v>180500</v>
      </c>
      <c r="C1129" s="1">
        <v>180500</v>
      </c>
      <c r="D1129" s="1">
        <v>11851</v>
      </c>
      <c r="F1129" s="3">
        <v>1126</v>
      </c>
      <c r="G1129" s="1">
        <v>10434</v>
      </c>
      <c r="H1129" s="1">
        <v>115000</v>
      </c>
      <c r="I1129" s="1">
        <v>115000</v>
      </c>
      <c r="J1129" s="96">
        <f t="shared" si="17"/>
        <v>4.3536702761672372E-4</v>
      </c>
    </row>
    <row r="1130" spans="1:10" x14ac:dyDescent="0.2">
      <c r="A1130" s="3">
        <v>1100</v>
      </c>
      <c r="B1130" s="1">
        <v>157000</v>
      </c>
      <c r="C1130" s="1">
        <v>157000</v>
      </c>
      <c r="D1130" s="1">
        <v>11880</v>
      </c>
      <c r="F1130" s="3">
        <v>1127</v>
      </c>
      <c r="G1130" s="1">
        <v>3684</v>
      </c>
      <c r="H1130" s="1">
        <v>174000</v>
      </c>
      <c r="I1130" s="1">
        <v>174000</v>
      </c>
      <c r="J1130" s="96">
        <f t="shared" si="17"/>
        <v>6.5872924178530373E-4</v>
      </c>
    </row>
    <row r="1131" spans="1:10" x14ac:dyDescent="0.2">
      <c r="A1131" s="3">
        <v>1017</v>
      </c>
      <c r="B1131" s="1">
        <v>203000</v>
      </c>
      <c r="C1131" s="1">
        <v>203000</v>
      </c>
      <c r="D1131" s="1">
        <v>11883</v>
      </c>
      <c r="F1131" s="3">
        <v>1128</v>
      </c>
      <c r="G1131" s="1">
        <v>14572</v>
      </c>
      <c r="H1131" s="1">
        <v>259000</v>
      </c>
      <c r="I1131" s="1">
        <v>259000</v>
      </c>
      <c r="J1131" s="96">
        <f t="shared" si="17"/>
        <v>9.8052226219766479E-4</v>
      </c>
    </row>
    <row r="1132" spans="1:10" x14ac:dyDescent="0.2">
      <c r="A1132" s="3">
        <v>613</v>
      </c>
      <c r="B1132" s="1">
        <v>261500</v>
      </c>
      <c r="C1132" s="1">
        <v>261500</v>
      </c>
      <c r="D1132" s="1">
        <v>11885</v>
      </c>
      <c r="F1132" s="3">
        <v>1129</v>
      </c>
      <c r="G1132" s="1">
        <v>11796</v>
      </c>
      <c r="H1132" s="1">
        <v>215000</v>
      </c>
      <c r="I1132" s="1">
        <v>215000</v>
      </c>
      <c r="J1132" s="96">
        <f t="shared" si="17"/>
        <v>8.1394705163126608E-4</v>
      </c>
    </row>
    <row r="1133" spans="1:10" x14ac:dyDescent="0.2">
      <c r="A1133" s="3">
        <v>329</v>
      </c>
      <c r="B1133" s="1">
        <v>214500</v>
      </c>
      <c r="C1133" s="1">
        <v>214500</v>
      </c>
      <c r="D1133" s="1">
        <v>11888</v>
      </c>
      <c r="F1133" s="3">
        <v>1130</v>
      </c>
      <c r="G1133" s="1">
        <v>7200</v>
      </c>
      <c r="H1133" s="1">
        <v>140000</v>
      </c>
      <c r="I1133" s="1">
        <v>140000</v>
      </c>
      <c r="J1133" s="96">
        <f t="shared" si="17"/>
        <v>5.3001203362035938E-4</v>
      </c>
    </row>
    <row r="1134" spans="1:10" x14ac:dyDescent="0.2">
      <c r="A1134" s="3">
        <v>633</v>
      </c>
      <c r="B1134" s="1">
        <v>82500</v>
      </c>
      <c r="C1134" s="1">
        <v>82500</v>
      </c>
      <c r="D1134" s="1">
        <v>11900</v>
      </c>
      <c r="F1134" s="3">
        <v>1131</v>
      </c>
      <c r="G1134" s="1">
        <v>7804</v>
      </c>
      <c r="H1134" s="1">
        <v>135000</v>
      </c>
      <c r="I1134" s="1">
        <v>135000</v>
      </c>
      <c r="J1134" s="96">
        <f t="shared" si="17"/>
        <v>5.1108303241963226E-4</v>
      </c>
    </row>
    <row r="1135" spans="1:10" x14ac:dyDescent="0.2">
      <c r="A1135" s="3">
        <v>831</v>
      </c>
      <c r="B1135" s="1">
        <v>166000</v>
      </c>
      <c r="C1135" s="1">
        <v>166000</v>
      </c>
      <c r="D1135" s="1">
        <v>11900</v>
      </c>
      <c r="F1135" s="3">
        <v>1132</v>
      </c>
      <c r="G1135" s="1">
        <v>10712</v>
      </c>
      <c r="H1135" s="1">
        <v>93500</v>
      </c>
      <c r="I1135" s="1">
        <v>93500</v>
      </c>
      <c r="J1135" s="96">
        <f t="shared" si="17"/>
        <v>3.5397232245359711E-4</v>
      </c>
    </row>
    <row r="1136" spans="1:10" x14ac:dyDescent="0.2">
      <c r="A1136" s="3">
        <v>87</v>
      </c>
      <c r="B1136" s="1">
        <v>174000</v>
      </c>
      <c r="C1136" s="1">
        <v>174000</v>
      </c>
      <c r="D1136" s="1">
        <v>11911</v>
      </c>
      <c r="F1136" s="3">
        <v>1133</v>
      </c>
      <c r="G1136" s="1">
        <v>9900</v>
      </c>
      <c r="H1136" s="1">
        <v>117500</v>
      </c>
      <c r="I1136" s="1">
        <v>117500</v>
      </c>
      <c r="J1136" s="96">
        <f t="shared" si="17"/>
        <v>4.4483152821708728E-4</v>
      </c>
    </row>
    <row r="1137" spans="1:10" x14ac:dyDescent="0.2">
      <c r="A1137" s="3">
        <v>964</v>
      </c>
      <c r="B1137" s="1">
        <v>239000</v>
      </c>
      <c r="C1137" s="1">
        <v>239000</v>
      </c>
      <c r="D1137" s="1">
        <v>11923</v>
      </c>
      <c r="F1137" s="3">
        <v>1134</v>
      </c>
      <c r="G1137" s="1">
        <v>9828</v>
      </c>
      <c r="H1137" s="1">
        <v>239500</v>
      </c>
      <c r="I1137" s="1">
        <v>239500</v>
      </c>
      <c r="J1137" s="96">
        <f t="shared" si="17"/>
        <v>9.0669915751482905E-4</v>
      </c>
    </row>
    <row r="1138" spans="1:10" x14ac:dyDescent="0.2">
      <c r="A1138" s="3">
        <v>12</v>
      </c>
      <c r="B1138" s="1">
        <v>345000</v>
      </c>
      <c r="C1138" s="1">
        <v>345000</v>
      </c>
      <c r="D1138" s="1">
        <v>11924</v>
      </c>
      <c r="F1138" s="3">
        <v>1135</v>
      </c>
      <c r="G1138" s="1">
        <v>8773</v>
      </c>
      <c r="H1138" s="1">
        <v>169000</v>
      </c>
      <c r="I1138" s="1">
        <v>169000</v>
      </c>
      <c r="J1138" s="96">
        <f t="shared" si="17"/>
        <v>6.3980024058457661E-4</v>
      </c>
    </row>
    <row r="1139" spans="1:10" x14ac:dyDescent="0.2">
      <c r="A1139" s="3">
        <v>1159</v>
      </c>
      <c r="B1139" s="1">
        <v>235128</v>
      </c>
      <c r="C1139" s="1">
        <v>235128</v>
      </c>
      <c r="D1139" s="1">
        <v>11932</v>
      </c>
      <c r="F1139" s="3">
        <v>1136</v>
      </c>
      <c r="G1139" s="1">
        <v>6180</v>
      </c>
      <c r="H1139" s="1">
        <v>102000</v>
      </c>
      <c r="I1139" s="1">
        <v>102000</v>
      </c>
      <c r="J1139" s="96">
        <f t="shared" si="17"/>
        <v>3.8615162449483323E-4</v>
      </c>
    </row>
    <row r="1140" spans="1:10" x14ac:dyDescent="0.2">
      <c r="A1140" s="3">
        <v>472</v>
      </c>
      <c r="B1140" s="1">
        <v>190000</v>
      </c>
      <c r="C1140" s="1">
        <v>190000</v>
      </c>
      <c r="D1140" s="1">
        <v>11952</v>
      </c>
      <c r="F1140" s="3">
        <v>1137</v>
      </c>
      <c r="G1140" s="1">
        <v>9600</v>
      </c>
      <c r="H1140" s="1">
        <v>119000</v>
      </c>
      <c r="I1140" s="1">
        <v>119000</v>
      </c>
      <c r="J1140" s="96">
        <f t="shared" si="17"/>
        <v>4.5051022857730541E-4</v>
      </c>
    </row>
    <row r="1141" spans="1:10" x14ac:dyDescent="0.2">
      <c r="A1141" s="3">
        <v>1003</v>
      </c>
      <c r="B1141" s="1">
        <v>232000</v>
      </c>
      <c r="C1141" s="1">
        <v>232000</v>
      </c>
      <c r="D1141" s="1">
        <v>11957</v>
      </c>
      <c r="F1141" s="3">
        <v>1138</v>
      </c>
      <c r="G1141" s="1">
        <v>6342</v>
      </c>
      <c r="H1141" s="1">
        <v>94000</v>
      </c>
      <c r="I1141" s="1">
        <v>94000</v>
      </c>
      <c r="J1141" s="96">
        <f t="shared" si="17"/>
        <v>3.5586522257366986E-4</v>
      </c>
    </row>
    <row r="1142" spans="1:10" x14ac:dyDescent="0.2">
      <c r="A1142" s="3">
        <v>522</v>
      </c>
      <c r="B1142" s="1">
        <v>150000</v>
      </c>
      <c r="C1142" s="1">
        <v>150000</v>
      </c>
      <c r="D1142" s="1">
        <v>11988</v>
      </c>
      <c r="F1142" s="3">
        <v>1139</v>
      </c>
      <c r="G1142" s="1">
        <v>9819</v>
      </c>
      <c r="H1142" s="1">
        <v>196000</v>
      </c>
      <c r="I1142" s="1">
        <v>196000</v>
      </c>
      <c r="J1142" s="96">
        <f t="shared" ref="J1142:J1205" si="18">I1142/(264144946)</f>
        <v>7.4201684706850309E-4</v>
      </c>
    </row>
    <row r="1143" spans="1:10" x14ac:dyDescent="0.2">
      <c r="A1143" s="3">
        <v>464</v>
      </c>
      <c r="B1143" s="1">
        <v>188700</v>
      </c>
      <c r="C1143" s="1">
        <v>188700</v>
      </c>
      <c r="D1143" s="1">
        <v>11988</v>
      </c>
      <c r="F1143" s="3">
        <v>1140</v>
      </c>
      <c r="G1143" s="1">
        <v>8731</v>
      </c>
      <c r="H1143" s="1">
        <v>144000</v>
      </c>
      <c r="I1143" s="1">
        <v>144000</v>
      </c>
      <c r="J1143" s="96">
        <f t="shared" si="18"/>
        <v>5.4515523458094101E-4</v>
      </c>
    </row>
    <row r="1144" spans="1:10" x14ac:dyDescent="0.2">
      <c r="A1144" s="3">
        <v>927</v>
      </c>
      <c r="B1144" s="1">
        <v>285000</v>
      </c>
      <c r="C1144" s="1">
        <v>285000</v>
      </c>
      <c r="D1144" s="1">
        <v>11999</v>
      </c>
      <c r="F1144" s="3">
        <v>1141</v>
      </c>
      <c r="G1144" s="1">
        <v>7350</v>
      </c>
      <c r="H1144" s="1">
        <v>139000</v>
      </c>
      <c r="I1144" s="1">
        <v>139000</v>
      </c>
      <c r="J1144" s="96">
        <f t="shared" si="18"/>
        <v>5.2622623338021389E-4</v>
      </c>
    </row>
    <row r="1145" spans="1:10" x14ac:dyDescent="0.2">
      <c r="A1145" s="3">
        <v>1309</v>
      </c>
      <c r="B1145" s="1">
        <v>147000</v>
      </c>
      <c r="C1145" s="1">
        <v>147000</v>
      </c>
      <c r="D1145" s="1">
        <v>12000</v>
      </c>
      <c r="F1145" s="3">
        <v>1142</v>
      </c>
      <c r="G1145" s="1">
        <v>10304</v>
      </c>
      <c r="H1145" s="1">
        <v>197500</v>
      </c>
      <c r="I1145" s="1">
        <v>197500</v>
      </c>
      <c r="J1145" s="96">
        <f t="shared" si="18"/>
        <v>7.4769554742872121E-4</v>
      </c>
    </row>
    <row r="1146" spans="1:10" x14ac:dyDescent="0.2">
      <c r="A1146" s="3">
        <v>1148</v>
      </c>
      <c r="B1146" s="1">
        <v>174500</v>
      </c>
      <c r="C1146" s="1">
        <v>174500</v>
      </c>
      <c r="D1146" s="1">
        <v>12000</v>
      </c>
      <c r="F1146" s="3">
        <v>1143</v>
      </c>
      <c r="G1146" s="1">
        <v>9965</v>
      </c>
      <c r="H1146" s="1">
        <v>424870</v>
      </c>
      <c r="I1146" s="1">
        <v>424870</v>
      </c>
      <c r="J1146" s="96">
        <f t="shared" si="18"/>
        <v>1.6084729480305862E-3</v>
      </c>
    </row>
    <row r="1147" spans="1:10" x14ac:dyDescent="0.2">
      <c r="A1147" s="3">
        <v>158</v>
      </c>
      <c r="B1147" s="1">
        <v>269500</v>
      </c>
      <c r="C1147" s="1">
        <v>269500</v>
      </c>
      <c r="D1147" s="1">
        <v>12003</v>
      </c>
      <c r="F1147" s="3">
        <v>1144</v>
      </c>
      <c r="G1147" s="1">
        <v>9000</v>
      </c>
      <c r="H1147" s="1">
        <v>80000</v>
      </c>
      <c r="I1147" s="1">
        <v>80000</v>
      </c>
      <c r="J1147" s="96">
        <f t="shared" si="18"/>
        <v>3.0286401921163388E-4</v>
      </c>
    </row>
    <row r="1148" spans="1:10" x14ac:dyDescent="0.2">
      <c r="A1148" s="3">
        <v>360</v>
      </c>
      <c r="B1148" s="1">
        <v>280000</v>
      </c>
      <c r="C1148" s="1">
        <v>280000</v>
      </c>
      <c r="D1148" s="1">
        <v>12011</v>
      </c>
      <c r="F1148" s="3">
        <v>1145</v>
      </c>
      <c r="G1148" s="1">
        <v>12180</v>
      </c>
      <c r="H1148" s="1">
        <v>80000</v>
      </c>
      <c r="I1148" s="1">
        <v>80000</v>
      </c>
      <c r="J1148" s="96">
        <f t="shared" si="18"/>
        <v>3.0286401921163388E-4</v>
      </c>
    </row>
    <row r="1149" spans="1:10" x14ac:dyDescent="0.2">
      <c r="A1149" s="3">
        <v>239</v>
      </c>
      <c r="B1149" s="1">
        <v>318000</v>
      </c>
      <c r="C1149" s="1">
        <v>318000</v>
      </c>
      <c r="D1149" s="1">
        <v>12030</v>
      </c>
      <c r="F1149" s="3">
        <v>1146</v>
      </c>
      <c r="G1149" s="1">
        <v>6240</v>
      </c>
      <c r="H1149" s="1">
        <v>149000</v>
      </c>
      <c r="I1149" s="1">
        <v>149000</v>
      </c>
      <c r="J1149" s="96">
        <f t="shared" si="18"/>
        <v>5.6408423578166813E-4</v>
      </c>
    </row>
    <row r="1150" spans="1:10" x14ac:dyDescent="0.2">
      <c r="A1150" s="3">
        <v>989</v>
      </c>
      <c r="B1150" s="1">
        <v>195000</v>
      </c>
      <c r="C1150" s="1">
        <v>195000</v>
      </c>
      <c r="D1150" s="1">
        <v>12046</v>
      </c>
      <c r="F1150" s="3">
        <v>1147</v>
      </c>
      <c r="G1150" s="1">
        <v>11200</v>
      </c>
      <c r="H1150" s="1">
        <v>180000</v>
      </c>
      <c r="I1150" s="1">
        <v>180000</v>
      </c>
      <c r="J1150" s="96">
        <f t="shared" si="18"/>
        <v>6.8144404322617624E-4</v>
      </c>
    </row>
    <row r="1151" spans="1:10" x14ac:dyDescent="0.2">
      <c r="A1151" s="3">
        <v>1116</v>
      </c>
      <c r="B1151" s="1">
        <v>318000</v>
      </c>
      <c r="C1151" s="1">
        <v>318000</v>
      </c>
      <c r="D1151" s="1">
        <v>12085</v>
      </c>
      <c r="F1151" s="3">
        <v>1148</v>
      </c>
      <c r="G1151" s="1">
        <v>12000</v>
      </c>
      <c r="H1151" s="1">
        <v>174500</v>
      </c>
      <c r="I1151" s="1">
        <v>174500</v>
      </c>
      <c r="J1151" s="96">
        <f t="shared" si="18"/>
        <v>6.6062214190537648E-4</v>
      </c>
    </row>
    <row r="1152" spans="1:10" x14ac:dyDescent="0.2">
      <c r="A1152" s="3">
        <v>266</v>
      </c>
      <c r="B1152" s="1">
        <v>175500</v>
      </c>
      <c r="C1152" s="1">
        <v>175500</v>
      </c>
      <c r="D1152" s="1">
        <v>12090</v>
      </c>
      <c r="F1152" s="3">
        <v>1149</v>
      </c>
      <c r="G1152" s="1">
        <v>5700</v>
      </c>
      <c r="H1152" s="1">
        <v>116900</v>
      </c>
      <c r="I1152" s="1">
        <v>116900</v>
      </c>
      <c r="J1152" s="96">
        <f t="shared" si="18"/>
        <v>4.4256004807300005E-4</v>
      </c>
    </row>
    <row r="1153" spans="1:10" x14ac:dyDescent="0.2">
      <c r="A1153" s="3">
        <v>404</v>
      </c>
      <c r="B1153" s="1">
        <v>258000</v>
      </c>
      <c r="C1153" s="1">
        <v>258000</v>
      </c>
      <c r="D1153" s="1">
        <v>12090</v>
      </c>
      <c r="F1153" s="3">
        <v>1150</v>
      </c>
      <c r="G1153" s="1">
        <v>9000</v>
      </c>
      <c r="H1153" s="1">
        <v>143000</v>
      </c>
      <c r="I1153" s="1">
        <v>143000</v>
      </c>
      <c r="J1153" s="96">
        <f t="shared" si="18"/>
        <v>5.4136943434079563E-4</v>
      </c>
    </row>
    <row r="1154" spans="1:10" x14ac:dyDescent="0.2">
      <c r="A1154" s="3">
        <v>1246</v>
      </c>
      <c r="B1154" s="1">
        <v>178000</v>
      </c>
      <c r="C1154" s="1">
        <v>178000</v>
      </c>
      <c r="D1154" s="1">
        <v>12090</v>
      </c>
      <c r="F1154" s="3">
        <v>1151</v>
      </c>
      <c r="G1154" s="1">
        <v>8280</v>
      </c>
      <c r="H1154" s="1">
        <v>124000</v>
      </c>
      <c r="I1154" s="1">
        <v>124000</v>
      </c>
      <c r="J1154" s="96">
        <f t="shared" si="18"/>
        <v>4.6943922977803253E-4</v>
      </c>
    </row>
    <row r="1155" spans="1:10" x14ac:dyDescent="0.2">
      <c r="A1155" s="3">
        <v>854</v>
      </c>
      <c r="B1155" s="1">
        <v>158000</v>
      </c>
      <c r="C1155" s="1">
        <v>158000</v>
      </c>
      <c r="D1155" s="1">
        <v>12095</v>
      </c>
      <c r="F1155" s="3">
        <v>1152</v>
      </c>
      <c r="G1155" s="1">
        <v>17755</v>
      </c>
      <c r="H1155" s="1">
        <v>149900</v>
      </c>
      <c r="I1155" s="1">
        <v>149900</v>
      </c>
      <c r="J1155" s="96">
        <f t="shared" si="18"/>
        <v>5.6749145599779903E-4</v>
      </c>
    </row>
    <row r="1156" spans="1:10" x14ac:dyDescent="0.2">
      <c r="A1156" s="3">
        <v>322</v>
      </c>
      <c r="B1156" s="1">
        <v>354000</v>
      </c>
      <c r="C1156" s="1">
        <v>354000</v>
      </c>
      <c r="D1156" s="1">
        <v>12099</v>
      </c>
      <c r="F1156" s="3">
        <v>1153</v>
      </c>
      <c r="G1156" s="1">
        <v>14115</v>
      </c>
      <c r="H1156" s="1">
        <v>230000</v>
      </c>
      <c r="I1156" s="1">
        <v>230000</v>
      </c>
      <c r="J1156" s="96">
        <f t="shared" si="18"/>
        <v>8.7073405523344744E-4</v>
      </c>
    </row>
    <row r="1157" spans="1:10" x14ac:dyDescent="0.2">
      <c r="A1157" s="3">
        <v>442</v>
      </c>
      <c r="B1157" s="1">
        <v>118000</v>
      </c>
      <c r="C1157" s="1">
        <v>118000</v>
      </c>
      <c r="D1157" s="1">
        <v>12108</v>
      </c>
      <c r="F1157" s="3">
        <v>1154</v>
      </c>
      <c r="G1157" s="1">
        <v>5890</v>
      </c>
      <c r="H1157" s="1">
        <v>120500</v>
      </c>
      <c r="I1157" s="1">
        <v>120500</v>
      </c>
      <c r="J1157" s="96">
        <f t="shared" si="18"/>
        <v>4.5618892893752359E-4</v>
      </c>
    </row>
    <row r="1158" spans="1:10" x14ac:dyDescent="0.2">
      <c r="A1158" s="3">
        <v>1009</v>
      </c>
      <c r="B1158" s="1">
        <v>240000</v>
      </c>
      <c r="C1158" s="1">
        <v>240000</v>
      </c>
      <c r="D1158" s="1">
        <v>12118</v>
      </c>
      <c r="F1158" s="3">
        <v>1155</v>
      </c>
      <c r="G1158" s="1">
        <v>13700</v>
      </c>
      <c r="H1158" s="1">
        <v>201800</v>
      </c>
      <c r="I1158" s="1">
        <v>201800</v>
      </c>
      <c r="J1158" s="96">
        <f t="shared" si="18"/>
        <v>7.6397448846134651E-4</v>
      </c>
    </row>
    <row r="1159" spans="1:10" x14ac:dyDescent="0.2">
      <c r="A1159" s="3">
        <v>981</v>
      </c>
      <c r="B1159" s="1">
        <v>178400</v>
      </c>
      <c r="C1159" s="1">
        <v>178400</v>
      </c>
      <c r="D1159" s="1">
        <v>12122</v>
      </c>
      <c r="F1159" s="3">
        <v>1156</v>
      </c>
      <c r="G1159" s="1">
        <v>10768</v>
      </c>
      <c r="H1159" s="1">
        <v>218000</v>
      </c>
      <c r="I1159" s="1">
        <v>218000</v>
      </c>
      <c r="J1159" s="96">
        <f t="shared" si="18"/>
        <v>8.2530445235170244E-4</v>
      </c>
    </row>
    <row r="1160" spans="1:10" x14ac:dyDescent="0.2">
      <c r="A1160" s="3">
        <v>1212</v>
      </c>
      <c r="B1160" s="1">
        <v>164000</v>
      </c>
      <c r="C1160" s="1">
        <v>164000</v>
      </c>
      <c r="D1160" s="1">
        <v>12134</v>
      </c>
      <c r="F1160" s="3">
        <v>1157</v>
      </c>
      <c r="G1160" s="1">
        <v>9350</v>
      </c>
      <c r="H1160" s="1">
        <v>179900</v>
      </c>
      <c r="I1160" s="1">
        <v>179900</v>
      </c>
      <c r="J1160" s="96">
        <f t="shared" si="18"/>
        <v>6.8106546320216175E-4</v>
      </c>
    </row>
    <row r="1161" spans="1:10" x14ac:dyDescent="0.2">
      <c r="A1161" s="3">
        <v>816</v>
      </c>
      <c r="B1161" s="1">
        <v>224900</v>
      </c>
      <c r="C1161" s="1">
        <v>224900</v>
      </c>
      <c r="D1161" s="1">
        <v>12137</v>
      </c>
      <c r="F1161" s="3">
        <v>1158</v>
      </c>
      <c r="G1161" s="1">
        <v>5001</v>
      </c>
      <c r="H1161" s="1">
        <v>230000</v>
      </c>
      <c r="I1161" s="1">
        <v>230000</v>
      </c>
      <c r="J1161" s="96">
        <f t="shared" si="18"/>
        <v>8.7073405523344744E-4</v>
      </c>
    </row>
    <row r="1162" spans="1:10" x14ac:dyDescent="0.2">
      <c r="A1162" s="3">
        <v>874</v>
      </c>
      <c r="B1162" s="1">
        <v>133000</v>
      </c>
      <c r="C1162" s="1">
        <v>133000</v>
      </c>
      <c r="D1162" s="1">
        <v>12144</v>
      </c>
      <c r="F1162" s="3">
        <v>1159</v>
      </c>
      <c r="G1162" s="1">
        <v>11932</v>
      </c>
      <c r="H1162" s="1">
        <v>235128</v>
      </c>
      <c r="I1162" s="1">
        <v>235128</v>
      </c>
      <c r="J1162" s="96">
        <f t="shared" si="18"/>
        <v>8.9014763886491322E-4</v>
      </c>
    </row>
    <row r="1163" spans="1:10" x14ac:dyDescent="0.2">
      <c r="A1163" s="3">
        <v>580</v>
      </c>
      <c r="B1163" s="1">
        <v>131500</v>
      </c>
      <c r="C1163" s="1">
        <v>131500</v>
      </c>
      <c r="D1163" s="1">
        <v>12150</v>
      </c>
      <c r="F1163" s="3">
        <v>1160</v>
      </c>
      <c r="G1163" s="1">
        <v>9120</v>
      </c>
      <c r="H1163" s="1">
        <v>185000</v>
      </c>
      <c r="I1163" s="1">
        <v>185000</v>
      </c>
      <c r="J1163" s="96">
        <f t="shared" si="18"/>
        <v>7.0037304442690336E-4</v>
      </c>
    </row>
    <row r="1164" spans="1:10" x14ac:dyDescent="0.2">
      <c r="A1164" s="3">
        <v>841</v>
      </c>
      <c r="B1164" s="1">
        <v>140000</v>
      </c>
      <c r="C1164" s="1">
        <v>140000</v>
      </c>
      <c r="D1164" s="1">
        <v>12155</v>
      </c>
      <c r="F1164" s="3">
        <v>1161</v>
      </c>
      <c r="G1164" s="1">
        <v>2280</v>
      </c>
      <c r="H1164" s="1">
        <v>146000</v>
      </c>
      <c r="I1164" s="1">
        <v>146000</v>
      </c>
      <c r="J1164" s="96">
        <f t="shared" si="18"/>
        <v>5.5272683506123188E-4</v>
      </c>
    </row>
    <row r="1165" spans="1:10" x14ac:dyDescent="0.2">
      <c r="A1165" s="3">
        <v>1007</v>
      </c>
      <c r="B1165" s="1">
        <v>163500</v>
      </c>
      <c r="C1165" s="1">
        <v>163500</v>
      </c>
      <c r="D1165" s="1">
        <v>12155</v>
      </c>
      <c r="F1165" s="3">
        <v>1162</v>
      </c>
      <c r="G1165" s="1">
        <v>14778</v>
      </c>
      <c r="H1165" s="1">
        <v>224000</v>
      </c>
      <c r="I1165" s="1">
        <v>224000</v>
      </c>
      <c r="J1165" s="96">
        <f t="shared" si="18"/>
        <v>8.4801925379257494E-4</v>
      </c>
    </row>
    <row r="1166" spans="1:10" x14ac:dyDescent="0.2">
      <c r="A1166" s="3">
        <v>890</v>
      </c>
      <c r="B1166" s="1">
        <v>149500</v>
      </c>
      <c r="C1166" s="1">
        <v>149500</v>
      </c>
      <c r="D1166" s="1">
        <v>12160</v>
      </c>
      <c r="F1166" s="3">
        <v>1163</v>
      </c>
      <c r="G1166" s="1">
        <v>8724</v>
      </c>
      <c r="H1166" s="1">
        <v>129000</v>
      </c>
      <c r="I1166" s="1">
        <v>129000</v>
      </c>
      <c r="J1166" s="96">
        <f t="shared" si="18"/>
        <v>4.8836823097875965E-4</v>
      </c>
    </row>
    <row r="1167" spans="1:10" x14ac:dyDescent="0.2">
      <c r="A1167" s="3">
        <v>1234</v>
      </c>
      <c r="B1167" s="1">
        <v>142000</v>
      </c>
      <c r="C1167" s="1">
        <v>142000</v>
      </c>
      <c r="D1167" s="1">
        <v>12160</v>
      </c>
      <c r="F1167" s="3">
        <v>1164</v>
      </c>
      <c r="G1167" s="1">
        <v>12900</v>
      </c>
      <c r="H1167" s="1">
        <v>108959</v>
      </c>
      <c r="I1167" s="1">
        <v>108959</v>
      </c>
      <c r="J1167" s="96">
        <f t="shared" si="18"/>
        <v>4.1249700836600521E-4</v>
      </c>
    </row>
    <row r="1168" spans="1:10" x14ac:dyDescent="0.2">
      <c r="A1168" s="3">
        <v>609</v>
      </c>
      <c r="B1168" s="1">
        <v>359100</v>
      </c>
      <c r="C1168" s="1">
        <v>359100</v>
      </c>
      <c r="D1168" s="1">
        <v>12168</v>
      </c>
      <c r="F1168" s="3">
        <v>1165</v>
      </c>
      <c r="G1168" s="1">
        <v>16157</v>
      </c>
      <c r="H1168" s="1">
        <v>194000</v>
      </c>
      <c r="I1168" s="1">
        <v>194000</v>
      </c>
      <c r="J1168" s="96">
        <f t="shared" si="18"/>
        <v>7.3444524658821222E-4</v>
      </c>
    </row>
    <row r="1169" spans="1:10" x14ac:dyDescent="0.2">
      <c r="A1169" s="3">
        <v>1145</v>
      </c>
      <c r="B1169" s="1">
        <v>80000</v>
      </c>
      <c r="C1169" s="1">
        <v>80000</v>
      </c>
      <c r="D1169" s="1">
        <v>12180</v>
      </c>
      <c r="F1169" s="3">
        <v>1166</v>
      </c>
      <c r="G1169" s="1">
        <v>9541</v>
      </c>
      <c r="H1169" s="1">
        <v>233170</v>
      </c>
      <c r="I1169" s="1">
        <v>233170</v>
      </c>
      <c r="J1169" s="96">
        <f t="shared" si="18"/>
        <v>8.8273504199470844E-4</v>
      </c>
    </row>
    <row r="1170" spans="1:10" x14ac:dyDescent="0.2">
      <c r="A1170" s="3">
        <v>163</v>
      </c>
      <c r="B1170" s="1">
        <v>220000</v>
      </c>
      <c r="C1170" s="1">
        <v>220000</v>
      </c>
      <c r="D1170" s="1">
        <v>12182</v>
      </c>
      <c r="F1170" s="3">
        <v>1167</v>
      </c>
      <c r="G1170" s="1">
        <v>10475</v>
      </c>
      <c r="H1170" s="1">
        <v>245350</v>
      </c>
      <c r="I1170" s="1">
        <v>245350</v>
      </c>
      <c r="J1170" s="96">
        <f t="shared" si="18"/>
        <v>9.2884608891967977E-4</v>
      </c>
    </row>
    <row r="1171" spans="1:10" x14ac:dyDescent="0.2">
      <c r="A1171" s="3">
        <v>982</v>
      </c>
      <c r="B1171" s="1">
        <v>336000</v>
      </c>
      <c r="C1171" s="1">
        <v>336000</v>
      </c>
      <c r="D1171" s="1">
        <v>12203</v>
      </c>
      <c r="F1171" s="3">
        <v>1168</v>
      </c>
      <c r="G1171" s="1">
        <v>10852</v>
      </c>
      <c r="H1171" s="1">
        <v>173000</v>
      </c>
      <c r="I1171" s="1">
        <v>173000</v>
      </c>
      <c r="J1171" s="96">
        <f t="shared" si="18"/>
        <v>6.5494344154515835E-4</v>
      </c>
    </row>
    <row r="1172" spans="1:10" x14ac:dyDescent="0.2">
      <c r="A1172" s="3">
        <v>790</v>
      </c>
      <c r="B1172" s="1">
        <v>187500</v>
      </c>
      <c r="C1172" s="1">
        <v>187500</v>
      </c>
      <c r="D1172" s="1">
        <v>12205</v>
      </c>
      <c r="F1172" s="3">
        <v>1169</v>
      </c>
      <c r="G1172" s="1">
        <v>13728</v>
      </c>
      <c r="H1172" s="1">
        <v>235000</v>
      </c>
      <c r="I1172" s="1">
        <v>235000</v>
      </c>
      <c r="J1172" s="96">
        <f t="shared" si="18"/>
        <v>8.8966305643417456E-4</v>
      </c>
    </row>
    <row r="1173" spans="1:10" x14ac:dyDescent="0.2">
      <c r="A1173" s="3">
        <v>392</v>
      </c>
      <c r="B1173" s="1">
        <v>215000</v>
      </c>
      <c r="C1173" s="1">
        <v>215000</v>
      </c>
      <c r="D1173" s="1">
        <v>12209</v>
      </c>
      <c r="F1173" s="3">
        <v>1170</v>
      </c>
      <c r="G1173" s="1">
        <v>35760</v>
      </c>
      <c r="H1173" s="1">
        <v>625000</v>
      </c>
      <c r="I1173" s="1">
        <v>625000</v>
      </c>
      <c r="J1173" s="96">
        <f t="shared" si="18"/>
        <v>2.36612515009089E-3</v>
      </c>
    </row>
    <row r="1174" spans="1:10" x14ac:dyDescent="0.2">
      <c r="A1174" s="3">
        <v>516</v>
      </c>
      <c r="B1174" s="1">
        <v>402861</v>
      </c>
      <c r="C1174" s="1">
        <v>402861</v>
      </c>
      <c r="D1174" s="1">
        <v>12220</v>
      </c>
      <c r="F1174" s="3">
        <v>1171</v>
      </c>
      <c r="G1174" s="1">
        <v>9880</v>
      </c>
      <c r="H1174" s="1">
        <v>171000</v>
      </c>
      <c r="I1174" s="1">
        <v>171000</v>
      </c>
      <c r="J1174" s="96">
        <f t="shared" si="18"/>
        <v>6.4737184106486748E-4</v>
      </c>
    </row>
    <row r="1175" spans="1:10" x14ac:dyDescent="0.2">
      <c r="A1175" s="3">
        <v>132</v>
      </c>
      <c r="B1175" s="1">
        <v>244000</v>
      </c>
      <c r="C1175" s="1">
        <v>244000</v>
      </c>
      <c r="D1175" s="1">
        <v>12224</v>
      </c>
      <c r="F1175" s="3">
        <v>1172</v>
      </c>
      <c r="G1175" s="1">
        <v>9120</v>
      </c>
      <c r="H1175" s="1">
        <v>163000</v>
      </c>
      <c r="I1175" s="1">
        <v>163000</v>
      </c>
      <c r="J1175" s="96">
        <f t="shared" si="18"/>
        <v>6.1708543914370411E-4</v>
      </c>
    </row>
    <row r="1176" spans="1:10" x14ac:dyDescent="0.2">
      <c r="A1176" s="3">
        <v>962</v>
      </c>
      <c r="B1176" s="1">
        <v>272000</v>
      </c>
      <c r="C1176" s="1">
        <v>272000</v>
      </c>
      <c r="D1176" s="1">
        <v>12227</v>
      </c>
      <c r="F1176" s="3">
        <v>1173</v>
      </c>
      <c r="G1176" s="1">
        <v>4017</v>
      </c>
      <c r="H1176" s="1">
        <v>171900</v>
      </c>
      <c r="I1176" s="1">
        <v>171900</v>
      </c>
      <c r="J1176" s="96">
        <f t="shared" si="18"/>
        <v>6.5077906128099838E-4</v>
      </c>
    </row>
    <row r="1177" spans="1:10" x14ac:dyDescent="0.2">
      <c r="A1177" s="3">
        <v>488</v>
      </c>
      <c r="B1177" s="1">
        <v>175000</v>
      </c>
      <c r="C1177" s="1">
        <v>175000</v>
      </c>
      <c r="D1177" s="1">
        <v>12243</v>
      </c>
      <c r="F1177" s="3">
        <v>1174</v>
      </c>
      <c r="G1177" s="1">
        <v>18030</v>
      </c>
      <c r="H1177" s="1">
        <v>200500</v>
      </c>
      <c r="I1177" s="1">
        <v>200500</v>
      </c>
      <c r="J1177" s="96">
        <f t="shared" si="18"/>
        <v>7.5905294814915746E-4</v>
      </c>
    </row>
    <row r="1178" spans="1:10" x14ac:dyDescent="0.2">
      <c r="A1178" s="3">
        <v>620</v>
      </c>
      <c r="B1178" s="1">
        <v>305000</v>
      </c>
      <c r="C1178" s="1">
        <v>305000</v>
      </c>
      <c r="D1178" s="1">
        <v>12244</v>
      </c>
      <c r="F1178" s="3">
        <v>1175</v>
      </c>
      <c r="G1178" s="1">
        <v>16560</v>
      </c>
      <c r="H1178" s="1">
        <v>239000</v>
      </c>
      <c r="I1178" s="1">
        <v>239000</v>
      </c>
      <c r="J1178" s="96">
        <f t="shared" si="18"/>
        <v>9.048062573947563E-4</v>
      </c>
    </row>
    <row r="1179" spans="1:10" x14ac:dyDescent="0.2">
      <c r="A1179" s="3">
        <v>1106</v>
      </c>
      <c r="B1179" s="1">
        <v>325000</v>
      </c>
      <c r="C1179" s="1">
        <v>325000</v>
      </c>
      <c r="D1179" s="1">
        <v>12256</v>
      </c>
      <c r="F1179" s="3">
        <v>1176</v>
      </c>
      <c r="G1179" s="1">
        <v>10678</v>
      </c>
      <c r="H1179" s="1">
        <v>285000</v>
      </c>
      <c r="I1179" s="1">
        <v>285000</v>
      </c>
      <c r="J1179" s="96">
        <f t="shared" si="18"/>
        <v>1.0789530684414458E-3</v>
      </c>
    </row>
    <row r="1180" spans="1:10" x14ac:dyDescent="0.2">
      <c r="A1180" s="3">
        <v>760</v>
      </c>
      <c r="B1180" s="1">
        <v>290000</v>
      </c>
      <c r="C1180" s="1">
        <v>290000</v>
      </c>
      <c r="D1180" s="1">
        <v>12257</v>
      </c>
      <c r="F1180" s="3">
        <v>1177</v>
      </c>
      <c r="G1180" s="1">
        <v>6951</v>
      </c>
      <c r="H1180" s="1">
        <v>119500</v>
      </c>
      <c r="I1180" s="1">
        <v>119500</v>
      </c>
      <c r="J1180" s="96">
        <f t="shared" si="18"/>
        <v>4.5240312869737815E-4</v>
      </c>
    </row>
    <row r="1181" spans="1:10" x14ac:dyDescent="0.2">
      <c r="A1181" s="3">
        <v>806</v>
      </c>
      <c r="B1181" s="1">
        <v>227680</v>
      </c>
      <c r="C1181" s="1">
        <v>227680</v>
      </c>
      <c r="D1181" s="1">
        <v>12274</v>
      </c>
      <c r="F1181" s="3">
        <v>1178</v>
      </c>
      <c r="G1181" s="1">
        <v>3950</v>
      </c>
      <c r="H1181" s="1">
        <v>115000</v>
      </c>
      <c r="I1181" s="1">
        <v>115000</v>
      </c>
      <c r="J1181" s="96">
        <f t="shared" si="18"/>
        <v>4.3536702761672372E-4</v>
      </c>
    </row>
    <row r="1182" spans="1:10" x14ac:dyDescent="0.2">
      <c r="A1182" s="3">
        <v>569</v>
      </c>
      <c r="B1182" s="1">
        <v>316600</v>
      </c>
      <c r="C1182" s="1">
        <v>316600</v>
      </c>
      <c r="D1182" s="1">
        <v>12327</v>
      </c>
      <c r="F1182" s="3">
        <v>1179</v>
      </c>
      <c r="G1182" s="1">
        <v>7681</v>
      </c>
      <c r="H1182" s="1">
        <v>154900</v>
      </c>
      <c r="I1182" s="1">
        <v>154900</v>
      </c>
      <c r="J1182" s="96">
        <f t="shared" si="18"/>
        <v>5.8642045719852615E-4</v>
      </c>
    </row>
    <row r="1183" spans="1:10" x14ac:dyDescent="0.2">
      <c r="A1183" s="3">
        <v>1248</v>
      </c>
      <c r="B1183" s="1">
        <v>169900</v>
      </c>
      <c r="C1183" s="1">
        <v>169900</v>
      </c>
      <c r="D1183" s="1">
        <v>12328</v>
      </c>
      <c r="F1183" s="3">
        <v>1180</v>
      </c>
      <c r="G1183" s="1">
        <v>8335</v>
      </c>
      <c r="H1183" s="1">
        <v>93000</v>
      </c>
      <c r="I1183" s="1">
        <v>93000</v>
      </c>
      <c r="J1183" s="96">
        <f t="shared" si="18"/>
        <v>3.5207942233352442E-4</v>
      </c>
    </row>
    <row r="1184" spans="1:10" x14ac:dyDescent="0.2">
      <c r="A1184" s="3">
        <v>309</v>
      </c>
      <c r="B1184" s="1">
        <v>82500</v>
      </c>
      <c r="C1184" s="1">
        <v>82500</v>
      </c>
      <c r="D1184" s="1">
        <v>12342</v>
      </c>
      <c r="F1184" s="3">
        <v>1181</v>
      </c>
      <c r="G1184" s="1">
        <v>11170</v>
      </c>
      <c r="H1184" s="1">
        <v>250000</v>
      </c>
      <c r="I1184" s="1">
        <v>250000</v>
      </c>
      <c r="J1184" s="96">
        <f t="shared" si="18"/>
        <v>9.4645006003635593E-4</v>
      </c>
    </row>
    <row r="1185" spans="1:10" x14ac:dyDescent="0.2">
      <c r="A1185" s="3">
        <v>627</v>
      </c>
      <c r="B1185" s="1">
        <v>139900</v>
      </c>
      <c r="C1185" s="1">
        <v>139900</v>
      </c>
      <c r="D1185" s="1">
        <v>12342</v>
      </c>
      <c r="F1185" s="3">
        <v>1182</v>
      </c>
      <c r="G1185" s="1">
        <v>5587</v>
      </c>
      <c r="H1185" s="1">
        <v>392500</v>
      </c>
      <c r="I1185" s="1">
        <v>392500</v>
      </c>
      <c r="J1185" s="96">
        <f t="shared" si="18"/>
        <v>1.4859265942570789E-3</v>
      </c>
    </row>
    <row r="1186" spans="1:10" x14ac:dyDescent="0.2">
      <c r="A1186" s="3">
        <v>440</v>
      </c>
      <c r="B1186" s="1">
        <v>110000</v>
      </c>
      <c r="C1186" s="1">
        <v>110000</v>
      </c>
      <c r="D1186" s="1">
        <v>12354</v>
      </c>
      <c r="F1186" s="3">
        <v>1183</v>
      </c>
      <c r="G1186" s="1">
        <v>15623</v>
      </c>
      <c r="H1186" s="1">
        <v>745000</v>
      </c>
      <c r="I1186" s="1">
        <v>745000</v>
      </c>
      <c r="J1186" s="96">
        <f t="shared" si="18"/>
        <v>2.8204211789083409E-3</v>
      </c>
    </row>
    <row r="1187" spans="1:10" x14ac:dyDescent="0.2">
      <c r="A1187" s="3">
        <v>171</v>
      </c>
      <c r="B1187" s="1">
        <v>128500</v>
      </c>
      <c r="C1187" s="1">
        <v>128500</v>
      </c>
      <c r="D1187" s="1">
        <v>12358</v>
      </c>
      <c r="F1187" s="3">
        <v>1184</v>
      </c>
      <c r="G1187" s="1">
        <v>10800</v>
      </c>
      <c r="H1187" s="1">
        <v>120000</v>
      </c>
      <c r="I1187" s="1">
        <v>120000</v>
      </c>
      <c r="J1187" s="96">
        <f t="shared" si="18"/>
        <v>4.5429602881745084E-4</v>
      </c>
    </row>
    <row r="1188" spans="1:10" x14ac:dyDescent="0.2">
      <c r="A1188" s="3">
        <v>119</v>
      </c>
      <c r="B1188" s="1">
        <v>320000</v>
      </c>
      <c r="C1188" s="1">
        <v>320000</v>
      </c>
      <c r="D1188" s="1">
        <v>12376</v>
      </c>
      <c r="F1188" s="3">
        <v>1185</v>
      </c>
      <c r="G1188" s="1">
        <v>35133</v>
      </c>
      <c r="H1188" s="1">
        <v>186700</v>
      </c>
      <c r="I1188" s="1">
        <v>186700</v>
      </c>
      <c r="J1188" s="96">
        <f t="shared" si="18"/>
        <v>7.0680890483515067E-4</v>
      </c>
    </row>
    <row r="1189" spans="1:10" x14ac:dyDescent="0.2">
      <c r="A1189" s="3">
        <v>310</v>
      </c>
      <c r="B1189" s="1">
        <v>360000</v>
      </c>
      <c r="C1189" s="1">
        <v>360000</v>
      </c>
      <c r="D1189" s="1">
        <v>12378</v>
      </c>
      <c r="F1189" s="3">
        <v>1186</v>
      </c>
      <c r="G1189" s="1">
        <v>9738</v>
      </c>
      <c r="H1189" s="1">
        <v>104900</v>
      </c>
      <c r="I1189" s="1">
        <v>104900</v>
      </c>
      <c r="J1189" s="96">
        <f t="shared" si="18"/>
        <v>3.9713044519125494E-4</v>
      </c>
    </row>
    <row r="1190" spans="1:10" x14ac:dyDescent="0.2">
      <c r="A1190" s="3">
        <v>661</v>
      </c>
      <c r="B1190" s="1">
        <v>197900</v>
      </c>
      <c r="C1190" s="1">
        <v>197900</v>
      </c>
      <c r="D1190" s="1">
        <v>12384</v>
      </c>
      <c r="F1190" s="3">
        <v>1187</v>
      </c>
      <c r="G1190" s="1">
        <v>10615</v>
      </c>
      <c r="H1190" s="1">
        <v>95000</v>
      </c>
      <c r="I1190" s="1">
        <v>95000</v>
      </c>
      <c r="J1190" s="96">
        <f t="shared" si="18"/>
        <v>3.5965102281381524E-4</v>
      </c>
    </row>
    <row r="1191" spans="1:10" x14ac:dyDescent="0.2">
      <c r="A1191" s="3">
        <v>1238</v>
      </c>
      <c r="B1191" s="1">
        <v>195000</v>
      </c>
      <c r="C1191" s="1">
        <v>195000</v>
      </c>
      <c r="D1191" s="1">
        <v>12393</v>
      </c>
      <c r="F1191" s="3">
        <v>1188</v>
      </c>
      <c r="G1191" s="1">
        <v>12461</v>
      </c>
      <c r="H1191" s="1">
        <v>262000</v>
      </c>
      <c r="I1191" s="1">
        <v>262000</v>
      </c>
      <c r="J1191" s="96">
        <f t="shared" si="18"/>
        <v>9.9187966291810104E-4</v>
      </c>
    </row>
    <row r="1192" spans="1:10" x14ac:dyDescent="0.2">
      <c r="A1192" s="3">
        <v>823</v>
      </c>
      <c r="B1192" s="1">
        <v>225000</v>
      </c>
      <c r="C1192" s="1">
        <v>225000</v>
      </c>
      <c r="D1192" s="1">
        <v>12394</v>
      </c>
      <c r="F1192" s="3">
        <v>1189</v>
      </c>
      <c r="G1192" s="1">
        <v>8935</v>
      </c>
      <c r="H1192" s="1">
        <v>195000</v>
      </c>
      <c r="I1192" s="1">
        <v>195000</v>
      </c>
      <c r="J1192" s="96">
        <f t="shared" si="18"/>
        <v>7.382310468283576E-4</v>
      </c>
    </row>
    <row r="1193" spans="1:10" x14ac:dyDescent="0.2">
      <c r="A1193" s="3">
        <v>340</v>
      </c>
      <c r="B1193" s="1">
        <v>155000</v>
      </c>
      <c r="C1193" s="1">
        <v>155000</v>
      </c>
      <c r="D1193" s="1">
        <v>12400</v>
      </c>
      <c r="F1193" s="3">
        <v>1190</v>
      </c>
      <c r="G1193" s="1">
        <v>7500</v>
      </c>
      <c r="H1193" s="1">
        <v>189000</v>
      </c>
      <c r="I1193" s="1">
        <v>189000</v>
      </c>
      <c r="J1193" s="96">
        <f t="shared" si="18"/>
        <v>7.155162453874851E-4</v>
      </c>
    </row>
    <row r="1194" spans="1:10" x14ac:dyDescent="0.2">
      <c r="A1194" s="3">
        <v>175</v>
      </c>
      <c r="B1194" s="1">
        <v>184000</v>
      </c>
      <c r="C1194" s="1">
        <v>184000</v>
      </c>
      <c r="D1194" s="1">
        <v>12416</v>
      </c>
      <c r="F1194" s="3">
        <v>1191</v>
      </c>
      <c r="G1194" s="1">
        <v>32463</v>
      </c>
      <c r="H1194" s="1">
        <v>168000</v>
      </c>
      <c r="I1194" s="1">
        <v>168000</v>
      </c>
      <c r="J1194" s="96">
        <f t="shared" si="18"/>
        <v>6.3601444034443123E-4</v>
      </c>
    </row>
    <row r="1195" spans="1:10" x14ac:dyDescent="0.2">
      <c r="A1195" s="3">
        <v>1411</v>
      </c>
      <c r="B1195" s="1">
        <v>230000</v>
      </c>
      <c r="C1195" s="1">
        <v>230000</v>
      </c>
      <c r="D1195" s="1">
        <v>12420</v>
      </c>
      <c r="F1195" s="3">
        <v>1192</v>
      </c>
      <c r="G1195" s="1">
        <v>2645</v>
      </c>
      <c r="H1195" s="1">
        <v>174000</v>
      </c>
      <c r="I1195" s="1">
        <v>174000</v>
      </c>
      <c r="J1195" s="96">
        <f t="shared" si="18"/>
        <v>6.5872924178530373E-4</v>
      </c>
    </row>
    <row r="1196" spans="1:10" x14ac:dyDescent="0.2">
      <c r="A1196" s="3">
        <v>259</v>
      </c>
      <c r="B1196" s="1">
        <v>231500</v>
      </c>
      <c r="C1196" s="1">
        <v>231500</v>
      </c>
      <c r="D1196" s="1">
        <v>12435</v>
      </c>
      <c r="F1196" s="3">
        <v>1193</v>
      </c>
      <c r="G1196" s="1">
        <v>9600</v>
      </c>
      <c r="H1196" s="1">
        <v>125000</v>
      </c>
      <c r="I1196" s="1">
        <v>125000</v>
      </c>
      <c r="J1196" s="96">
        <f t="shared" si="18"/>
        <v>4.7322503001817796E-4</v>
      </c>
    </row>
    <row r="1197" spans="1:10" x14ac:dyDescent="0.2">
      <c r="A1197" s="3">
        <v>703</v>
      </c>
      <c r="B1197" s="1">
        <v>361919</v>
      </c>
      <c r="C1197" s="1">
        <v>361919</v>
      </c>
      <c r="D1197" s="1">
        <v>12438</v>
      </c>
      <c r="F1197" s="3">
        <v>1194</v>
      </c>
      <c r="G1197" s="1">
        <v>4500</v>
      </c>
      <c r="H1197" s="1">
        <v>165000</v>
      </c>
      <c r="I1197" s="1">
        <v>165000</v>
      </c>
      <c r="J1197" s="96">
        <f t="shared" si="18"/>
        <v>6.2465703962399487E-4</v>
      </c>
    </row>
    <row r="1198" spans="1:10" x14ac:dyDescent="0.2">
      <c r="A1198" s="3">
        <v>1438</v>
      </c>
      <c r="B1198" s="1">
        <v>394617</v>
      </c>
      <c r="C1198" s="1">
        <v>394617</v>
      </c>
      <c r="D1198" s="1">
        <v>12444</v>
      </c>
      <c r="F1198" s="3">
        <v>1195</v>
      </c>
      <c r="G1198" s="1">
        <v>9364</v>
      </c>
      <c r="H1198" s="1">
        <v>158000</v>
      </c>
      <c r="I1198" s="1">
        <v>158000</v>
      </c>
      <c r="J1198" s="96">
        <f t="shared" si="18"/>
        <v>5.9815643794297699E-4</v>
      </c>
    </row>
    <row r="1199" spans="1:10" x14ac:dyDescent="0.2">
      <c r="A1199" s="3">
        <v>995</v>
      </c>
      <c r="B1199" s="1">
        <v>337500</v>
      </c>
      <c r="C1199" s="1">
        <v>337500</v>
      </c>
      <c r="D1199" s="1">
        <v>12456</v>
      </c>
      <c r="F1199" s="3">
        <v>1196</v>
      </c>
      <c r="G1199" s="1">
        <v>8029</v>
      </c>
      <c r="H1199" s="1">
        <v>176000</v>
      </c>
      <c r="I1199" s="1">
        <v>176000</v>
      </c>
      <c r="J1199" s="96">
        <f t="shared" si="18"/>
        <v>6.663008422655946E-4</v>
      </c>
    </row>
    <row r="1200" spans="1:10" x14ac:dyDescent="0.2">
      <c r="A1200" s="3">
        <v>1188</v>
      </c>
      <c r="B1200" s="1">
        <v>262000</v>
      </c>
      <c r="C1200" s="1">
        <v>262000</v>
      </c>
      <c r="D1200" s="1">
        <v>12461</v>
      </c>
      <c r="F1200" s="3">
        <v>1197</v>
      </c>
      <c r="G1200" s="1">
        <v>14054</v>
      </c>
      <c r="H1200" s="1">
        <v>219210</v>
      </c>
      <c r="I1200" s="1">
        <v>219210</v>
      </c>
      <c r="J1200" s="96">
        <f t="shared" si="18"/>
        <v>8.2988527064227838E-4</v>
      </c>
    </row>
    <row r="1201" spans="1:10" x14ac:dyDescent="0.2">
      <c r="A1201" s="3">
        <v>607</v>
      </c>
      <c r="B1201" s="1">
        <v>152000</v>
      </c>
      <c r="C1201" s="1">
        <v>152000</v>
      </c>
      <c r="D1201" s="1">
        <v>12464</v>
      </c>
      <c r="F1201" s="3">
        <v>1198</v>
      </c>
      <c r="G1201" s="1">
        <v>8850</v>
      </c>
      <c r="H1201" s="1">
        <v>144000</v>
      </c>
      <c r="I1201" s="1">
        <v>144000</v>
      </c>
      <c r="J1201" s="96">
        <f t="shared" si="18"/>
        <v>5.4515523458094101E-4</v>
      </c>
    </row>
    <row r="1202" spans="1:10" x14ac:dyDescent="0.2">
      <c r="A1202" s="3">
        <v>390</v>
      </c>
      <c r="B1202" s="1">
        <v>426000</v>
      </c>
      <c r="C1202" s="1">
        <v>426000</v>
      </c>
      <c r="D1202" s="1">
        <v>12474</v>
      </c>
      <c r="F1202" s="3">
        <v>1199</v>
      </c>
      <c r="G1202" s="1">
        <v>9100</v>
      </c>
      <c r="H1202" s="1">
        <v>178000</v>
      </c>
      <c r="I1202" s="1">
        <v>178000</v>
      </c>
      <c r="J1202" s="96">
        <f t="shared" si="18"/>
        <v>6.7387244274588547E-4</v>
      </c>
    </row>
    <row r="1203" spans="1:10" x14ac:dyDescent="0.2">
      <c r="A1203" s="3">
        <v>208</v>
      </c>
      <c r="B1203" s="1">
        <v>141000</v>
      </c>
      <c r="C1203" s="1">
        <v>141000</v>
      </c>
      <c r="D1203" s="1">
        <v>12493</v>
      </c>
      <c r="F1203" s="3">
        <v>1200</v>
      </c>
      <c r="G1203" s="1">
        <v>11235</v>
      </c>
      <c r="H1203" s="1">
        <v>148000</v>
      </c>
      <c r="I1203" s="1">
        <v>148000</v>
      </c>
      <c r="J1203" s="96">
        <f t="shared" si="18"/>
        <v>5.6029843554152275E-4</v>
      </c>
    </row>
    <row r="1204" spans="1:10" x14ac:dyDescent="0.2">
      <c r="A1204" s="3">
        <v>768</v>
      </c>
      <c r="B1204" s="1">
        <v>160000</v>
      </c>
      <c r="C1204" s="1">
        <v>160000</v>
      </c>
      <c r="D1204" s="1">
        <v>12508</v>
      </c>
      <c r="F1204" s="3">
        <v>1201</v>
      </c>
      <c r="G1204" s="1">
        <v>9353</v>
      </c>
      <c r="H1204" s="1">
        <v>116050</v>
      </c>
      <c r="I1204" s="1">
        <v>116050</v>
      </c>
      <c r="J1204" s="96">
        <f t="shared" si="18"/>
        <v>4.3934211786887645E-4</v>
      </c>
    </row>
    <row r="1205" spans="1:10" x14ac:dyDescent="0.2">
      <c r="A1205" s="3">
        <v>1363</v>
      </c>
      <c r="B1205" s="1">
        <v>104900</v>
      </c>
      <c r="C1205" s="1">
        <v>104900</v>
      </c>
      <c r="D1205" s="1">
        <v>12513</v>
      </c>
      <c r="F1205" s="3">
        <v>1202</v>
      </c>
      <c r="G1205" s="1">
        <v>10400</v>
      </c>
      <c r="H1205" s="1">
        <v>197900</v>
      </c>
      <c r="I1205" s="1">
        <v>197900</v>
      </c>
      <c r="J1205" s="96">
        <f t="shared" si="18"/>
        <v>7.4920986752477936E-4</v>
      </c>
    </row>
    <row r="1206" spans="1:10" x14ac:dyDescent="0.2">
      <c r="A1206" s="3">
        <v>1358</v>
      </c>
      <c r="B1206" s="1">
        <v>149900</v>
      </c>
      <c r="C1206" s="1">
        <v>149900</v>
      </c>
      <c r="D1206" s="1">
        <v>12537</v>
      </c>
      <c r="F1206" s="3">
        <v>1203</v>
      </c>
      <c r="G1206" s="1">
        <v>6000</v>
      </c>
      <c r="H1206" s="1">
        <v>117000</v>
      </c>
      <c r="I1206" s="1">
        <v>117000</v>
      </c>
      <c r="J1206" s="96">
        <f t="shared" ref="J1206:J1269" si="19">I1206/(264144946)</f>
        <v>4.4293862809701459E-4</v>
      </c>
    </row>
    <row r="1207" spans="1:10" x14ac:dyDescent="0.2">
      <c r="A1207" s="3">
        <v>1430</v>
      </c>
      <c r="B1207" s="1">
        <v>182900</v>
      </c>
      <c r="C1207" s="1">
        <v>182900</v>
      </c>
      <c r="D1207" s="1">
        <v>12546</v>
      </c>
      <c r="F1207" s="3">
        <v>1204</v>
      </c>
      <c r="G1207" s="1">
        <v>9750</v>
      </c>
      <c r="H1207" s="1">
        <v>213000</v>
      </c>
      <c r="I1207" s="1">
        <v>213000</v>
      </c>
      <c r="J1207" s="96">
        <f t="shared" si="19"/>
        <v>8.0637545115097532E-4</v>
      </c>
    </row>
    <row r="1208" spans="1:10" x14ac:dyDescent="0.2">
      <c r="A1208" s="3">
        <v>159</v>
      </c>
      <c r="B1208" s="1">
        <v>254900</v>
      </c>
      <c r="C1208" s="1">
        <v>254900</v>
      </c>
      <c r="D1208" s="1">
        <v>12552</v>
      </c>
      <c r="F1208" s="3">
        <v>1205</v>
      </c>
      <c r="G1208" s="1">
        <v>10140</v>
      </c>
      <c r="H1208" s="1">
        <v>153500</v>
      </c>
      <c r="I1208" s="1">
        <v>153500</v>
      </c>
      <c r="J1208" s="96">
        <f t="shared" si="19"/>
        <v>5.8112033686232251E-4</v>
      </c>
    </row>
    <row r="1209" spans="1:10" x14ac:dyDescent="0.2">
      <c r="A1209" s="3">
        <v>910</v>
      </c>
      <c r="B1209" s="1">
        <v>174000</v>
      </c>
      <c r="C1209" s="1">
        <v>174000</v>
      </c>
      <c r="D1209" s="1">
        <v>12589</v>
      </c>
      <c r="F1209" s="3">
        <v>1206</v>
      </c>
      <c r="G1209" s="1">
        <v>14684</v>
      </c>
      <c r="H1209" s="1">
        <v>271900</v>
      </c>
      <c r="I1209" s="1">
        <v>271900</v>
      </c>
      <c r="J1209" s="96">
        <f t="shared" si="19"/>
        <v>1.0293590852955407E-3</v>
      </c>
    </row>
    <row r="1210" spans="1:10" x14ac:dyDescent="0.2">
      <c r="A1210" s="3">
        <v>176</v>
      </c>
      <c r="B1210" s="1">
        <v>243000</v>
      </c>
      <c r="C1210" s="1">
        <v>243000</v>
      </c>
      <c r="D1210" s="1">
        <v>12615</v>
      </c>
      <c r="F1210" s="3">
        <v>1207</v>
      </c>
      <c r="G1210" s="1">
        <v>8900</v>
      </c>
      <c r="H1210" s="1">
        <v>107000</v>
      </c>
      <c r="I1210" s="1">
        <v>107000</v>
      </c>
      <c r="J1210" s="96">
        <f t="shared" si="19"/>
        <v>4.0508062569556035E-4</v>
      </c>
    </row>
    <row r="1211" spans="1:10" x14ac:dyDescent="0.2">
      <c r="A1211" s="3">
        <v>941</v>
      </c>
      <c r="B1211" s="1">
        <v>150900</v>
      </c>
      <c r="C1211" s="1">
        <v>150900</v>
      </c>
      <c r="D1211" s="1">
        <v>12640</v>
      </c>
      <c r="F1211" s="3">
        <v>1208</v>
      </c>
      <c r="G1211" s="1">
        <v>9135</v>
      </c>
      <c r="H1211" s="1">
        <v>200000</v>
      </c>
      <c r="I1211" s="1">
        <v>200000</v>
      </c>
      <c r="J1211" s="96">
        <f t="shared" si="19"/>
        <v>7.5716004802908472E-4</v>
      </c>
    </row>
    <row r="1212" spans="1:10" x14ac:dyDescent="0.2">
      <c r="A1212" s="3">
        <v>845</v>
      </c>
      <c r="B1212" s="1">
        <v>153900</v>
      </c>
      <c r="C1212" s="1">
        <v>153900</v>
      </c>
      <c r="D1212" s="1">
        <v>12665</v>
      </c>
      <c r="F1212" s="3">
        <v>1209</v>
      </c>
      <c r="G1212" s="1">
        <v>7763</v>
      </c>
      <c r="H1212" s="1">
        <v>140000</v>
      </c>
      <c r="I1212" s="1">
        <v>140000</v>
      </c>
      <c r="J1212" s="96">
        <f t="shared" si="19"/>
        <v>5.3001203362035938E-4</v>
      </c>
    </row>
    <row r="1213" spans="1:10" x14ac:dyDescent="0.2">
      <c r="A1213" s="3">
        <v>1396</v>
      </c>
      <c r="B1213" s="1">
        <v>281213</v>
      </c>
      <c r="C1213" s="1">
        <v>281213</v>
      </c>
      <c r="D1213" s="1">
        <v>12665</v>
      </c>
      <c r="F1213" s="3">
        <v>1210</v>
      </c>
      <c r="G1213" s="1">
        <v>10182</v>
      </c>
      <c r="H1213" s="1">
        <v>290000</v>
      </c>
      <c r="I1213" s="1">
        <v>290000</v>
      </c>
      <c r="J1213" s="96">
        <f t="shared" si="19"/>
        <v>1.097882069642173E-3</v>
      </c>
    </row>
    <row r="1214" spans="1:10" x14ac:dyDescent="0.2">
      <c r="A1214" s="3">
        <v>641</v>
      </c>
      <c r="B1214" s="1">
        <v>274000</v>
      </c>
      <c r="C1214" s="1">
        <v>274000</v>
      </c>
      <c r="D1214" s="1">
        <v>12677</v>
      </c>
      <c r="F1214" s="3">
        <v>1211</v>
      </c>
      <c r="G1214" s="1">
        <v>11218</v>
      </c>
      <c r="H1214" s="1">
        <v>189000</v>
      </c>
      <c r="I1214" s="1">
        <v>189000</v>
      </c>
      <c r="J1214" s="96">
        <f t="shared" si="19"/>
        <v>7.155162453874851E-4</v>
      </c>
    </row>
    <row r="1215" spans="1:10" x14ac:dyDescent="0.2">
      <c r="A1215" s="3">
        <v>497</v>
      </c>
      <c r="B1215" s="1">
        <v>430000</v>
      </c>
      <c r="C1215" s="1">
        <v>430000</v>
      </c>
      <c r="D1215" s="1">
        <v>12692</v>
      </c>
      <c r="F1215" s="3">
        <v>1212</v>
      </c>
      <c r="G1215" s="1">
        <v>12134</v>
      </c>
      <c r="H1215" s="1">
        <v>164000</v>
      </c>
      <c r="I1215" s="1">
        <v>164000</v>
      </c>
      <c r="J1215" s="96">
        <f t="shared" si="19"/>
        <v>6.2087123938384949E-4</v>
      </c>
    </row>
    <row r="1216" spans="1:10" x14ac:dyDescent="0.2">
      <c r="A1216" s="3">
        <v>260</v>
      </c>
      <c r="B1216" s="1">
        <v>97000</v>
      </c>
      <c r="C1216" s="1">
        <v>97000</v>
      </c>
      <c r="D1216" s="1">
        <v>12702</v>
      </c>
      <c r="F1216" s="3">
        <v>1213</v>
      </c>
      <c r="G1216" s="1">
        <v>9340</v>
      </c>
      <c r="H1216" s="1">
        <v>113000</v>
      </c>
      <c r="I1216" s="1">
        <v>113000</v>
      </c>
      <c r="J1216" s="96">
        <f t="shared" si="19"/>
        <v>4.2779542713643291E-4</v>
      </c>
    </row>
    <row r="1217" spans="1:10" x14ac:dyDescent="0.2">
      <c r="A1217" s="3">
        <v>582</v>
      </c>
      <c r="B1217" s="1">
        <v>253293</v>
      </c>
      <c r="C1217" s="1">
        <v>253293</v>
      </c>
      <c r="D1217" s="1">
        <v>12704</v>
      </c>
      <c r="F1217" s="3">
        <v>1214</v>
      </c>
      <c r="G1217" s="1">
        <v>10246</v>
      </c>
      <c r="H1217" s="1">
        <v>145000</v>
      </c>
      <c r="I1217" s="1">
        <v>145000</v>
      </c>
      <c r="J1217" s="96">
        <f t="shared" si="19"/>
        <v>5.489410348210865E-4</v>
      </c>
    </row>
    <row r="1218" spans="1:10" x14ac:dyDescent="0.2">
      <c r="A1218" s="3">
        <v>538</v>
      </c>
      <c r="B1218" s="1">
        <v>111250</v>
      </c>
      <c r="C1218" s="1">
        <v>111250</v>
      </c>
      <c r="D1218" s="1">
        <v>12735</v>
      </c>
      <c r="F1218" s="3">
        <v>1215</v>
      </c>
      <c r="G1218" s="1">
        <v>10205</v>
      </c>
      <c r="H1218" s="1">
        <v>134500</v>
      </c>
      <c r="I1218" s="1">
        <v>134500</v>
      </c>
      <c r="J1218" s="96">
        <f t="shared" si="19"/>
        <v>5.0919013229955951E-4</v>
      </c>
    </row>
    <row r="1219" spans="1:10" x14ac:dyDescent="0.2">
      <c r="A1219" s="3">
        <v>347</v>
      </c>
      <c r="B1219" s="1">
        <v>151500</v>
      </c>
      <c r="C1219" s="1">
        <v>151500</v>
      </c>
      <c r="D1219" s="1">
        <v>12772</v>
      </c>
      <c r="F1219" s="3">
        <v>1216</v>
      </c>
      <c r="G1219" s="1">
        <v>7094</v>
      </c>
      <c r="H1219" s="1">
        <v>125000</v>
      </c>
      <c r="I1219" s="1">
        <v>125000</v>
      </c>
      <c r="J1219" s="96">
        <f t="shared" si="19"/>
        <v>4.7322503001817796E-4</v>
      </c>
    </row>
    <row r="1220" spans="1:10" x14ac:dyDescent="0.2">
      <c r="A1220" s="3">
        <v>801</v>
      </c>
      <c r="B1220" s="1">
        <v>200000</v>
      </c>
      <c r="C1220" s="1">
        <v>200000</v>
      </c>
      <c r="D1220" s="1">
        <v>12798</v>
      </c>
      <c r="F1220" s="3">
        <v>1217</v>
      </c>
      <c r="G1220" s="1">
        <v>8930</v>
      </c>
      <c r="H1220" s="1">
        <v>112000</v>
      </c>
      <c r="I1220" s="1">
        <v>112000</v>
      </c>
      <c r="J1220" s="96">
        <f t="shared" si="19"/>
        <v>4.2400962689628747E-4</v>
      </c>
    </row>
    <row r="1221" spans="1:10" x14ac:dyDescent="0.2">
      <c r="A1221" s="3">
        <v>427</v>
      </c>
      <c r="B1221" s="1">
        <v>275000</v>
      </c>
      <c r="C1221" s="1">
        <v>275000</v>
      </c>
      <c r="D1221" s="1">
        <v>12800</v>
      </c>
      <c r="F1221" s="3">
        <v>1218</v>
      </c>
      <c r="G1221" s="1">
        <v>8640</v>
      </c>
      <c r="H1221" s="1">
        <v>229456</v>
      </c>
      <c r="I1221" s="1">
        <v>229456</v>
      </c>
      <c r="J1221" s="96">
        <f t="shared" si="19"/>
        <v>8.6867457990280833E-4</v>
      </c>
    </row>
    <row r="1222" spans="1:10" x14ac:dyDescent="0.2">
      <c r="A1222" s="3">
        <v>605</v>
      </c>
      <c r="B1222" s="1">
        <v>221000</v>
      </c>
      <c r="C1222" s="1">
        <v>221000</v>
      </c>
      <c r="D1222" s="1">
        <v>12803</v>
      </c>
      <c r="F1222" s="3">
        <v>1219</v>
      </c>
      <c r="G1222" s="1">
        <v>6240</v>
      </c>
      <c r="H1222" s="1">
        <v>80500</v>
      </c>
      <c r="I1222" s="1">
        <v>80500</v>
      </c>
      <c r="J1222" s="96">
        <f t="shared" si="19"/>
        <v>3.0475691933170662E-4</v>
      </c>
    </row>
    <row r="1223" spans="1:10" x14ac:dyDescent="0.2">
      <c r="A1223" s="3">
        <v>47</v>
      </c>
      <c r="B1223" s="1">
        <v>239686</v>
      </c>
      <c r="C1223" s="1">
        <v>239686</v>
      </c>
      <c r="D1223" s="1">
        <v>12822</v>
      </c>
      <c r="F1223" s="3">
        <v>1220</v>
      </c>
      <c r="G1223" s="1">
        <v>1680</v>
      </c>
      <c r="H1223" s="1">
        <v>91500</v>
      </c>
      <c r="I1223" s="1">
        <v>91500</v>
      </c>
      <c r="J1223" s="96">
        <f t="shared" si="19"/>
        <v>3.464007219733063E-4</v>
      </c>
    </row>
    <row r="1224" spans="1:10" x14ac:dyDescent="0.2">
      <c r="A1224" s="3">
        <v>744</v>
      </c>
      <c r="B1224" s="1">
        <v>175000</v>
      </c>
      <c r="C1224" s="1">
        <v>175000</v>
      </c>
      <c r="D1224" s="1">
        <v>12886</v>
      </c>
      <c r="F1224" s="3">
        <v>1221</v>
      </c>
      <c r="G1224" s="1">
        <v>7800</v>
      </c>
      <c r="H1224" s="1">
        <v>115000</v>
      </c>
      <c r="I1224" s="1">
        <v>115000</v>
      </c>
      <c r="J1224" s="96">
        <f t="shared" si="19"/>
        <v>4.3536702761672372E-4</v>
      </c>
    </row>
    <row r="1225" spans="1:10" x14ac:dyDescent="0.2">
      <c r="A1225" s="3">
        <v>1037</v>
      </c>
      <c r="B1225" s="1">
        <v>315500</v>
      </c>
      <c r="C1225" s="1">
        <v>315500</v>
      </c>
      <c r="D1225" s="1">
        <v>12898</v>
      </c>
      <c r="F1225" s="3">
        <v>1222</v>
      </c>
      <c r="G1225" s="1">
        <v>8250</v>
      </c>
      <c r="H1225" s="1">
        <v>134000</v>
      </c>
      <c r="I1225" s="1">
        <v>134000</v>
      </c>
      <c r="J1225" s="96">
        <f t="shared" si="19"/>
        <v>5.0729723217948677E-4</v>
      </c>
    </row>
    <row r="1226" spans="1:10" x14ac:dyDescent="0.2">
      <c r="A1226" s="3">
        <v>1164</v>
      </c>
      <c r="B1226" s="1">
        <v>108959</v>
      </c>
      <c r="C1226" s="1">
        <v>108959</v>
      </c>
      <c r="D1226" s="1">
        <v>12900</v>
      </c>
      <c r="F1226" s="3">
        <v>1223</v>
      </c>
      <c r="G1226" s="1">
        <v>10496</v>
      </c>
      <c r="H1226" s="1">
        <v>143000</v>
      </c>
      <c r="I1226" s="1">
        <v>143000</v>
      </c>
      <c r="J1226" s="96">
        <f t="shared" si="19"/>
        <v>5.4136943434079563E-4</v>
      </c>
    </row>
    <row r="1227" spans="1:10" x14ac:dyDescent="0.2">
      <c r="A1227" s="3">
        <v>899</v>
      </c>
      <c r="B1227" s="1">
        <v>611657</v>
      </c>
      <c r="C1227" s="1">
        <v>611657</v>
      </c>
      <c r="D1227" s="1">
        <v>12919</v>
      </c>
      <c r="F1227" s="3">
        <v>1224</v>
      </c>
      <c r="G1227" s="1">
        <v>10680</v>
      </c>
      <c r="H1227" s="1">
        <v>137900</v>
      </c>
      <c r="I1227" s="1">
        <v>137900</v>
      </c>
      <c r="J1227" s="96">
        <f t="shared" si="19"/>
        <v>5.2206185311605392E-4</v>
      </c>
    </row>
    <row r="1228" spans="1:10" x14ac:dyDescent="0.2">
      <c r="A1228" s="3">
        <v>1382</v>
      </c>
      <c r="B1228" s="1">
        <v>237500</v>
      </c>
      <c r="C1228" s="1">
        <v>237500</v>
      </c>
      <c r="D1228" s="1">
        <v>12925</v>
      </c>
      <c r="F1228" s="3">
        <v>1225</v>
      </c>
      <c r="G1228" s="1">
        <v>15384</v>
      </c>
      <c r="H1228" s="1">
        <v>184000</v>
      </c>
      <c r="I1228" s="1">
        <v>184000</v>
      </c>
      <c r="J1228" s="96">
        <f t="shared" si="19"/>
        <v>6.9658724418675798E-4</v>
      </c>
    </row>
    <row r="1229" spans="1:10" x14ac:dyDescent="0.2">
      <c r="A1229" s="3">
        <v>1277</v>
      </c>
      <c r="B1229" s="1">
        <v>162000</v>
      </c>
      <c r="C1229" s="1">
        <v>162000</v>
      </c>
      <c r="D1229" s="1">
        <v>12936</v>
      </c>
      <c r="F1229" s="3">
        <v>1226</v>
      </c>
      <c r="G1229" s="1">
        <v>10482</v>
      </c>
      <c r="H1229" s="1">
        <v>145000</v>
      </c>
      <c r="I1229" s="1">
        <v>145000</v>
      </c>
      <c r="J1229" s="96">
        <f t="shared" si="19"/>
        <v>5.489410348210865E-4</v>
      </c>
    </row>
    <row r="1230" spans="1:10" x14ac:dyDescent="0.2">
      <c r="A1230" s="3">
        <v>13</v>
      </c>
      <c r="B1230" s="1">
        <v>144000</v>
      </c>
      <c r="C1230" s="1">
        <v>144000</v>
      </c>
      <c r="D1230" s="1">
        <v>12968</v>
      </c>
      <c r="F1230" s="3">
        <v>1227</v>
      </c>
      <c r="G1230" s="1">
        <v>14598</v>
      </c>
      <c r="H1230" s="1">
        <v>214000</v>
      </c>
      <c r="I1230" s="1">
        <v>214000</v>
      </c>
      <c r="J1230" s="96">
        <f t="shared" si="19"/>
        <v>8.101612513911207E-4</v>
      </c>
    </row>
    <row r="1231" spans="1:10" x14ac:dyDescent="0.2">
      <c r="A1231" s="3">
        <v>599</v>
      </c>
      <c r="B1231" s="1">
        <v>217500</v>
      </c>
      <c r="C1231" s="1">
        <v>217500</v>
      </c>
      <c r="D1231" s="1">
        <v>12984</v>
      </c>
      <c r="F1231" s="3">
        <v>1228</v>
      </c>
      <c r="G1231" s="1">
        <v>8872</v>
      </c>
      <c r="H1231" s="1">
        <v>147000</v>
      </c>
      <c r="I1231" s="1">
        <v>147000</v>
      </c>
      <c r="J1231" s="96">
        <f t="shared" si="19"/>
        <v>5.5651263530137726E-4</v>
      </c>
    </row>
    <row r="1232" spans="1:10" x14ac:dyDescent="0.2">
      <c r="A1232" s="3">
        <v>81</v>
      </c>
      <c r="B1232" s="1">
        <v>193500</v>
      </c>
      <c r="C1232" s="1">
        <v>193500</v>
      </c>
      <c r="D1232" s="1">
        <v>13000</v>
      </c>
      <c r="F1232" s="3">
        <v>1229</v>
      </c>
      <c r="G1232" s="1">
        <v>8769</v>
      </c>
      <c r="H1232" s="1">
        <v>367294</v>
      </c>
      <c r="I1232" s="1">
        <v>367294</v>
      </c>
      <c r="J1232" s="96">
        <f t="shared" si="19"/>
        <v>1.3905017134039732E-3</v>
      </c>
    </row>
    <row r="1233" spans="1:10" x14ac:dyDescent="0.2">
      <c r="A1233" s="3">
        <v>317</v>
      </c>
      <c r="B1233" s="1">
        <v>260000</v>
      </c>
      <c r="C1233" s="1">
        <v>260000</v>
      </c>
      <c r="D1233" s="1">
        <v>13005</v>
      </c>
      <c r="F1233" s="3">
        <v>1230</v>
      </c>
      <c r="G1233" s="1">
        <v>7910</v>
      </c>
      <c r="H1233" s="1">
        <v>127000</v>
      </c>
      <c r="I1233" s="1">
        <v>127000</v>
      </c>
      <c r="J1233" s="96">
        <f t="shared" si="19"/>
        <v>4.8079663049846883E-4</v>
      </c>
    </row>
    <row r="1234" spans="1:10" x14ac:dyDescent="0.2">
      <c r="A1234" s="3">
        <v>930</v>
      </c>
      <c r="B1234" s="1">
        <v>222000</v>
      </c>
      <c r="C1234" s="1">
        <v>222000</v>
      </c>
      <c r="D1234" s="1">
        <v>13006</v>
      </c>
      <c r="F1234" s="3">
        <v>1231</v>
      </c>
      <c r="G1234" s="1">
        <v>18890</v>
      </c>
      <c r="H1234" s="1">
        <v>190000</v>
      </c>
      <c r="I1234" s="1">
        <v>190000</v>
      </c>
      <c r="J1234" s="96">
        <f t="shared" si="19"/>
        <v>7.1930204562763048E-4</v>
      </c>
    </row>
    <row r="1235" spans="1:10" x14ac:dyDescent="0.2">
      <c r="A1235" s="3">
        <v>1085</v>
      </c>
      <c r="B1235" s="1">
        <v>187500</v>
      </c>
      <c r="C1235" s="1">
        <v>187500</v>
      </c>
      <c r="D1235" s="1">
        <v>13031</v>
      </c>
      <c r="F1235" s="3">
        <v>1232</v>
      </c>
      <c r="G1235" s="1">
        <v>7728</v>
      </c>
      <c r="H1235" s="1">
        <v>132500</v>
      </c>
      <c r="I1235" s="1">
        <v>132500</v>
      </c>
      <c r="J1235" s="96">
        <f t="shared" si="19"/>
        <v>5.0161853181926864E-4</v>
      </c>
    </row>
    <row r="1236" spans="1:10" x14ac:dyDescent="0.2">
      <c r="A1236" s="3">
        <v>1415</v>
      </c>
      <c r="B1236" s="1">
        <v>207000</v>
      </c>
      <c r="C1236" s="1">
        <v>207000</v>
      </c>
      <c r="D1236" s="1">
        <v>13053</v>
      </c>
      <c r="F1236" s="3">
        <v>1233</v>
      </c>
      <c r="G1236" s="1">
        <v>9842</v>
      </c>
      <c r="H1236" s="1">
        <v>101800</v>
      </c>
      <c r="I1236" s="1">
        <v>101800</v>
      </c>
      <c r="J1236" s="96">
        <f t="shared" si="19"/>
        <v>3.8539446444680415E-4</v>
      </c>
    </row>
    <row r="1237" spans="1:10" x14ac:dyDescent="0.2">
      <c r="A1237" s="3">
        <v>61</v>
      </c>
      <c r="B1237" s="1">
        <v>158000</v>
      </c>
      <c r="C1237" s="1">
        <v>158000</v>
      </c>
      <c r="D1237" s="1">
        <v>13072</v>
      </c>
      <c r="F1237" s="3">
        <v>1234</v>
      </c>
      <c r="G1237" s="1">
        <v>12160</v>
      </c>
      <c r="H1237" s="1">
        <v>142000</v>
      </c>
      <c r="I1237" s="1">
        <v>142000</v>
      </c>
      <c r="J1237" s="96">
        <f t="shared" si="19"/>
        <v>5.3758363410065014E-4</v>
      </c>
    </row>
    <row r="1238" spans="1:10" x14ac:dyDescent="0.2">
      <c r="A1238" s="3">
        <v>1239</v>
      </c>
      <c r="B1238" s="1">
        <v>142500</v>
      </c>
      <c r="C1238" s="1">
        <v>142500</v>
      </c>
      <c r="D1238" s="1">
        <v>13072</v>
      </c>
      <c r="F1238" s="3">
        <v>1235</v>
      </c>
      <c r="G1238" s="1">
        <v>8525</v>
      </c>
      <c r="H1238" s="1">
        <v>130000</v>
      </c>
      <c r="I1238" s="1">
        <v>130000</v>
      </c>
      <c r="J1238" s="96">
        <f t="shared" si="19"/>
        <v>4.9215403121890514E-4</v>
      </c>
    </row>
    <row r="1239" spans="1:10" x14ac:dyDescent="0.2">
      <c r="A1239" s="3">
        <v>571</v>
      </c>
      <c r="B1239" s="1">
        <v>142600</v>
      </c>
      <c r="C1239" s="1">
        <v>142600</v>
      </c>
      <c r="D1239" s="1">
        <v>13101</v>
      </c>
      <c r="F1239" s="3">
        <v>1236</v>
      </c>
      <c r="G1239" s="1">
        <v>13132</v>
      </c>
      <c r="H1239" s="1">
        <v>138887</v>
      </c>
      <c r="I1239" s="1">
        <v>138887</v>
      </c>
      <c r="J1239" s="96">
        <f t="shared" si="19"/>
        <v>5.2579843795307751E-4</v>
      </c>
    </row>
    <row r="1240" spans="1:10" x14ac:dyDescent="0.2">
      <c r="A1240" s="3">
        <v>477</v>
      </c>
      <c r="B1240" s="1">
        <v>208900</v>
      </c>
      <c r="C1240" s="1">
        <v>208900</v>
      </c>
      <c r="D1240" s="1">
        <v>13125</v>
      </c>
      <c r="F1240" s="3">
        <v>1237</v>
      </c>
      <c r="G1240" s="1">
        <v>2628</v>
      </c>
      <c r="H1240" s="1">
        <v>175500</v>
      </c>
      <c r="I1240" s="1">
        <v>175500</v>
      </c>
      <c r="J1240" s="96">
        <f t="shared" si="19"/>
        <v>6.6440794214552186E-4</v>
      </c>
    </row>
    <row r="1241" spans="1:10" x14ac:dyDescent="0.2">
      <c r="A1241" s="3">
        <v>1041</v>
      </c>
      <c r="B1241" s="1">
        <v>155000</v>
      </c>
      <c r="C1241" s="1">
        <v>155000</v>
      </c>
      <c r="D1241" s="1">
        <v>13125</v>
      </c>
      <c r="F1241" s="3">
        <v>1238</v>
      </c>
      <c r="G1241" s="1">
        <v>12393</v>
      </c>
      <c r="H1241" s="1">
        <v>195000</v>
      </c>
      <c r="I1241" s="1">
        <v>195000</v>
      </c>
      <c r="J1241" s="96">
        <f t="shared" si="19"/>
        <v>7.382310468283576E-4</v>
      </c>
    </row>
    <row r="1242" spans="1:10" x14ac:dyDescent="0.2">
      <c r="A1242" s="3">
        <v>1076</v>
      </c>
      <c r="B1242" s="1">
        <v>219500</v>
      </c>
      <c r="C1242" s="1">
        <v>219500</v>
      </c>
      <c r="D1242" s="1">
        <v>13125</v>
      </c>
      <c r="F1242" s="3">
        <v>1239</v>
      </c>
      <c r="G1242" s="1">
        <v>13072</v>
      </c>
      <c r="H1242" s="1">
        <v>142500</v>
      </c>
      <c r="I1242" s="1">
        <v>142500</v>
      </c>
      <c r="J1242" s="96">
        <f t="shared" si="19"/>
        <v>5.3947653422072289E-4</v>
      </c>
    </row>
    <row r="1243" spans="1:10" x14ac:dyDescent="0.2">
      <c r="A1243" s="3">
        <v>919</v>
      </c>
      <c r="B1243" s="1">
        <v>238000</v>
      </c>
      <c r="C1243" s="1">
        <v>238000</v>
      </c>
      <c r="D1243" s="1">
        <v>13125</v>
      </c>
      <c r="F1243" s="3">
        <v>1240</v>
      </c>
      <c r="G1243" s="1">
        <v>9037</v>
      </c>
      <c r="H1243" s="1">
        <v>265900</v>
      </c>
      <c r="I1243" s="1">
        <v>265900</v>
      </c>
      <c r="J1243" s="96">
        <f t="shared" si="19"/>
        <v>1.0066442838546682E-3</v>
      </c>
    </row>
    <row r="1244" spans="1:10" x14ac:dyDescent="0.2">
      <c r="A1244" s="3">
        <v>1236</v>
      </c>
      <c r="B1244" s="1">
        <v>138887</v>
      </c>
      <c r="C1244" s="1">
        <v>138887</v>
      </c>
      <c r="D1244" s="1">
        <v>13132</v>
      </c>
      <c r="F1244" s="3">
        <v>1241</v>
      </c>
      <c r="G1244" s="1">
        <v>8158</v>
      </c>
      <c r="H1244" s="1">
        <v>224900</v>
      </c>
      <c r="I1244" s="1">
        <v>224900</v>
      </c>
      <c r="J1244" s="96">
        <f t="shared" si="19"/>
        <v>8.5142647400870584E-4</v>
      </c>
    </row>
    <row r="1245" spans="1:10" x14ac:dyDescent="0.2">
      <c r="A1245" s="3">
        <v>573</v>
      </c>
      <c r="B1245" s="1">
        <v>224500</v>
      </c>
      <c r="C1245" s="1">
        <v>224500</v>
      </c>
      <c r="D1245" s="1">
        <v>13159</v>
      </c>
      <c r="F1245" s="3">
        <v>1242</v>
      </c>
      <c r="G1245" s="1">
        <v>9849</v>
      </c>
      <c r="H1245" s="1">
        <v>248328</v>
      </c>
      <c r="I1245" s="1">
        <v>248328</v>
      </c>
      <c r="J1245" s="96">
        <f t="shared" si="19"/>
        <v>9.4012020203483278E-4</v>
      </c>
    </row>
    <row r="1246" spans="1:10" x14ac:dyDescent="0.2">
      <c r="A1246" s="3">
        <v>1306</v>
      </c>
      <c r="B1246" s="1">
        <v>325000</v>
      </c>
      <c r="C1246" s="1">
        <v>325000</v>
      </c>
      <c r="D1246" s="1">
        <v>13173</v>
      </c>
      <c r="F1246" s="3">
        <v>1243</v>
      </c>
      <c r="G1246" s="1">
        <v>10625</v>
      </c>
      <c r="H1246" s="1">
        <v>170000</v>
      </c>
      <c r="I1246" s="1">
        <v>170000</v>
      </c>
      <c r="J1246" s="96">
        <f t="shared" si="19"/>
        <v>6.4358604082472199E-4</v>
      </c>
    </row>
    <row r="1247" spans="1:10" x14ac:dyDescent="0.2">
      <c r="A1247" s="3">
        <v>1457</v>
      </c>
      <c r="B1247" s="1">
        <v>210000</v>
      </c>
      <c r="C1247" s="1">
        <v>210000</v>
      </c>
      <c r="D1247" s="1">
        <v>13175</v>
      </c>
      <c r="F1247" s="3">
        <v>1244</v>
      </c>
      <c r="G1247" s="1">
        <v>13891</v>
      </c>
      <c r="H1247" s="1">
        <v>465000</v>
      </c>
      <c r="I1247" s="1">
        <v>465000</v>
      </c>
      <c r="J1247" s="96">
        <f t="shared" si="19"/>
        <v>1.7603971116676221E-3</v>
      </c>
    </row>
    <row r="1248" spans="1:10" x14ac:dyDescent="0.2">
      <c r="A1248" s="3">
        <v>1268</v>
      </c>
      <c r="B1248" s="1">
        <v>378500</v>
      </c>
      <c r="C1248" s="1">
        <v>378500</v>
      </c>
      <c r="D1248" s="1">
        <v>13214</v>
      </c>
      <c r="F1248" s="3">
        <v>1245</v>
      </c>
      <c r="G1248" s="1">
        <v>11435</v>
      </c>
      <c r="H1248" s="1">
        <v>230000</v>
      </c>
      <c r="I1248" s="1">
        <v>230000</v>
      </c>
      <c r="J1248" s="96">
        <f t="shared" si="19"/>
        <v>8.7073405523344744E-4</v>
      </c>
    </row>
    <row r="1249" spans="1:10" x14ac:dyDescent="0.2">
      <c r="A1249" s="3">
        <v>818</v>
      </c>
      <c r="B1249" s="1">
        <v>271000</v>
      </c>
      <c r="C1249" s="1">
        <v>271000</v>
      </c>
      <c r="D1249" s="1">
        <v>13265</v>
      </c>
      <c r="F1249" s="3">
        <v>1246</v>
      </c>
      <c r="G1249" s="1">
        <v>12090</v>
      </c>
      <c r="H1249" s="1">
        <v>178000</v>
      </c>
      <c r="I1249" s="1">
        <v>178000</v>
      </c>
      <c r="J1249" s="96">
        <f t="shared" si="19"/>
        <v>6.7387244274588547E-4</v>
      </c>
    </row>
    <row r="1250" spans="1:10" x14ac:dyDescent="0.2">
      <c r="A1250" s="3">
        <v>894</v>
      </c>
      <c r="B1250" s="1">
        <v>165000</v>
      </c>
      <c r="C1250" s="1">
        <v>165000</v>
      </c>
      <c r="D1250" s="1">
        <v>13284</v>
      </c>
      <c r="F1250" s="3">
        <v>1247</v>
      </c>
      <c r="G1250" s="1">
        <v>8125</v>
      </c>
      <c r="H1250" s="1">
        <v>186500</v>
      </c>
      <c r="I1250" s="1">
        <v>186500</v>
      </c>
      <c r="J1250" s="96">
        <f t="shared" si="19"/>
        <v>7.0605174478712159E-4</v>
      </c>
    </row>
    <row r="1251" spans="1:10" x14ac:dyDescent="0.2">
      <c r="A1251" s="3">
        <v>725</v>
      </c>
      <c r="B1251" s="1">
        <v>320000</v>
      </c>
      <c r="C1251" s="1">
        <v>320000</v>
      </c>
      <c r="D1251" s="1">
        <v>13286</v>
      </c>
      <c r="F1251" s="3">
        <v>1248</v>
      </c>
      <c r="G1251" s="1">
        <v>12328</v>
      </c>
      <c r="H1251" s="1">
        <v>169900</v>
      </c>
      <c r="I1251" s="1">
        <v>169900</v>
      </c>
      <c r="J1251" s="96">
        <f t="shared" si="19"/>
        <v>6.4320746080070751E-4</v>
      </c>
    </row>
    <row r="1252" spans="1:10" x14ac:dyDescent="0.2">
      <c r="A1252" s="3">
        <v>527</v>
      </c>
      <c r="B1252" s="1">
        <v>132000</v>
      </c>
      <c r="C1252" s="1">
        <v>132000</v>
      </c>
      <c r="D1252" s="1">
        <v>13300</v>
      </c>
      <c r="F1252" s="3">
        <v>1249</v>
      </c>
      <c r="G1252" s="1">
        <v>9600</v>
      </c>
      <c r="H1252" s="1">
        <v>129500</v>
      </c>
      <c r="I1252" s="1">
        <v>129500</v>
      </c>
      <c r="J1252" s="96">
        <f t="shared" si="19"/>
        <v>4.9026113109883239E-4</v>
      </c>
    </row>
    <row r="1253" spans="1:10" x14ac:dyDescent="0.2">
      <c r="A1253" s="3">
        <v>565</v>
      </c>
      <c r="B1253" s="1">
        <v>268000</v>
      </c>
      <c r="C1253" s="1">
        <v>268000</v>
      </c>
      <c r="D1253" s="1">
        <v>13346</v>
      </c>
      <c r="F1253" s="3">
        <v>1250</v>
      </c>
      <c r="G1253" s="1">
        <v>7200</v>
      </c>
      <c r="H1253" s="1">
        <v>119000</v>
      </c>
      <c r="I1253" s="1">
        <v>119000</v>
      </c>
      <c r="J1253" s="96">
        <f t="shared" si="19"/>
        <v>4.5051022857730541E-4</v>
      </c>
    </row>
    <row r="1254" spans="1:10" x14ac:dyDescent="0.2">
      <c r="A1254" s="3">
        <v>778</v>
      </c>
      <c r="B1254" s="1">
        <v>142500</v>
      </c>
      <c r="C1254" s="1">
        <v>142500</v>
      </c>
      <c r="D1254" s="1">
        <v>13350</v>
      </c>
      <c r="F1254" s="3">
        <v>1251</v>
      </c>
      <c r="G1254" s="1">
        <v>11160</v>
      </c>
      <c r="H1254" s="1">
        <v>244000</v>
      </c>
      <c r="I1254" s="1">
        <v>244000</v>
      </c>
      <c r="J1254" s="96">
        <f t="shared" si="19"/>
        <v>9.2373525859548342E-4</v>
      </c>
    </row>
    <row r="1255" spans="1:10" x14ac:dyDescent="0.2">
      <c r="A1255" s="3">
        <v>93</v>
      </c>
      <c r="B1255" s="1">
        <v>163500</v>
      </c>
      <c r="C1255" s="1">
        <v>163500</v>
      </c>
      <c r="D1255" s="1">
        <v>13360</v>
      </c>
      <c r="F1255" s="3">
        <v>1252</v>
      </c>
      <c r="G1255" s="1">
        <v>3136</v>
      </c>
      <c r="H1255" s="1">
        <v>171750</v>
      </c>
      <c r="I1255" s="1">
        <v>171750</v>
      </c>
      <c r="J1255" s="96">
        <f t="shared" si="19"/>
        <v>6.5021119124497649E-4</v>
      </c>
    </row>
    <row r="1256" spans="1:10" x14ac:dyDescent="0.2">
      <c r="A1256" s="3">
        <v>809</v>
      </c>
      <c r="B1256" s="1">
        <v>159950</v>
      </c>
      <c r="C1256" s="1">
        <v>159950</v>
      </c>
      <c r="D1256" s="1">
        <v>13400</v>
      </c>
      <c r="F1256" s="3">
        <v>1253</v>
      </c>
      <c r="G1256" s="1">
        <v>9858</v>
      </c>
      <c r="H1256" s="1">
        <v>130000</v>
      </c>
      <c r="I1256" s="1">
        <v>130000</v>
      </c>
      <c r="J1256" s="96">
        <f t="shared" si="19"/>
        <v>4.9215403121890514E-4</v>
      </c>
    </row>
    <row r="1257" spans="1:10" x14ac:dyDescent="0.2">
      <c r="A1257" s="3">
        <v>36</v>
      </c>
      <c r="B1257" s="1">
        <v>309000</v>
      </c>
      <c r="C1257" s="1">
        <v>309000</v>
      </c>
      <c r="D1257" s="1">
        <v>13418</v>
      </c>
      <c r="F1257" s="3">
        <v>1254</v>
      </c>
      <c r="G1257" s="1">
        <v>17542</v>
      </c>
      <c r="H1257" s="1">
        <v>294000</v>
      </c>
      <c r="I1257" s="1">
        <v>294000</v>
      </c>
      <c r="J1257" s="96">
        <f t="shared" si="19"/>
        <v>1.1130252706027545E-3</v>
      </c>
    </row>
    <row r="1258" spans="1:10" x14ac:dyDescent="0.2">
      <c r="A1258" s="3">
        <v>1339</v>
      </c>
      <c r="B1258" s="1">
        <v>200000</v>
      </c>
      <c r="C1258" s="1">
        <v>200000</v>
      </c>
      <c r="D1258" s="1">
        <v>13450</v>
      </c>
      <c r="F1258" s="3">
        <v>1255</v>
      </c>
      <c r="G1258" s="1">
        <v>6931</v>
      </c>
      <c r="H1258" s="1">
        <v>165400</v>
      </c>
      <c r="I1258" s="1">
        <v>165400</v>
      </c>
      <c r="J1258" s="96">
        <f t="shared" si="19"/>
        <v>6.2617135972005313E-4</v>
      </c>
    </row>
    <row r="1259" spans="1:10" x14ac:dyDescent="0.2">
      <c r="A1259" s="3">
        <v>225</v>
      </c>
      <c r="B1259" s="1">
        <v>386250</v>
      </c>
      <c r="C1259" s="1">
        <v>386250</v>
      </c>
      <c r="D1259" s="1">
        <v>13472</v>
      </c>
      <c r="F1259" s="3">
        <v>1256</v>
      </c>
      <c r="G1259" s="1">
        <v>6240</v>
      </c>
      <c r="H1259" s="1">
        <v>127500</v>
      </c>
      <c r="I1259" s="1">
        <v>127500</v>
      </c>
      <c r="J1259" s="96">
        <f t="shared" si="19"/>
        <v>4.8268953061854152E-4</v>
      </c>
    </row>
    <row r="1260" spans="1:10" x14ac:dyDescent="0.2">
      <c r="A1260" s="3">
        <v>307</v>
      </c>
      <c r="B1260" s="1">
        <v>225000</v>
      </c>
      <c r="C1260" s="1">
        <v>225000</v>
      </c>
      <c r="D1260" s="1">
        <v>13474</v>
      </c>
      <c r="F1260" s="3">
        <v>1257</v>
      </c>
      <c r="G1260" s="1">
        <v>14303</v>
      </c>
      <c r="H1260" s="1">
        <v>301500</v>
      </c>
      <c r="I1260" s="1">
        <v>301500</v>
      </c>
      <c r="J1260" s="96">
        <f t="shared" si="19"/>
        <v>1.1414187724038453E-3</v>
      </c>
    </row>
    <row r="1261" spans="1:10" x14ac:dyDescent="0.2">
      <c r="A1261" s="3">
        <v>592</v>
      </c>
      <c r="B1261" s="1">
        <v>451950</v>
      </c>
      <c r="C1261" s="1">
        <v>451950</v>
      </c>
      <c r="D1261" s="1">
        <v>13478</v>
      </c>
      <c r="F1261" s="3">
        <v>1258</v>
      </c>
      <c r="G1261" s="1">
        <v>4060</v>
      </c>
      <c r="H1261" s="1">
        <v>99900</v>
      </c>
      <c r="I1261" s="1">
        <v>99900</v>
      </c>
      <c r="J1261" s="96">
        <f t="shared" si="19"/>
        <v>3.7820144399052782E-4</v>
      </c>
    </row>
    <row r="1262" spans="1:10" x14ac:dyDescent="0.2">
      <c r="A1262" s="3">
        <v>154</v>
      </c>
      <c r="B1262" s="1">
        <v>235000</v>
      </c>
      <c r="C1262" s="1">
        <v>235000</v>
      </c>
      <c r="D1262" s="1">
        <v>13500</v>
      </c>
      <c r="F1262" s="3">
        <v>1259</v>
      </c>
      <c r="G1262" s="1">
        <v>9587</v>
      </c>
      <c r="H1262" s="1">
        <v>190000</v>
      </c>
      <c r="I1262" s="1">
        <v>190000</v>
      </c>
      <c r="J1262" s="96">
        <f t="shared" si="19"/>
        <v>7.1930204562763048E-4</v>
      </c>
    </row>
    <row r="1263" spans="1:10" x14ac:dyDescent="0.2">
      <c r="A1263" s="3">
        <v>584</v>
      </c>
      <c r="B1263" s="1">
        <v>325000</v>
      </c>
      <c r="C1263" s="1">
        <v>325000</v>
      </c>
      <c r="D1263" s="1">
        <v>13500</v>
      </c>
      <c r="F1263" s="3">
        <v>1260</v>
      </c>
      <c r="G1263" s="1">
        <v>9750</v>
      </c>
      <c r="H1263" s="1">
        <v>151000</v>
      </c>
      <c r="I1263" s="1">
        <v>151000</v>
      </c>
      <c r="J1263" s="96">
        <f t="shared" si="19"/>
        <v>5.71655836261959E-4</v>
      </c>
    </row>
    <row r="1264" spans="1:10" x14ac:dyDescent="0.2">
      <c r="A1264" s="3">
        <v>907</v>
      </c>
      <c r="B1264" s="1">
        <v>255000</v>
      </c>
      <c r="C1264" s="1">
        <v>255000</v>
      </c>
      <c r="D1264" s="1">
        <v>13501</v>
      </c>
      <c r="F1264" s="3">
        <v>1261</v>
      </c>
      <c r="G1264" s="1">
        <v>24682</v>
      </c>
      <c r="H1264" s="1">
        <v>181000</v>
      </c>
      <c r="I1264" s="1">
        <v>181000</v>
      </c>
      <c r="J1264" s="96">
        <f t="shared" si="19"/>
        <v>6.8522984346632173E-4</v>
      </c>
    </row>
    <row r="1265" spans="1:10" x14ac:dyDescent="0.2">
      <c r="A1265" s="3">
        <v>1264</v>
      </c>
      <c r="B1265" s="1">
        <v>180500</v>
      </c>
      <c r="C1265" s="1">
        <v>180500</v>
      </c>
      <c r="D1265" s="1">
        <v>13515</v>
      </c>
      <c r="F1265" s="3">
        <v>1262</v>
      </c>
      <c r="G1265" s="1">
        <v>9600</v>
      </c>
      <c r="H1265" s="1">
        <v>128900</v>
      </c>
      <c r="I1265" s="1">
        <v>128900</v>
      </c>
      <c r="J1265" s="96">
        <f t="shared" si="19"/>
        <v>4.8798965095474511E-4</v>
      </c>
    </row>
    <row r="1266" spans="1:10" x14ac:dyDescent="0.2">
      <c r="A1266" s="3">
        <v>715</v>
      </c>
      <c r="B1266" s="1">
        <v>130500</v>
      </c>
      <c r="C1266" s="1">
        <v>130500</v>
      </c>
      <c r="D1266" s="1">
        <v>13517</v>
      </c>
      <c r="F1266" s="3">
        <v>1263</v>
      </c>
      <c r="G1266" s="1">
        <v>11250</v>
      </c>
      <c r="H1266" s="1">
        <v>161500</v>
      </c>
      <c r="I1266" s="1">
        <v>161500</v>
      </c>
      <c r="J1266" s="96">
        <f t="shared" si="19"/>
        <v>6.1140673878348599E-4</v>
      </c>
    </row>
    <row r="1267" spans="1:10" x14ac:dyDescent="0.2">
      <c r="A1267" s="3">
        <v>799</v>
      </c>
      <c r="B1267" s="1">
        <v>485000</v>
      </c>
      <c r="C1267" s="1">
        <v>485000</v>
      </c>
      <c r="D1267" s="1">
        <v>13518</v>
      </c>
      <c r="F1267" s="3">
        <v>1264</v>
      </c>
      <c r="G1267" s="1">
        <v>13515</v>
      </c>
      <c r="H1267" s="1">
        <v>180500</v>
      </c>
      <c r="I1267" s="1">
        <v>180500</v>
      </c>
      <c r="J1267" s="96">
        <f t="shared" si="19"/>
        <v>6.8333694334624898E-4</v>
      </c>
    </row>
    <row r="1268" spans="1:10" x14ac:dyDescent="0.2">
      <c r="A1268" s="3">
        <v>1273</v>
      </c>
      <c r="B1268" s="1">
        <v>137000</v>
      </c>
      <c r="C1268" s="1">
        <v>137000</v>
      </c>
      <c r="D1268" s="1">
        <v>13526</v>
      </c>
      <c r="F1268" s="3">
        <v>1265</v>
      </c>
      <c r="G1268" s="1">
        <v>4060</v>
      </c>
      <c r="H1268" s="1">
        <v>181000</v>
      </c>
      <c r="I1268" s="1">
        <v>181000</v>
      </c>
      <c r="J1268" s="96">
        <f t="shared" si="19"/>
        <v>6.8522984346632173E-4</v>
      </c>
    </row>
    <row r="1269" spans="1:10" x14ac:dyDescent="0.2">
      <c r="A1269" s="3">
        <v>663</v>
      </c>
      <c r="B1269" s="1">
        <v>110000</v>
      </c>
      <c r="C1269" s="1">
        <v>110000</v>
      </c>
      <c r="D1269" s="1">
        <v>13560</v>
      </c>
      <c r="F1269" s="3">
        <v>1266</v>
      </c>
      <c r="G1269" s="1">
        <v>3735</v>
      </c>
      <c r="H1269" s="1">
        <v>183900</v>
      </c>
      <c r="I1269" s="1">
        <v>183900</v>
      </c>
      <c r="J1269" s="96">
        <f t="shared" si="19"/>
        <v>6.9620866416274338E-4</v>
      </c>
    </row>
    <row r="1270" spans="1:10" x14ac:dyDescent="0.2">
      <c r="A1270" s="3">
        <v>214</v>
      </c>
      <c r="B1270" s="1">
        <v>156000</v>
      </c>
      <c r="C1270" s="1">
        <v>156000</v>
      </c>
      <c r="D1270" s="1">
        <v>13568</v>
      </c>
      <c r="F1270" s="3">
        <v>1267</v>
      </c>
      <c r="G1270" s="1">
        <v>10120</v>
      </c>
      <c r="H1270" s="1">
        <v>122000</v>
      </c>
      <c r="I1270" s="1">
        <v>122000</v>
      </c>
      <c r="J1270" s="96">
        <f t="shared" ref="J1270:J1333" si="20">I1270/(264144946)</f>
        <v>4.6186762929774171E-4</v>
      </c>
    </row>
    <row r="1271" spans="1:10" x14ac:dyDescent="0.2">
      <c r="A1271" s="3">
        <v>606</v>
      </c>
      <c r="B1271" s="1">
        <v>205000</v>
      </c>
      <c r="C1271" s="1">
        <v>205000</v>
      </c>
      <c r="D1271" s="1">
        <v>13600</v>
      </c>
      <c r="F1271" s="3">
        <v>1268</v>
      </c>
      <c r="G1271" s="1">
        <v>13214</v>
      </c>
      <c r="H1271" s="1">
        <v>378500</v>
      </c>
      <c r="I1271" s="1">
        <v>378500</v>
      </c>
      <c r="J1271" s="96">
        <f t="shared" si="20"/>
        <v>1.4329253908950429E-3</v>
      </c>
    </row>
    <row r="1272" spans="1:10" x14ac:dyDescent="0.2">
      <c r="A1272" s="3">
        <v>1063</v>
      </c>
      <c r="B1272" s="1">
        <v>90000</v>
      </c>
      <c r="C1272" s="1">
        <v>90000</v>
      </c>
      <c r="D1272" s="1">
        <v>13600</v>
      </c>
      <c r="F1272" s="3">
        <v>1269</v>
      </c>
      <c r="G1272" s="1">
        <v>14100</v>
      </c>
      <c r="H1272" s="1">
        <v>381000</v>
      </c>
      <c r="I1272" s="1">
        <v>381000</v>
      </c>
      <c r="J1272" s="96">
        <f t="shared" si="20"/>
        <v>1.4423898914954064E-3</v>
      </c>
    </row>
    <row r="1273" spans="1:10" x14ac:dyDescent="0.2">
      <c r="A1273" s="3">
        <v>178</v>
      </c>
      <c r="B1273" s="1">
        <v>172500</v>
      </c>
      <c r="C1273" s="1">
        <v>172500</v>
      </c>
      <c r="D1273" s="1">
        <v>13650</v>
      </c>
      <c r="F1273" s="3">
        <v>1270</v>
      </c>
      <c r="G1273" s="1">
        <v>11344</v>
      </c>
      <c r="H1273" s="1">
        <v>144000</v>
      </c>
      <c r="I1273" s="1">
        <v>144000</v>
      </c>
      <c r="J1273" s="96">
        <f t="shared" si="20"/>
        <v>5.4515523458094101E-4</v>
      </c>
    </row>
    <row r="1274" spans="1:10" x14ac:dyDescent="0.2">
      <c r="A1274" s="3">
        <v>71</v>
      </c>
      <c r="B1274" s="1">
        <v>244000</v>
      </c>
      <c r="C1274" s="1">
        <v>244000</v>
      </c>
      <c r="D1274" s="1">
        <v>13651</v>
      </c>
      <c r="F1274" s="3">
        <v>1271</v>
      </c>
      <c r="G1274" s="1">
        <v>23595</v>
      </c>
      <c r="H1274" s="1">
        <v>260000</v>
      </c>
      <c r="I1274" s="1">
        <v>260000</v>
      </c>
      <c r="J1274" s="96">
        <f t="shared" si="20"/>
        <v>9.8430806243781028E-4</v>
      </c>
    </row>
    <row r="1275" spans="1:10" x14ac:dyDescent="0.2">
      <c r="A1275" s="3">
        <v>207</v>
      </c>
      <c r="B1275" s="1">
        <v>143900</v>
      </c>
      <c r="C1275" s="1">
        <v>143900</v>
      </c>
      <c r="D1275" s="1">
        <v>13673</v>
      </c>
      <c r="F1275" s="3">
        <v>1272</v>
      </c>
      <c r="G1275" s="1">
        <v>9156</v>
      </c>
      <c r="H1275" s="1">
        <v>185750</v>
      </c>
      <c r="I1275" s="1">
        <v>185750</v>
      </c>
      <c r="J1275" s="96">
        <f t="shared" si="20"/>
        <v>7.0321239460701247E-4</v>
      </c>
    </row>
    <row r="1276" spans="1:10" x14ac:dyDescent="0.2">
      <c r="A1276" s="3">
        <v>1046</v>
      </c>
      <c r="B1276" s="1">
        <v>139600</v>
      </c>
      <c r="C1276" s="1">
        <v>139600</v>
      </c>
      <c r="D1276" s="1">
        <v>13680</v>
      </c>
      <c r="F1276" s="3">
        <v>1273</v>
      </c>
      <c r="G1276" s="1">
        <v>13526</v>
      </c>
      <c r="H1276" s="1">
        <v>137000</v>
      </c>
      <c r="I1276" s="1">
        <v>137000</v>
      </c>
      <c r="J1276" s="96">
        <f t="shared" si="20"/>
        <v>5.1865463289992302E-4</v>
      </c>
    </row>
    <row r="1277" spans="1:10" x14ac:dyDescent="0.2">
      <c r="A1277" s="3">
        <v>59</v>
      </c>
      <c r="B1277" s="1">
        <v>438780</v>
      </c>
      <c r="C1277" s="1">
        <v>438780</v>
      </c>
      <c r="D1277" s="1">
        <v>13682</v>
      </c>
      <c r="F1277" s="3">
        <v>1274</v>
      </c>
      <c r="G1277" s="1">
        <v>11512</v>
      </c>
      <c r="H1277" s="1">
        <v>177000</v>
      </c>
      <c r="I1277" s="1">
        <v>177000</v>
      </c>
      <c r="J1277" s="96">
        <f t="shared" si="20"/>
        <v>6.7008664250573999E-4</v>
      </c>
    </row>
    <row r="1278" spans="1:10" x14ac:dyDescent="0.2">
      <c r="A1278" s="3">
        <v>162</v>
      </c>
      <c r="B1278" s="1">
        <v>412500</v>
      </c>
      <c r="C1278" s="1">
        <v>412500</v>
      </c>
      <c r="D1278" s="1">
        <v>13688</v>
      </c>
      <c r="F1278" s="3">
        <v>1275</v>
      </c>
      <c r="G1278" s="1">
        <v>5362</v>
      </c>
      <c r="H1278" s="1">
        <v>139000</v>
      </c>
      <c r="I1278" s="1">
        <v>139000</v>
      </c>
      <c r="J1278" s="96">
        <f t="shared" si="20"/>
        <v>5.2622623338021389E-4</v>
      </c>
    </row>
    <row r="1279" spans="1:10" x14ac:dyDescent="0.2">
      <c r="A1279" s="3">
        <v>478</v>
      </c>
      <c r="B1279" s="1">
        <v>380000</v>
      </c>
      <c r="C1279" s="1">
        <v>380000</v>
      </c>
      <c r="D1279" s="1">
        <v>13693</v>
      </c>
      <c r="F1279" s="3">
        <v>1276</v>
      </c>
      <c r="G1279" s="1">
        <v>11345</v>
      </c>
      <c r="H1279" s="1">
        <v>137000</v>
      </c>
      <c r="I1279" s="1">
        <v>137000</v>
      </c>
      <c r="J1279" s="96">
        <f t="shared" si="20"/>
        <v>5.1865463289992302E-4</v>
      </c>
    </row>
    <row r="1280" spans="1:10" x14ac:dyDescent="0.2">
      <c r="A1280" s="3">
        <v>19</v>
      </c>
      <c r="B1280" s="1">
        <v>159000</v>
      </c>
      <c r="C1280" s="1">
        <v>159000</v>
      </c>
      <c r="D1280" s="1">
        <v>13695</v>
      </c>
      <c r="F1280" s="3">
        <v>1277</v>
      </c>
      <c r="G1280" s="1">
        <v>12936</v>
      </c>
      <c r="H1280" s="1">
        <v>162000</v>
      </c>
      <c r="I1280" s="1">
        <v>162000</v>
      </c>
      <c r="J1280" s="96">
        <f t="shared" si="20"/>
        <v>6.1329963890355862E-4</v>
      </c>
    </row>
    <row r="1281" spans="1:10" x14ac:dyDescent="0.2">
      <c r="A1281" s="3">
        <v>1342</v>
      </c>
      <c r="B1281" s="1">
        <v>155000</v>
      </c>
      <c r="C1281" s="1">
        <v>155000</v>
      </c>
      <c r="D1281" s="1">
        <v>13695</v>
      </c>
      <c r="F1281" s="3">
        <v>1278</v>
      </c>
      <c r="G1281" s="1">
        <v>17871</v>
      </c>
      <c r="H1281" s="1">
        <v>197900</v>
      </c>
      <c r="I1281" s="1">
        <v>197900</v>
      </c>
      <c r="J1281" s="96">
        <f t="shared" si="20"/>
        <v>7.4920986752477936E-4</v>
      </c>
    </row>
    <row r="1282" spans="1:10" x14ac:dyDescent="0.2">
      <c r="A1282" s="3">
        <v>1155</v>
      </c>
      <c r="B1282" s="1">
        <v>201800</v>
      </c>
      <c r="C1282" s="1">
        <v>201800</v>
      </c>
      <c r="D1282" s="1">
        <v>13700</v>
      </c>
      <c r="F1282" s="3">
        <v>1279</v>
      </c>
      <c r="G1282" s="1">
        <v>9473</v>
      </c>
      <c r="H1282" s="1">
        <v>237000</v>
      </c>
      <c r="I1282" s="1">
        <v>237000</v>
      </c>
      <c r="J1282" s="96">
        <f t="shared" si="20"/>
        <v>8.9723465691446543E-4</v>
      </c>
    </row>
    <row r="1283" spans="1:10" x14ac:dyDescent="0.2">
      <c r="A1283" s="3">
        <v>303</v>
      </c>
      <c r="B1283" s="1">
        <v>205000</v>
      </c>
      <c r="C1283" s="1">
        <v>205000</v>
      </c>
      <c r="D1283" s="1">
        <v>13704</v>
      </c>
      <c r="F1283" s="3">
        <v>1280</v>
      </c>
      <c r="G1283" s="1">
        <v>7500</v>
      </c>
      <c r="H1283" s="1">
        <v>68400</v>
      </c>
      <c r="I1283" s="1">
        <v>68400</v>
      </c>
      <c r="J1283" s="96">
        <f t="shared" si="20"/>
        <v>2.5894873642594697E-4</v>
      </c>
    </row>
    <row r="1284" spans="1:10" x14ac:dyDescent="0.2">
      <c r="A1284" s="3">
        <v>297</v>
      </c>
      <c r="B1284" s="1">
        <v>152000</v>
      </c>
      <c r="C1284" s="1">
        <v>152000</v>
      </c>
      <c r="D1284" s="1">
        <v>13710</v>
      </c>
      <c r="F1284" s="3">
        <v>1281</v>
      </c>
      <c r="G1284" s="1">
        <v>9808</v>
      </c>
      <c r="H1284" s="1">
        <v>227000</v>
      </c>
      <c r="I1284" s="1">
        <v>227000</v>
      </c>
      <c r="J1284" s="96">
        <f t="shared" si="20"/>
        <v>8.5937665451301119E-4</v>
      </c>
    </row>
    <row r="1285" spans="1:10" x14ac:dyDescent="0.2">
      <c r="A1285" s="3">
        <v>1169</v>
      </c>
      <c r="B1285" s="1">
        <v>235000</v>
      </c>
      <c r="C1285" s="1">
        <v>235000</v>
      </c>
      <c r="D1285" s="1">
        <v>13728</v>
      </c>
      <c r="F1285" s="3">
        <v>1282</v>
      </c>
      <c r="G1285" s="1">
        <v>8049</v>
      </c>
      <c r="H1285" s="1">
        <v>180000</v>
      </c>
      <c r="I1285" s="1">
        <v>180000</v>
      </c>
      <c r="J1285" s="96">
        <f t="shared" si="20"/>
        <v>6.8144404322617624E-4</v>
      </c>
    </row>
    <row r="1286" spans="1:10" x14ac:dyDescent="0.2">
      <c r="A1286" s="3">
        <v>882</v>
      </c>
      <c r="B1286" s="1">
        <v>187500</v>
      </c>
      <c r="C1286" s="1">
        <v>187500</v>
      </c>
      <c r="D1286" s="1">
        <v>13758</v>
      </c>
      <c r="F1286" s="3">
        <v>1283</v>
      </c>
      <c r="G1286" s="1">
        <v>8800</v>
      </c>
      <c r="H1286" s="1">
        <v>150500</v>
      </c>
      <c r="I1286" s="1">
        <v>150500</v>
      </c>
      <c r="J1286" s="96">
        <f t="shared" si="20"/>
        <v>5.6976293614188626E-4</v>
      </c>
    </row>
    <row r="1287" spans="1:10" x14ac:dyDescent="0.2">
      <c r="A1287" s="3">
        <v>696</v>
      </c>
      <c r="B1287" s="1">
        <v>176000</v>
      </c>
      <c r="C1287" s="1">
        <v>176000</v>
      </c>
      <c r="D1287" s="1">
        <v>13811</v>
      </c>
      <c r="F1287" s="3">
        <v>1284</v>
      </c>
      <c r="G1287" s="1">
        <v>9400</v>
      </c>
      <c r="H1287" s="1">
        <v>139000</v>
      </c>
      <c r="I1287" s="1">
        <v>139000</v>
      </c>
      <c r="J1287" s="96">
        <f t="shared" si="20"/>
        <v>5.2622623338021389E-4</v>
      </c>
    </row>
    <row r="1288" spans="1:10" x14ac:dyDescent="0.2">
      <c r="A1288" s="3">
        <v>1119</v>
      </c>
      <c r="B1288" s="1">
        <v>140000</v>
      </c>
      <c r="C1288" s="1">
        <v>140000</v>
      </c>
      <c r="D1288" s="1">
        <v>13825</v>
      </c>
      <c r="F1288" s="3">
        <v>1285</v>
      </c>
      <c r="G1288" s="1">
        <v>9638</v>
      </c>
      <c r="H1288" s="1">
        <v>169000</v>
      </c>
      <c r="I1288" s="1">
        <v>169000</v>
      </c>
      <c r="J1288" s="96">
        <f t="shared" si="20"/>
        <v>6.3980024058457661E-4</v>
      </c>
    </row>
    <row r="1289" spans="1:10" x14ac:dyDescent="0.2">
      <c r="A1289" s="3">
        <v>546</v>
      </c>
      <c r="B1289" s="1">
        <v>229000</v>
      </c>
      <c r="C1289" s="1">
        <v>229000</v>
      </c>
      <c r="D1289" s="1">
        <v>13837</v>
      </c>
      <c r="F1289" s="3">
        <v>1286</v>
      </c>
      <c r="G1289" s="1">
        <v>6000</v>
      </c>
      <c r="H1289" s="1">
        <v>132500</v>
      </c>
      <c r="I1289" s="1">
        <v>132500</v>
      </c>
      <c r="J1289" s="96">
        <f t="shared" si="20"/>
        <v>5.0161853181926864E-4</v>
      </c>
    </row>
    <row r="1290" spans="1:10" x14ac:dyDescent="0.2">
      <c r="A1290" s="3">
        <v>643</v>
      </c>
      <c r="B1290" s="1">
        <v>345000</v>
      </c>
      <c r="C1290" s="1">
        <v>345000</v>
      </c>
      <c r="D1290" s="1">
        <v>13860</v>
      </c>
      <c r="F1290" s="3">
        <v>1287</v>
      </c>
      <c r="G1290" s="1">
        <v>9790</v>
      </c>
      <c r="H1290" s="1">
        <v>143000</v>
      </c>
      <c r="I1290" s="1">
        <v>143000</v>
      </c>
      <c r="J1290" s="96">
        <f t="shared" si="20"/>
        <v>5.4136943434079563E-4</v>
      </c>
    </row>
    <row r="1291" spans="1:10" x14ac:dyDescent="0.2">
      <c r="A1291" s="3">
        <v>51</v>
      </c>
      <c r="B1291" s="1">
        <v>177000</v>
      </c>
      <c r="C1291" s="1">
        <v>177000</v>
      </c>
      <c r="D1291" s="1">
        <v>13869</v>
      </c>
      <c r="F1291" s="3">
        <v>1288</v>
      </c>
      <c r="G1291" s="1">
        <v>36500</v>
      </c>
      <c r="H1291" s="1">
        <v>190000</v>
      </c>
      <c r="I1291" s="1">
        <v>190000</v>
      </c>
      <c r="J1291" s="96">
        <f t="shared" si="20"/>
        <v>7.1930204562763048E-4</v>
      </c>
    </row>
    <row r="1292" spans="1:10" x14ac:dyDescent="0.2">
      <c r="A1292" s="3">
        <v>152</v>
      </c>
      <c r="B1292" s="1">
        <v>372402</v>
      </c>
      <c r="C1292" s="1">
        <v>372402</v>
      </c>
      <c r="D1292" s="1">
        <v>13891</v>
      </c>
      <c r="F1292" s="3">
        <v>1289</v>
      </c>
      <c r="G1292" s="1">
        <v>5664</v>
      </c>
      <c r="H1292" s="1">
        <v>278000</v>
      </c>
      <c r="I1292" s="1">
        <v>278000</v>
      </c>
      <c r="J1292" s="96">
        <f t="shared" si="20"/>
        <v>1.0524524667604278E-3</v>
      </c>
    </row>
    <row r="1293" spans="1:10" x14ac:dyDescent="0.2">
      <c r="A1293" s="3">
        <v>804</v>
      </c>
      <c r="B1293" s="1">
        <v>582933</v>
      </c>
      <c r="C1293" s="1">
        <v>582933</v>
      </c>
      <c r="D1293" s="1">
        <v>13891</v>
      </c>
      <c r="F1293" s="3">
        <v>1290</v>
      </c>
      <c r="G1293" s="1">
        <v>11065</v>
      </c>
      <c r="H1293" s="1">
        <v>281000</v>
      </c>
      <c r="I1293" s="1">
        <v>281000</v>
      </c>
      <c r="J1293" s="96">
        <f t="shared" si="20"/>
        <v>1.063809867480864E-3</v>
      </c>
    </row>
    <row r="1294" spans="1:10" x14ac:dyDescent="0.2">
      <c r="A1294" s="3">
        <v>1244</v>
      </c>
      <c r="B1294" s="1">
        <v>465000</v>
      </c>
      <c r="C1294" s="1">
        <v>465000</v>
      </c>
      <c r="D1294" s="1">
        <v>13891</v>
      </c>
      <c r="F1294" s="3">
        <v>1291</v>
      </c>
      <c r="G1294" s="1">
        <v>14112</v>
      </c>
      <c r="H1294" s="1">
        <v>180500</v>
      </c>
      <c r="I1294" s="1">
        <v>180500</v>
      </c>
      <c r="J1294" s="96">
        <f t="shared" si="20"/>
        <v>6.8333694334624898E-4</v>
      </c>
    </row>
    <row r="1295" spans="1:10" x14ac:dyDescent="0.2">
      <c r="A1295" s="3">
        <v>563</v>
      </c>
      <c r="B1295" s="1">
        <v>108000</v>
      </c>
      <c r="C1295" s="1">
        <v>108000</v>
      </c>
      <c r="D1295" s="1">
        <v>13907</v>
      </c>
      <c r="F1295" s="3">
        <v>1292</v>
      </c>
      <c r="G1295" s="1">
        <v>1680</v>
      </c>
      <c r="H1295" s="1">
        <v>119500</v>
      </c>
      <c r="I1295" s="1">
        <v>119500</v>
      </c>
      <c r="J1295" s="96">
        <f t="shared" si="20"/>
        <v>4.5240312869737815E-4</v>
      </c>
    </row>
    <row r="1296" spans="1:10" x14ac:dyDescent="0.2">
      <c r="A1296" s="3">
        <v>300</v>
      </c>
      <c r="B1296" s="1">
        <v>158500</v>
      </c>
      <c r="C1296" s="1">
        <v>158500</v>
      </c>
      <c r="D1296" s="1">
        <v>14000</v>
      </c>
      <c r="F1296" s="3">
        <v>1293</v>
      </c>
      <c r="G1296" s="1">
        <v>6600</v>
      </c>
      <c r="H1296" s="1">
        <v>107500</v>
      </c>
      <c r="I1296" s="1">
        <v>107500</v>
      </c>
      <c r="J1296" s="96">
        <f t="shared" si="20"/>
        <v>4.0697352581563304E-4</v>
      </c>
    </row>
    <row r="1297" spans="1:10" x14ac:dyDescent="0.2">
      <c r="A1297" s="3">
        <v>1066</v>
      </c>
      <c r="B1297" s="1">
        <v>328000</v>
      </c>
      <c r="C1297" s="1">
        <v>328000</v>
      </c>
      <c r="D1297" s="1">
        <v>14000</v>
      </c>
      <c r="F1297" s="3">
        <v>1294</v>
      </c>
      <c r="G1297" s="1">
        <v>10140</v>
      </c>
      <c r="H1297" s="1">
        <v>162900</v>
      </c>
      <c r="I1297" s="1">
        <v>162900</v>
      </c>
      <c r="J1297" s="96">
        <f t="shared" si="20"/>
        <v>6.1670685911968952E-4</v>
      </c>
    </row>
    <row r="1298" spans="1:10" x14ac:dyDescent="0.2">
      <c r="A1298" s="3">
        <v>949</v>
      </c>
      <c r="B1298" s="1">
        <v>192500</v>
      </c>
      <c r="C1298" s="1">
        <v>192500</v>
      </c>
      <c r="D1298" s="1">
        <v>14006</v>
      </c>
      <c r="F1298" s="3">
        <v>1295</v>
      </c>
      <c r="G1298" s="1">
        <v>8172</v>
      </c>
      <c r="H1298" s="1">
        <v>115000</v>
      </c>
      <c r="I1298" s="1">
        <v>115000</v>
      </c>
      <c r="J1298" s="96">
        <f t="shared" si="20"/>
        <v>4.3536702761672372E-4</v>
      </c>
    </row>
    <row r="1299" spans="1:10" x14ac:dyDescent="0.2">
      <c r="A1299" s="3">
        <v>1197</v>
      </c>
      <c r="B1299" s="1">
        <v>219210</v>
      </c>
      <c r="C1299" s="1">
        <v>219210</v>
      </c>
      <c r="D1299" s="1">
        <v>14054</v>
      </c>
      <c r="F1299" s="3">
        <v>1296</v>
      </c>
      <c r="G1299" s="1">
        <v>8400</v>
      </c>
      <c r="H1299" s="1">
        <v>138500</v>
      </c>
      <c r="I1299" s="1">
        <v>138500</v>
      </c>
      <c r="J1299" s="96">
        <f t="shared" si="20"/>
        <v>5.2433333326014115E-4</v>
      </c>
    </row>
    <row r="1300" spans="1:10" x14ac:dyDescent="0.2">
      <c r="A1300" s="3">
        <v>1269</v>
      </c>
      <c r="B1300" s="1">
        <v>381000</v>
      </c>
      <c r="C1300" s="1">
        <v>381000</v>
      </c>
      <c r="D1300" s="1">
        <v>14100</v>
      </c>
      <c r="F1300" s="3">
        <v>1297</v>
      </c>
      <c r="G1300" s="1">
        <v>8700</v>
      </c>
      <c r="H1300" s="1">
        <v>155000</v>
      </c>
      <c r="I1300" s="1">
        <v>155000</v>
      </c>
      <c r="J1300" s="96">
        <f t="shared" si="20"/>
        <v>5.8679903722254074E-4</v>
      </c>
    </row>
    <row r="1301" spans="1:10" x14ac:dyDescent="0.2">
      <c r="A1301" s="3">
        <v>1291</v>
      </c>
      <c r="B1301" s="1">
        <v>180500</v>
      </c>
      <c r="C1301" s="1">
        <v>180500</v>
      </c>
      <c r="D1301" s="1">
        <v>14112</v>
      </c>
      <c r="F1301" s="3">
        <v>1298</v>
      </c>
      <c r="G1301" s="1">
        <v>3675</v>
      </c>
      <c r="H1301" s="1">
        <v>140000</v>
      </c>
      <c r="I1301" s="1">
        <v>140000</v>
      </c>
      <c r="J1301" s="96">
        <f t="shared" si="20"/>
        <v>5.3001203362035938E-4</v>
      </c>
    </row>
    <row r="1302" spans="1:10" x14ac:dyDescent="0.2">
      <c r="A1302" s="3">
        <v>6</v>
      </c>
      <c r="B1302" s="1">
        <v>143000</v>
      </c>
      <c r="C1302" s="1">
        <v>143000</v>
      </c>
      <c r="D1302" s="1">
        <v>14115</v>
      </c>
      <c r="F1302" s="3">
        <v>1299</v>
      </c>
      <c r="G1302" s="1">
        <v>63887</v>
      </c>
      <c r="H1302" s="1">
        <v>160000</v>
      </c>
      <c r="I1302" s="1">
        <v>160000</v>
      </c>
      <c r="J1302" s="96">
        <f t="shared" si="20"/>
        <v>6.0572803842326775E-4</v>
      </c>
    </row>
    <row r="1303" spans="1:10" x14ac:dyDescent="0.2">
      <c r="A1303" s="3">
        <v>320</v>
      </c>
      <c r="B1303" s="1">
        <v>187500</v>
      </c>
      <c r="C1303" s="1">
        <v>187500</v>
      </c>
      <c r="D1303" s="1">
        <v>14115</v>
      </c>
      <c r="F1303" s="3">
        <v>1300</v>
      </c>
      <c r="G1303" s="1">
        <v>7500</v>
      </c>
      <c r="H1303" s="1">
        <v>154000</v>
      </c>
      <c r="I1303" s="1">
        <v>154000</v>
      </c>
      <c r="J1303" s="96">
        <f t="shared" si="20"/>
        <v>5.8301323698239525E-4</v>
      </c>
    </row>
    <row r="1304" spans="1:10" x14ac:dyDescent="0.2">
      <c r="A1304" s="3">
        <v>1153</v>
      </c>
      <c r="B1304" s="1">
        <v>230000</v>
      </c>
      <c r="C1304" s="1">
        <v>230000</v>
      </c>
      <c r="D1304" s="1">
        <v>14115</v>
      </c>
      <c r="F1304" s="3">
        <v>1301</v>
      </c>
      <c r="G1304" s="1">
        <v>10762</v>
      </c>
      <c r="H1304" s="1">
        <v>225000</v>
      </c>
      <c r="I1304" s="1">
        <v>225000</v>
      </c>
      <c r="J1304" s="96">
        <f t="shared" si="20"/>
        <v>8.5180505403272032E-4</v>
      </c>
    </row>
    <row r="1305" spans="1:10" x14ac:dyDescent="0.2">
      <c r="A1305" s="3">
        <v>339</v>
      </c>
      <c r="B1305" s="1">
        <v>202500</v>
      </c>
      <c r="C1305" s="1">
        <v>202500</v>
      </c>
      <c r="D1305" s="1">
        <v>14145</v>
      </c>
      <c r="F1305" s="3">
        <v>1302</v>
      </c>
      <c r="G1305" s="1">
        <v>7500</v>
      </c>
      <c r="H1305" s="1">
        <v>177500</v>
      </c>
      <c r="I1305" s="1">
        <v>177500</v>
      </c>
      <c r="J1305" s="96">
        <f t="shared" si="20"/>
        <v>6.7197954262581273E-4</v>
      </c>
    </row>
    <row r="1306" spans="1:10" x14ac:dyDescent="0.2">
      <c r="A1306" s="3">
        <v>409</v>
      </c>
      <c r="B1306" s="1">
        <v>280000</v>
      </c>
      <c r="C1306" s="1">
        <v>280000</v>
      </c>
      <c r="D1306" s="1">
        <v>14154</v>
      </c>
      <c r="F1306" s="3">
        <v>1303</v>
      </c>
      <c r="G1306" s="1">
        <v>10120</v>
      </c>
      <c r="H1306" s="1">
        <v>290000</v>
      </c>
      <c r="I1306" s="1">
        <v>290000</v>
      </c>
      <c r="J1306" s="96">
        <f t="shared" si="20"/>
        <v>1.097882069642173E-3</v>
      </c>
    </row>
    <row r="1307" spans="1:10" x14ac:dyDescent="0.2">
      <c r="A1307" s="3">
        <v>337</v>
      </c>
      <c r="B1307" s="1">
        <v>377426</v>
      </c>
      <c r="C1307" s="1">
        <v>377426</v>
      </c>
      <c r="D1307" s="1">
        <v>14157</v>
      </c>
      <c r="F1307" s="3">
        <v>1304</v>
      </c>
      <c r="G1307" s="1">
        <v>8688</v>
      </c>
      <c r="H1307" s="1">
        <v>232000</v>
      </c>
      <c r="I1307" s="1">
        <v>232000</v>
      </c>
      <c r="J1307" s="96">
        <f t="shared" si="20"/>
        <v>8.7830565571373831E-4</v>
      </c>
    </row>
    <row r="1308" spans="1:10" x14ac:dyDescent="0.2">
      <c r="A1308" s="3">
        <v>669</v>
      </c>
      <c r="B1308" s="1">
        <v>168000</v>
      </c>
      <c r="C1308" s="1">
        <v>168000</v>
      </c>
      <c r="D1308" s="1">
        <v>14175</v>
      </c>
      <c r="F1308" s="3">
        <v>1305</v>
      </c>
      <c r="G1308" s="1">
        <v>3363</v>
      </c>
      <c r="H1308" s="1">
        <v>130000</v>
      </c>
      <c r="I1308" s="1">
        <v>130000</v>
      </c>
      <c r="J1308" s="96">
        <f t="shared" si="20"/>
        <v>4.9215403121890514E-4</v>
      </c>
    </row>
    <row r="1309" spans="1:10" x14ac:dyDescent="0.2">
      <c r="A1309" s="3">
        <v>341</v>
      </c>
      <c r="B1309" s="1">
        <v>202900</v>
      </c>
      <c r="C1309" s="1">
        <v>202900</v>
      </c>
      <c r="D1309" s="1">
        <v>14191</v>
      </c>
      <c r="F1309" s="3">
        <v>1306</v>
      </c>
      <c r="G1309" s="1">
        <v>13173</v>
      </c>
      <c r="H1309" s="1">
        <v>325000</v>
      </c>
      <c r="I1309" s="1">
        <v>325000</v>
      </c>
      <c r="J1309" s="96">
        <f t="shared" si="20"/>
        <v>1.2303850780472627E-3</v>
      </c>
    </row>
    <row r="1310" spans="1:10" x14ac:dyDescent="0.2">
      <c r="A1310" s="3">
        <v>131</v>
      </c>
      <c r="B1310" s="1">
        <v>226000</v>
      </c>
      <c r="C1310" s="1">
        <v>226000</v>
      </c>
      <c r="D1310" s="1">
        <v>14200</v>
      </c>
      <c r="F1310" s="3">
        <v>1307</v>
      </c>
      <c r="G1310" s="1">
        <v>6955</v>
      </c>
      <c r="H1310" s="1">
        <v>202500</v>
      </c>
      <c r="I1310" s="1">
        <v>202500</v>
      </c>
      <c r="J1310" s="96">
        <f t="shared" si="20"/>
        <v>7.6662454862944833E-4</v>
      </c>
    </row>
    <row r="1311" spans="1:10" x14ac:dyDescent="0.2">
      <c r="A1311" s="3">
        <v>21</v>
      </c>
      <c r="B1311" s="1">
        <v>325300</v>
      </c>
      <c r="C1311" s="1">
        <v>325300</v>
      </c>
      <c r="D1311" s="1">
        <v>14215</v>
      </c>
      <c r="F1311" s="3">
        <v>1308</v>
      </c>
      <c r="G1311" s="1">
        <v>8072</v>
      </c>
      <c r="H1311" s="1">
        <v>138000</v>
      </c>
      <c r="I1311" s="1">
        <v>138000</v>
      </c>
      <c r="J1311" s="96">
        <f t="shared" si="20"/>
        <v>5.2244043314006851E-4</v>
      </c>
    </row>
    <row r="1312" spans="1:10" x14ac:dyDescent="0.2">
      <c r="A1312" s="3">
        <v>775</v>
      </c>
      <c r="B1312" s="1">
        <v>395000</v>
      </c>
      <c r="C1312" s="1">
        <v>395000</v>
      </c>
      <c r="D1312" s="1">
        <v>14226</v>
      </c>
      <c r="F1312" s="3">
        <v>1309</v>
      </c>
      <c r="G1312" s="1">
        <v>12000</v>
      </c>
      <c r="H1312" s="1">
        <v>147000</v>
      </c>
      <c r="I1312" s="1">
        <v>147000</v>
      </c>
      <c r="J1312" s="96">
        <f t="shared" si="20"/>
        <v>5.5651263530137726E-4</v>
      </c>
    </row>
    <row r="1313" spans="1:10" x14ac:dyDescent="0.2">
      <c r="A1313" s="3">
        <v>26</v>
      </c>
      <c r="B1313" s="1">
        <v>256300</v>
      </c>
      <c r="C1313" s="1">
        <v>256300</v>
      </c>
      <c r="D1313" s="1">
        <v>14230</v>
      </c>
      <c r="F1313" s="3">
        <v>1310</v>
      </c>
      <c r="G1313" s="1">
        <v>7153</v>
      </c>
      <c r="H1313" s="1">
        <v>179200</v>
      </c>
      <c r="I1313" s="1">
        <v>179200</v>
      </c>
      <c r="J1313" s="96">
        <f t="shared" si="20"/>
        <v>6.7841540303405993E-4</v>
      </c>
    </row>
    <row r="1314" spans="1:10" x14ac:dyDescent="0.2">
      <c r="A1314" s="3">
        <v>5</v>
      </c>
      <c r="B1314" s="1">
        <v>250000</v>
      </c>
      <c r="C1314" s="1">
        <v>250000</v>
      </c>
      <c r="D1314" s="1">
        <v>14260</v>
      </c>
      <c r="F1314" s="3">
        <v>1311</v>
      </c>
      <c r="G1314" s="1">
        <v>17500</v>
      </c>
      <c r="H1314" s="1">
        <v>335000</v>
      </c>
      <c r="I1314" s="1">
        <v>335000</v>
      </c>
      <c r="J1314" s="96">
        <f t="shared" si="20"/>
        <v>1.268243080448717E-3</v>
      </c>
    </row>
    <row r="1315" spans="1:10" x14ac:dyDescent="0.2">
      <c r="A1315" s="3">
        <v>1257</v>
      </c>
      <c r="B1315" s="1">
        <v>301500</v>
      </c>
      <c r="C1315" s="1">
        <v>301500</v>
      </c>
      <c r="D1315" s="1">
        <v>14303</v>
      </c>
      <c r="F1315" s="3">
        <v>1312</v>
      </c>
      <c r="G1315" s="1">
        <v>8814</v>
      </c>
      <c r="H1315" s="1">
        <v>203000</v>
      </c>
      <c r="I1315" s="1">
        <v>203000</v>
      </c>
      <c r="J1315" s="96">
        <f t="shared" si="20"/>
        <v>7.6851744874952108E-4</v>
      </c>
    </row>
    <row r="1316" spans="1:10" x14ac:dyDescent="0.2">
      <c r="A1316" s="3">
        <v>701</v>
      </c>
      <c r="B1316" s="1">
        <v>312500</v>
      </c>
      <c r="C1316" s="1">
        <v>312500</v>
      </c>
      <c r="D1316" s="1">
        <v>14331</v>
      </c>
      <c r="F1316" s="3">
        <v>1313</v>
      </c>
      <c r="G1316" s="1">
        <v>9572</v>
      </c>
      <c r="H1316" s="1">
        <v>302000</v>
      </c>
      <c r="I1316" s="1">
        <v>302000</v>
      </c>
      <c r="J1316" s="96">
        <f t="shared" si="20"/>
        <v>1.143311672523918E-3</v>
      </c>
    </row>
    <row r="1317" spans="1:10" x14ac:dyDescent="0.2">
      <c r="A1317" s="3">
        <v>209</v>
      </c>
      <c r="B1317" s="1">
        <v>277000</v>
      </c>
      <c r="C1317" s="1">
        <v>277000</v>
      </c>
      <c r="D1317" s="1">
        <v>14364</v>
      </c>
      <c r="F1317" s="3">
        <v>1314</v>
      </c>
      <c r="G1317" s="1">
        <v>14774</v>
      </c>
      <c r="H1317" s="1">
        <v>333168</v>
      </c>
      <c r="I1317" s="1">
        <v>333168</v>
      </c>
      <c r="J1317" s="96">
        <f t="shared" si="20"/>
        <v>1.2613074944087706E-3</v>
      </c>
    </row>
    <row r="1318" spans="1:10" x14ac:dyDescent="0.2">
      <c r="A1318" s="3">
        <v>945</v>
      </c>
      <c r="B1318" s="1">
        <v>137500</v>
      </c>
      <c r="C1318" s="1">
        <v>137500</v>
      </c>
      <c r="D1318" s="1">
        <v>14375</v>
      </c>
      <c r="F1318" s="3">
        <v>1315</v>
      </c>
      <c r="G1318" s="1">
        <v>8190</v>
      </c>
      <c r="H1318" s="1">
        <v>119000</v>
      </c>
      <c r="I1318" s="1">
        <v>119000</v>
      </c>
      <c r="J1318" s="96">
        <f t="shared" si="20"/>
        <v>4.5051022857730541E-4</v>
      </c>
    </row>
    <row r="1319" spans="1:10" x14ac:dyDescent="0.2">
      <c r="A1319" s="3">
        <v>674</v>
      </c>
      <c r="B1319" s="1">
        <v>257500</v>
      </c>
      <c r="C1319" s="1">
        <v>257500</v>
      </c>
      <c r="D1319" s="1">
        <v>14442</v>
      </c>
      <c r="F1319" s="3">
        <v>1316</v>
      </c>
      <c r="G1319" s="1">
        <v>11075</v>
      </c>
      <c r="H1319" s="1">
        <v>206900</v>
      </c>
      <c r="I1319" s="1">
        <v>206900</v>
      </c>
      <c r="J1319" s="96">
        <f t="shared" si="20"/>
        <v>7.8328206968608823E-4</v>
      </c>
    </row>
    <row r="1320" spans="1:10" x14ac:dyDescent="0.2">
      <c r="A1320" s="3">
        <v>279</v>
      </c>
      <c r="B1320" s="1">
        <v>415298</v>
      </c>
      <c r="C1320" s="1">
        <v>415298</v>
      </c>
      <c r="D1320" s="1">
        <v>14450</v>
      </c>
      <c r="F1320" s="3">
        <v>1317</v>
      </c>
      <c r="G1320" s="1">
        <v>10226</v>
      </c>
      <c r="H1320" s="1">
        <v>295493</v>
      </c>
      <c r="I1320" s="1">
        <v>295493</v>
      </c>
      <c r="J1320" s="96">
        <f t="shared" si="20"/>
        <v>1.1186774703612918E-3</v>
      </c>
    </row>
    <row r="1321" spans="1:10" x14ac:dyDescent="0.2">
      <c r="A1321" s="3">
        <v>948</v>
      </c>
      <c r="B1321" s="1">
        <v>270000</v>
      </c>
      <c r="C1321" s="1">
        <v>270000</v>
      </c>
      <c r="D1321" s="1">
        <v>14536</v>
      </c>
      <c r="F1321" s="3">
        <v>1318</v>
      </c>
      <c r="G1321" s="1">
        <v>4230</v>
      </c>
      <c r="H1321" s="1">
        <v>208900</v>
      </c>
      <c r="I1321" s="1">
        <v>208900</v>
      </c>
      <c r="J1321" s="96">
        <f t="shared" si="20"/>
        <v>7.9085367016637899E-4</v>
      </c>
    </row>
    <row r="1322" spans="1:10" x14ac:dyDescent="0.2">
      <c r="A1322" s="3">
        <v>1033</v>
      </c>
      <c r="B1322" s="1">
        <v>310000</v>
      </c>
      <c r="C1322" s="1">
        <v>310000</v>
      </c>
      <c r="D1322" s="1">
        <v>14541</v>
      </c>
      <c r="F1322" s="3">
        <v>1319</v>
      </c>
      <c r="G1322" s="1">
        <v>14781</v>
      </c>
      <c r="H1322" s="1">
        <v>275000</v>
      </c>
      <c r="I1322" s="1">
        <v>275000</v>
      </c>
      <c r="J1322" s="96">
        <f t="shared" si="20"/>
        <v>1.0410950660399915E-3</v>
      </c>
    </row>
    <row r="1323" spans="1:10" x14ac:dyDescent="0.2">
      <c r="A1323" s="3">
        <v>511</v>
      </c>
      <c r="B1323" s="1">
        <v>164900</v>
      </c>
      <c r="C1323" s="1">
        <v>164900</v>
      </c>
      <c r="D1323" s="1">
        <v>14559</v>
      </c>
      <c r="F1323" s="3">
        <v>1320</v>
      </c>
      <c r="G1323" s="1">
        <v>10215</v>
      </c>
      <c r="H1323" s="1">
        <v>111000</v>
      </c>
      <c r="I1323" s="1">
        <v>111000</v>
      </c>
      <c r="J1323" s="96">
        <f t="shared" si="20"/>
        <v>4.2022382665614204E-4</v>
      </c>
    </row>
    <row r="1324" spans="1:10" x14ac:dyDescent="0.2">
      <c r="A1324" s="3">
        <v>1128</v>
      </c>
      <c r="B1324" s="1">
        <v>259000</v>
      </c>
      <c r="C1324" s="1">
        <v>259000</v>
      </c>
      <c r="D1324" s="1">
        <v>14572</v>
      </c>
      <c r="F1324" s="3">
        <v>1321</v>
      </c>
      <c r="G1324" s="1">
        <v>8400</v>
      </c>
      <c r="H1324" s="1">
        <v>156500</v>
      </c>
      <c r="I1324" s="1">
        <v>156500</v>
      </c>
      <c r="J1324" s="96">
        <f t="shared" si="20"/>
        <v>5.9247773758275887E-4</v>
      </c>
    </row>
    <row r="1325" spans="1:10" x14ac:dyDescent="0.2">
      <c r="A1325" s="3">
        <v>581</v>
      </c>
      <c r="B1325" s="1">
        <v>181900</v>
      </c>
      <c r="C1325" s="1">
        <v>181900</v>
      </c>
      <c r="D1325" s="1">
        <v>14585</v>
      </c>
      <c r="F1325" s="3">
        <v>1322</v>
      </c>
      <c r="G1325" s="1">
        <v>6627</v>
      </c>
      <c r="H1325" s="1">
        <v>72500</v>
      </c>
      <c r="I1325" s="1">
        <v>72500</v>
      </c>
      <c r="J1325" s="96">
        <f t="shared" si="20"/>
        <v>2.7447051741054325E-4</v>
      </c>
    </row>
    <row r="1326" spans="1:10" x14ac:dyDescent="0.2">
      <c r="A1326" s="3">
        <v>766</v>
      </c>
      <c r="B1326" s="1">
        <v>264132</v>
      </c>
      <c r="C1326" s="1">
        <v>264132</v>
      </c>
      <c r="D1326" s="1">
        <v>14587</v>
      </c>
      <c r="F1326" s="3">
        <v>1323</v>
      </c>
      <c r="G1326" s="1">
        <v>10186</v>
      </c>
      <c r="H1326" s="1">
        <v>190000</v>
      </c>
      <c r="I1326" s="1">
        <v>190000</v>
      </c>
      <c r="J1326" s="96">
        <f t="shared" si="20"/>
        <v>7.1930204562763048E-4</v>
      </c>
    </row>
    <row r="1327" spans="1:10" x14ac:dyDescent="0.2">
      <c r="A1327" s="3">
        <v>1227</v>
      </c>
      <c r="B1327" s="1">
        <v>214000</v>
      </c>
      <c r="C1327" s="1">
        <v>214000</v>
      </c>
      <c r="D1327" s="1">
        <v>14598</v>
      </c>
      <c r="F1327" s="3">
        <v>1324</v>
      </c>
      <c r="G1327" s="1">
        <v>5330</v>
      </c>
      <c r="H1327" s="1">
        <v>82500</v>
      </c>
      <c r="I1327" s="1">
        <v>82500</v>
      </c>
      <c r="J1327" s="96">
        <f t="shared" si="20"/>
        <v>3.1232851981199744E-4</v>
      </c>
    </row>
    <row r="1328" spans="1:10" x14ac:dyDescent="0.2">
      <c r="A1328" s="3">
        <v>541</v>
      </c>
      <c r="B1328" s="1">
        <v>315000</v>
      </c>
      <c r="C1328" s="1">
        <v>315000</v>
      </c>
      <c r="D1328" s="1">
        <v>14601</v>
      </c>
      <c r="F1328" s="3">
        <v>1325</v>
      </c>
      <c r="G1328" s="1">
        <v>9986</v>
      </c>
      <c r="H1328" s="1">
        <v>147000</v>
      </c>
      <c r="I1328" s="1">
        <v>147000</v>
      </c>
      <c r="J1328" s="96">
        <f t="shared" si="20"/>
        <v>5.5651263530137726E-4</v>
      </c>
    </row>
    <row r="1329" spans="1:10" x14ac:dyDescent="0.2">
      <c r="A1329" s="3">
        <v>1206</v>
      </c>
      <c r="B1329" s="1">
        <v>271900</v>
      </c>
      <c r="C1329" s="1">
        <v>271900</v>
      </c>
      <c r="D1329" s="1">
        <v>14684</v>
      </c>
      <c r="F1329" s="3">
        <v>1326</v>
      </c>
      <c r="G1329" s="1">
        <v>3636</v>
      </c>
      <c r="H1329" s="1">
        <v>55000</v>
      </c>
      <c r="I1329" s="1">
        <v>55000</v>
      </c>
      <c r="J1329" s="96">
        <f t="shared" si="20"/>
        <v>2.082190132079983E-4</v>
      </c>
    </row>
    <row r="1330" spans="1:10" x14ac:dyDescent="0.2">
      <c r="A1330" s="3">
        <v>1354</v>
      </c>
      <c r="B1330" s="1">
        <v>410000</v>
      </c>
      <c r="C1330" s="1">
        <v>410000</v>
      </c>
      <c r="D1330" s="1">
        <v>14720</v>
      </c>
      <c r="F1330" s="3">
        <v>1327</v>
      </c>
      <c r="G1330" s="1">
        <v>4270</v>
      </c>
      <c r="H1330" s="1">
        <v>79000</v>
      </c>
      <c r="I1330" s="1">
        <v>79000</v>
      </c>
      <c r="J1330" s="96">
        <f t="shared" si="20"/>
        <v>2.990782189714885E-4</v>
      </c>
    </row>
    <row r="1331" spans="1:10" x14ac:dyDescent="0.2">
      <c r="A1331" s="3">
        <v>869</v>
      </c>
      <c r="B1331" s="1">
        <v>169000</v>
      </c>
      <c r="C1331" s="1">
        <v>169000</v>
      </c>
      <c r="D1331" s="1">
        <v>14762</v>
      </c>
      <c r="F1331" s="3">
        <v>1328</v>
      </c>
      <c r="G1331" s="1">
        <v>6600</v>
      </c>
      <c r="H1331" s="1">
        <v>130500</v>
      </c>
      <c r="I1331" s="1">
        <v>130500</v>
      </c>
      <c r="J1331" s="96">
        <f t="shared" si="20"/>
        <v>4.9404693133897777E-4</v>
      </c>
    </row>
    <row r="1332" spans="1:10" x14ac:dyDescent="0.2">
      <c r="A1332" s="3">
        <v>1314</v>
      </c>
      <c r="B1332" s="1">
        <v>333168</v>
      </c>
      <c r="C1332" s="1">
        <v>333168</v>
      </c>
      <c r="D1332" s="1">
        <v>14774</v>
      </c>
      <c r="F1332" s="3">
        <v>1329</v>
      </c>
      <c r="G1332" s="1">
        <v>10440</v>
      </c>
      <c r="H1332" s="1">
        <v>256000</v>
      </c>
      <c r="I1332" s="1">
        <v>256000</v>
      </c>
      <c r="J1332" s="96">
        <f t="shared" si="20"/>
        <v>9.6916486147722854E-4</v>
      </c>
    </row>
    <row r="1333" spans="1:10" x14ac:dyDescent="0.2">
      <c r="A1333" s="3">
        <v>1162</v>
      </c>
      <c r="B1333" s="1">
        <v>224000</v>
      </c>
      <c r="C1333" s="1">
        <v>224000</v>
      </c>
      <c r="D1333" s="1">
        <v>14778</v>
      </c>
      <c r="F1333" s="3">
        <v>1330</v>
      </c>
      <c r="G1333" s="1">
        <v>9084</v>
      </c>
      <c r="H1333" s="1">
        <v>176500</v>
      </c>
      <c r="I1333" s="1">
        <v>176500</v>
      </c>
      <c r="J1333" s="96">
        <f t="shared" si="20"/>
        <v>6.6819374238566735E-4</v>
      </c>
    </row>
    <row r="1334" spans="1:10" x14ac:dyDescent="0.2">
      <c r="A1334" s="3">
        <v>1319</v>
      </c>
      <c r="B1334" s="1">
        <v>275000</v>
      </c>
      <c r="C1334" s="1">
        <v>275000</v>
      </c>
      <c r="D1334" s="1">
        <v>14781</v>
      </c>
      <c r="F1334" s="3">
        <v>1331</v>
      </c>
      <c r="G1334" s="1">
        <v>10000</v>
      </c>
      <c r="H1334" s="1">
        <v>227000</v>
      </c>
      <c r="I1334" s="1">
        <v>227000</v>
      </c>
      <c r="J1334" s="96">
        <f t="shared" ref="J1334:J1397" si="21">I1334/(264144946)</f>
        <v>8.5937665451301119E-4</v>
      </c>
    </row>
    <row r="1335" spans="1:10" x14ac:dyDescent="0.2">
      <c r="A1335" s="3">
        <v>153</v>
      </c>
      <c r="B1335" s="1">
        <v>190000</v>
      </c>
      <c r="C1335" s="1">
        <v>190000</v>
      </c>
      <c r="D1335" s="1">
        <v>14803</v>
      </c>
      <c r="F1335" s="3">
        <v>1332</v>
      </c>
      <c r="G1335" s="1">
        <v>10780</v>
      </c>
      <c r="H1335" s="1">
        <v>132500</v>
      </c>
      <c r="I1335" s="1">
        <v>132500</v>
      </c>
      <c r="J1335" s="96">
        <f t="shared" si="21"/>
        <v>5.0161853181926864E-4</v>
      </c>
    </row>
    <row r="1336" spans="1:10" x14ac:dyDescent="0.2">
      <c r="A1336" s="3">
        <v>826</v>
      </c>
      <c r="B1336" s="1">
        <v>385000</v>
      </c>
      <c r="C1336" s="1">
        <v>385000</v>
      </c>
      <c r="D1336" s="1">
        <v>14803</v>
      </c>
      <c r="F1336" s="3">
        <v>1333</v>
      </c>
      <c r="G1336" s="1">
        <v>8877</v>
      </c>
      <c r="H1336" s="1">
        <v>100000</v>
      </c>
      <c r="I1336" s="1">
        <v>100000</v>
      </c>
      <c r="J1336" s="96">
        <f t="shared" si="21"/>
        <v>3.7858002401454236E-4</v>
      </c>
    </row>
    <row r="1337" spans="1:10" x14ac:dyDescent="0.2">
      <c r="A1337" s="3">
        <v>557</v>
      </c>
      <c r="B1337" s="1">
        <v>141000</v>
      </c>
      <c r="C1337" s="1">
        <v>141000</v>
      </c>
      <c r="D1337" s="1">
        <v>14850</v>
      </c>
      <c r="F1337" s="3">
        <v>1334</v>
      </c>
      <c r="G1337" s="1">
        <v>7200</v>
      </c>
      <c r="H1337" s="1">
        <v>125500</v>
      </c>
      <c r="I1337" s="1">
        <v>125500</v>
      </c>
      <c r="J1337" s="96">
        <f t="shared" si="21"/>
        <v>4.7511793013825071E-4</v>
      </c>
    </row>
    <row r="1338" spans="1:10" x14ac:dyDescent="0.2">
      <c r="A1338" s="3">
        <v>904</v>
      </c>
      <c r="B1338" s="1">
        <v>240000</v>
      </c>
      <c r="C1338" s="1">
        <v>240000</v>
      </c>
      <c r="D1338" s="1">
        <v>14859</v>
      </c>
      <c r="F1338" s="3">
        <v>1335</v>
      </c>
      <c r="G1338" s="1">
        <v>2368</v>
      </c>
      <c r="H1338" s="1">
        <v>125000</v>
      </c>
      <c r="I1338" s="1">
        <v>125000</v>
      </c>
      <c r="J1338" s="96">
        <f t="shared" si="21"/>
        <v>4.7322503001817796E-4</v>
      </c>
    </row>
    <row r="1339" spans="1:10" x14ac:dyDescent="0.2">
      <c r="A1339" s="3">
        <v>1389</v>
      </c>
      <c r="B1339" s="1">
        <v>377500</v>
      </c>
      <c r="C1339" s="1">
        <v>377500</v>
      </c>
      <c r="D1339" s="1">
        <v>14892</v>
      </c>
      <c r="F1339" s="3">
        <v>1336</v>
      </c>
      <c r="G1339" s="1">
        <v>9650</v>
      </c>
      <c r="H1339" s="1">
        <v>167900</v>
      </c>
      <c r="I1339" s="1">
        <v>167900</v>
      </c>
      <c r="J1339" s="96">
        <f t="shared" si="21"/>
        <v>6.3563586032041664E-4</v>
      </c>
    </row>
    <row r="1340" spans="1:10" x14ac:dyDescent="0.2">
      <c r="A1340" s="3">
        <v>528</v>
      </c>
      <c r="B1340" s="1">
        <v>446261</v>
      </c>
      <c r="C1340" s="1">
        <v>446261</v>
      </c>
      <c r="D1340" s="1">
        <v>14948</v>
      </c>
      <c r="F1340" s="3">
        <v>1337</v>
      </c>
      <c r="G1340" s="1">
        <v>9246</v>
      </c>
      <c r="H1340" s="1">
        <v>135000</v>
      </c>
      <c r="I1340" s="1">
        <v>135000</v>
      </c>
      <c r="J1340" s="96">
        <f t="shared" si="21"/>
        <v>5.1108303241963226E-4</v>
      </c>
    </row>
    <row r="1341" spans="1:10" x14ac:dyDescent="0.2">
      <c r="A1341" s="3">
        <v>401</v>
      </c>
      <c r="B1341" s="1">
        <v>245500</v>
      </c>
      <c r="C1341" s="1">
        <v>245500</v>
      </c>
      <c r="D1341" s="1">
        <v>14963</v>
      </c>
      <c r="F1341" s="3">
        <v>1338</v>
      </c>
      <c r="G1341" s="1">
        <v>4118</v>
      </c>
      <c r="H1341" s="1">
        <v>52500</v>
      </c>
      <c r="I1341" s="1">
        <v>52500</v>
      </c>
      <c r="J1341" s="96">
        <f t="shared" si="21"/>
        <v>1.9875451260763474E-4</v>
      </c>
    </row>
    <row r="1342" spans="1:10" x14ac:dyDescent="0.2">
      <c r="A1342" s="3">
        <v>474</v>
      </c>
      <c r="B1342" s="1">
        <v>440000</v>
      </c>
      <c r="C1342" s="1">
        <v>440000</v>
      </c>
      <c r="D1342" s="1">
        <v>14977</v>
      </c>
      <c r="F1342" s="3">
        <v>1339</v>
      </c>
      <c r="G1342" s="1">
        <v>13450</v>
      </c>
      <c r="H1342" s="1">
        <v>200000</v>
      </c>
      <c r="I1342" s="1">
        <v>200000</v>
      </c>
      <c r="J1342" s="96">
        <f t="shared" si="21"/>
        <v>7.5716004802908472E-4</v>
      </c>
    </row>
    <row r="1343" spans="1:10" x14ac:dyDescent="0.2">
      <c r="A1343" s="3">
        <v>232</v>
      </c>
      <c r="B1343" s="1">
        <v>403000</v>
      </c>
      <c r="C1343" s="1">
        <v>403000</v>
      </c>
      <c r="D1343" s="1">
        <v>15138</v>
      </c>
      <c r="F1343" s="3">
        <v>1340</v>
      </c>
      <c r="G1343" s="1">
        <v>9560</v>
      </c>
      <c r="H1343" s="1">
        <v>128500</v>
      </c>
      <c r="I1343" s="1">
        <v>128500</v>
      </c>
      <c r="J1343" s="96">
        <f t="shared" si="21"/>
        <v>4.8647533085868696E-4</v>
      </c>
    </row>
    <row r="1344" spans="1:10" x14ac:dyDescent="0.2">
      <c r="A1344" s="3">
        <v>1404</v>
      </c>
      <c r="B1344" s="1">
        <v>282922</v>
      </c>
      <c r="C1344" s="1">
        <v>282922</v>
      </c>
      <c r="D1344" s="1">
        <v>15256</v>
      </c>
      <c r="F1344" s="3">
        <v>1341</v>
      </c>
      <c r="G1344" s="1">
        <v>8294</v>
      </c>
      <c r="H1344" s="1">
        <v>123000</v>
      </c>
      <c r="I1344" s="1">
        <v>123000</v>
      </c>
      <c r="J1344" s="96">
        <f t="shared" si="21"/>
        <v>4.6565342953788715E-4</v>
      </c>
    </row>
    <row r="1345" spans="1:13" x14ac:dyDescent="0.2">
      <c r="A1345" s="3">
        <v>1348</v>
      </c>
      <c r="B1345" s="1">
        <v>283463</v>
      </c>
      <c r="C1345" s="1">
        <v>283463</v>
      </c>
      <c r="D1345" s="1">
        <v>15306</v>
      </c>
      <c r="F1345" s="3">
        <v>1342</v>
      </c>
      <c r="G1345" s="1">
        <v>13695</v>
      </c>
      <c r="H1345" s="1">
        <v>155000</v>
      </c>
      <c r="I1345" s="1">
        <v>155000</v>
      </c>
      <c r="J1345" s="96">
        <f t="shared" si="21"/>
        <v>5.8679903722254074E-4</v>
      </c>
    </row>
    <row r="1346" spans="1:13" x14ac:dyDescent="0.2">
      <c r="A1346" s="3">
        <v>1225</v>
      </c>
      <c r="B1346" s="1">
        <v>184000</v>
      </c>
      <c r="C1346" s="1">
        <v>184000</v>
      </c>
      <c r="D1346" s="1">
        <v>15384</v>
      </c>
      <c r="F1346" s="3">
        <v>1343</v>
      </c>
      <c r="G1346" s="1">
        <v>9375</v>
      </c>
      <c r="H1346" s="1">
        <v>228500</v>
      </c>
      <c r="I1346" s="1">
        <v>228500</v>
      </c>
      <c r="J1346" s="96">
        <f t="shared" si="21"/>
        <v>8.6505535487322932E-4</v>
      </c>
    </row>
    <row r="1347" spans="1:13" x14ac:dyDescent="0.2">
      <c r="A1347" s="3">
        <v>140</v>
      </c>
      <c r="B1347" s="1">
        <v>231500</v>
      </c>
      <c r="C1347" s="1">
        <v>231500</v>
      </c>
      <c r="D1347" s="1">
        <v>15426</v>
      </c>
      <c r="F1347" s="3">
        <v>1344</v>
      </c>
      <c r="G1347" s="1">
        <v>7558</v>
      </c>
      <c r="H1347" s="1">
        <v>177000</v>
      </c>
      <c r="I1347" s="1">
        <v>177000</v>
      </c>
      <c r="J1347" s="96">
        <f t="shared" si="21"/>
        <v>6.7008664250573999E-4</v>
      </c>
    </row>
    <row r="1348" spans="1:13" x14ac:dyDescent="0.2">
      <c r="A1348" s="3">
        <v>441</v>
      </c>
      <c r="B1348" s="1">
        <v>555000</v>
      </c>
      <c r="C1348" s="1">
        <v>555000</v>
      </c>
      <c r="D1348" s="1">
        <v>15431</v>
      </c>
      <c r="F1348" s="3">
        <v>1345</v>
      </c>
      <c r="G1348" s="1">
        <v>11103</v>
      </c>
      <c r="H1348" s="1">
        <v>155835</v>
      </c>
      <c r="I1348" s="1">
        <v>155835</v>
      </c>
      <c r="J1348" s="96">
        <f t="shared" si="21"/>
        <v>5.8996018042306207E-4</v>
      </c>
    </row>
    <row r="1349" spans="1:13" x14ac:dyDescent="0.2">
      <c r="A1349" s="3">
        <v>1025</v>
      </c>
      <c r="B1349" s="1">
        <v>287000</v>
      </c>
      <c r="C1349" s="1">
        <v>287000</v>
      </c>
      <c r="D1349" s="1">
        <v>15498</v>
      </c>
      <c r="F1349" s="3">
        <v>1346</v>
      </c>
      <c r="G1349" s="1">
        <v>6000</v>
      </c>
      <c r="H1349" s="1">
        <v>108500</v>
      </c>
      <c r="I1349" s="1">
        <v>108500</v>
      </c>
      <c r="J1349" s="96">
        <f t="shared" si="21"/>
        <v>4.1075932605577848E-4</v>
      </c>
    </row>
    <row r="1350" spans="1:13" x14ac:dyDescent="0.2">
      <c r="A1350" s="3">
        <v>848</v>
      </c>
      <c r="B1350" s="1">
        <v>133500</v>
      </c>
      <c r="C1350" s="1">
        <v>133500</v>
      </c>
      <c r="D1350" s="1">
        <v>15523</v>
      </c>
      <c r="F1350" s="3">
        <v>1347</v>
      </c>
      <c r="G1350" s="1">
        <v>20781</v>
      </c>
      <c r="H1350" s="1">
        <v>262500</v>
      </c>
      <c r="I1350" s="1">
        <v>262500</v>
      </c>
      <c r="J1350" s="96">
        <f t="shared" si="21"/>
        <v>9.9377256303817378E-4</v>
      </c>
    </row>
    <row r="1351" spans="1:13" x14ac:dyDescent="0.2">
      <c r="A1351" s="3">
        <v>408</v>
      </c>
      <c r="B1351" s="1">
        <v>177000</v>
      </c>
      <c r="C1351" s="1">
        <v>177000</v>
      </c>
      <c r="D1351" s="1">
        <v>15576</v>
      </c>
      <c r="F1351" s="3">
        <v>1348</v>
      </c>
      <c r="G1351" s="1">
        <v>15306</v>
      </c>
      <c r="H1351" s="1">
        <v>283463</v>
      </c>
      <c r="I1351" s="1">
        <v>283463</v>
      </c>
      <c r="J1351" s="96">
        <f t="shared" si="21"/>
        <v>1.0731342934723422E-3</v>
      </c>
    </row>
    <row r="1352" spans="1:13" x14ac:dyDescent="0.2">
      <c r="A1352" s="3">
        <v>493</v>
      </c>
      <c r="B1352" s="1">
        <v>172785</v>
      </c>
      <c r="C1352" s="1">
        <v>172785</v>
      </c>
      <c r="D1352" s="1">
        <v>15578</v>
      </c>
      <c r="F1352" s="3">
        <v>1349</v>
      </c>
      <c r="G1352" s="1">
        <v>16196</v>
      </c>
      <c r="H1352" s="1">
        <v>215000</v>
      </c>
      <c r="I1352" s="1">
        <v>215000</v>
      </c>
      <c r="J1352" s="96">
        <f t="shared" si="21"/>
        <v>8.1394705163126608E-4</v>
      </c>
    </row>
    <row r="1353" spans="1:13" x14ac:dyDescent="0.2">
      <c r="A1353" s="3">
        <v>70</v>
      </c>
      <c r="B1353" s="1">
        <v>225000</v>
      </c>
      <c r="C1353" s="1">
        <v>225000</v>
      </c>
      <c r="D1353" s="1">
        <v>15593</v>
      </c>
      <c r="F1353" s="3">
        <v>1350</v>
      </c>
      <c r="G1353" s="1">
        <v>5250</v>
      </c>
      <c r="H1353" s="1">
        <v>122000</v>
      </c>
      <c r="I1353" s="1">
        <v>122000</v>
      </c>
      <c r="J1353" s="96">
        <f t="shared" si="21"/>
        <v>4.6186762929774171E-4</v>
      </c>
    </row>
    <row r="1354" spans="1:13" x14ac:dyDescent="0.2">
      <c r="A1354" s="3">
        <v>504</v>
      </c>
      <c r="B1354" s="1">
        <v>289000</v>
      </c>
      <c r="C1354" s="1">
        <v>289000</v>
      </c>
      <c r="D1354" s="1">
        <v>15602</v>
      </c>
      <c r="F1354" s="3">
        <v>1351</v>
      </c>
      <c r="G1354" s="1">
        <v>11643</v>
      </c>
      <c r="H1354" s="1">
        <v>200000</v>
      </c>
      <c r="I1354" s="1">
        <v>200000</v>
      </c>
      <c r="J1354" s="96">
        <f t="shared" si="21"/>
        <v>7.5716004802908472E-4</v>
      </c>
    </row>
    <row r="1355" spans="1:13" x14ac:dyDescent="0.2">
      <c r="A1355" s="3">
        <v>291</v>
      </c>
      <c r="B1355" s="1">
        <v>233230</v>
      </c>
      <c r="C1355" s="1">
        <v>233230</v>
      </c>
      <c r="D1355" s="1">
        <v>15611</v>
      </c>
      <c r="F1355" s="3">
        <v>1352</v>
      </c>
      <c r="G1355" s="1">
        <v>9247</v>
      </c>
      <c r="H1355" s="1">
        <v>171000</v>
      </c>
      <c r="I1355" s="1">
        <v>171000</v>
      </c>
      <c r="J1355" s="96">
        <f t="shared" si="21"/>
        <v>6.4737184106486748E-4</v>
      </c>
    </row>
    <row r="1356" spans="1:13" x14ac:dyDescent="0.2">
      <c r="A1356" s="3">
        <v>926</v>
      </c>
      <c r="B1356" s="1">
        <v>175000</v>
      </c>
      <c r="C1356" s="1">
        <v>175000</v>
      </c>
      <c r="D1356" s="1">
        <v>15611</v>
      </c>
      <c r="F1356" s="3">
        <v>1353</v>
      </c>
      <c r="G1356" s="1">
        <v>6000</v>
      </c>
      <c r="H1356" s="1">
        <v>134900</v>
      </c>
      <c r="I1356" s="1">
        <v>134900</v>
      </c>
      <c r="J1356" s="96">
        <f t="shared" si="21"/>
        <v>5.1070445239561767E-4</v>
      </c>
    </row>
    <row r="1357" spans="1:13" x14ac:dyDescent="0.2">
      <c r="A1357" s="3">
        <v>1183</v>
      </c>
      <c r="B1357" s="1">
        <v>745000</v>
      </c>
      <c r="C1357" s="1">
        <v>745000</v>
      </c>
      <c r="D1357" s="1">
        <v>15623</v>
      </c>
      <c r="F1357" s="3">
        <v>1354</v>
      </c>
      <c r="G1357" s="1">
        <v>14720</v>
      </c>
      <c r="H1357" s="1">
        <v>410000</v>
      </c>
      <c r="I1357" s="1">
        <v>410000</v>
      </c>
      <c r="J1357" s="96">
        <f t="shared" si="21"/>
        <v>1.5521780984596237E-3</v>
      </c>
    </row>
    <row r="1358" spans="1:13" x14ac:dyDescent="0.2">
      <c r="A1358" s="3">
        <v>219</v>
      </c>
      <c r="B1358" s="1">
        <v>311500</v>
      </c>
      <c r="C1358" s="1">
        <v>311500</v>
      </c>
      <c r="D1358" s="1">
        <v>15660</v>
      </c>
      <c r="F1358" s="3">
        <v>1355</v>
      </c>
      <c r="G1358" s="1">
        <v>10316</v>
      </c>
      <c r="H1358" s="1">
        <v>235000</v>
      </c>
      <c r="I1358" s="1">
        <v>235000</v>
      </c>
      <c r="J1358" s="96">
        <f t="shared" si="21"/>
        <v>8.8966305643417456E-4</v>
      </c>
      <c r="L1358" s="99"/>
      <c r="M1358" s="99"/>
    </row>
    <row r="1359" spans="1:13" x14ac:dyDescent="0.2">
      <c r="A1359" s="3">
        <v>301</v>
      </c>
      <c r="B1359" s="1">
        <v>157000</v>
      </c>
      <c r="C1359" s="1">
        <v>157000</v>
      </c>
      <c r="D1359" s="1">
        <v>15750</v>
      </c>
      <c r="F1359" s="3">
        <v>1356</v>
      </c>
      <c r="G1359" s="1">
        <v>10192</v>
      </c>
      <c r="H1359" s="1">
        <v>170000</v>
      </c>
      <c r="I1359" s="1">
        <v>170000</v>
      </c>
      <c r="J1359" s="96">
        <f t="shared" si="21"/>
        <v>6.4358604082472199E-4</v>
      </c>
    </row>
    <row r="1360" spans="1:13" x14ac:dyDescent="0.2">
      <c r="A1360" s="3">
        <v>1032</v>
      </c>
      <c r="B1360" s="1">
        <v>197000</v>
      </c>
      <c r="C1360" s="1">
        <v>197000</v>
      </c>
      <c r="D1360" s="1">
        <v>15863</v>
      </c>
      <c r="F1360" s="3">
        <v>1357</v>
      </c>
      <c r="G1360" s="1">
        <v>9477</v>
      </c>
      <c r="H1360" s="1">
        <v>110000</v>
      </c>
      <c r="I1360" s="1">
        <v>110000</v>
      </c>
      <c r="J1360" s="96">
        <f t="shared" si="21"/>
        <v>4.164380264159966E-4</v>
      </c>
    </row>
    <row r="1361" spans="1:10" x14ac:dyDescent="0.2">
      <c r="A1361" s="3">
        <v>889</v>
      </c>
      <c r="B1361" s="1">
        <v>268000</v>
      </c>
      <c r="C1361" s="1">
        <v>268000</v>
      </c>
      <c r="D1361" s="1">
        <v>15865</v>
      </c>
      <c r="F1361" s="3">
        <v>1358</v>
      </c>
      <c r="G1361" s="1">
        <v>12537</v>
      </c>
      <c r="H1361" s="1">
        <v>149900</v>
      </c>
      <c r="I1361" s="1">
        <v>149900</v>
      </c>
      <c r="J1361" s="96">
        <f t="shared" si="21"/>
        <v>5.6749145599779903E-4</v>
      </c>
    </row>
    <row r="1362" spans="1:10" x14ac:dyDescent="0.2">
      <c r="A1362" s="3">
        <v>1078</v>
      </c>
      <c r="B1362" s="1">
        <v>138800</v>
      </c>
      <c r="C1362" s="1">
        <v>138800</v>
      </c>
      <c r="D1362" s="1">
        <v>15870</v>
      </c>
      <c r="F1362" s="3">
        <v>1359</v>
      </c>
      <c r="G1362" s="1">
        <v>2117</v>
      </c>
      <c r="H1362" s="1">
        <v>177500</v>
      </c>
      <c r="I1362" s="1">
        <v>177500</v>
      </c>
      <c r="J1362" s="96">
        <f t="shared" si="21"/>
        <v>6.7197954262581273E-4</v>
      </c>
    </row>
    <row r="1363" spans="1:10" x14ac:dyDescent="0.2">
      <c r="A1363" s="3">
        <v>481</v>
      </c>
      <c r="B1363" s="1">
        <v>326000</v>
      </c>
      <c r="C1363" s="1">
        <v>326000</v>
      </c>
      <c r="D1363" s="1">
        <v>16033</v>
      </c>
      <c r="F1363" s="3">
        <v>1360</v>
      </c>
      <c r="G1363" s="1">
        <v>16737</v>
      </c>
      <c r="H1363" s="1">
        <v>315000</v>
      </c>
      <c r="I1363" s="1">
        <v>315000</v>
      </c>
      <c r="J1363" s="96">
        <f t="shared" si="21"/>
        <v>1.1925270756458085E-3</v>
      </c>
    </row>
    <row r="1364" spans="1:10" x14ac:dyDescent="0.2">
      <c r="A1364" s="3">
        <v>1047</v>
      </c>
      <c r="B1364" s="1">
        <v>556581</v>
      </c>
      <c r="C1364" s="1">
        <v>556581</v>
      </c>
      <c r="D1364" s="1">
        <v>16056</v>
      </c>
      <c r="F1364" s="3">
        <v>1361</v>
      </c>
      <c r="G1364" s="1">
        <v>9842</v>
      </c>
      <c r="H1364" s="1">
        <v>189000</v>
      </c>
      <c r="I1364" s="1">
        <v>189000</v>
      </c>
      <c r="J1364" s="96">
        <f t="shared" si="21"/>
        <v>7.155162453874851E-4</v>
      </c>
    </row>
    <row r="1365" spans="1:10" x14ac:dyDescent="0.2">
      <c r="A1365" s="3">
        <v>86</v>
      </c>
      <c r="B1365" s="1">
        <v>260000</v>
      </c>
      <c r="C1365" s="1">
        <v>260000</v>
      </c>
      <c r="D1365" s="1">
        <v>16059</v>
      </c>
      <c r="F1365" s="3">
        <v>1362</v>
      </c>
      <c r="G1365" s="1">
        <v>16158</v>
      </c>
      <c r="H1365" s="1">
        <v>260000</v>
      </c>
      <c r="I1365" s="1">
        <v>260000</v>
      </c>
      <c r="J1365" s="96">
        <f t="shared" si="21"/>
        <v>9.8430806243781028E-4</v>
      </c>
    </row>
    <row r="1366" spans="1:10" x14ac:dyDescent="0.2">
      <c r="A1366" s="3">
        <v>1165</v>
      </c>
      <c r="B1366" s="1">
        <v>194000</v>
      </c>
      <c r="C1366" s="1">
        <v>194000</v>
      </c>
      <c r="D1366" s="1">
        <v>16157</v>
      </c>
      <c r="F1366" s="3">
        <v>1363</v>
      </c>
      <c r="G1366" s="1">
        <v>12513</v>
      </c>
      <c r="H1366" s="1">
        <v>104900</v>
      </c>
      <c r="I1366" s="1">
        <v>104900</v>
      </c>
      <c r="J1366" s="96">
        <f t="shared" si="21"/>
        <v>3.9713044519125494E-4</v>
      </c>
    </row>
    <row r="1367" spans="1:10" x14ac:dyDescent="0.2">
      <c r="A1367" s="3">
        <v>1362</v>
      </c>
      <c r="B1367" s="1">
        <v>260000</v>
      </c>
      <c r="C1367" s="1">
        <v>260000</v>
      </c>
      <c r="D1367" s="1">
        <v>16158</v>
      </c>
      <c r="F1367" s="3">
        <v>1364</v>
      </c>
      <c r="G1367" s="1">
        <v>8499</v>
      </c>
      <c r="H1367" s="1">
        <v>156932</v>
      </c>
      <c r="I1367" s="1">
        <v>156932</v>
      </c>
      <c r="J1367" s="96">
        <f t="shared" si="21"/>
        <v>5.9411320328650163E-4</v>
      </c>
    </row>
    <row r="1368" spans="1:10" x14ac:dyDescent="0.2">
      <c r="A1368" s="3">
        <v>1349</v>
      </c>
      <c r="B1368" s="1">
        <v>215000</v>
      </c>
      <c r="C1368" s="1">
        <v>215000</v>
      </c>
      <c r="D1368" s="1">
        <v>16196</v>
      </c>
      <c r="F1368" s="3">
        <v>1365</v>
      </c>
      <c r="G1368" s="1">
        <v>3180</v>
      </c>
      <c r="H1368" s="1">
        <v>144152</v>
      </c>
      <c r="I1368" s="1">
        <v>144152</v>
      </c>
      <c r="J1368" s="96">
        <f t="shared" si="21"/>
        <v>5.4573067621744317E-4</v>
      </c>
    </row>
    <row r="1369" spans="1:10" x14ac:dyDescent="0.2">
      <c r="A1369" s="3">
        <v>302</v>
      </c>
      <c r="B1369" s="1">
        <v>267000</v>
      </c>
      <c r="C1369" s="1">
        <v>267000</v>
      </c>
      <c r="D1369" s="1">
        <v>16226</v>
      </c>
      <c r="F1369" s="3">
        <v>1366</v>
      </c>
      <c r="G1369" s="1">
        <v>7500</v>
      </c>
      <c r="H1369" s="1">
        <v>216000</v>
      </c>
      <c r="I1369" s="1">
        <v>216000</v>
      </c>
      <c r="J1369" s="96">
        <f t="shared" si="21"/>
        <v>8.1773285187141157E-4</v>
      </c>
    </row>
    <row r="1370" spans="1:10" x14ac:dyDescent="0.2">
      <c r="A1370" s="3">
        <v>321</v>
      </c>
      <c r="B1370" s="1">
        <v>342643</v>
      </c>
      <c r="C1370" s="1">
        <v>342643</v>
      </c>
      <c r="D1370" s="1">
        <v>16259</v>
      </c>
      <c r="F1370" s="3">
        <v>1367</v>
      </c>
      <c r="G1370" s="1">
        <v>9179</v>
      </c>
      <c r="H1370" s="1">
        <v>193000</v>
      </c>
      <c r="I1370" s="1">
        <v>193000</v>
      </c>
      <c r="J1370" s="96">
        <f t="shared" si="21"/>
        <v>7.3065944634806684E-4</v>
      </c>
    </row>
    <row r="1371" spans="1:10" x14ac:dyDescent="0.2">
      <c r="A1371" s="3">
        <v>783</v>
      </c>
      <c r="B1371" s="1">
        <v>187100</v>
      </c>
      <c r="C1371" s="1">
        <v>187100</v>
      </c>
      <c r="D1371" s="1">
        <v>16285</v>
      </c>
      <c r="F1371" s="3">
        <v>1368</v>
      </c>
      <c r="G1371" s="1">
        <v>2665</v>
      </c>
      <c r="H1371" s="1">
        <v>127000</v>
      </c>
      <c r="I1371" s="1">
        <v>127000</v>
      </c>
      <c r="J1371" s="96">
        <f t="shared" si="21"/>
        <v>4.8079663049846883E-4</v>
      </c>
    </row>
    <row r="1372" spans="1:10" x14ac:dyDescent="0.2">
      <c r="A1372" s="3">
        <v>29</v>
      </c>
      <c r="B1372" s="1">
        <v>207500</v>
      </c>
      <c r="C1372" s="1">
        <v>207500</v>
      </c>
      <c r="D1372" s="1">
        <v>16321</v>
      </c>
      <c r="F1372" s="3">
        <v>1369</v>
      </c>
      <c r="G1372" s="1">
        <v>4435</v>
      </c>
      <c r="H1372" s="1">
        <v>144000</v>
      </c>
      <c r="I1372" s="1">
        <v>144000</v>
      </c>
      <c r="J1372" s="96">
        <f t="shared" si="21"/>
        <v>5.4515523458094101E-4</v>
      </c>
    </row>
    <row r="1373" spans="1:10" x14ac:dyDescent="0.2">
      <c r="A1373" s="3">
        <v>1420</v>
      </c>
      <c r="B1373" s="1">
        <v>223000</v>
      </c>
      <c r="C1373" s="1">
        <v>223000</v>
      </c>
      <c r="D1373" s="1">
        <v>16381</v>
      </c>
      <c r="F1373" s="3">
        <v>1370</v>
      </c>
      <c r="G1373" s="1">
        <v>10635</v>
      </c>
      <c r="H1373" s="1">
        <v>232000</v>
      </c>
      <c r="I1373" s="1">
        <v>232000</v>
      </c>
      <c r="J1373" s="96">
        <f t="shared" si="21"/>
        <v>8.7830565571373831E-4</v>
      </c>
    </row>
    <row r="1374" spans="1:10" x14ac:dyDescent="0.2">
      <c r="A1374" s="3">
        <v>888</v>
      </c>
      <c r="B1374" s="1">
        <v>135500</v>
      </c>
      <c r="C1374" s="1">
        <v>135500</v>
      </c>
      <c r="D1374" s="1">
        <v>16466</v>
      </c>
      <c r="F1374" s="3">
        <v>1371</v>
      </c>
      <c r="G1374" s="1">
        <v>5400</v>
      </c>
      <c r="H1374" s="1">
        <v>105000</v>
      </c>
      <c r="I1374" s="1">
        <v>105000</v>
      </c>
      <c r="J1374" s="96">
        <f t="shared" si="21"/>
        <v>3.9750902521526948E-4</v>
      </c>
    </row>
    <row r="1375" spans="1:10" x14ac:dyDescent="0.2">
      <c r="A1375" s="3">
        <v>447</v>
      </c>
      <c r="B1375" s="1">
        <v>190000</v>
      </c>
      <c r="C1375" s="1">
        <v>190000</v>
      </c>
      <c r="D1375" s="1">
        <v>16492</v>
      </c>
      <c r="F1375" s="3">
        <v>1372</v>
      </c>
      <c r="G1375" s="1">
        <v>9600</v>
      </c>
      <c r="H1375" s="1">
        <v>165500</v>
      </c>
      <c r="I1375" s="1">
        <v>165500</v>
      </c>
      <c r="J1375" s="96">
        <f t="shared" si="21"/>
        <v>6.2654993974406762E-4</v>
      </c>
    </row>
    <row r="1376" spans="1:10" x14ac:dyDescent="0.2">
      <c r="A1376" s="3">
        <v>1418</v>
      </c>
      <c r="B1376" s="1">
        <v>340000</v>
      </c>
      <c r="C1376" s="1">
        <v>340000</v>
      </c>
      <c r="D1376" s="1">
        <v>16545</v>
      </c>
      <c r="F1376" s="3">
        <v>1373</v>
      </c>
      <c r="G1376" s="1">
        <v>9750</v>
      </c>
      <c r="H1376" s="1">
        <v>274300</v>
      </c>
      <c r="I1376" s="1">
        <v>274300</v>
      </c>
      <c r="J1376" s="96">
        <f t="shared" si="21"/>
        <v>1.0384450058718898E-3</v>
      </c>
    </row>
    <row r="1377" spans="1:10" x14ac:dyDescent="0.2">
      <c r="A1377" s="3">
        <v>1175</v>
      </c>
      <c r="B1377" s="1">
        <v>239000</v>
      </c>
      <c r="C1377" s="1">
        <v>239000</v>
      </c>
      <c r="D1377" s="1">
        <v>16560</v>
      </c>
      <c r="F1377" s="3">
        <v>1374</v>
      </c>
      <c r="G1377" s="1">
        <v>11400</v>
      </c>
      <c r="H1377" s="1">
        <v>466500</v>
      </c>
      <c r="I1377" s="1">
        <v>466500</v>
      </c>
      <c r="J1377" s="96">
        <f t="shared" si="21"/>
        <v>1.7660758120278401E-3</v>
      </c>
    </row>
    <row r="1378" spans="1:10" x14ac:dyDescent="0.2">
      <c r="A1378" s="3">
        <v>422</v>
      </c>
      <c r="B1378" s="1">
        <v>215000</v>
      </c>
      <c r="C1378" s="1">
        <v>215000</v>
      </c>
      <c r="D1378" s="1">
        <v>16635</v>
      </c>
      <c r="F1378" s="3">
        <v>1375</v>
      </c>
      <c r="G1378" s="1">
        <v>10625</v>
      </c>
      <c r="H1378" s="1">
        <v>250000</v>
      </c>
      <c r="I1378" s="1">
        <v>250000</v>
      </c>
      <c r="J1378" s="96">
        <f t="shared" si="21"/>
        <v>9.4645006003635593E-4</v>
      </c>
    </row>
    <row r="1379" spans="1:10" x14ac:dyDescent="0.2">
      <c r="A1379" s="3">
        <v>846</v>
      </c>
      <c r="B1379" s="1">
        <v>171000</v>
      </c>
      <c r="C1379" s="1">
        <v>171000</v>
      </c>
      <c r="D1379" s="1">
        <v>16647</v>
      </c>
      <c r="F1379" s="3">
        <v>1376</v>
      </c>
      <c r="G1379" s="1">
        <v>10991</v>
      </c>
      <c r="H1379" s="1">
        <v>239000</v>
      </c>
      <c r="I1379" s="1">
        <v>239000</v>
      </c>
      <c r="J1379" s="96">
        <f t="shared" si="21"/>
        <v>9.048062573947563E-4</v>
      </c>
    </row>
    <row r="1380" spans="1:10" x14ac:dyDescent="0.2">
      <c r="A1380" s="3">
        <v>294</v>
      </c>
      <c r="B1380" s="1">
        <v>235000</v>
      </c>
      <c r="C1380" s="1">
        <v>235000</v>
      </c>
      <c r="D1380" s="1">
        <v>16659</v>
      </c>
      <c r="F1380" s="3">
        <v>1377</v>
      </c>
      <c r="G1380" s="1">
        <v>6292</v>
      </c>
      <c r="H1380" s="1">
        <v>91000</v>
      </c>
      <c r="I1380" s="1">
        <v>91000</v>
      </c>
      <c r="J1380" s="96">
        <f t="shared" si="21"/>
        <v>3.4450782185323355E-4</v>
      </c>
    </row>
    <row r="1381" spans="1:10" x14ac:dyDescent="0.2">
      <c r="A1381" s="3">
        <v>170</v>
      </c>
      <c r="B1381" s="1">
        <v>228000</v>
      </c>
      <c r="C1381" s="1">
        <v>228000</v>
      </c>
      <c r="D1381" s="1">
        <v>16669</v>
      </c>
      <c r="F1381" s="3">
        <v>1378</v>
      </c>
      <c r="G1381" s="1">
        <v>10998</v>
      </c>
      <c r="H1381" s="1">
        <v>117000</v>
      </c>
      <c r="I1381" s="1">
        <v>117000</v>
      </c>
      <c r="J1381" s="96">
        <f t="shared" si="21"/>
        <v>4.4293862809701459E-4</v>
      </c>
    </row>
    <row r="1382" spans="1:10" x14ac:dyDescent="0.2">
      <c r="A1382" s="3">
        <v>1387</v>
      </c>
      <c r="B1382" s="1">
        <v>250000</v>
      </c>
      <c r="C1382" s="1">
        <v>250000</v>
      </c>
      <c r="D1382" s="1">
        <v>16692</v>
      </c>
      <c r="F1382" s="3">
        <v>1379</v>
      </c>
      <c r="G1382" s="1">
        <v>1953</v>
      </c>
      <c r="H1382" s="1">
        <v>83000</v>
      </c>
      <c r="I1382" s="1">
        <v>83000</v>
      </c>
      <c r="J1382" s="96">
        <f t="shared" si="21"/>
        <v>3.1422141993207018E-4</v>
      </c>
    </row>
    <row r="1383" spans="1:10" x14ac:dyDescent="0.2">
      <c r="A1383" s="3">
        <v>1360</v>
      </c>
      <c r="B1383" s="1">
        <v>315000</v>
      </c>
      <c r="C1383" s="1">
        <v>315000</v>
      </c>
      <c r="D1383" s="1">
        <v>16737</v>
      </c>
      <c r="F1383" s="3">
        <v>1380</v>
      </c>
      <c r="G1383" s="1">
        <v>9735</v>
      </c>
      <c r="H1383" s="1">
        <v>167500</v>
      </c>
      <c r="I1383" s="1">
        <v>167500</v>
      </c>
      <c r="J1383" s="96">
        <f t="shared" si="21"/>
        <v>6.3412154022435849E-4</v>
      </c>
    </row>
    <row r="1384" spans="1:10" x14ac:dyDescent="0.2">
      <c r="A1384" s="3">
        <v>685</v>
      </c>
      <c r="B1384" s="1">
        <v>221000</v>
      </c>
      <c r="C1384" s="1">
        <v>221000</v>
      </c>
      <c r="D1384" s="1">
        <v>16770</v>
      </c>
      <c r="F1384" s="3">
        <v>1381</v>
      </c>
      <c r="G1384" s="1">
        <v>8212</v>
      </c>
      <c r="H1384" s="1">
        <v>58500</v>
      </c>
      <c r="I1384" s="1">
        <v>58500</v>
      </c>
      <c r="J1384" s="96">
        <f t="shared" si="21"/>
        <v>2.214693140485073E-4</v>
      </c>
    </row>
    <row r="1385" spans="1:10" x14ac:dyDescent="0.2">
      <c r="A1385" s="3">
        <v>42</v>
      </c>
      <c r="B1385" s="1">
        <v>170000</v>
      </c>
      <c r="C1385" s="1">
        <v>170000</v>
      </c>
      <c r="D1385" s="1">
        <v>16905</v>
      </c>
      <c r="F1385" s="3">
        <v>1382</v>
      </c>
      <c r="G1385" s="1">
        <v>12925</v>
      </c>
      <c r="H1385" s="1">
        <v>237500</v>
      </c>
      <c r="I1385" s="1">
        <v>237500</v>
      </c>
      <c r="J1385" s="96">
        <f t="shared" si="21"/>
        <v>8.9912755703453818E-4</v>
      </c>
    </row>
    <row r="1386" spans="1:10" x14ac:dyDescent="0.2">
      <c r="A1386" s="3">
        <v>125</v>
      </c>
      <c r="B1386" s="1">
        <v>181000</v>
      </c>
      <c r="C1386" s="1">
        <v>181000</v>
      </c>
      <c r="D1386" s="1">
        <v>17043</v>
      </c>
      <c r="F1386" s="3">
        <v>1383</v>
      </c>
      <c r="G1386" s="1">
        <v>7200</v>
      </c>
      <c r="H1386" s="1">
        <v>157000</v>
      </c>
      <c r="I1386" s="1">
        <v>157000</v>
      </c>
      <c r="J1386" s="96">
        <f t="shared" si="21"/>
        <v>5.943706377028315E-4</v>
      </c>
    </row>
    <row r="1387" spans="1:10" x14ac:dyDescent="0.2">
      <c r="A1387" s="3">
        <v>545</v>
      </c>
      <c r="B1387" s="1">
        <v>179665</v>
      </c>
      <c r="C1387" s="1">
        <v>179665</v>
      </c>
      <c r="D1387" s="1">
        <v>17104</v>
      </c>
      <c r="F1387" s="3">
        <v>1384</v>
      </c>
      <c r="G1387" s="1">
        <v>25339</v>
      </c>
      <c r="H1387" s="1">
        <v>112000</v>
      </c>
      <c r="I1387" s="1">
        <v>112000</v>
      </c>
      <c r="J1387" s="96">
        <f t="shared" si="21"/>
        <v>4.2400962689628747E-4</v>
      </c>
    </row>
    <row r="1388" spans="1:10" x14ac:dyDescent="0.2">
      <c r="A1388" s="3">
        <v>372</v>
      </c>
      <c r="B1388" s="1">
        <v>134432</v>
      </c>
      <c r="C1388" s="1">
        <v>134432</v>
      </c>
      <c r="D1388" s="1">
        <v>17120</v>
      </c>
      <c r="F1388" s="3">
        <v>1385</v>
      </c>
      <c r="G1388" s="1">
        <v>9060</v>
      </c>
      <c r="H1388" s="1">
        <v>105000</v>
      </c>
      <c r="I1388" s="1">
        <v>105000</v>
      </c>
      <c r="J1388" s="96">
        <f t="shared" si="21"/>
        <v>3.9750902521526948E-4</v>
      </c>
    </row>
    <row r="1389" spans="1:10" x14ac:dyDescent="0.2">
      <c r="A1389" s="3">
        <v>918</v>
      </c>
      <c r="B1389" s="1">
        <v>135000</v>
      </c>
      <c r="C1389" s="1">
        <v>135000</v>
      </c>
      <c r="D1389" s="1">
        <v>17140</v>
      </c>
      <c r="F1389" s="3">
        <v>1386</v>
      </c>
      <c r="G1389" s="1">
        <v>5436</v>
      </c>
      <c r="H1389" s="1">
        <v>125500</v>
      </c>
      <c r="I1389" s="1">
        <v>125500</v>
      </c>
      <c r="J1389" s="96">
        <f t="shared" si="21"/>
        <v>4.7511793013825071E-4</v>
      </c>
    </row>
    <row r="1390" spans="1:10" x14ac:dyDescent="0.2">
      <c r="A1390" s="3">
        <v>1454</v>
      </c>
      <c r="B1390" s="1">
        <v>84500</v>
      </c>
      <c r="C1390" s="1">
        <v>84500</v>
      </c>
      <c r="D1390" s="1">
        <v>17217</v>
      </c>
      <c r="F1390" s="3">
        <v>1387</v>
      </c>
      <c r="G1390" s="1">
        <v>16692</v>
      </c>
      <c r="H1390" s="1">
        <v>250000</v>
      </c>
      <c r="I1390" s="1">
        <v>250000</v>
      </c>
      <c r="J1390" s="96">
        <f t="shared" si="21"/>
        <v>9.4645006003635593E-4</v>
      </c>
    </row>
    <row r="1391" spans="1:10" x14ac:dyDescent="0.2">
      <c r="A1391" s="3">
        <v>1435</v>
      </c>
      <c r="B1391" s="1">
        <v>160000</v>
      </c>
      <c r="C1391" s="1">
        <v>160000</v>
      </c>
      <c r="D1391" s="1">
        <v>17400</v>
      </c>
      <c r="F1391" s="3">
        <v>1388</v>
      </c>
      <c r="G1391" s="1">
        <v>8520</v>
      </c>
      <c r="H1391" s="1">
        <v>136000</v>
      </c>
      <c r="I1391" s="1">
        <v>136000</v>
      </c>
      <c r="J1391" s="96">
        <f t="shared" si="21"/>
        <v>5.1486883265977764E-4</v>
      </c>
    </row>
    <row r="1392" spans="1:10" x14ac:dyDescent="0.2">
      <c r="A1392" s="3">
        <v>179</v>
      </c>
      <c r="B1392" s="1">
        <v>501837</v>
      </c>
      <c r="C1392" s="1">
        <v>501837</v>
      </c>
      <c r="D1392" s="1">
        <v>17423</v>
      </c>
      <c r="F1392" s="3">
        <v>1389</v>
      </c>
      <c r="G1392" s="1">
        <v>14892</v>
      </c>
      <c r="H1392" s="1">
        <v>377500</v>
      </c>
      <c r="I1392" s="1">
        <v>377500</v>
      </c>
      <c r="J1392" s="96">
        <f t="shared" si="21"/>
        <v>1.4291395906548974E-3</v>
      </c>
    </row>
    <row r="1393" spans="1:10" x14ac:dyDescent="0.2">
      <c r="A1393" s="3">
        <v>1311</v>
      </c>
      <c r="B1393" s="1">
        <v>335000</v>
      </c>
      <c r="C1393" s="1">
        <v>335000</v>
      </c>
      <c r="D1393" s="1">
        <v>17500</v>
      </c>
      <c r="F1393" s="3">
        <v>1390</v>
      </c>
      <c r="G1393" s="1">
        <v>6000</v>
      </c>
      <c r="H1393" s="1">
        <v>131000</v>
      </c>
      <c r="I1393" s="1">
        <v>131000</v>
      </c>
      <c r="J1393" s="96">
        <f t="shared" si="21"/>
        <v>4.9593983145905052E-4</v>
      </c>
    </row>
    <row r="1394" spans="1:10" x14ac:dyDescent="0.2">
      <c r="A1394" s="3">
        <v>659</v>
      </c>
      <c r="B1394" s="1">
        <v>97500</v>
      </c>
      <c r="C1394" s="1">
        <v>97500</v>
      </c>
      <c r="D1394" s="1">
        <v>17503</v>
      </c>
      <c r="F1394" s="3">
        <v>1391</v>
      </c>
      <c r="G1394" s="1">
        <v>9100</v>
      </c>
      <c r="H1394" s="1">
        <v>235000</v>
      </c>
      <c r="I1394" s="1">
        <v>235000</v>
      </c>
      <c r="J1394" s="96">
        <f t="shared" si="21"/>
        <v>8.8966305643417456E-4</v>
      </c>
    </row>
    <row r="1395" spans="1:10" x14ac:dyDescent="0.2">
      <c r="A1395" s="3">
        <v>1254</v>
      </c>
      <c r="B1395" s="1">
        <v>294000</v>
      </c>
      <c r="C1395" s="1">
        <v>294000</v>
      </c>
      <c r="D1395" s="1">
        <v>17542</v>
      </c>
      <c r="F1395" s="3">
        <v>1392</v>
      </c>
      <c r="G1395" s="1">
        <v>8944</v>
      </c>
      <c r="H1395" s="1">
        <v>124000</v>
      </c>
      <c r="I1395" s="1">
        <v>124000</v>
      </c>
      <c r="J1395" s="96">
        <f t="shared" si="21"/>
        <v>4.6943922977803253E-4</v>
      </c>
    </row>
    <row r="1396" spans="1:10" x14ac:dyDescent="0.2">
      <c r="A1396" s="3">
        <v>348</v>
      </c>
      <c r="B1396" s="1">
        <v>157500</v>
      </c>
      <c r="C1396" s="1">
        <v>157500</v>
      </c>
      <c r="D1396" s="1">
        <v>17600</v>
      </c>
      <c r="F1396" s="3">
        <v>1393</v>
      </c>
      <c r="G1396" s="1">
        <v>7838</v>
      </c>
      <c r="H1396" s="1">
        <v>123000</v>
      </c>
      <c r="I1396" s="1">
        <v>123000</v>
      </c>
      <c r="J1396" s="96">
        <f t="shared" si="21"/>
        <v>4.6565342953788715E-4</v>
      </c>
    </row>
    <row r="1397" spans="1:10" x14ac:dyDescent="0.2">
      <c r="A1397" s="3">
        <v>992</v>
      </c>
      <c r="B1397" s="1">
        <v>168000</v>
      </c>
      <c r="C1397" s="1">
        <v>168000</v>
      </c>
      <c r="D1397" s="1">
        <v>17671</v>
      </c>
      <c r="F1397" s="3">
        <v>1394</v>
      </c>
      <c r="G1397" s="1">
        <v>10800</v>
      </c>
      <c r="H1397" s="1">
        <v>163000</v>
      </c>
      <c r="I1397" s="1">
        <v>163000</v>
      </c>
      <c r="J1397" s="96">
        <f t="shared" si="21"/>
        <v>6.1708543914370411E-4</v>
      </c>
    </row>
    <row r="1398" spans="1:10" x14ac:dyDescent="0.2">
      <c r="A1398" s="3">
        <v>1152</v>
      </c>
      <c r="B1398" s="1">
        <v>149900</v>
      </c>
      <c r="C1398" s="1">
        <v>149900</v>
      </c>
      <c r="D1398" s="1">
        <v>17755</v>
      </c>
      <c r="F1398" s="3">
        <v>1395</v>
      </c>
      <c r="G1398" s="1">
        <v>4045</v>
      </c>
      <c r="H1398" s="1">
        <v>246578</v>
      </c>
      <c r="I1398" s="1">
        <v>246578</v>
      </c>
      <c r="J1398" s="96">
        <f t="shared" ref="J1398:J1461" si="22">I1398/(264144946)</f>
        <v>9.3349505161457829E-4</v>
      </c>
    </row>
    <row r="1399" spans="1:10" x14ac:dyDescent="0.2">
      <c r="A1399" s="3">
        <v>1278</v>
      </c>
      <c r="B1399" s="1">
        <v>197900</v>
      </c>
      <c r="C1399" s="1">
        <v>197900</v>
      </c>
      <c r="D1399" s="1">
        <v>17871</v>
      </c>
      <c r="F1399" s="3">
        <v>1396</v>
      </c>
      <c r="G1399" s="1">
        <v>12665</v>
      </c>
      <c r="H1399" s="1">
        <v>281213</v>
      </c>
      <c r="I1399" s="1">
        <v>281213</v>
      </c>
      <c r="J1399" s="96">
        <f t="shared" si="22"/>
        <v>1.064616242932015E-3</v>
      </c>
    </row>
    <row r="1400" spans="1:10" x14ac:dyDescent="0.2">
      <c r="A1400" s="3">
        <v>855</v>
      </c>
      <c r="B1400" s="1">
        <v>170000</v>
      </c>
      <c r="C1400" s="1">
        <v>170000</v>
      </c>
      <c r="D1400" s="1">
        <v>17920</v>
      </c>
      <c r="F1400" s="3">
        <v>1397</v>
      </c>
      <c r="G1400" s="1">
        <v>57200</v>
      </c>
      <c r="H1400" s="1">
        <v>160000</v>
      </c>
      <c r="I1400" s="1">
        <v>160000</v>
      </c>
      <c r="J1400" s="96">
        <f t="shared" si="22"/>
        <v>6.0572803842326775E-4</v>
      </c>
    </row>
    <row r="1401" spans="1:10" x14ac:dyDescent="0.2">
      <c r="A1401" s="3">
        <v>1062</v>
      </c>
      <c r="B1401" s="1">
        <v>81000</v>
      </c>
      <c r="C1401" s="1">
        <v>81000</v>
      </c>
      <c r="D1401" s="1">
        <v>18000</v>
      </c>
      <c r="F1401" s="3">
        <v>1398</v>
      </c>
      <c r="G1401" s="1">
        <v>6120</v>
      </c>
      <c r="H1401" s="1">
        <v>137500</v>
      </c>
      <c r="I1401" s="1">
        <v>137500</v>
      </c>
      <c r="J1401" s="96">
        <f t="shared" si="22"/>
        <v>5.2054753301999576E-4</v>
      </c>
    </row>
    <row r="1402" spans="1:10" x14ac:dyDescent="0.2">
      <c r="A1402" s="3">
        <v>1174</v>
      </c>
      <c r="B1402" s="1">
        <v>200500</v>
      </c>
      <c r="C1402" s="1">
        <v>200500</v>
      </c>
      <c r="D1402" s="1">
        <v>18030</v>
      </c>
      <c r="F1402" s="3">
        <v>1399</v>
      </c>
      <c r="G1402" s="1">
        <v>7200</v>
      </c>
      <c r="H1402" s="1">
        <v>138000</v>
      </c>
      <c r="I1402" s="1">
        <v>138000</v>
      </c>
      <c r="J1402" s="96">
        <f t="shared" si="22"/>
        <v>5.2244043314006851E-4</v>
      </c>
    </row>
    <row r="1403" spans="1:10" x14ac:dyDescent="0.2">
      <c r="A1403" s="3">
        <v>305</v>
      </c>
      <c r="B1403" s="1">
        <v>295000</v>
      </c>
      <c r="C1403" s="1">
        <v>295000</v>
      </c>
      <c r="D1403" s="1">
        <v>18386</v>
      </c>
      <c r="F1403" s="3">
        <v>1400</v>
      </c>
      <c r="G1403" s="1">
        <v>6171</v>
      </c>
      <c r="H1403" s="1">
        <v>137450</v>
      </c>
      <c r="I1403" s="1">
        <v>137450</v>
      </c>
      <c r="J1403" s="96">
        <f t="shared" si="22"/>
        <v>5.2035824300798847E-4</v>
      </c>
    </row>
    <row r="1404" spans="1:10" x14ac:dyDescent="0.2">
      <c r="A1404" s="3">
        <v>667</v>
      </c>
      <c r="B1404" s="1">
        <v>129000</v>
      </c>
      <c r="C1404" s="1">
        <v>129000</v>
      </c>
      <c r="D1404" s="1">
        <v>18450</v>
      </c>
      <c r="F1404" s="3">
        <v>1401</v>
      </c>
      <c r="G1404" s="1">
        <v>6000</v>
      </c>
      <c r="H1404" s="1">
        <v>120000</v>
      </c>
      <c r="I1404" s="1">
        <v>120000</v>
      </c>
      <c r="J1404" s="96">
        <f t="shared" si="22"/>
        <v>4.5429602881745084E-4</v>
      </c>
    </row>
    <row r="1405" spans="1:10" x14ac:dyDescent="0.2">
      <c r="A1405" s="3">
        <v>365</v>
      </c>
      <c r="B1405" s="1">
        <v>190000</v>
      </c>
      <c r="C1405" s="1">
        <v>190000</v>
      </c>
      <c r="D1405" s="1">
        <v>18800</v>
      </c>
      <c r="F1405" s="3">
        <v>1402</v>
      </c>
      <c r="G1405" s="1">
        <v>7415</v>
      </c>
      <c r="H1405" s="1">
        <v>193000</v>
      </c>
      <c r="I1405" s="1">
        <v>193000</v>
      </c>
      <c r="J1405" s="96">
        <f t="shared" si="22"/>
        <v>7.3065944634806684E-4</v>
      </c>
    </row>
    <row r="1406" spans="1:10" x14ac:dyDescent="0.2">
      <c r="A1406" s="3">
        <v>1231</v>
      </c>
      <c r="B1406" s="1">
        <v>190000</v>
      </c>
      <c r="C1406" s="1">
        <v>190000</v>
      </c>
      <c r="D1406" s="1">
        <v>18890</v>
      </c>
      <c r="F1406" s="3">
        <v>1403</v>
      </c>
      <c r="G1406" s="1">
        <v>6762</v>
      </c>
      <c r="H1406" s="1">
        <v>193879</v>
      </c>
      <c r="I1406" s="1">
        <v>193879</v>
      </c>
      <c r="J1406" s="96">
        <f t="shared" si="22"/>
        <v>7.3398716475915463E-4</v>
      </c>
    </row>
    <row r="1407" spans="1:10" x14ac:dyDescent="0.2">
      <c r="A1407" s="3">
        <v>278</v>
      </c>
      <c r="B1407" s="1">
        <v>141000</v>
      </c>
      <c r="C1407" s="1">
        <v>141000</v>
      </c>
      <c r="D1407" s="1">
        <v>19138</v>
      </c>
      <c r="F1407" s="3">
        <v>1404</v>
      </c>
      <c r="G1407" s="1">
        <v>15256</v>
      </c>
      <c r="H1407" s="1">
        <v>282922</v>
      </c>
      <c r="I1407" s="1">
        <v>282922</v>
      </c>
      <c r="J1407" s="96">
        <f t="shared" si="22"/>
        <v>1.0710861755424237E-3</v>
      </c>
    </row>
    <row r="1408" spans="1:10" x14ac:dyDescent="0.2">
      <c r="A1408" s="3">
        <v>261</v>
      </c>
      <c r="B1408" s="1">
        <v>176000</v>
      </c>
      <c r="C1408" s="1">
        <v>176000</v>
      </c>
      <c r="D1408" s="1">
        <v>19296</v>
      </c>
      <c r="F1408" s="3">
        <v>1405</v>
      </c>
      <c r="G1408" s="1">
        <v>10410</v>
      </c>
      <c r="H1408" s="1">
        <v>105000</v>
      </c>
      <c r="I1408" s="1">
        <v>105000</v>
      </c>
      <c r="J1408" s="96">
        <f t="shared" si="22"/>
        <v>3.9750902521526948E-4</v>
      </c>
    </row>
    <row r="1409" spans="1:10" x14ac:dyDescent="0.2">
      <c r="A1409" s="3">
        <v>160</v>
      </c>
      <c r="B1409" s="1">
        <v>320000</v>
      </c>
      <c r="C1409" s="1">
        <v>320000</v>
      </c>
      <c r="D1409" s="1">
        <v>19378</v>
      </c>
      <c r="F1409" s="3">
        <v>1406</v>
      </c>
      <c r="G1409" s="1">
        <v>3842</v>
      </c>
      <c r="H1409" s="1">
        <v>275000</v>
      </c>
      <c r="I1409" s="1">
        <v>275000</v>
      </c>
      <c r="J1409" s="96">
        <f t="shared" si="22"/>
        <v>1.0410950660399915E-3</v>
      </c>
    </row>
    <row r="1410" spans="1:10" x14ac:dyDescent="0.2">
      <c r="A1410" s="3">
        <v>1424</v>
      </c>
      <c r="B1410" s="1">
        <v>274970</v>
      </c>
      <c r="C1410" s="1">
        <v>274970</v>
      </c>
      <c r="D1410" s="1">
        <v>19690</v>
      </c>
      <c r="F1410" s="3">
        <v>1407</v>
      </c>
      <c r="G1410" s="1">
        <v>8445</v>
      </c>
      <c r="H1410" s="1">
        <v>133000</v>
      </c>
      <c r="I1410" s="1">
        <v>133000</v>
      </c>
      <c r="J1410" s="96">
        <f t="shared" si="22"/>
        <v>5.0351143193934139E-4</v>
      </c>
    </row>
    <row r="1411" spans="1:10" x14ac:dyDescent="0.2">
      <c r="A1411" s="3">
        <v>67</v>
      </c>
      <c r="B1411" s="1">
        <v>180000</v>
      </c>
      <c r="C1411" s="1">
        <v>180000</v>
      </c>
      <c r="D1411" s="1">
        <v>19900</v>
      </c>
      <c r="F1411" s="3">
        <v>1408</v>
      </c>
      <c r="G1411" s="1">
        <v>8780</v>
      </c>
      <c r="H1411" s="1">
        <v>112000</v>
      </c>
      <c r="I1411" s="1">
        <v>112000</v>
      </c>
      <c r="J1411" s="96">
        <f t="shared" si="22"/>
        <v>4.2400962689628747E-4</v>
      </c>
    </row>
    <row r="1412" spans="1:10" x14ac:dyDescent="0.2">
      <c r="A1412" s="3">
        <v>350</v>
      </c>
      <c r="B1412" s="1">
        <v>437154</v>
      </c>
      <c r="C1412" s="1">
        <v>437154</v>
      </c>
      <c r="D1412" s="1">
        <v>20431</v>
      </c>
      <c r="F1412" s="3">
        <v>1409</v>
      </c>
      <c r="G1412" s="1">
        <v>7740</v>
      </c>
      <c r="H1412" s="1">
        <v>125500</v>
      </c>
      <c r="I1412" s="1">
        <v>125500</v>
      </c>
      <c r="J1412" s="96">
        <f t="shared" si="22"/>
        <v>4.7511793013825071E-4</v>
      </c>
    </row>
    <row r="1413" spans="1:10" x14ac:dyDescent="0.2">
      <c r="A1413" s="3">
        <v>1410</v>
      </c>
      <c r="B1413" s="1">
        <v>215000</v>
      </c>
      <c r="C1413" s="1">
        <v>215000</v>
      </c>
      <c r="D1413" s="1">
        <v>20544</v>
      </c>
      <c r="F1413" s="3">
        <v>1410</v>
      </c>
      <c r="G1413" s="1">
        <v>20544</v>
      </c>
      <c r="H1413" s="1">
        <v>215000</v>
      </c>
      <c r="I1413" s="1">
        <v>215000</v>
      </c>
      <c r="J1413" s="96">
        <f t="shared" si="22"/>
        <v>8.1394705163126608E-4</v>
      </c>
    </row>
    <row r="1414" spans="1:10" x14ac:dyDescent="0.2">
      <c r="A1414" s="3">
        <v>1347</v>
      </c>
      <c r="B1414" s="1">
        <v>262500</v>
      </c>
      <c r="C1414" s="1">
        <v>262500</v>
      </c>
      <c r="D1414" s="1">
        <v>20781</v>
      </c>
      <c r="F1414" s="3">
        <v>1411</v>
      </c>
      <c r="G1414" s="1">
        <v>12420</v>
      </c>
      <c r="H1414" s="1">
        <v>230000</v>
      </c>
      <c r="I1414" s="1">
        <v>230000</v>
      </c>
      <c r="J1414" s="96">
        <f t="shared" si="22"/>
        <v>8.7073405523344744E-4</v>
      </c>
    </row>
    <row r="1415" spans="1:10" x14ac:dyDescent="0.2">
      <c r="A1415" s="3">
        <v>665</v>
      </c>
      <c r="B1415" s="1">
        <v>423000</v>
      </c>
      <c r="C1415" s="1">
        <v>423000</v>
      </c>
      <c r="D1415" s="1">
        <v>20896</v>
      </c>
      <c r="F1415" s="3">
        <v>1412</v>
      </c>
      <c r="G1415" s="1">
        <v>9600</v>
      </c>
      <c r="H1415" s="1">
        <v>140000</v>
      </c>
      <c r="I1415" s="1">
        <v>140000</v>
      </c>
      <c r="J1415" s="96">
        <f t="shared" si="22"/>
        <v>5.3001203362035938E-4</v>
      </c>
    </row>
    <row r="1416" spans="1:10" x14ac:dyDescent="0.2">
      <c r="A1416" s="3">
        <v>114</v>
      </c>
      <c r="B1416" s="1">
        <v>217000</v>
      </c>
      <c r="C1416" s="1">
        <v>217000</v>
      </c>
      <c r="D1416" s="1">
        <v>21000</v>
      </c>
      <c r="F1416" s="3">
        <v>1413</v>
      </c>
      <c r="G1416" s="1">
        <v>7200</v>
      </c>
      <c r="H1416" s="1">
        <v>90000</v>
      </c>
      <c r="I1416" s="1">
        <v>90000</v>
      </c>
      <c r="J1416" s="96">
        <f t="shared" si="22"/>
        <v>3.4072202161308812E-4</v>
      </c>
    </row>
    <row r="1417" spans="1:10" x14ac:dyDescent="0.2">
      <c r="A1417" s="3">
        <v>1011</v>
      </c>
      <c r="B1417" s="1">
        <v>135000</v>
      </c>
      <c r="C1417" s="1">
        <v>135000</v>
      </c>
      <c r="D1417" s="1">
        <v>21286</v>
      </c>
      <c r="F1417" s="3">
        <v>1414</v>
      </c>
      <c r="G1417" s="1">
        <v>10994</v>
      </c>
      <c r="H1417" s="1">
        <v>257000</v>
      </c>
      <c r="I1417" s="1">
        <v>257000</v>
      </c>
      <c r="J1417" s="96">
        <f t="shared" si="22"/>
        <v>9.7295066171737392E-4</v>
      </c>
    </row>
    <row r="1418" spans="1:10" x14ac:dyDescent="0.2">
      <c r="A1418" s="3">
        <v>808</v>
      </c>
      <c r="B1418" s="1">
        <v>223500</v>
      </c>
      <c r="C1418" s="1">
        <v>223500</v>
      </c>
      <c r="D1418" s="1">
        <v>21384</v>
      </c>
      <c r="F1418" s="3">
        <v>1415</v>
      </c>
      <c r="G1418" s="1">
        <v>13053</v>
      </c>
      <c r="H1418" s="1">
        <v>207000</v>
      </c>
      <c r="I1418" s="1">
        <v>207000</v>
      </c>
      <c r="J1418" s="96">
        <f t="shared" si="22"/>
        <v>7.8366064971010271E-4</v>
      </c>
    </row>
    <row r="1419" spans="1:10" x14ac:dyDescent="0.2">
      <c r="A1419" s="3">
        <v>121</v>
      </c>
      <c r="B1419" s="1">
        <v>180000</v>
      </c>
      <c r="C1419" s="1">
        <v>180000</v>
      </c>
      <c r="D1419" s="1">
        <v>21453</v>
      </c>
      <c r="F1419" s="3">
        <v>1416</v>
      </c>
      <c r="G1419" s="1">
        <v>3635</v>
      </c>
      <c r="H1419" s="1">
        <v>175900</v>
      </c>
      <c r="I1419" s="1">
        <v>175900</v>
      </c>
      <c r="J1419" s="96">
        <f t="shared" si="22"/>
        <v>6.6592226224158001E-4</v>
      </c>
    </row>
    <row r="1420" spans="1:10" x14ac:dyDescent="0.2">
      <c r="A1420" s="3">
        <v>692</v>
      </c>
      <c r="B1420" s="1">
        <v>755000</v>
      </c>
      <c r="C1420" s="1">
        <v>755000</v>
      </c>
      <c r="D1420" s="1">
        <v>21535</v>
      </c>
      <c r="F1420" s="3">
        <v>1417</v>
      </c>
      <c r="G1420" s="1">
        <v>11340</v>
      </c>
      <c r="H1420" s="1">
        <v>122500</v>
      </c>
      <c r="I1420" s="1">
        <v>122500</v>
      </c>
      <c r="J1420" s="96">
        <f t="shared" si="22"/>
        <v>4.637605294178144E-4</v>
      </c>
    </row>
    <row r="1421" spans="1:10" x14ac:dyDescent="0.2">
      <c r="A1421" s="3">
        <v>727</v>
      </c>
      <c r="B1421" s="1">
        <v>222000</v>
      </c>
      <c r="C1421" s="1">
        <v>222000</v>
      </c>
      <c r="D1421" s="1">
        <v>21695</v>
      </c>
      <c r="F1421" s="3">
        <v>1418</v>
      </c>
      <c r="G1421" s="1">
        <v>16545</v>
      </c>
      <c r="H1421" s="1">
        <v>340000</v>
      </c>
      <c r="I1421" s="1">
        <v>340000</v>
      </c>
      <c r="J1421" s="96">
        <f t="shared" si="22"/>
        <v>1.287172081649444E-3</v>
      </c>
    </row>
    <row r="1422" spans="1:10" x14ac:dyDescent="0.2">
      <c r="A1422" s="3">
        <v>423</v>
      </c>
      <c r="B1422" s="1">
        <v>113000</v>
      </c>
      <c r="C1422" s="1">
        <v>113000</v>
      </c>
      <c r="D1422" s="1">
        <v>21750</v>
      </c>
      <c r="F1422" s="3">
        <v>1419</v>
      </c>
      <c r="G1422" s="1">
        <v>9204</v>
      </c>
      <c r="H1422" s="1">
        <v>124000</v>
      </c>
      <c r="I1422" s="1">
        <v>124000</v>
      </c>
      <c r="J1422" s="96">
        <f t="shared" si="22"/>
        <v>4.6943922977803253E-4</v>
      </c>
    </row>
    <row r="1423" spans="1:10" x14ac:dyDescent="0.2">
      <c r="A1423" s="3">
        <v>1049</v>
      </c>
      <c r="B1423" s="1">
        <v>115000</v>
      </c>
      <c r="C1423" s="1">
        <v>115000</v>
      </c>
      <c r="D1423" s="1">
        <v>21750</v>
      </c>
      <c r="F1423" s="3">
        <v>1420</v>
      </c>
      <c r="G1423" s="1">
        <v>16381</v>
      </c>
      <c r="H1423" s="1">
        <v>223000</v>
      </c>
      <c r="I1423" s="1">
        <v>223000</v>
      </c>
      <c r="J1423" s="96">
        <f t="shared" si="22"/>
        <v>8.4423345355242945E-4</v>
      </c>
    </row>
    <row r="1424" spans="1:10" x14ac:dyDescent="0.2">
      <c r="A1424" s="3">
        <v>564</v>
      </c>
      <c r="B1424" s="1">
        <v>185000</v>
      </c>
      <c r="C1424" s="1">
        <v>185000</v>
      </c>
      <c r="D1424" s="1">
        <v>21780</v>
      </c>
      <c r="F1424" s="3">
        <v>1421</v>
      </c>
      <c r="G1424" s="1">
        <v>11700</v>
      </c>
      <c r="H1424" s="1">
        <v>179900</v>
      </c>
      <c r="I1424" s="1">
        <v>179900</v>
      </c>
      <c r="J1424" s="96">
        <f t="shared" si="22"/>
        <v>6.8106546320216175E-4</v>
      </c>
    </row>
    <row r="1425" spans="1:10" x14ac:dyDescent="0.2">
      <c r="A1425" s="3">
        <v>559</v>
      </c>
      <c r="B1425" s="1">
        <v>175000</v>
      </c>
      <c r="C1425" s="1">
        <v>175000</v>
      </c>
      <c r="D1425" s="1">
        <v>21872</v>
      </c>
      <c r="F1425" s="3">
        <v>1422</v>
      </c>
      <c r="G1425" s="1">
        <v>4043</v>
      </c>
      <c r="H1425" s="1">
        <v>127500</v>
      </c>
      <c r="I1425" s="1">
        <v>127500</v>
      </c>
      <c r="J1425" s="96">
        <f t="shared" si="22"/>
        <v>4.8268953061854152E-4</v>
      </c>
    </row>
    <row r="1426" spans="1:10" x14ac:dyDescent="0.2">
      <c r="A1426" s="3">
        <v>1431</v>
      </c>
      <c r="B1426" s="1">
        <v>192140</v>
      </c>
      <c r="C1426" s="1">
        <v>192140</v>
      </c>
      <c r="D1426" s="1">
        <v>21930</v>
      </c>
      <c r="F1426" s="3">
        <v>1423</v>
      </c>
      <c r="G1426" s="1">
        <v>4435</v>
      </c>
      <c r="H1426" s="1">
        <v>136500</v>
      </c>
      <c r="I1426" s="1">
        <v>136500</v>
      </c>
      <c r="J1426" s="96">
        <f t="shared" si="22"/>
        <v>5.1676173277985038E-4</v>
      </c>
    </row>
    <row r="1427" spans="1:10" x14ac:dyDescent="0.2">
      <c r="A1427" s="3">
        <v>418</v>
      </c>
      <c r="B1427" s="1">
        <v>239000</v>
      </c>
      <c r="C1427" s="1">
        <v>239000</v>
      </c>
      <c r="D1427" s="1">
        <v>22420</v>
      </c>
      <c r="F1427" s="3">
        <v>1424</v>
      </c>
      <c r="G1427" s="1">
        <v>19690</v>
      </c>
      <c r="H1427" s="1">
        <v>274970</v>
      </c>
      <c r="I1427" s="1">
        <v>274970</v>
      </c>
      <c r="J1427" s="96">
        <f t="shared" si="22"/>
        <v>1.0409814920327872E-3</v>
      </c>
    </row>
    <row r="1428" spans="1:10" x14ac:dyDescent="0.2">
      <c r="A1428" s="3">
        <v>186</v>
      </c>
      <c r="B1428" s="1">
        <v>475000</v>
      </c>
      <c r="C1428" s="1">
        <v>475000</v>
      </c>
      <c r="D1428" s="1">
        <v>22950</v>
      </c>
      <c r="F1428" s="3">
        <v>1425</v>
      </c>
      <c r="G1428" s="1">
        <v>9503</v>
      </c>
      <c r="H1428" s="1">
        <v>144000</v>
      </c>
      <c r="I1428" s="1">
        <v>144000</v>
      </c>
      <c r="J1428" s="96">
        <f t="shared" si="22"/>
        <v>5.4515523458094101E-4</v>
      </c>
    </row>
    <row r="1429" spans="1:10" x14ac:dyDescent="0.2">
      <c r="A1429" s="3">
        <v>1108</v>
      </c>
      <c r="B1429" s="1">
        <v>274725</v>
      </c>
      <c r="C1429" s="1">
        <v>274725</v>
      </c>
      <c r="D1429" s="1">
        <v>23257</v>
      </c>
      <c r="F1429" s="3">
        <v>1426</v>
      </c>
      <c r="G1429" s="1">
        <v>10721</v>
      </c>
      <c r="H1429" s="1">
        <v>142000</v>
      </c>
      <c r="I1429" s="1">
        <v>142000</v>
      </c>
      <c r="J1429" s="96">
        <f t="shared" si="22"/>
        <v>5.3758363410065014E-4</v>
      </c>
    </row>
    <row r="1430" spans="1:10" x14ac:dyDescent="0.2">
      <c r="A1430" s="3">
        <v>1271</v>
      </c>
      <c r="B1430" s="1">
        <v>260000</v>
      </c>
      <c r="C1430" s="1">
        <v>260000</v>
      </c>
      <c r="D1430" s="1">
        <v>23595</v>
      </c>
      <c r="F1430" s="3">
        <v>1427</v>
      </c>
      <c r="G1430" s="1">
        <v>10944</v>
      </c>
      <c r="H1430" s="1">
        <v>271000</v>
      </c>
      <c r="I1430" s="1">
        <v>271000</v>
      </c>
      <c r="J1430" s="96">
        <f t="shared" si="22"/>
        <v>1.0259518650794098E-3</v>
      </c>
    </row>
    <row r="1431" spans="1:10" x14ac:dyDescent="0.2">
      <c r="A1431" s="3">
        <v>940</v>
      </c>
      <c r="B1431" s="1">
        <v>244400</v>
      </c>
      <c r="C1431" s="1">
        <v>244400</v>
      </c>
      <c r="D1431" s="1">
        <v>24090</v>
      </c>
      <c r="F1431" s="3">
        <v>1428</v>
      </c>
      <c r="G1431" s="1">
        <v>10930</v>
      </c>
      <c r="H1431" s="1">
        <v>140000</v>
      </c>
      <c r="I1431" s="1">
        <v>140000</v>
      </c>
      <c r="J1431" s="96">
        <f t="shared" si="22"/>
        <v>5.3001203362035938E-4</v>
      </c>
    </row>
    <row r="1432" spans="1:10" x14ac:dyDescent="0.2">
      <c r="A1432" s="3">
        <v>1261</v>
      </c>
      <c r="B1432" s="1">
        <v>181000</v>
      </c>
      <c r="C1432" s="1">
        <v>181000</v>
      </c>
      <c r="D1432" s="1">
        <v>24682</v>
      </c>
      <c r="F1432" s="3">
        <v>1429</v>
      </c>
      <c r="G1432" s="1">
        <v>7200</v>
      </c>
      <c r="H1432" s="1">
        <v>119000</v>
      </c>
      <c r="I1432" s="1">
        <v>119000</v>
      </c>
      <c r="J1432" s="96">
        <f t="shared" si="22"/>
        <v>4.5051022857730541E-4</v>
      </c>
    </row>
    <row r="1433" spans="1:10" x14ac:dyDescent="0.2">
      <c r="A1433" s="3">
        <v>944</v>
      </c>
      <c r="B1433" s="1">
        <v>143000</v>
      </c>
      <c r="C1433" s="1">
        <v>143000</v>
      </c>
      <c r="D1433" s="1">
        <v>25000</v>
      </c>
      <c r="F1433" s="3">
        <v>1430</v>
      </c>
      <c r="G1433" s="1">
        <v>12546</v>
      </c>
      <c r="H1433" s="1">
        <v>182900</v>
      </c>
      <c r="I1433" s="1">
        <v>182900</v>
      </c>
      <c r="J1433" s="96">
        <f t="shared" si="22"/>
        <v>6.92422863922598E-4</v>
      </c>
    </row>
    <row r="1434" spans="1:10" x14ac:dyDescent="0.2">
      <c r="A1434" s="3">
        <v>589</v>
      </c>
      <c r="B1434" s="1">
        <v>143000</v>
      </c>
      <c r="C1434" s="1">
        <v>143000</v>
      </c>
      <c r="D1434" s="1">
        <v>25095</v>
      </c>
      <c r="F1434" s="3">
        <v>1431</v>
      </c>
      <c r="G1434" s="1">
        <v>21930</v>
      </c>
      <c r="H1434" s="1">
        <v>192140</v>
      </c>
      <c r="I1434" s="1">
        <v>192140</v>
      </c>
      <c r="J1434" s="96">
        <f t="shared" si="22"/>
        <v>7.2740365814154175E-4</v>
      </c>
    </row>
    <row r="1435" spans="1:10" x14ac:dyDescent="0.2">
      <c r="A1435" s="3">
        <v>877</v>
      </c>
      <c r="B1435" s="1">
        <v>132250</v>
      </c>
      <c r="C1435" s="1">
        <v>132250</v>
      </c>
      <c r="D1435" s="1">
        <v>25286</v>
      </c>
      <c r="F1435" s="3">
        <v>1432</v>
      </c>
      <c r="G1435" s="1">
        <v>4928</v>
      </c>
      <c r="H1435" s="1">
        <v>143750</v>
      </c>
      <c r="I1435" s="1">
        <v>143750</v>
      </c>
      <c r="J1435" s="96">
        <f t="shared" si="22"/>
        <v>5.4420878452090464E-4</v>
      </c>
    </row>
    <row r="1436" spans="1:10" x14ac:dyDescent="0.2">
      <c r="A1436" s="3">
        <v>1384</v>
      </c>
      <c r="B1436" s="1">
        <v>112000</v>
      </c>
      <c r="C1436" s="1">
        <v>112000</v>
      </c>
      <c r="D1436" s="1">
        <v>25339</v>
      </c>
      <c r="F1436" s="3">
        <v>1433</v>
      </c>
      <c r="G1436" s="1">
        <v>10800</v>
      </c>
      <c r="H1436" s="1">
        <v>64500</v>
      </c>
      <c r="I1436" s="1">
        <v>64500</v>
      </c>
      <c r="J1436" s="96">
        <f t="shared" si="22"/>
        <v>2.4418411548937982E-4</v>
      </c>
    </row>
    <row r="1437" spans="1:10" x14ac:dyDescent="0.2">
      <c r="A1437" s="3">
        <v>198</v>
      </c>
      <c r="B1437" s="1">
        <v>235000</v>
      </c>
      <c r="C1437" s="1">
        <v>235000</v>
      </c>
      <c r="D1437" s="1">
        <v>25419</v>
      </c>
      <c r="F1437" s="3">
        <v>1434</v>
      </c>
      <c r="G1437" s="1">
        <v>10261</v>
      </c>
      <c r="H1437" s="1">
        <v>186500</v>
      </c>
      <c r="I1437" s="1">
        <v>186500</v>
      </c>
      <c r="J1437" s="96">
        <f t="shared" si="22"/>
        <v>7.0605174478712159E-4</v>
      </c>
    </row>
    <row r="1438" spans="1:10" x14ac:dyDescent="0.2">
      <c r="A1438" s="3">
        <v>1447</v>
      </c>
      <c r="B1438" s="1">
        <v>157900</v>
      </c>
      <c r="C1438" s="1">
        <v>157900</v>
      </c>
      <c r="D1438" s="1">
        <v>26142</v>
      </c>
      <c r="F1438" s="3">
        <v>1435</v>
      </c>
      <c r="G1438" s="1">
        <v>17400</v>
      </c>
      <c r="H1438" s="1">
        <v>160000</v>
      </c>
      <c r="I1438" s="1">
        <v>160000</v>
      </c>
      <c r="J1438" s="96">
        <f t="shared" si="22"/>
        <v>6.0572803842326775E-4</v>
      </c>
    </row>
    <row r="1439" spans="1:10" x14ac:dyDescent="0.2">
      <c r="A1439" s="3">
        <v>693</v>
      </c>
      <c r="B1439" s="1">
        <v>335000</v>
      </c>
      <c r="C1439" s="1">
        <v>335000</v>
      </c>
      <c r="D1439" s="1">
        <v>26178</v>
      </c>
      <c r="F1439" s="3">
        <v>1436</v>
      </c>
      <c r="G1439" s="1">
        <v>8400</v>
      </c>
      <c r="H1439" s="1">
        <v>174000</v>
      </c>
      <c r="I1439" s="1">
        <v>174000</v>
      </c>
      <c r="J1439" s="96">
        <f t="shared" si="22"/>
        <v>6.5872924178530373E-4</v>
      </c>
    </row>
    <row r="1440" spans="1:10" x14ac:dyDescent="0.2">
      <c r="A1440" s="3">
        <v>935</v>
      </c>
      <c r="B1440" s="1">
        <v>242000</v>
      </c>
      <c r="C1440" s="1">
        <v>242000</v>
      </c>
      <c r="D1440" s="1">
        <v>27650</v>
      </c>
      <c r="F1440" s="3">
        <v>1437</v>
      </c>
      <c r="G1440" s="1">
        <v>9000</v>
      </c>
      <c r="H1440" s="1">
        <v>120500</v>
      </c>
      <c r="I1440" s="1">
        <v>120500</v>
      </c>
      <c r="J1440" s="96">
        <f t="shared" si="22"/>
        <v>4.5618892893752359E-4</v>
      </c>
    </row>
    <row r="1441" spans="1:10" x14ac:dyDescent="0.2">
      <c r="A1441" s="3">
        <v>829</v>
      </c>
      <c r="B1441" s="1">
        <v>185000</v>
      </c>
      <c r="C1441" s="1">
        <v>185000</v>
      </c>
      <c r="D1441" s="1">
        <v>28698</v>
      </c>
      <c r="F1441" s="3">
        <v>1438</v>
      </c>
      <c r="G1441" s="1">
        <v>12444</v>
      </c>
      <c r="H1441" s="1">
        <v>394617</v>
      </c>
      <c r="I1441" s="1">
        <v>394617</v>
      </c>
      <c r="J1441" s="96">
        <f t="shared" si="22"/>
        <v>1.4939411333654666E-3</v>
      </c>
    </row>
    <row r="1442" spans="1:10" x14ac:dyDescent="0.2">
      <c r="A1442" s="3">
        <v>1058</v>
      </c>
      <c r="B1442" s="1">
        <v>248000</v>
      </c>
      <c r="C1442" s="1">
        <v>248000</v>
      </c>
      <c r="D1442" s="1">
        <v>29959</v>
      </c>
      <c r="F1442" s="3">
        <v>1439</v>
      </c>
      <c r="G1442" s="1">
        <v>7407</v>
      </c>
      <c r="H1442" s="1">
        <v>149700</v>
      </c>
      <c r="I1442" s="1">
        <v>149700</v>
      </c>
      <c r="J1442" s="96">
        <f t="shared" si="22"/>
        <v>5.6673429594976995E-4</v>
      </c>
    </row>
    <row r="1443" spans="1:10" x14ac:dyDescent="0.2">
      <c r="A1443" s="3">
        <v>172</v>
      </c>
      <c r="B1443" s="1">
        <v>215000</v>
      </c>
      <c r="C1443" s="1">
        <v>215000</v>
      </c>
      <c r="D1443" s="1">
        <v>31770</v>
      </c>
      <c r="F1443" s="3">
        <v>1440</v>
      </c>
      <c r="G1443" s="1">
        <v>11584</v>
      </c>
      <c r="H1443" s="1">
        <v>197000</v>
      </c>
      <c r="I1443" s="1">
        <v>197000</v>
      </c>
      <c r="J1443" s="96">
        <f t="shared" si="22"/>
        <v>7.4580264730864847E-4</v>
      </c>
    </row>
    <row r="1444" spans="1:10" x14ac:dyDescent="0.2">
      <c r="A1444" s="3">
        <v>1191</v>
      </c>
      <c r="B1444" s="1">
        <v>168000</v>
      </c>
      <c r="C1444" s="1">
        <v>168000</v>
      </c>
      <c r="D1444" s="1">
        <v>32463</v>
      </c>
      <c r="F1444" s="3">
        <v>1441</v>
      </c>
      <c r="G1444" s="1">
        <v>11526</v>
      </c>
      <c r="H1444" s="1">
        <v>191000</v>
      </c>
      <c r="I1444" s="1">
        <v>191000</v>
      </c>
      <c r="J1444" s="96">
        <f t="shared" si="22"/>
        <v>7.2308784586777597E-4</v>
      </c>
    </row>
    <row r="1445" spans="1:10" x14ac:dyDescent="0.2">
      <c r="A1445" s="3">
        <v>530</v>
      </c>
      <c r="B1445" s="1">
        <v>200624</v>
      </c>
      <c r="C1445" s="1">
        <v>200624</v>
      </c>
      <c r="D1445" s="1">
        <v>32668</v>
      </c>
      <c r="F1445" s="3">
        <v>1442</v>
      </c>
      <c r="G1445" s="1">
        <v>4426</v>
      </c>
      <c r="H1445" s="1">
        <v>149300</v>
      </c>
      <c r="I1445" s="1">
        <v>149300</v>
      </c>
      <c r="J1445" s="96">
        <f t="shared" si="22"/>
        <v>5.652199758537118E-4</v>
      </c>
    </row>
    <row r="1446" spans="1:10" x14ac:dyDescent="0.2">
      <c r="A1446" s="3">
        <v>412</v>
      </c>
      <c r="B1446" s="1">
        <v>145000</v>
      </c>
      <c r="C1446" s="1">
        <v>145000</v>
      </c>
      <c r="D1446" s="1">
        <v>34650</v>
      </c>
      <c r="F1446" s="3">
        <v>1443</v>
      </c>
      <c r="G1446" s="1">
        <v>11003</v>
      </c>
      <c r="H1446" s="1">
        <v>310000</v>
      </c>
      <c r="I1446" s="1">
        <v>310000</v>
      </c>
      <c r="J1446" s="96">
        <f t="shared" si="22"/>
        <v>1.1735980744450815E-3</v>
      </c>
    </row>
    <row r="1447" spans="1:10" x14ac:dyDescent="0.2">
      <c r="A1447" s="3">
        <v>1185</v>
      </c>
      <c r="B1447" s="1">
        <v>186700</v>
      </c>
      <c r="C1447" s="1">
        <v>186700</v>
      </c>
      <c r="D1447" s="1">
        <v>35133</v>
      </c>
      <c r="F1447" s="3">
        <v>1444</v>
      </c>
      <c r="G1447" s="1">
        <v>8854</v>
      </c>
      <c r="H1447" s="1">
        <v>121000</v>
      </c>
      <c r="I1447" s="1">
        <v>121000</v>
      </c>
      <c r="J1447" s="96">
        <f t="shared" si="22"/>
        <v>4.5808182905759628E-4</v>
      </c>
    </row>
    <row r="1448" spans="1:10" x14ac:dyDescent="0.2">
      <c r="A1448" s="3">
        <v>1170</v>
      </c>
      <c r="B1448" s="1">
        <v>625000</v>
      </c>
      <c r="C1448" s="1">
        <v>625000</v>
      </c>
      <c r="D1448" s="1">
        <v>35760</v>
      </c>
      <c r="F1448" s="3">
        <v>1445</v>
      </c>
      <c r="G1448" s="1">
        <v>8500</v>
      </c>
      <c r="H1448" s="1">
        <v>179600</v>
      </c>
      <c r="I1448" s="1">
        <v>179600</v>
      </c>
      <c r="J1448" s="96">
        <f t="shared" si="22"/>
        <v>6.7992972313011808E-4</v>
      </c>
    </row>
    <row r="1449" spans="1:10" x14ac:dyDescent="0.2">
      <c r="A1449" s="3">
        <v>1288</v>
      </c>
      <c r="B1449" s="1">
        <v>190000</v>
      </c>
      <c r="C1449" s="1">
        <v>190000</v>
      </c>
      <c r="D1449" s="1">
        <v>36500</v>
      </c>
      <c r="F1449" s="3">
        <v>1446</v>
      </c>
      <c r="G1449" s="1">
        <v>8400</v>
      </c>
      <c r="H1449" s="1">
        <v>129000</v>
      </c>
      <c r="I1449" s="1">
        <v>129000</v>
      </c>
      <c r="J1449" s="96">
        <f t="shared" si="22"/>
        <v>4.8836823097875965E-4</v>
      </c>
    </row>
    <row r="1450" spans="1:10" x14ac:dyDescent="0.2">
      <c r="A1450" s="3">
        <v>272</v>
      </c>
      <c r="B1450" s="1">
        <v>241500</v>
      </c>
      <c r="C1450" s="1">
        <v>241500</v>
      </c>
      <c r="D1450" s="1">
        <v>39104</v>
      </c>
      <c r="F1450" s="3">
        <v>1447</v>
      </c>
      <c r="G1450" s="1">
        <v>26142</v>
      </c>
      <c r="H1450" s="1">
        <v>157900</v>
      </c>
      <c r="I1450" s="1">
        <v>157900</v>
      </c>
      <c r="J1450" s="96">
        <f t="shared" si="22"/>
        <v>5.977778579189624E-4</v>
      </c>
    </row>
    <row r="1451" spans="1:10" x14ac:dyDescent="0.2">
      <c r="A1451" s="3">
        <v>524</v>
      </c>
      <c r="B1451" s="1">
        <v>184750</v>
      </c>
      <c r="C1451" s="1">
        <v>184750</v>
      </c>
      <c r="D1451" s="1">
        <v>40094</v>
      </c>
      <c r="F1451" s="3">
        <v>1448</v>
      </c>
      <c r="G1451" s="1">
        <v>10000</v>
      </c>
      <c r="H1451" s="1">
        <v>240000</v>
      </c>
      <c r="I1451" s="1">
        <v>240000</v>
      </c>
      <c r="J1451" s="96">
        <f t="shared" si="22"/>
        <v>9.0859205763490168E-4</v>
      </c>
    </row>
    <row r="1452" spans="1:10" x14ac:dyDescent="0.2">
      <c r="A1452" s="3">
        <v>849</v>
      </c>
      <c r="B1452" s="1">
        <v>240000</v>
      </c>
      <c r="C1452" s="1">
        <v>240000</v>
      </c>
      <c r="D1452" s="1">
        <v>45600</v>
      </c>
      <c r="F1452" s="3">
        <v>1449</v>
      </c>
      <c r="G1452" s="1">
        <v>11767</v>
      </c>
      <c r="H1452" s="1">
        <v>112000</v>
      </c>
      <c r="I1452" s="1">
        <v>112000</v>
      </c>
      <c r="J1452" s="96">
        <f t="shared" si="22"/>
        <v>4.2400962689628747E-4</v>
      </c>
    </row>
    <row r="1453" spans="1:10" x14ac:dyDescent="0.2">
      <c r="A1453" s="3">
        <v>662</v>
      </c>
      <c r="B1453" s="1">
        <v>402000</v>
      </c>
      <c r="C1453" s="1">
        <v>402000</v>
      </c>
      <c r="D1453" s="1">
        <v>46589</v>
      </c>
      <c r="F1453" s="3">
        <v>1450</v>
      </c>
      <c r="G1453" s="1">
        <v>1533</v>
      </c>
      <c r="H1453" s="1">
        <v>92000</v>
      </c>
      <c r="I1453" s="1">
        <v>92000</v>
      </c>
      <c r="J1453" s="96">
        <f t="shared" si="22"/>
        <v>3.4829362209337899E-4</v>
      </c>
    </row>
    <row r="1454" spans="1:10" x14ac:dyDescent="0.2">
      <c r="A1454" s="3">
        <v>54</v>
      </c>
      <c r="B1454" s="1">
        <v>385000</v>
      </c>
      <c r="C1454" s="1">
        <v>385000</v>
      </c>
      <c r="D1454" s="1">
        <v>50271</v>
      </c>
      <c r="F1454" s="3">
        <v>1451</v>
      </c>
      <c r="G1454" s="1">
        <v>9000</v>
      </c>
      <c r="H1454" s="1">
        <v>136000</v>
      </c>
      <c r="I1454" s="1">
        <v>136000</v>
      </c>
      <c r="J1454" s="96">
        <f t="shared" si="22"/>
        <v>5.1486883265977764E-4</v>
      </c>
    </row>
    <row r="1455" spans="1:10" x14ac:dyDescent="0.2">
      <c r="A1455" s="3">
        <v>385</v>
      </c>
      <c r="B1455" s="1">
        <v>240000</v>
      </c>
      <c r="C1455" s="1">
        <v>240000</v>
      </c>
      <c r="D1455" s="1">
        <v>53107</v>
      </c>
      <c r="F1455" s="3">
        <v>1452</v>
      </c>
      <c r="G1455" s="1">
        <v>9262</v>
      </c>
      <c r="H1455" s="1">
        <v>287090</v>
      </c>
      <c r="I1455" s="1">
        <v>287090</v>
      </c>
      <c r="J1455" s="96">
        <f t="shared" si="22"/>
        <v>1.0868653909433498E-3</v>
      </c>
    </row>
    <row r="1456" spans="1:10" x14ac:dyDescent="0.2">
      <c r="A1456" s="3">
        <v>458</v>
      </c>
      <c r="B1456" s="1">
        <v>256000</v>
      </c>
      <c r="C1456" s="1">
        <v>256000</v>
      </c>
      <c r="D1456" s="1">
        <v>53227</v>
      </c>
      <c r="F1456" s="3">
        <v>1453</v>
      </c>
      <c r="G1456" s="1">
        <v>3675</v>
      </c>
      <c r="H1456" s="1">
        <v>145000</v>
      </c>
      <c r="I1456" s="1">
        <v>145000</v>
      </c>
      <c r="J1456" s="96">
        <f t="shared" si="22"/>
        <v>5.489410348210865E-4</v>
      </c>
    </row>
    <row r="1457" spans="1:10" x14ac:dyDescent="0.2">
      <c r="A1457" s="3">
        <v>770</v>
      </c>
      <c r="B1457" s="1">
        <v>538000</v>
      </c>
      <c r="C1457" s="1">
        <v>538000</v>
      </c>
      <c r="D1457" s="1">
        <v>53504</v>
      </c>
      <c r="F1457" s="3">
        <v>1454</v>
      </c>
      <c r="G1457" s="1">
        <v>17217</v>
      </c>
      <c r="H1457" s="1">
        <v>84500</v>
      </c>
      <c r="I1457" s="1">
        <v>84500</v>
      </c>
      <c r="J1457" s="96">
        <f t="shared" si="22"/>
        <v>3.1990012029228831E-4</v>
      </c>
    </row>
    <row r="1458" spans="1:10" x14ac:dyDescent="0.2">
      <c r="A1458" s="3">
        <v>1397</v>
      </c>
      <c r="B1458" s="1">
        <v>160000</v>
      </c>
      <c r="C1458" s="1">
        <v>160000</v>
      </c>
      <c r="D1458" s="1">
        <v>57200</v>
      </c>
      <c r="F1458" s="3">
        <v>1455</v>
      </c>
      <c r="G1458" s="1">
        <v>7500</v>
      </c>
      <c r="H1458" s="1">
        <v>185000</v>
      </c>
      <c r="I1458" s="1">
        <v>185000</v>
      </c>
      <c r="J1458" s="96">
        <f t="shared" si="22"/>
        <v>7.0037304442690336E-4</v>
      </c>
    </row>
    <row r="1459" spans="1:10" x14ac:dyDescent="0.2">
      <c r="A1459" s="3">
        <v>1299</v>
      </c>
      <c r="B1459" s="1">
        <v>160000</v>
      </c>
      <c r="C1459" s="1">
        <v>160000</v>
      </c>
      <c r="D1459" s="1">
        <v>63887</v>
      </c>
      <c r="F1459" s="3">
        <v>1456</v>
      </c>
      <c r="G1459" s="1">
        <v>7917</v>
      </c>
      <c r="H1459" s="1">
        <v>175000</v>
      </c>
      <c r="I1459" s="1">
        <v>175000</v>
      </c>
      <c r="J1459" s="96">
        <f t="shared" si="22"/>
        <v>6.6251504202544912E-4</v>
      </c>
    </row>
    <row r="1460" spans="1:10" x14ac:dyDescent="0.2">
      <c r="A1460" s="3">
        <v>452</v>
      </c>
      <c r="B1460" s="1">
        <v>280000</v>
      </c>
      <c r="C1460" s="1">
        <v>280000</v>
      </c>
      <c r="D1460" s="1">
        <v>70761</v>
      </c>
      <c r="F1460" s="3">
        <v>1457</v>
      </c>
      <c r="G1460" s="1">
        <v>13175</v>
      </c>
      <c r="H1460" s="1">
        <v>210000</v>
      </c>
      <c r="I1460" s="1">
        <v>210000</v>
      </c>
      <c r="J1460" s="96">
        <f t="shared" si="22"/>
        <v>7.9501805043053896E-4</v>
      </c>
    </row>
    <row r="1461" spans="1:10" x14ac:dyDescent="0.2">
      <c r="A1461" s="3">
        <v>707</v>
      </c>
      <c r="B1461" s="1">
        <v>302000</v>
      </c>
      <c r="C1461" s="1">
        <v>302000</v>
      </c>
      <c r="D1461" s="1">
        <v>115149</v>
      </c>
      <c r="F1461" s="3">
        <v>1458</v>
      </c>
      <c r="G1461" s="1">
        <v>9042</v>
      </c>
      <c r="H1461" s="1">
        <v>266500</v>
      </c>
      <c r="I1461" s="1">
        <v>266500</v>
      </c>
      <c r="J1461" s="96">
        <f t="shared" si="22"/>
        <v>1.0089157639987555E-3</v>
      </c>
    </row>
    <row r="1462" spans="1:10" x14ac:dyDescent="0.2">
      <c r="A1462" s="3">
        <v>250</v>
      </c>
      <c r="B1462" s="1">
        <v>277000</v>
      </c>
      <c r="C1462" s="1">
        <v>277000</v>
      </c>
      <c r="D1462" s="1">
        <v>159000</v>
      </c>
      <c r="F1462" s="3">
        <v>1459</v>
      </c>
      <c r="G1462" s="1">
        <v>9717</v>
      </c>
      <c r="H1462" s="1">
        <v>142125</v>
      </c>
      <c r="I1462" s="1">
        <v>142125</v>
      </c>
      <c r="J1462" s="96">
        <f t="shared" ref="J1462:J1463" si="23">I1462/(264144946)</f>
        <v>5.3805685913066838E-4</v>
      </c>
    </row>
    <row r="1463" spans="1:10" x14ac:dyDescent="0.2">
      <c r="A1463" s="3">
        <v>336</v>
      </c>
      <c r="B1463" s="1">
        <v>228950</v>
      </c>
      <c r="C1463" s="1">
        <v>228950</v>
      </c>
      <c r="D1463" s="1">
        <v>164660</v>
      </c>
      <c r="F1463" s="3">
        <v>1460</v>
      </c>
      <c r="G1463" s="1">
        <v>9937</v>
      </c>
      <c r="H1463" s="1">
        <v>147500</v>
      </c>
      <c r="I1463" s="1">
        <v>147500</v>
      </c>
      <c r="J1463" s="96">
        <f t="shared" si="23"/>
        <v>5.5840553542145001E-4</v>
      </c>
    </row>
    <row r="1464" spans="1:10" x14ac:dyDescent="0.2">
      <c r="A1464" s="3">
        <v>314</v>
      </c>
      <c r="B1464" s="1">
        <v>375000</v>
      </c>
      <c r="C1464" s="1">
        <v>375000</v>
      </c>
      <c r="D1464" s="1">
        <v>215245</v>
      </c>
    </row>
    <row r="1465" spans="1:10" x14ac:dyDescent="0.2">
      <c r="A1465" s="3" t="s">
        <v>258</v>
      </c>
      <c r="B1465" s="1">
        <v>180921.19589041095</v>
      </c>
      <c r="C1465" s="1">
        <v>264144946</v>
      </c>
      <c r="D1465" s="1">
        <v>15354569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F1820-298F-FF44-8351-24FCE67056BC}">
  <dimension ref="A2:J840"/>
  <sheetViews>
    <sheetView topLeftCell="C1" workbookViewId="0">
      <selection activeCell="J8" sqref="J8:J17"/>
    </sheetView>
  </sheetViews>
  <sheetFormatPr baseColWidth="10" defaultRowHeight="16" x14ac:dyDescent="0.2"/>
  <cols>
    <col min="1" max="1" width="22.1640625" customWidth="1"/>
    <col min="2" max="2" width="39.6640625" customWidth="1"/>
    <col min="3" max="3" width="18.83203125" customWidth="1"/>
  </cols>
  <sheetData>
    <row r="2" spans="1:10" x14ac:dyDescent="0.2">
      <c r="A2" t="s">
        <v>300</v>
      </c>
      <c r="F2" s="4" t="s">
        <v>372</v>
      </c>
      <c r="I2" t="s">
        <v>373</v>
      </c>
    </row>
    <row r="3" spans="1:10" ht="17" thickBot="1" x14ac:dyDescent="0.25">
      <c r="F3" t="s">
        <v>370</v>
      </c>
      <c r="G3" t="s">
        <v>371</v>
      </c>
      <c r="I3" t="s">
        <v>370</v>
      </c>
      <c r="J3" t="s">
        <v>371</v>
      </c>
    </row>
    <row r="4" spans="1:10" x14ac:dyDescent="0.2">
      <c r="A4" s="49"/>
      <c r="B4" s="49" t="s">
        <v>330</v>
      </c>
      <c r="C4" s="49" t="s">
        <v>386</v>
      </c>
      <c r="F4" s="99">
        <v>1300</v>
      </c>
      <c r="G4" s="99">
        <v>124000</v>
      </c>
      <c r="I4" s="99">
        <v>10000</v>
      </c>
      <c r="J4" s="99">
        <v>160000</v>
      </c>
    </row>
    <row r="5" spans="1:10" x14ac:dyDescent="0.2">
      <c r="A5" s="4" t="s">
        <v>259</v>
      </c>
      <c r="B5" s="4">
        <v>154030.47311827957</v>
      </c>
      <c r="C5" s="4">
        <v>217048.86035313</v>
      </c>
      <c r="F5" s="99">
        <v>1477</v>
      </c>
      <c r="G5" s="99">
        <v>80000</v>
      </c>
      <c r="I5" s="99">
        <v>10000</v>
      </c>
      <c r="J5" s="99">
        <v>157000</v>
      </c>
    </row>
    <row r="6" spans="1:10" x14ac:dyDescent="0.2">
      <c r="A6" s="4" t="s">
        <v>301</v>
      </c>
      <c r="B6" s="4">
        <v>2948464885.620388</v>
      </c>
      <c r="C6" s="4">
        <v>8560460026.3711443</v>
      </c>
      <c r="F6" s="99">
        <v>1491</v>
      </c>
      <c r="G6" s="99">
        <v>75500</v>
      </c>
      <c r="I6" s="99">
        <v>10000</v>
      </c>
      <c r="J6" s="99">
        <v>131400</v>
      </c>
    </row>
    <row r="7" spans="1:10" x14ac:dyDescent="0.2">
      <c r="A7" s="4" t="s">
        <v>302</v>
      </c>
      <c r="B7" s="4">
        <v>837</v>
      </c>
      <c r="C7" s="4">
        <v>623</v>
      </c>
      <c r="F7" s="99">
        <v>1526</v>
      </c>
      <c r="G7" s="99">
        <v>86000</v>
      </c>
      <c r="I7" s="99">
        <v>10000</v>
      </c>
      <c r="J7" s="99">
        <v>227000</v>
      </c>
    </row>
    <row r="8" spans="1:10" x14ac:dyDescent="0.2">
      <c r="A8" s="4" t="s">
        <v>303</v>
      </c>
      <c r="B8" s="4">
        <v>0</v>
      </c>
      <c r="C8" s="4"/>
      <c r="F8" s="99">
        <v>1533</v>
      </c>
      <c r="G8" s="99">
        <v>97000</v>
      </c>
      <c r="I8" s="99">
        <v>10000</v>
      </c>
      <c r="J8" s="99">
        <v>240000</v>
      </c>
    </row>
    <row r="9" spans="1:10" x14ac:dyDescent="0.2">
      <c r="A9" s="4" t="s">
        <v>304</v>
      </c>
      <c r="B9" s="4">
        <v>936</v>
      </c>
      <c r="C9" s="4"/>
      <c r="F9" s="99">
        <v>1533</v>
      </c>
      <c r="G9" s="99">
        <v>92000</v>
      </c>
      <c r="I9" s="99">
        <v>10004</v>
      </c>
      <c r="J9" s="99">
        <v>167000</v>
      </c>
    </row>
    <row r="10" spans="1:10" x14ac:dyDescent="0.2">
      <c r="A10" s="4" t="s">
        <v>305</v>
      </c>
      <c r="B10" s="4">
        <v>-15.167170355726178</v>
      </c>
      <c r="C10" s="4"/>
      <c r="F10" s="99">
        <v>1596</v>
      </c>
      <c r="G10" s="99">
        <v>91000</v>
      </c>
      <c r="I10" s="99">
        <v>10005</v>
      </c>
      <c r="J10" s="99">
        <v>192000</v>
      </c>
    </row>
    <row r="11" spans="1:10" x14ac:dyDescent="0.2">
      <c r="A11" s="4" t="s">
        <v>306</v>
      </c>
      <c r="B11" s="4">
        <v>6.3156108758883786E-47</v>
      </c>
      <c r="C11" s="4"/>
      <c r="F11" s="99">
        <v>1680</v>
      </c>
      <c r="G11" s="99">
        <v>118000</v>
      </c>
      <c r="I11" s="99">
        <v>10007</v>
      </c>
      <c r="J11" s="99">
        <v>145500</v>
      </c>
    </row>
    <row r="12" spans="1:10" x14ac:dyDescent="0.2">
      <c r="A12" s="4" t="s">
        <v>307</v>
      </c>
      <c r="B12" s="4">
        <v>1.6464832077004339</v>
      </c>
      <c r="C12" s="4"/>
      <c r="F12" s="99">
        <v>1680</v>
      </c>
      <c r="G12" s="99">
        <v>112000</v>
      </c>
      <c r="I12" s="99">
        <v>10010</v>
      </c>
      <c r="J12" s="99">
        <v>170000</v>
      </c>
    </row>
    <row r="13" spans="1:10" x14ac:dyDescent="0.2">
      <c r="A13" s="4" t="s">
        <v>308</v>
      </c>
      <c r="B13" s="4">
        <v>1.2631221751776757E-46</v>
      </c>
      <c r="C13" s="4"/>
      <c r="F13" s="99">
        <v>1680</v>
      </c>
      <c r="G13" s="99">
        <v>89500</v>
      </c>
      <c r="I13" s="99">
        <v>10011</v>
      </c>
      <c r="J13" s="99">
        <v>134450</v>
      </c>
    </row>
    <row r="14" spans="1:10" ht="17" thickBot="1" x14ac:dyDescent="0.25">
      <c r="A14" s="5" t="s">
        <v>309</v>
      </c>
      <c r="B14" s="5">
        <v>1.9625016871463594</v>
      </c>
      <c r="C14" s="5"/>
      <c r="F14" s="99">
        <v>1680</v>
      </c>
      <c r="G14" s="99">
        <v>94500</v>
      </c>
      <c r="I14" s="99">
        <v>10012</v>
      </c>
      <c r="J14" s="99">
        <v>137500</v>
      </c>
    </row>
    <row r="15" spans="1:10" x14ac:dyDescent="0.2">
      <c r="F15" s="99">
        <v>1680</v>
      </c>
      <c r="G15" s="99">
        <v>85400</v>
      </c>
      <c r="I15" s="99">
        <v>10020</v>
      </c>
      <c r="J15" s="99">
        <v>61000</v>
      </c>
    </row>
    <row r="16" spans="1:10" x14ac:dyDescent="0.2">
      <c r="A16" t="s">
        <v>383</v>
      </c>
      <c r="F16" s="99">
        <v>1680</v>
      </c>
      <c r="G16" s="99">
        <v>88000</v>
      </c>
      <c r="I16" s="99">
        <v>10029</v>
      </c>
      <c r="J16" s="99">
        <v>211000</v>
      </c>
    </row>
    <row r="17" spans="1:10" ht="17" thickBot="1" x14ac:dyDescent="0.25">
      <c r="F17" s="99">
        <v>1680</v>
      </c>
      <c r="G17" s="99">
        <v>100000</v>
      </c>
      <c r="I17" s="99">
        <v>10041</v>
      </c>
      <c r="J17" s="99">
        <v>220000</v>
      </c>
    </row>
    <row r="18" spans="1:10" x14ac:dyDescent="0.2">
      <c r="A18" s="49"/>
      <c r="B18" s="49" t="s">
        <v>330</v>
      </c>
      <c r="C18" s="49" t="s">
        <v>386</v>
      </c>
      <c r="F18" s="99">
        <v>1680</v>
      </c>
      <c r="G18" s="99">
        <v>118000</v>
      </c>
      <c r="I18" s="99">
        <v>10083</v>
      </c>
      <c r="J18" s="99">
        <v>184900</v>
      </c>
    </row>
    <row r="19" spans="1:10" x14ac:dyDescent="0.2">
      <c r="A19" s="4" t="s">
        <v>259</v>
      </c>
      <c r="B19" s="4">
        <v>154030.47311827957</v>
      </c>
      <c r="C19" s="4">
        <v>217048.86035313</v>
      </c>
      <c r="F19" s="99">
        <v>1680</v>
      </c>
      <c r="G19" s="99">
        <v>91500</v>
      </c>
      <c r="I19" s="99">
        <v>10084</v>
      </c>
      <c r="J19" s="99">
        <v>307000</v>
      </c>
    </row>
    <row r="20" spans="1:10" x14ac:dyDescent="0.2">
      <c r="A20" s="4" t="s">
        <v>301</v>
      </c>
      <c r="B20" s="4">
        <v>2948464885.620388</v>
      </c>
      <c r="C20" s="4">
        <v>8560460026.3711443</v>
      </c>
      <c r="F20" s="99">
        <v>1680</v>
      </c>
      <c r="G20" s="99">
        <v>119500</v>
      </c>
      <c r="I20" s="99">
        <v>10084</v>
      </c>
      <c r="J20" s="99">
        <v>212900</v>
      </c>
    </row>
    <row r="21" spans="1:10" x14ac:dyDescent="0.2">
      <c r="A21" s="4" t="s">
        <v>302</v>
      </c>
      <c r="B21" s="4">
        <v>837</v>
      </c>
      <c r="C21" s="4">
        <v>623</v>
      </c>
      <c r="F21" s="99">
        <v>1869</v>
      </c>
      <c r="G21" s="99">
        <v>106000</v>
      </c>
      <c r="I21" s="99">
        <v>10106</v>
      </c>
      <c r="J21" s="99">
        <v>127500</v>
      </c>
    </row>
    <row r="22" spans="1:10" x14ac:dyDescent="0.2">
      <c r="A22" s="4" t="s">
        <v>374</v>
      </c>
      <c r="B22" s="4">
        <v>5342608217.2712593</v>
      </c>
      <c r="C22" s="4"/>
      <c r="F22" s="99">
        <v>1890</v>
      </c>
      <c r="G22" s="99">
        <v>113000</v>
      </c>
      <c r="I22" s="99">
        <v>10120</v>
      </c>
      <c r="J22" s="99">
        <v>122000</v>
      </c>
    </row>
    <row r="23" spans="1:10" x14ac:dyDescent="0.2">
      <c r="A23" s="4" t="s">
        <v>303</v>
      </c>
      <c r="B23" s="4">
        <v>0</v>
      </c>
      <c r="C23" s="4"/>
      <c r="F23" s="99">
        <v>1890</v>
      </c>
      <c r="G23" s="99">
        <v>81000</v>
      </c>
      <c r="I23" s="99">
        <v>10120</v>
      </c>
      <c r="J23" s="99">
        <v>290000</v>
      </c>
    </row>
    <row r="24" spans="1:10" x14ac:dyDescent="0.2">
      <c r="A24" s="4" t="s">
        <v>304</v>
      </c>
      <c r="B24" s="4">
        <v>1458</v>
      </c>
      <c r="C24" s="4"/>
      <c r="F24" s="99">
        <v>1920</v>
      </c>
      <c r="G24" s="99">
        <v>122500</v>
      </c>
      <c r="I24" s="99">
        <v>10125</v>
      </c>
      <c r="J24" s="99">
        <v>171500</v>
      </c>
    </row>
    <row r="25" spans="1:10" x14ac:dyDescent="0.2">
      <c r="A25" s="4" t="s">
        <v>305</v>
      </c>
      <c r="B25" s="4">
        <v>-16.293746119006016</v>
      </c>
      <c r="C25" s="4"/>
      <c r="F25" s="99">
        <v>1936</v>
      </c>
      <c r="G25" s="99">
        <v>84500</v>
      </c>
      <c r="I25" s="99">
        <v>10125</v>
      </c>
      <c r="J25" s="99">
        <v>126000</v>
      </c>
    </row>
    <row r="26" spans="1:10" x14ac:dyDescent="0.2">
      <c r="A26" s="4" t="s">
        <v>306</v>
      </c>
      <c r="B26" s="4">
        <v>2.8938056250247073E-55</v>
      </c>
      <c r="C26" s="4"/>
      <c r="F26" s="99">
        <v>1950</v>
      </c>
      <c r="G26" s="99">
        <v>151000</v>
      </c>
      <c r="I26" s="99">
        <v>10134</v>
      </c>
      <c r="J26" s="99">
        <v>109000</v>
      </c>
    </row>
    <row r="27" spans="1:10" x14ac:dyDescent="0.2">
      <c r="A27" s="4" t="s">
        <v>307</v>
      </c>
      <c r="B27" s="4">
        <v>1.645899404514058</v>
      </c>
      <c r="C27" s="4"/>
      <c r="F27" s="99">
        <v>1953</v>
      </c>
      <c r="G27" s="99">
        <v>83000</v>
      </c>
      <c r="I27" s="99">
        <v>10140</v>
      </c>
      <c r="J27" s="99">
        <v>165000</v>
      </c>
    </row>
    <row r="28" spans="1:10" x14ac:dyDescent="0.2">
      <c r="A28" s="4" t="s">
        <v>308</v>
      </c>
      <c r="B28" s="4">
        <v>5.7876112500494145E-55</v>
      </c>
      <c r="C28" s="4"/>
      <c r="F28" s="99">
        <v>1974</v>
      </c>
      <c r="G28" s="99">
        <v>83500</v>
      </c>
      <c r="I28" s="99">
        <v>10140</v>
      </c>
      <c r="J28" s="99">
        <v>213250</v>
      </c>
    </row>
    <row r="29" spans="1:10" ht="17" thickBot="1" x14ac:dyDescent="0.25">
      <c r="A29" s="5" t="s">
        <v>309</v>
      </c>
      <c r="B29" s="5">
        <v>1.9615923852967498</v>
      </c>
      <c r="C29" s="5"/>
      <c r="F29" s="99">
        <v>2001</v>
      </c>
      <c r="G29" s="99">
        <v>75000</v>
      </c>
      <c r="I29" s="99">
        <v>10140</v>
      </c>
      <c r="J29" s="99">
        <v>181000</v>
      </c>
    </row>
    <row r="30" spans="1:10" x14ac:dyDescent="0.2">
      <c r="F30" s="99">
        <v>2016</v>
      </c>
      <c r="G30" s="99">
        <v>106000</v>
      </c>
      <c r="I30" s="99">
        <v>10140</v>
      </c>
      <c r="J30" s="99">
        <v>153500</v>
      </c>
    </row>
    <row r="31" spans="1:10" ht="17" thickBot="1" x14ac:dyDescent="0.25">
      <c r="F31" s="99">
        <v>2117</v>
      </c>
      <c r="G31" s="99">
        <v>177000</v>
      </c>
      <c r="I31" s="99">
        <v>10140</v>
      </c>
      <c r="J31" s="99">
        <v>162900</v>
      </c>
    </row>
    <row r="32" spans="1:10" x14ac:dyDescent="0.2">
      <c r="A32" s="97" t="s">
        <v>387</v>
      </c>
      <c r="B32" s="97"/>
      <c r="F32" s="99">
        <v>2117</v>
      </c>
      <c r="G32" s="99">
        <v>168500</v>
      </c>
      <c r="I32" s="99">
        <v>10141</v>
      </c>
      <c r="J32" s="99">
        <v>185000</v>
      </c>
    </row>
    <row r="33" spans="1:10" x14ac:dyDescent="0.2">
      <c r="A33" s="4"/>
      <c r="B33" s="4"/>
      <c r="F33" s="99">
        <v>2117</v>
      </c>
      <c r="G33" s="99">
        <v>177500</v>
      </c>
      <c r="I33" s="99">
        <v>10142</v>
      </c>
      <c r="J33" s="99">
        <v>233000</v>
      </c>
    </row>
    <row r="34" spans="1:10" x14ac:dyDescent="0.2">
      <c r="A34" s="4" t="s">
        <v>259</v>
      </c>
      <c r="B34" s="4">
        <v>154030.47311827957</v>
      </c>
      <c r="F34" s="99">
        <v>2160</v>
      </c>
      <c r="G34" s="99">
        <v>160000</v>
      </c>
      <c r="I34" s="99">
        <v>10150</v>
      </c>
      <c r="J34" s="99">
        <v>114500</v>
      </c>
    </row>
    <row r="35" spans="1:10" x14ac:dyDescent="0.2">
      <c r="A35" s="4" t="s">
        <v>260</v>
      </c>
      <c r="B35" s="4">
        <v>1876.8745740753429</v>
      </c>
      <c r="F35" s="99">
        <v>2217</v>
      </c>
      <c r="G35" s="99">
        <v>88000</v>
      </c>
      <c r="I35" s="99">
        <v>10152</v>
      </c>
      <c r="J35" s="99">
        <v>135000</v>
      </c>
    </row>
    <row r="36" spans="1:10" x14ac:dyDescent="0.2">
      <c r="A36" s="4" t="s">
        <v>261</v>
      </c>
      <c r="B36" s="4">
        <v>143750</v>
      </c>
      <c r="F36" s="99">
        <v>2268</v>
      </c>
      <c r="G36" s="99">
        <v>173000</v>
      </c>
      <c r="I36" s="99">
        <v>10159</v>
      </c>
      <c r="J36" s="99">
        <v>395192</v>
      </c>
    </row>
    <row r="37" spans="1:10" x14ac:dyDescent="0.2">
      <c r="A37" s="4" t="s">
        <v>262</v>
      </c>
      <c r="B37" s="4">
        <v>140000</v>
      </c>
      <c r="F37" s="99">
        <v>2280</v>
      </c>
      <c r="G37" s="99">
        <v>148500</v>
      </c>
      <c r="I37" s="99">
        <v>10171</v>
      </c>
      <c r="J37" s="99">
        <v>214000</v>
      </c>
    </row>
    <row r="38" spans="1:10" x14ac:dyDescent="0.2">
      <c r="A38" s="4" t="s">
        <v>263</v>
      </c>
      <c r="B38" s="4">
        <v>54299.768743710025</v>
      </c>
      <c r="F38" s="99">
        <v>2280</v>
      </c>
      <c r="G38" s="99">
        <v>179400</v>
      </c>
      <c r="I38" s="99">
        <v>10175</v>
      </c>
      <c r="J38" s="99">
        <v>180500</v>
      </c>
    </row>
    <row r="39" spans="1:10" x14ac:dyDescent="0.2">
      <c r="A39" s="4" t="s">
        <v>264</v>
      </c>
      <c r="B39" s="4">
        <v>2948464885.620388</v>
      </c>
      <c r="F39" s="99">
        <v>2280</v>
      </c>
      <c r="G39" s="99">
        <v>146000</v>
      </c>
      <c r="I39" s="99">
        <v>10182</v>
      </c>
      <c r="J39" s="99">
        <v>290000</v>
      </c>
    </row>
    <row r="40" spans="1:10" x14ac:dyDescent="0.2">
      <c r="A40" s="4" t="s">
        <v>265</v>
      </c>
      <c r="B40" s="4">
        <v>2.6495029962290233</v>
      </c>
      <c r="F40" s="99">
        <v>2289</v>
      </c>
      <c r="G40" s="99">
        <v>148500</v>
      </c>
      <c r="I40" s="99">
        <v>10186</v>
      </c>
      <c r="J40" s="99">
        <v>190000</v>
      </c>
    </row>
    <row r="41" spans="1:10" x14ac:dyDescent="0.2">
      <c r="A41" s="4" t="s">
        <v>266</v>
      </c>
      <c r="B41" s="4">
        <v>1.1953123507381176</v>
      </c>
      <c r="F41" s="99">
        <v>2308</v>
      </c>
      <c r="G41" s="99">
        <v>147000</v>
      </c>
      <c r="I41" s="99">
        <v>10192</v>
      </c>
      <c r="J41" s="99">
        <v>170000</v>
      </c>
    </row>
    <row r="42" spans="1:10" x14ac:dyDescent="0.2">
      <c r="A42" s="4" t="s">
        <v>267</v>
      </c>
      <c r="B42" s="4">
        <v>389970</v>
      </c>
      <c r="F42" s="99">
        <v>2308</v>
      </c>
      <c r="G42" s="99">
        <v>155000</v>
      </c>
      <c r="I42" s="99">
        <v>10197</v>
      </c>
      <c r="J42" s="99">
        <v>163000</v>
      </c>
    </row>
    <row r="43" spans="1:10" x14ac:dyDescent="0.2">
      <c r="A43" s="4" t="s">
        <v>268</v>
      </c>
      <c r="B43" s="4">
        <v>34900</v>
      </c>
      <c r="F43" s="99">
        <v>2368</v>
      </c>
      <c r="G43" s="99">
        <v>125000</v>
      </c>
      <c r="I43" s="99">
        <v>10200</v>
      </c>
      <c r="J43" s="99">
        <v>144900</v>
      </c>
    </row>
    <row r="44" spans="1:10" x14ac:dyDescent="0.2">
      <c r="A44" s="4" t="s">
        <v>269</v>
      </c>
      <c r="B44" s="4">
        <v>424870</v>
      </c>
      <c r="F44" s="99">
        <v>2448</v>
      </c>
      <c r="G44" s="99">
        <v>154000</v>
      </c>
      <c r="I44" s="99">
        <v>10200</v>
      </c>
      <c r="J44" s="99">
        <v>108000</v>
      </c>
    </row>
    <row r="45" spans="1:10" x14ac:dyDescent="0.2">
      <c r="A45" s="4" t="s">
        <v>270</v>
      </c>
      <c r="B45" s="4">
        <v>128923506</v>
      </c>
      <c r="F45" s="99">
        <v>2500</v>
      </c>
      <c r="G45" s="99">
        <v>155000</v>
      </c>
      <c r="I45" s="99">
        <v>10200</v>
      </c>
      <c r="J45" s="99">
        <v>175000</v>
      </c>
    </row>
    <row r="46" spans="1:10" ht="17" thickBot="1" x14ac:dyDescent="0.25">
      <c r="A46" s="5" t="s">
        <v>271</v>
      </c>
      <c r="B46" s="5">
        <v>837</v>
      </c>
      <c r="F46" s="99">
        <v>2522</v>
      </c>
      <c r="G46" s="99">
        <v>130000</v>
      </c>
      <c r="I46" s="99">
        <v>10205</v>
      </c>
      <c r="J46" s="99">
        <v>134500</v>
      </c>
    </row>
    <row r="47" spans="1:10" ht="17" thickBot="1" x14ac:dyDescent="0.25">
      <c r="F47" s="99">
        <v>2522</v>
      </c>
      <c r="G47" s="99">
        <v>130000</v>
      </c>
      <c r="I47" s="99">
        <v>10206</v>
      </c>
      <c r="J47" s="99">
        <v>245000</v>
      </c>
    </row>
    <row r="48" spans="1:10" x14ac:dyDescent="0.2">
      <c r="A48" s="97" t="s">
        <v>371</v>
      </c>
      <c r="B48" s="97" t="s">
        <v>388</v>
      </c>
      <c r="F48" s="99">
        <v>2522</v>
      </c>
      <c r="G48" s="99">
        <v>137500</v>
      </c>
      <c r="I48" s="99">
        <v>10206</v>
      </c>
      <c r="J48" s="99">
        <v>82000</v>
      </c>
    </row>
    <row r="49" spans="1:10" x14ac:dyDescent="0.2">
      <c r="A49" s="4"/>
      <c r="B49" s="4"/>
      <c r="F49" s="99">
        <v>2544</v>
      </c>
      <c r="G49" s="99">
        <v>147400</v>
      </c>
      <c r="I49" s="99">
        <v>10207</v>
      </c>
      <c r="J49" s="99">
        <v>227875</v>
      </c>
    </row>
    <row r="50" spans="1:10" x14ac:dyDescent="0.2">
      <c r="A50" s="4" t="s">
        <v>259</v>
      </c>
      <c r="B50" s="4">
        <v>217048.86035313</v>
      </c>
      <c r="F50" s="99">
        <v>2572</v>
      </c>
      <c r="G50" s="99">
        <v>155000</v>
      </c>
      <c r="I50" s="99">
        <v>10208</v>
      </c>
      <c r="J50" s="99">
        <v>265000</v>
      </c>
    </row>
    <row r="51" spans="1:10" x14ac:dyDescent="0.2">
      <c r="A51" s="4" t="s">
        <v>260</v>
      </c>
      <c r="B51" s="4">
        <v>3706.8458697875999</v>
      </c>
      <c r="F51" s="99">
        <v>2592</v>
      </c>
      <c r="G51" s="99">
        <v>85000</v>
      </c>
      <c r="I51" s="99">
        <v>10215</v>
      </c>
      <c r="J51" s="99">
        <v>111000</v>
      </c>
    </row>
    <row r="52" spans="1:10" x14ac:dyDescent="0.2">
      <c r="A52" s="4" t="s">
        <v>261</v>
      </c>
      <c r="B52" s="4">
        <v>194500</v>
      </c>
      <c r="F52" s="99">
        <v>2628</v>
      </c>
      <c r="G52" s="99">
        <v>175500</v>
      </c>
      <c r="I52" s="99">
        <v>10226</v>
      </c>
      <c r="J52" s="99">
        <v>295493</v>
      </c>
    </row>
    <row r="53" spans="1:10" x14ac:dyDescent="0.2">
      <c r="A53" s="4" t="s">
        <v>262</v>
      </c>
      <c r="B53" s="4">
        <v>190000</v>
      </c>
      <c r="F53" s="99">
        <v>2645</v>
      </c>
      <c r="G53" s="99">
        <v>172500</v>
      </c>
      <c r="I53" s="99">
        <v>10237</v>
      </c>
      <c r="J53" s="99">
        <v>178900</v>
      </c>
    </row>
    <row r="54" spans="1:10" x14ac:dyDescent="0.2">
      <c r="A54" s="4" t="s">
        <v>263</v>
      </c>
      <c r="B54" s="4">
        <v>92522.754100659717</v>
      </c>
      <c r="F54" s="99">
        <v>2645</v>
      </c>
      <c r="G54" s="99">
        <v>174000</v>
      </c>
      <c r="I54" s="99">
        <v>10237</v>
      </c>
      <c r="J54" s="99">
        <v>169990</v>
      </c>
    </row>
    <row r="55" spans="1:10" x14ac:dyDescent="0.2">
      <c r="A55" s="4" t="s">
        <v>264</v>
      </c>
      <c r="B55" s="4">
        <v>8560460026.3711443</v>
      </c>
      <c r="F55" s="99">
        <v>2651</v>
      </c>
      <c r="G55" s="99">
        <v>165000</v>
      </c>
      <c r="I55" s="99">
        <v>10240</v>
      </c>
      <c r="J55" s="99">
        <v>207500</v>
      </c>
    </row>
    <row r="56" spans="1:10" x14ac:dyDescent="0.2">
      <c r="A56" s="4" t="s">
        <v>265</v>
      </c>
      <c r="B56" s="4">
        <v>4.8613110474343788</v>
      </c>
      <c r="F56" s="99">
        <v>2665</v>
      </c>
      <c r="G56" s="99">
        <v>115000</v>
      </c>
      <c r="I56" s="99">
        <v>10240</v>
      </c>
      <c r="J56" s="99">
        <v>275500</v>
      </c>
    </row>
    <row r="57" spans="1:10" x14ac:dyDescent="0.2">
      <c r="A57" s="4" t="s">
        <v>266</v>
      </c>
      <c r="B57" s="4">
        <v>1.6789693329985698</v>
      </c>
      <c r="F57" s="99">
        <v>2665</v>
      </c>
      <c r="G57" s="99">
        <v>127000</v>
      </c>
      <c r="I57" s="99">
        <v>10246</v>
      </c>
      <c r="J57" s="99">
        <v>145000</v>
      </c>
    </row>
    <row r="58" spans="1:10" x14ac:dyDescent="0.2">
      <c r="A58" s="4" t="s">
        <v>267</v>
      </c>
      <c r="B58" s="4">
        <v>694000</v>
      </c>
      <c r="F58" s="99">
        <v>2887</v>
      </c>
      <c r="G58" s="99">
        <v>173000</v>
      </c>
      <c r="I58" s="99">
        <v>10261</v>
      </c>
      <c r="J58" s="99">
        <v>186500</v>
      </c>
    </row>
    <row r="59" spans="1:10" x14ac:dyDescent="0.2">
      <c r="A59" s="4" t="s">
        <v>268</v>
      </c>
      <c r="B59" s="4">
        <v>61000</v>
      </c>
      <c r="F59" s="99">
        <v>3000</v>
      </c>
      <c r="G59" s="99">
        <v>173733</v>
      </c>
      <c r="I59" s="99">
        <v>10264</v>
      </c>
      <c r="J59" s="99">
        <v>214000</v>
      </c>
    </row>
    <row r="60" spans="1:10" x14ac:dyDescent="0.2">
      <c r="A60" s="4" t="s">
        <v>269</v>
      </c>
      <c r="B60" s="4">
        <v>755000</v>
      </c>
      <c r="F60" s="99">
        <v>3010</v>
      </c>
      <c r="G60" s="99">
        <v>167240</v>
      </c>
      <c r="I60" s="99">
        <v>10267</v>
      </c>
      <c r="J60" s="99">
        <v>130000</v>
      </c>
    </row>
    <row r="61" spans="1:10" x14ac:dyDescent="0.2">
      <c r="A61" s="4" t="s">
        <v>270</v>
      </c>
      <c r="B61" s="4">
        <v>135221440</v>
      </c>
      <c r="F61" s="99">
        <v>3013</v>
      </c>
      <c r="G61" s="99">
        <v>213490</v>
      </c>
      <c r="I61" s="99">
        <v>10289</v>
      </c>
      <c r="J61" s="99">
        <v>156000</v>
      </c>
    </row>
    <row r="62" spans="1:10" ht="17" thickBot="1" x14ac:dyDescent="0.25">
      <c r="A62" s="5" t="s">
        <v>271</v>
      </c>
      <c r="B62" s="5">
        <v>623</v>
      </c>
      <c r="F62" s="99">
        <v>3072</v>
      </c>
      <c r="G62" s="99">
        <v>178740</v>
      </c>
      <c r="I62" s="99">
        <v>10300</v>
      </c>
      <c r="J62" s="99">
        <v>140000</v>
      </c>
    </row>
    <row r="63" spans="1:10" x14ac:dyDescent="0.2">
      <c r="F63" s="99">
        <v>3136</v>
      </c>
      <c r="G63" s="99">
        <v>171750</v>
      </c>
      <c r="I63" s="99">
        <v>10304</v>
      </c>
      <c r="J63" s="99">
        <v>197500</v>
      </c>
    </row>
    <row r="64" spans="1:10" x14ac:dyDescent="0.2">
      <c r="F64" s="99">
        <v>3180</v>
      </c>
      <c r="G64" s="99">
        <v>151000</v>
      </c>
      <c r="I64" s="99">
        <v>10316</v>
      </c>
      <c r="J64" s="99">
        <v>235000</v>
      </c>
    </row>
    <row r="65" spans="6:10" x14ac:dyDescent="0.2">
      <c r="F65" s="99">
        <v>3180</v>
      </c>
      <c r="G65" s="99">
        <v>144152</v>
      </c>
      <c r="I65" s="99">
        <v>10320</v>
      </c>
      <c r="J65" s="99">
        <v>135000</v>
      </c>
    </row>
    <row r="66" spans="6:10" x14ac:dyDescent="0.2">
      <c r="F66" s="99">
        <v>3182</v>
      </c>
      <c r="G66" s="99">
        <v>192500</v>
      </c>
      <c r="I66" s="99">
        <v>10335</v>
      </c>
      <c r="J66" s="99">
        <v>204000</v>
      </c>
    </row>
    <row r="67" spans="6:10" x14ac:dyDescent="0.2">
      <c r="F67" s="99">
        <v>3182</v>
      </c>
      <c r="G67" s="99">
        <v>151000</v>
      </c>
      <c r="I67" s="99">
        <v>10335</v>
      </c>
      <c r="J67" s="99">
        <v>180000</v>
      </c>
    </row>
    <row r="68" spans="6:10" x14ac:dyDescent="0.2">
      <c r="F68" s="99">
        <v>3182</v>
      </c>
      <c r="G68" s="99">
        <v>192000</v>
      </c>
      <c r="I68" s="99">
        <v>10355</v>
      </c>
      <c r="J68" s="99">
        <v>143000</v>
      </c>
    </row>
    <row r="69" spans="6:10" x14ac:dyDescent="0.2">
      <c r="F69" s="99">
        <v>3182</v>
      </c>
      <c r="G69" s="99">
        <v>191000</v>
      </c>
      <c r="I69" s="99">
        <v>10356</v>
      </c>
      <c r="J69" s="99">
        <v>122000</v>
      </c>
    </row>
    <row r="70" spans="6:10" x14ac:dyDescent="0.2">
      <c r="F70" s="99">
        <v>3182</v>
      </c>
      <c r="G70" s="99">
        <v>160200</v>
      </c>
      <c r="I70" s="99">
        <v>10357</v>
      </c>
      <c r="J70" s="99">
        <v>179900</v>
      </c>
    </row>
    <row r="71" spans="6:10" x14ac:dyDescent="0.2">
      <c r="F71" s="99">
        <v>3182</v>
      </c>
      <c r="G71" s="99">
        <v>181000</v>
      </c>
      <c r="I71" s="99">
        <v>10364</v>
      </c>
      <c r="J71" s="99">
        <v>168000</v>
      </c>
    </row>
    <row r="72" spans="6:10" x14ac:dyDescent="0.2">
      <c r="F72" s="99">
        <v>3182</v>
      </c>
      <c r="G72" s="99">
        <v>159895</v>
      </c>
      <c r="I72" s="99">
        <v>10380</v>
      </c>
      <c r="J72" s="99">
        <v>301000</v>
      </c>
    </row>
    <row r="73" spans="6:10" x14ac:dyDescent="0.2">
      <c r="F73" s="99">
        <v>3196</v>
      </c>
      <c r="G73" s="99">
        <v>234000</v>
      </c>
      <c r="I73" s="99">
        <v>10382</v>
      </c>
      <c r="J73" s="99">
        <v>200000</v>
      </c>
    </row>
    <row r="74" spans="6:10" x14ac:dyDescent="0.2">
      <c r="F74" s="99">
        <v>3196</v>
      </c>
      <c r="G74" s="99">
        <v>215000</v>
      </c>
      <c r="I74" s="99">
        <v>10382</v>
      </c>
      <c r="J74" s="99">
        <v>140000</v>
      </c>
    </row>
    <row r="75" spans="6:10" x14ac:dyDescent="0.2">
      <c r="F75" s="99">
        <v>3230</v>
      </c>
      <c r="G75" s="99">
        <v>176000</v>
      </c>
      <c r="I75" s="99">
        <v>10386</v>
      </c>
      <c r="J75" s="99">
        <v>305900</v>
      </c>
    </row>
    <row r="76" spans="6:10" x14ac:dyDescent="0.2">
      <c r="F76" s="99">
        <v>3230</v>
      </c>
      <c r="G76" s="99">
        <v>172500</v>
      </c>
      <c r="I76" s="99">
        <v>10395</v>
      </c>
      <c r="J76" s="99">
        <v>148000</v>
      </c>
    </row>
    <row r="77" spans="6:10" x14ac:dyDescent="0.2">
      <c r="F77" s="99">
        <v>3316</v>
      </c>
      <c r="G77" s="99">
        <v>197000</v>
      </c>
      <c r="I77" s="99">
        <v>10400</v>
      </c>
      <c r="J77" s="99">
        <v>241500</v>
      </c>
    </row>
    <row r="78" spans="6:10" x14ac:dyDescent="0.2">
      <c r="F78" s="99">
        <v>3363</v>
      </c>
      <c r="G78" s="99">
        <v>130000</v>
      </c>
      <c r="I78" s="99">
        <v>10400</v>
      </c>
      <c r="J78" s="99">
        <v>174000</v>
      </c>
    </row>
    <row r="79" spans="6:10" x14ac:dyDescent="0.2">
      <c r="F79" s="99">
        <v>3378</v>
      </c>
      <c r="G79" s="99">
        <v>135000</v>
      </c>
      <c r="I79" s="99">
        <v>10400</v>
      </c>
      <c r="J79" s="99">
        <v>165150</v>
      </c>
    </row>
    <row r="80" spans="6:10" x14ac:dyDescent="0.2">
      <c r="F80" s="99">
        <v>3500</v>
      </c>
      <c r="G80" s="99">
        <v>110000</v>
      </c>
      <c r="I80" s="99">
        <v>10400</v>
      </c>
      <c r="J80" s="99">
        <v>152000</v>
      </c>
    </row>
    <row r="81" spans="6:10" x14ac:dyDescent="0.2">
      <c r="F81" s="99">
        <v>3600</v>
      </c>
      <c r="G81" s="99">
        <v>114504</v>
      </c>
      <c r="I81" s="99">
        <v>10400</v>
      </c>
      <c r="J81" s="99">
        <v>197900</v>
      </c>
    </row>
    <row r="82" spans="6:10" x14ac:dyDescent="0.2">
      <c r="F82" s="99">
        <v>3604</v>
      </c>
      <c r="G82" s="99">
        <v>146000</v>
      </c>
      <c r="I82" s="99">
        <v>10402</v>
      </c>
      <c r="J82" s="99">
        <v>198900</v>
      </c>
    </row>
    <row r="83" spans="6:10" x14ac:dyDescent="0.2">
      <c r="F83" s="99">
        <v>3635</v>
      </c>
      <c r="G83" s="99">
        <v>175900</v>
      </c>
      <c r="I83" s="99">
        <v>10410</v>
      </c>
      <c r="J83" s="99">
        <v>135000</v>
      </c>
    </row>
    <row r="84" spans="6:10" x14ac:dyDescent="0.2">
      <c r="F84" s="99">
        <v>3636</v>
      </c>
      <c r="G84" s="99">
        <v>55000</v>
      </c>
      <c r="I84" s="99">
        <v>10410</v>
      </c>
      <c r="J84" s="99">
        <v>105000</v>
      </c>
    </row>
    <row r="85" spans="6:10" x14ac:dyDescent="0.2">
      <c r="F85" s="99">
        <v>3675</v>
      </c>
      <c r="G85" s="99">
        <v>148000</v>
      </c>
      <c r="I85" s="99">
        <v>10420</v>
      </c>
      <c r="J85" s="99">
        <v>186000</v>
      </c>
    </row>
    <row r="86" spans="6:10" x14ac:dyDescent="0.2">
      <c r="F86" s="99">
        <v>3675</v>
      </c>
      <c r="G86" s="99">
        <v>140000</v>
      </c>
      <c r="I86" s="99">
        <v>10421</v>
      </c>
      <c r="J86" s="99">
        <v>196500</v>
      </c>
    </row>
    <row r="87" spans="6:10" x14ac:dyDescent="0.2">
      <c r="F87" s="99">
        <v>3675</v>
      </c>
      <c r="G87" s="99">
        <v>145000</v>
      </c>
      <c r="I87" s="99">
        <v>10434</v>
      </c>
      <c r="J87" s="99">
        <v>115000</v>
      </c>
    </row>
    <row r="88" spans="6:10" x14ac:dyDescent="0.2">
      <c r="F88" s="99">
        <v>3684</v>
      </c>
      <c r="G88" s="99">
        <v>174000</v>
      </c>
      <c r="I88" s="99">
        <v>10437</v>
      </c>
      <c r="J88" s="99">
        <v>350000</v>
      </c>
    </row>
    <row r="89" spans="6:10" x14ac:dyDescent="0.2">
      <c r="F89" s="99">
        <v>3696</v>
      </c>
      <c r="G89" s="99">
        <v>170000</v>
      </c>
      <c r="I89" s="99">
        <v>10440</v>
      </c>
      <c r="J89" s="99">
        <v>110000</v>
      </c>
    </row>
    <row r="90" spans="6:10" x14ac:dyDescent="0.2">
      <c r="F90" s="99">
        <v>3735</v>
      </c>
      <c r="G90" s="99">
        <v>183900</v>
      </c>
      <c r="I90" s="99">
        <v>10440</v>
      </c>
      <c r="J90" s="99">
        <v>157500</v>
      </c>
    </row>
    <row r="91" spans="6:10" x14ac:dyDescent="0.2">
      <c r="F91" s="99">
        <v>3842</v>
      </c>
      <c r="G91" s="99">
        <v>275000</v>
      </c>
      <c r="I91" s="99">
        <v>10440</v>
      </c>
      <c r="J91" s="99">
        <v>256000</v>
      </c>
    </row>
    <row r="92" spans="6:10" x14ac:dyDescent="0.2">
      <c r="F92" s="99">
        <v>3880</v>
      </c>
      <c r="G92" s="99">
        <v>110500</v>
      </c>
      <c r="I92" s="99">
        <v>10448</v>
      </c>
      <c r="J92" s="99">
        <v>158000</v>
      </c>
    </row>
    <row r="93" spans="6:10" x14ac:dyDescent="0.2">
      <c r="F93" s="99">
        <v>3922</v>
      </c>
      <c r="G93" s="99">
        <v>194201</v>
      </c>
      <c r="I93" s="99">
        <v>10452</v>
      </c>
      <c r="J93" s="99">
        <v>155000</v>
      </c>
    </row>
    <row r="94" spans="6:10" x14ac:dyDescent="0.2">
      <c r="F94" s="99">
        <v>3922</v>
      </c>
      <c r="G94" s="99">
        <v>172500</v>
      </c>
      <c r="I94" s="99">
        <v>10463</v>
      </c>
      <c r="J94" s="99">
        <v>239900</v>
      </c>
    </row>
    <row r="95" spans="6:10" x14ac:dyDescent="0.2">
      <c r="F95" s="99">
        <v>3950</v>
      </c>
      <c r="G95" s="99">
        <v>115000</v>
      </c>
      <c r="I95" s="99">
        <v>10475</v>
      </c>
      <c r="J95" s="99">
        <v>245350</v>
      </c>
    </row>
    <row r="96" spans="6:10" x14ac:dyDescent="0.2">
      <c r="F96" s="99">
        <v>3951</v>
      </c>
      <c r="G96" s="99">
        <v>164500</v>
      </c>
      <c r="I96" s="99">
        <v>10480</v>
      </c>
      <c r="J96" s="99">
        <v>115000</v>
      </c>
    </row>
    <row r="97" spans="6:10" x14ac:dyDescent="0.2">
      <c r="F97" s="99">
        <v>3964</v>
      </c>
      <c r="G97" s="99">
        <v>151400</v>
      </c>
      <c r="I97" s="99">
        <v>10480</v>
      </c>
      <c r="J97" s="99">
        <v>205000</v>
      </c>
    </row>
    <row r="98" spans="6:10" x14ac:dyDescent="0.2">
      <c r="F98" s="99">
        <v>3982</v>
      </c>
      <c r="G98" s="99">
        <v>264561</v>
      </c>
      <c r="I98" s="99">
        <v>10482</v>
      </c>
      <c r="J98" s="99">
        <v>145000</v>
      </c>
    </row>
    <row r="99" spans="6:10" x14ac:dyDescent="0.2">
      <c r="F99" s="99">
        <v>4017</v>
      </c>
      <c r="G99" s="99">
        <v>171900</v>
      </c>
      <c r="I99" s="99">
        <v>10496</v>
      </c>
      <c r="J99" s="99">
        <v>143000</v>
      </c>
    </row>
    <row r="100" spans="6:10" x14ac:dyDescent="0.2">
      <c r="F100" s="99">
        <v>4043</v>
      </c>
      <c r="G100" s="99">
        <v>140000</v>
      </c>
      <c r="I100" s="99">
        <v>10500</v>
      </c>
      <c r="J100" s="99">
        <v>115000</v>
      </c>
    </row>
    <row r="101" spans="6:10" x14ac:dyDescent="0.2">
      <c r="F101" s="99">
        <v>4043</v>
      </c>
      <c r="G101" s="99">
        <v>127500</v>
      </c>
      <c r="I101" s="99">
        <v>10500</v>
      </c>
      <c r="J101" s="99">
        <v>97000</v>
      </c>
    </row>
    <row r="102" spans="6:10" x14ac:dyDescent="0.2">
      <c r="F102" s="99">
        <v>4045</v>
      </c>
      <c r="G102" s="99">
        <v>246578</v>
      </c>
      <c r="I102" s="99">
        <v>10500</v>
      </c>
      <c r="J102" s="99">
        <v>139000</v>
      </c>
    </row>
    <row r="103" spans="6:10" x14ac:dyDescent="0.2">
      <c r="F103" s="99">
        <v>4058</v>
      </c>
      <c r="G103" s="99">
        <v>133000</v>
      </c>
      <c r="I103" s="99">
        <v>10530</v>
      </c>
      <c r="J103" s="99">
        <v>143250</v>
      </c>
    </row>
    <row r="104" spans="6:10" x14ac:dyDescent="0.2">
      <c r="F104" s="99">
        <v>4060</v>
      </c>
      <c r="G104" s="99">
        <v>99900</v>
      </c>
      <c r="I104" s="99">
        <v>10530</v>
      </c>
      <c r="J104" s="99">
        <v>135000</v>
      </c>
    </row>
    <row r="105" spans="6:10" x14ac:dyDescent="0.2">
      <c r="F105" s="99">
        <v>4060</v>
      </c>
      <c r="G105" s="99">
        <v>181000</v>
      </c>
      <c r="I105" s="99">
        <v>10542</v>
      </c>
      <c r="J105" s="99">
        <v>341000</v>
      </c>
    </row>
    <row r="106" spans="6:10" x14ac:dyDescent="0.2">
      <c r="F106" s="99">
        <v>4118</v>
      </c>
      <c r="G106" s="99">
        <v>52500</v>
      </c>
      <c r="I106" s="99">
        <v>10552</v>
      </c>
      <c r="J106" s="99">
        <v>165500</v>
      </c>
    </row>
    <row r="107" spans="6:10" x14ac:dyDescent="0.2">
      <c r="F107" s="99">
        <v>4130</v>
      </c>
      <c r="G107" s="99">
        <v>52000</v>
      </c>
      <c r="I107" s="99">
        <v>10562</v>
      </c>
      <c r="J107" s="99">
        <v>325624</v>
      </c>
    </row>
    <row r="108" spans="6:10" x14ac:dyDescent="0.2">
      <c r="F108" s="99">
        <v>4224</v>
      </c>
      <c r="G108" s="99">
        <v>129900</v>
      </c>
      <c r="I108" s="99">
        <v>10570</v>
      </c>
      <c r="J108" s="99">
        <v>315000</v>
      </c>
    </row>
    <row r="109" spans="6:10" x14ac:dyDescent="0.2">
      <c r="F109" s="99">
        <v>4224</v>
      </c>
      <c r="G109" s="99">
        <v>134000</v>
      </c>
      <c r="I109" s="99">
        <v>10574</v>
      </c>
      <c r="J109" s="99">
        <v>252000</v>
      </c>
    </row>
    <row r="110" spans="6:10" x14ac:dyDescent="0.2">
      <c r="F110" s="99">
        <v>4230</v>
      </c>
      <c r="G110" s="99">
        <v>208900</v>
      </c>
      <c r="I110" s="99">
        <v>10592</v>
      </c>
      <c r="J110" s="99">
        <v>165000</v>
      </c>
    </row>
    <row r="111" spans="6:10" x14ac:dyDescent="0.2">
      <c r="F111" s="99">
        <v>4251</v>
      </c>
      <c r="G111" s="99">
        <v>164700</v>
      </c>
      <c r="I111" s="99">
        <v>10593</v>
      </c>
      <c r="J111" s="99">
        <v>260400</v>
      </c>
    </row>
    <row r="112" spans="6:10" x14ac:dyDescent="0.2">
      <c r="F112" s="99">
        <v>4270</v>
      </c>
      <c r="G112" s="99">
        <v>79000</v>
      </c>
      <c r="I112" s="99">
        <v>10594</v>
      </c>
      <c r="J112" s="99">
        <v>96500</v>
      </c>
    </row>
    <row r="113" spans="6:10" x14ac:dyDescent="0.2">
      <c r="F113" s="99">
        <v>4274</v>
      </c>
      <c r="G113" s="99">
        <v>199900</v>
      </c>
      <c r="I113" s="99">
        <v>10603</v>
      </c>
      <c r="J113" s="99">
        <v>205000</v>
      </c>
    </row>
    <row r="114" spans="6:10" x14ac:dyDescent="0.2">
      <c r="F114" s="99">
        <v>4280</v>
      </c>
      <c r="G114" s="99">
        <v>90350</v>
      </c>
      <c r="I114" s="99">
        <v>10615</v>
      </c>
      <c r="J114" s="99">
        <v>95000</v>
      </c>
    </row>
    <row r="115" spans="6:10" x14ac:dyDescent="0.2">
      <c r="F115" s="99">
        <v>4282</v>
      </c>
      <c r="G115" s="99">
        <v>196000</v>
      </c>
      <c r="I115" s="99">
        <v>10624</v>
      </c>
      <c r="J115" s="99">
        <v>119000</v>
      </c>
    </row>
    <row r="116" spans="6:10" x14ac:dyDescent="0.2">
      <c r="F116" s="99">
        <v>4388</v>
      </c>
      <c r="G116" s="99">
        <v>87000</v>
      </c>
      <c r="I116" s="99">
        <v>10625</v>
      </c>
      <c r="J116" s="99">
        <v>83000</v>
      </c>
    </row>
    <row r="117" spans="6:10" x14ac:dyDescent="0.2">
      <c r="F117" s="99">
        <v>4400</v>
      </c>
      <c r="G117" s="99">
        <v>116000</v>
      </c>
      <c r="I117" s="99">
        <v>10625</v>
      </c>
      <c r="J117" s="99">
        <v>284000</v>
      </c>
    </row>
    <row r="118" spans="6:10" x14ac:dyDescent="0.2">
      <c r="F118" s="99">
        <v>4403</v>
      </c>
      <c r="G118" s="99">
        <v>222000</v>
      </c>
      <c r="I118" s="99">
        <v>10625</v>
      </c>
      <c r="J118" s="99">
        <v>250000</v>
      </c>
    </row>
    <row r="119" spans="6:10" x14ac:dyDescent="0.2">
      <c r="F119" s="99">
        <v>4426</v>
      </c>
      <c r="G119" s="99">
        <v>143000</v>
      </c>
      <c r="I119" s="99">
        <v>10625</v>
      </c>
      <c r="J119" s="99">
        <v>170000</v>
      </c>
    </row>
    <row r="120" spans="6:10" x14ac:dyDescent="0.2">
      <c r="F120" s="99">
        <v>4426</v>
      </c>
      <c r="G120" s="99">
        <v>141000</v>
      </c>
      <c r="I120" s="99">
        <v>10628</v>
      </c>
      <c r="J120" s="99">
        <v>167000</v>
      </c>
    </row>
    <row r="121" spans="6:10" x14ac:dyDescent="0.2">
      <c r="F121" s="99">
        <v>4426</v>
      </c>
      <c r="G121" s="99">
        <v>149300</v>
      </c>
      <c r="I121" s="99">
        <v>10634</v>
      </c>
      <c r="J121" s="99">
        <v>123000</v>
      </c>
    </row>
    <row r="122" spans="6:10" x14ac:dyDescent="0.2">
      <c r="F122" s="99">
        <v>4435</v>
      </c>
      <c r="G122" s="99">
        <v>140000</v>
      </c>
      <c r="I122" s="99">
        <v>10635</v>
      </c>
      <c r="J122" s="99">
        <v>232000</v>
      </c>
    </row>
    <row r="123" spans="6:10" x14ac:dyDescent="0.2">
      <c r="F123" s="99">
        <v>4435</v>
      </c>
      <c r="G123" s="99">
        <v>131500</v>
      </c>
      <c r="I123" s="99">
        <v>10637</v>
      </c>
      <c r="J123" s="99">
        <v>297000</v>
      </c>
    </row>
    <row r="124" spans="6:10" x14ac:dyDescent="0.2">
      <c r="F124" s="99">
        <v>4435</v>
      </c>
      <c r="G124" s="99">
        <v>155900</v>
      </c>
      <c r="I124" s="99">
        <v>10650</v>
      </c>
      <c r="J124" s="99">
        <v>128200</v>
      </c>
    </row>
    <row r="125" spans="6:10" x14ac:dyDescent="0.2">
      <c r="F125" s="99">
        <v>4435</v>
      </c>
      <c r="G125" s="99">
        <v>144000</v>
      </c>
      <c r="I125" s="99">
        <v>10652</v>
      </c>
      <c r="J125" s="99">
        <v>279500</v>
      </c>
    </row>
    <row r="126" spans="6:10" x14ac:dyDescent="0.2">
      <c r="F126" s="99">
        <v>4435</v>
      </c>
      <c r="G126" s="99">
        <v>136500</v>
      </c>
      <c r="I126" s="99">
        <v>10655</v>
      </c>
      <c r="J126" s="99">
        <v>284000</v>
      </c>
    </row>
    <row r="127" spans="6:10" x14ac:dyDescent="0.2">
      <c r="F127" s="99">
        <v>4438</v>
      </c>
      <c r="G127" s="99">
        <v>149000</v>
      </c>
      <c r="I127" s="99">
        <v>10656</v>
      </c>
      <c r="J127" s="99">
        <v>248900</v>
      </c>
    </row>
    <row r="128" spans="6:10" x14ac:dyDescent="0.2">
      <c r="F128" s="99">
        <v>4438</v>
      </c>
      <c r="G128" s="99">
        <v>144500</v>
      </c>
      <c r="I128" s="99">
        <v>10659</v>
      </c>
      <c r="J128" s="99">
        <v>136500</v>
      </c>
    </row>
    <row r="129" spans="6:10" x14ac:dyDescent="0.2">
      <c r="F129" s="99">
        <v>4456</v>
      </c>
      <c r="G129" s="99">
        <v>113000</v>
      </c>
      <c r="I129" s="99">
        <v>10665</v>
      </c>
      <c r="J129" s="99">
        <v>226000</v>
      </c>
    </row>
    <row r="130" spans="6:10" x14ac:dyDescent="0.2">
      <c r="F130" s="99">
        <v>4500</v>
      </c>
      <c r="G130" s="99">
        <v>153500</v>
      </c>
      <c r="I130" s="99">
        <v>10667</v>
      </c>
      <c r="J130" s="99">
        <v>212000</v>
      </c>
    </row>
    <row r="131" spans="6:10" x14ac:dyDescent="0.2">
      <c r="F131" s="99">
        <v>4500</v>
      </c>
      <c r="G131" s="99">
        <v>164000</v>
      </c>
      <c r="I131" s="99">
        <v>10678</v>
      </c>
      <c r="J131" s="99">
        <v>285000</v>
      </c>
    </row>
    <row r="132" spans="6:10" x14ac:dyDescent="0.2">
      <c r="F132" s="99">
        <v>4500</v>
      </c>
      <c r="G132" s="99">
        <v>159434</v>
      </c>
      <c r="I132" s="99">
        <v>10680</v>
      </c>
      <c r="J132" s="99">
        <v>137900</v>
      </c>
    </row>
    <row r="133" spans="6:10" x14ac:dyDescent="0.2">
      <c r="F133" s="99">
        <v>4500</v>
      </c>
      <c r="G133" s="99">
        <v>162000</v>
      </c>
      <c r="I133" s="99">
        <v>10690</v>
      </c>
      <c r="J133" s="99">
        <v>147000</v>
      </c>
    </row>
    <row r="134" spans="6:10" x14ac:dyDescent="0.2">
      <c r="F134" s="99">
        <v>4500</v>
      </c>
      <c r="G134" s="99">
        <v>165000</v>
      </c>
      <c r="I134" s="99">
        <v>10708</v>
      </c>
      <c r="J134" s="99">
        <v>190000</v>
      </c>
    </row>
    <row r="135" spans="6:10" x14ac:dyDescent="0.2">
      <c r="F135" s="99">
        <v>4571</v>
      </c>
      <c r="G135" s="99">
        <v>98000</v>
      </c>
      <c r="I135" s="99">
        <v>10712</v>
      </c>
      <c r="J135" s="99">
        <v>93500</v>
      </c>
    </row>
    <row r="136" spans="6:10" x14ac:dyDescent="0.2">
      <c r="F136" s="99">
        <v>4590</v>
      </c>
      <c r="G136" s="99">
        <v>209500</v>
      </c>
      <c r="I136" s="99">
        <v>10721</v>
      </c>
      <c r="J136" s="99">
        <v>142000</v>
      </c>
    </row>
    <row r="137" spans="6:10" x14ac:dyDescent="0.2">
      <c r="F137" s="99">
        <v>4608</v>
      </c>
      <c r="G137" s="99">
        <v>80000</v>
      </c>
      <c r="I137" s="99">
        <v>10728</v>
      </c>
      <c r="J137" s="99">
        <v>266000</v>
      </c>
    </row>
    <row r="138" spans="6:10" x14ac:dyDescent="0.2">
      <c r="F138" s="99">
        <v>4671</v>
      </c>
      <c r="G138" s="99">
        <v>189000</v>
      </c>
      <c r="I138" s="99">
        <v>10762</v>
      </c>
      <c r="J138" s="99">
        <v>120000</v>
      </c>
    </row>
    <row r="139" spans="6:10" x14ac:dyDescent="0.2">
      <c r="F139" s="99">
        <v>4712</v>
      </c>
      <c r="G139" s="99">
        <v>121600</v>
      </c>
      <c r="I139" s="99">
        <v>10762</v>
      </c>
      <c r="J139" s="99">
        <v>225000</v>
      </c>
    </row>
    <row r="140" spans="6:10" x14ac:dyDescent="0.2">
      <c r="F140" s="99">
        <v>4750</v>
      </c>
      <c r="G140" s="99">
        <v>235000</v>
      </c>
      <c r="I140" s="99">
        <v>10768</v>
      </c>
      <c r="J140" s="99">
        <v>218000</v>
      </c>
    </row>
    <row r="141" spans="6:10" x14ac:dyDescent="0.2">
      <c r="F141" s="99">
        <v>4800</v>
      </c>
      <c r="G141" s="99">
        <v>109900</v>
      </c>
      <c r="I141" s="99">
        <v>10769</v>
      </c>
      <c r="J141" s="99">
        <v>212000</v>
      </c>
    </row>
    <row r="142" spans="6:10" x14ac:dyDescent="0.2">
      <c r="F142" s="99">
        <v>4920</v>
      </c>
      <c r="G142" s="99">
        <v>213500</v>
      </c>
      <c r="I142" s="99">
        <v>10778</v>
      </c>
      <c r="J142" s="99">
        <v>136500</v>
      </c>
    </row>
    <row r="143" spans="6:10" x14ac:dyDescent="0.2">
      <c r="F143" s="99">
        <v>4923</v>
      </c>
      <c r="G143" s="99">
        <v>286000</v>
      </c>
      <c r="I143" s="99">
        <v>10780</v>
      </c>
      <c r="J143" s="99">
        <v>132500</v>
      </c>
    </row>
    <row r="144" spans="6:10" x14ac:dyDescent="0.2">
      <c r="F144" s="99">
        <v>4928</v>
      </c>
      <c r="G144" s="99">
        <v>128000</v>
      </c>
      <c r="I144" s="99">
        <v>10784</v>
      </c>
      <c r="J144" s="99">
        <v>160000</v>
      </c>
    </row>
    <row r="145" spans="6:10" x14ac:dyDescent="0.2">
      <c r="F145" s="99">
        <v>4928</v>
      </c>
      <c r="G145" s="99">
        <v>143750</v>
      </c>
      <c r="I145" s="99">
        <v>10791</v>
      </c>
      <c r="J145" s="99">
        <v>90000</v>
      </c>
    </row>
    <row r="146" spans="6:10" x14ac:dyDescent="0.2">
      <c r="F146" s="99">
        <v>5000</v>
      </c>
      <c r="G146" s="99">
        <v>79000</v>
      </c>
      <c r="I146" s="99">
        <v>10793</v>
      </c>
      <c r="J146" s="99">
        <v>152000</v>
      </c>
    </row>
    <row r="147" spans="6:10" x14ac:dyDescent="0.2">
      <c r="F147" s="99">
        <v>5000</v>
      </c>
      <c r="G147" s="99">
        <v>87000</v>
      </c>
      <c r="I147" s="99">
        <v>10800</v>
      </c>
      <c r="J147" s="99">
        <v>100000</v>
      </c>
    </row>
    <row r="148" spans="6:10" x14ac:dyDescent="0.2">
      <c r="F148" s="99">
        <v>5000</v>
      </c>
      <c r="G148" s="99">
        <v>159000</v>
      </c>
      <c r="I148" s="99">
        <v>10800</v>
      </c>
      <c r="J148" s="99">
        <v>106250</v>
      </c>
    </row>
    <row r="149" spans="6:10" x14ac:dyDescent="0.2">
      <c r="F149" s="99">
        <v>5000</v>
      </c>
      <c r="G149" s="99">
        <v>127000</v>
      </c>
      <c r="I149" s="99">
        <v>10800</v>
      </c>
      <c r="J149" s="99">
        <v>159500</v>
      </c>
    </row>
    <row r="150" spans="6:10" x14ac:dyDescent="0.2">
      <c r="F150" s="99">
        <v>5000</v>
      </c>
      <c r="G150" s="99">
        <v>39300</v>
      </c>
      <c r="I150" s="99">
        <v>10800</v>
      </c>
      <c r="J150" s="99">
        <v>240000</v>
      </c>
    </row>
    <row r="151" spans="6:10" x14ac:dyDescent="0.2">
      <c r="F151" s="99">
        <v>5001</v>
      </c>
      <c r="G151" s="99">
        <v>230000</v>
      </c>
      <c r="I151" s="99">
        <v>10800</v>
      </c>
      <c r="J151" s="99">
        <v>160000</v>
      </c>
    </row>
    <row r="152" spans="6:10" x14ac:dyDescent="0.2">
      <c r="F152" s="99">
        <v>5062</v>
      </c>
      <c r="G152" s="99">
        <v>207500</v>
      </c>
      <c r="I152" s="99">
        <v>10800</v>
      </c>
      <c r="J152" s="99">
        <v>339750</v>
      </c>
    </row>
    <row r="153" spans="6:10" x14ac:dyDescent="0.2">
      <c r="F153" s="99">
        <v>5063</v>
      </c>
      <c r="G153" s="99">
        <v>207500</v>
      </c>
      <c r="I153" s="99">
        <v>10800</v>
      </c>
      <c r="J153" s="99">
        <v>170000</v>
      </c>
    </row>
    <row r="154" spans="6:10" x14ac:dyDescent="0.2">
      <c r="F154" s="99">
        <v>5100</v>
      </c>
      <c r="G154" s="99">
        <v>161000</v>
      </c>
      <c r="I154" s="99">
        <v>10800</v>
      </c>
      <c r="J154" s="99">
        <v>179000</v>
      </c>
    </row>
    <row r="155" spans="6:10" x14ac:dyDescent="0.2">
      <c r="F155" s="99">
        <v>5105</v>
      </c>
      <c r="G155" s="99">
        <v>148800</v>
      </c>
      <c r="I155" s="99">
        <v>10800</v>
      </c>
      <c r="J155" s="99">
        <v>139000</v>
      </c>
    </row>
    <row r="156" spans="6:10" x14ac:dyDescent="0.2">
      <c r="F156" s="99">
        <v>5119</v>
      </c>
      <c r="G156" s="99">
        <v>328900</v>
      </c>
      <c r="I156" s="99">
        <v>10800</v>
      </c>
      <c r="J156" s="99">
        <v>163000</v>
      </c>
    </row>
    <row r="157" spans="6:10" x14ac:dyDescent="0.2">
      <c r="F157" s="99">
        <v>5232</v>
      </c>
      <c r="G157" s="99">
        <v>73000</v>
      </c>
      <c r="I157" s="99">
        <v>10800</v>
      </c>
      <c r="J157" s="99">
        <v>135000</v>
      </c>
    </row>
    <row r="158" spans="6:10" x14ac:dyDescent="0.2">
      <c r="F158" s="99">
        <v>5250</v>
      </c>
      <c r="G158" s="99">
        <v>122000</v>
      </c>
      <c r="I158" s="99">
        <v>10800</v>
      </c>
      <c r="J158" s="99">
        <v>163000</v>
      </c>
    </row>
    <row r="159" spans="6:10" x14ac:dyDescent="0.2">
      <c r="F159" s="99">
        <v>5271</v>
      </c>
      <c r="G159" s="99">
        <v>190000</v>
      </c>
      <c r="I159" s="99">
        <v>10800</v>
      </c>
      <c r="J159" s="99">
        <v>120000</v>
      </c>
    </row>
    <row r="160" spans="6:10" x14ac:dyDescent="0.2">
      <c r="F160" s="99">
        <v>5306</v>
      </c>
      <c r="G160" s="99">
        <v>239000</v>
      </c>
      <c r="I160" s="99">
        <v>10800</v>
      </c>
      <c r="J160" s="99">
        <v>64500</v>
      </c>
    </row>
    <row r="161" spans="6:10" x14ac:dyDescent="0.2">
      <c r="F161" s="99">
        <v>5310</v>
      </c>
      <c r="G161" s="99">
        <v>117000</v>
      </c>
      <c r="I161" s="99">
        <v>10832</v>
      </c>
      <c r="J161" s="99">
        <v>194500</v>
      </c>
    </row>
    <row r="162" spans="6:10" x14ac:dyDescent="0.2">
      <c r="F162" s="99">
        <v>5330</v>
      </c>
      <c r="G162" s="99">
        <v>251000</v>
      </c>
      <c r="I162" s="99">
        <v>10839</v>
      </c>
      <c r="J162" s="99">
        <v>181000</v>
      </c>
    </row>
    <row r="163" spans="6:10" x14ac:dyDescent="0.2">
      <c r="F163" s="99">
        <v>5330</v>
      </c>
      <c r="G163" s="99">
        <v>82500</v>
      </c>
      <c r="I163" s="99">
        <v>10846</v>
      </c>
      <c r="J163" s="99">
        <v>324000</v>
      </c>
    </row>
    <row r="164" spans="6:10" x14ac:dyDescent="0.2">
      <c r="F164" s="99">
        <v>5350</v>
      </c>
      <c r="G164" s="99">
        <v>76500</v>
      </c>
      <c r="I164" s="99">
        <v>10852</v>
      </c>
      <c r="J164" s="99">
        <v>173000</v>
      </c>
    </row>
    <row r="165" spans="6:10" x14ac:dyDescent="0.2">
      <c r="F165" s="99">
        <v>5362</v>
      </c>
      <c r="G165" s="99">
        <v>139000</v>
      </c>
      <c r="I165" s="99">
        <v>10859</v>
      </c>
      <c r="J165" s="99">
        <v>145000</v>
      </c>
    </row>
    <row r="166" spans="6:10" x14ac:dyDescent="0.2">
      <c r="F166" s="99">
        <v>5381</v>
      </c>
      <c r="G166" s="99">
        <v>196000</v>
      </c>
      <c r="I166" s="99">
        <v>10880</v>
      </c>
      <c r="J166" s="99">
        <v>125000</v>
      </c>
    </row>
    <row r="167" spans="6:10" x14ac:dyDescent="0.2">
      <c r="F167" s="99">
        <v>5389</v>
      </c>
      <c r="G167" s="99">
        <v>236500</v>
      </c>
      <c r="I167" s="99">
        <v>10896</v>
      </c>
      <c r="J167" s="99">
        <v>200000</v>
      </c>
    </row>
    <row r="168" spans="6:10" x14ac:dyDescent="0.2">
      <c r="F168" s="99">
        <v>5395</v>
      </c>
      <c r="G168" s="99">
        <v>180000</v>
      </c>
      <c r="I168" s="99">
        <v>10900</v>
      </c>
      <c r="J168" s="99">
        <v>161750</v>
      </c>
    </row>
    <row r="169" spans="6:10" x14ac:dyDescent="0.2">
      <c r="F169" s="99">
        <v>5400</v>
      </c>
      <c r="G169" s="99">
        <v>152000</v>
      </c>
      <c r="I169" s="99">
        <v>10918</v>
      </c>
      <c r="J169" s="99">
        <v>234000</v>
      </c>
    </row>
    <row r="170" spans="6:10" x14ac:dyDescent="0.2">
      <c r="F170" s="99">
        <v>5400</v>
      </c>
      <c r="G170" s="99">
        <v>108480</v>
      </c>
      <c r="I170" s="99">
        <v>10920</v>
      </c>
      <c r="J170" s="99">
        <v>157000</v>
      </c>
    </row>
    <row r="171" spans="6:10" x14ac:dyDescent="0.2">
      <c r="F171" s="99">
        <v>5400</v>
      </c>
      <c r="G171" s="99">
        <v>86000</v>
      </c>
      <c r="I171" s="99">
        <v>10921</v>
      </c>
      <c r="J171" s="99">
        <v>94750</v>
      </c>
    </row>
    <row r="172" spans="6:10" x14ac:dyDescent="0.2">
      <c r="F172" s="99">
        <v>5400</v>
      </c>
      <c r="G172" s="99">
        <v>105000</v>
      </c>
      <c r="I172" s="99">
        <v>10927</v>
      </c>
      <c r="J172" s="99">
        <v>275000</v>
      </c>
    </row>
    <row r="173" spans="6:10" x14ac:dyDescent="0.2">
      <c r="F173" s="99">
        <v>5400</v>
      </c>
      <c r="G173" s="99">
        <v>117000</v>
      </c>
      <c r="I173" s="99">
        <v>10930</v>
      </c>
      <c r="J173" s="99">
        <v>140000</v>
      </c>
    </row>
    <row r="174" spans="6:10" x14ac:dyDescent="0.2">
      <c r="F174" s="99">
        <v>5436</v>
      </c>
      <c r="G174" s="99">
        <v>125500</v>
      </c>
      <c r="I174" s="99">
        <v>10944</v>
      </c>
      <c r="J174" s="99">
        <v>271000</v>
      </c>
    </row>
    <row r="175" spans="6:10" x14ac:dyDescent="0.2">
      <c r="F175" s="99">
        <v>5500</v>
      </c>
      <c r="G175" s="99">
        <v>103200</v>
      </c>
      <c r="I175" s="99">
        <v>10970</v>
      </c>
      <c r="J175" s="99">
        <v>147000</v>
      </c>
    </row>
    <row r="176" spans="6:10" x14ac:dyDescent="0.2">
      <c r="F176" s="99">
        <v>5500</v>
      </c>
      <c r="G176" s="99">
        <v>130000</v>
      </c>
      <c r="I176" s="99">
        <v>10991</v>
      </c>
      <c r="J176" s="99">
        <v>239000</v>
      </c>
    </row>
    <row r="177" spans="6:10" x14ac:dyDescent="0.2">
      <c r="F177" s="99">
        <v>5520</v>
      </c>
      <c r="G177" s="99">
        <v>104000</v>
      </c>
      <c r="I177" s="99">
        <v>10994</v>
      </c>
      <c r="J177" s="99">
        <v>257000</v>
      </c>
    </row>
    <row r="178" spans="6:10" x14ac:dyDescent="0.2">
      <c r="F178" s="99">
        <v>5586</v>
      </c>
      <c r="G178" s="99">
        <v>79900</v>
      </c>
      <c r="I178" s="99">
        <v>10998</v>
      </c>
      <c r="J178" s="99">
        <v>117000</v>
      </c>
    </row>
    <row r="179" spans="6:10" x14ac:dyDescent="0.2">
      <c r="F179" s="99">
        <v>5587</v>
      </c>
      <c r="G179" s="99">
        <v>392500</v>
      </c>
      <c r="I179" s="99">
        <v>11000</v>
      </c>
      <c r="J179" s="99">
        <v>248000</v>
      </c>
    </row>
    <row r="180" spans="6:10" x14ac:dyDescent="0.2">
      <c r="F180" s="99">
        <v>5600</v>
      </c>
      <c r="G180" s="99">
        <v>55000</v>
      </c>
      <c r="I180" s="99">
        <v>11000</v>
      </c>
      <c r="J180" s="99">
        <v>154000</v>
      </c>
    </row>
    <row r="181" spans="6:10" x14ac:dyDescent="0.2">
      <c r="F181" s="99">
        <v>5604</v>
      </c>
      <c r="G181" s="99">
        <v>98000</v>
      </c>
      <c r="I181" s="99">
        <v>11003</v>
      </c>
      <c r="J181" s="99">
        <v>310000</v>
      </c>
    </row>
    <row r="182" spans="6:10" x14ac:dyDescent="0.2">
      <c r="F182" s="99">
        <v>5664</v>
      </c>
      <c r="G182" s="99">
        <v>278000</v>
      </c>
      <c r="I182" s="99">
        <v>11029</v>
      </c>
      <c r="J182" s="99">
        <v>250000</v>
      </c>
    </row>
    <row r="183" spans="6:10" x14ac:dyDescent="0.2">
      <c r="F183" s="99">
        <v>5684</v>
      </c>
      <c r="G183" s="99">
        <v>110000</v>
      </c>
      <c r="I183" s="99">
        <v>11029</v>
      </c>
      <c r="J183" s="99">
        <v>176500</v>
      </c>
    </row>
    <row r="184" spans="6:10" x14ac:dyDescent="0.2">
      <c r="F184" s="99">
        <v>5687</v>
      </c>
      <c r="G184" s="99">
        <v>135900</v>
      </c>
      <c r="I184" s="99">
        <v>11040</v>
      </c>
      <c r="J184" s="99">
        <v>108000</v>
      </c>
    </row>
    <row r="185" spans="6:10" x14ac:dyDescent="0.2">
      <c r="F185" s="99">
        <v>5700</v>
      </c>
      <c r="G185" s="99">
        <v>116900</v>
      </c>
      <c r="I185" s="99">
        <v>11040</v>
      </c>
      <c r="J185" s="99">
        <v>145000</v>
      </c>
    </row>
    <row r="186" spans="6:10" x14ac:dyDescent="0.2">
      <c r="F186" s="99">
        <v>5720</v>
      </c>
      <c r="G186" s="99">
        <v>66500</v>
      </c>
      <c r="I186" s="99">
        <v>11049</v>
      </c>
      <c r="J186" s="99">
        <v>179900</v>
      </c>
    </row>
    <row r="187" spans="6:10" x14ac:dyDescent="0.2">
      <c r="F187" s="99">
        <v>5784</v>
      </c>
      <c r="G187" s="99">
        <v>91300</v>
      </c>
      <c r="I187" s="99">
        <v>11050</v>
      </c>
      <c r="J187" s="99">
        <v>313000</v>
      </c>
    </row>
    <row r="188" spans="6:10" x14ac:dyDescent="0.2">
      <c r="F188" s="99">
        <v>5790</v>
      </c>
      <c r="G188" s="99">
        <v>107400</v>
      </c>
      <c r="I188" s="99">
        <v>11065</v>
      </c>
      <c r="J188" s="99">
        <v>281000</v>
      </c>
    </row>
    <row r="189" spans="6:10" x14ac:dyDescent="0.2">
      <c r="F189" s="99">
        <v>5814</v>
      </c>
      <c r="G189" s="99">
        <v>187500</v>
      </c>
      <c r="I189" s="99">
        <v>11070</v>
      </c>
      <c r="J189" s="99">
        <v>171000</v>
      </c>
    </row>
    <row r="190" spans="6:10" x14ac:dyDescent="0.2">
      <c r="F190" s="99">
        <v>5820</v>
      </c>
      <c r="G190" s="99">
        <v>126175</v>
      </c>
      <c r="I190" s="99">
        <v>11075</v>
      </c>
      <c r="J190" s="99">
        <v>172000</v>
      </c>
    </row>
    <row r="191" spans="6:10" x14ac:dyDescent="0.2">
      <c r="F191" s="99">
        <v>5825</v>
      </c>
      <c r="G191" s="99">
        <v>79900</v>
      </c>
      <c r="I191" s="99">
        <v>11075</v>
      </c>
      <c r="J191" s="99">
        <v>206900</v>
      </c>
    </row>
    <row r="192" spans="6:10" x14ac:dyDescent="0.2">
      <c r="F192" s="99">
        <v>5868</v>
      </c>
      <c r="G192" s="99">
        <v>129000</v>
      </c>
      <c r="I192" s="99">
        <v>11096</v>
      </c>
      <c r="J192" s="99">
        <v>249700</v>
      </c>
    </row>
    <row r="193" spans="6:10" x14ac:dyDescent="0.2">
      <c r="F193" s="99">
        <v>5890</v>
      </c>
      <c r="G193" s="99">
        <v>120500</v>
      </c>
      <c r="I193" s="99">
        <v>11100</v>
      </c>
      <c r="J193" s="99">
        <v>84900</v>
      </c>
    </row>
    <row r="194" spans="6:10" x14ac:dyDescent="0.2">
      <c r="F194" s="99">
        <v>5900</v>
      </c>
      <c r="G194" s="99">
        <v>85500</v>
      </c>
      <c r="I194" s="99">
        <v>11103</v>
      </c>
      <c r="J194" s="99">
        <v>155835</v>
      </c>
    </row>
    <row r="195" spans="6:10" x14ac:dyDescent="0.2">
      <c r="F195" s="99">
        <v>5925</v>
      </c>
      <c r="G195" s="99">
        <v>89471</v>
      </c>
      <c r="I195" s="99">
        <v>11120</v>
      </c>
      <c r="J195" s="99">
        <v>162500</v>
      </c>
    </row>
    <row r="196" spans="6:10" x14ac:dyDescent="0.2">
      <c r="F196" s="99">
        <v>5925</v>
      </c>
      <c r="G196" s="99">
        <v>37900</v>
      </c>
      <c r="I196" s="99">
        <v>11143</v>
      </c>
      <c r="J196" s="99">
        <v>340000</v>
      </c>
    </row>
    <row r="197" spans="6:10" x14ac:dyDescent="0.2">
      <c r="F197" s="99">
        <v>6000</v>
      </c>
      <c r="G197" s="99">
        <v>115000</v>
      </c>
      <c r="I197" s="99">
        <v>11146</v>
      </c>
      <c r="J197" s="99">
        <v>255500</v>
      </c>
    </row>
    <row r="198" spans="6:10" x14ac:dyDescent="0.2">
      <c r="F198" s="99">
        <v>6000</v>
      </c>
      <c r="G198" s="99">
        <v>93000</v>
      </c>
      <c r="I198" s="99">
        <v>11160</v>
      </c>
      <c r="J198" s="99">
        <v>244000</v>
      </c>
    </row>
    <row r="199" spans="6:10" x14ac:dyDescent="0.2">
      <c r="F199" s="99">
        <v>6000</v>
      </c>
      <c r="G199" s="99">
        <v>89000</v>
      </c>
      <c r="I199" s="99">
        <v>11170</v>
      </c>
      <c r="J199" s="99">
        <v>250000</v>
      </c>
    </row>
    <row r="200" spans="6:10" x14ac:dyDescent="0.2">
      <c r="F200" s="99">
        <v>6000</v>
      </c>
      <c r="G200" s="99">
        <v>119000</v>
      </c>
      <c r="I200" s="99">
        <v>11175</v>
      </c>
      <c r="J200" s="99">
        <v>200141</v>
      </c>
    </row>
    <row r="201" spans="6:10" x14ac:dyDescent="0.2">
      <c r="F201" s="99">
        <v>6000</v>
      </c>
      <c r="G201" s="99">
        <v>120000</v>
      </c>
      <c r="I201" s="99">
        <v>11184</v>
      </c>
      <c r="J201" s="99">
        <v>172500</v>
      </c>
    </row>
    <row r="202" spans="6:10" x14ac:dyDescent="0.2">
      <c r="F202" s="99">
        <v>6000</v>
      </c>
      <c r="G202" s="99">
        <v>112500</v>
      </c>
      <c r="I202" s="99">
        <v>11194</v>
      </c>
      <c r="J202" s="99">
        <v>230500</v>
      </c>
    </row>
    <row r="203" spans="6:10" x14ac:dyDescent="0.2">
      <c r="F203" s="99">
        <v>6000</v>
      </c>
      <c r="G203" s="99">
        <v>93000</v>
      </c>
      <c r="I203" s="99">
        <v>11198</v>
      </c>
      <c r="J203" s="99">
        <v>325000</v>
      </c>
    </row>
    <row r="204" spans="6:10" x14ac:dyDescent="0.2">
      <c r="F204" s="99">
        <v>6000</v>
      </c>
      <c r="G204" s="99">
        <v>102000</v>
      </c>
      <c r="I204" s="99">
        <v>11200</v>
      </c>
      <c r="J204" s="99">
        <v>129500</v>
      </c>
    </row>
    <row r="205" spans="6:10" x14ac:dyDescent="0.2">
      <c r="F205" s="99">
        <v>6000</v>
      </c>
      <c r="G205" s="99">
        <v>110500</v>
      </c>
      <c r="I205" s="99">
        <v>11200</v>
      </c>
      <c r="J205" s="99">
        <v>180000</v>
      </c>
    </row>
    <row r="206" spans="6:10" x14ac:dyDescent="0.2">
      <c r="F206" s="99">
        <v>6000</v>
      </c>
      <c r="G206" s="99">
        <v>107900</v>
      </c>
      <c r="I206" s="99">
        <v>11207</v>
      </c>
      <c r="J206" s="99">
        <v>185000</v>
      </c>
    </row>
    <row r="207" spans="6:10" x14ac:dyDescent="0.2">
      <c r="F207" s="99">
        <v>6000</v>
      </c>
      <c r="G207" s="99">
        <v>131000</v>
      </c>
      <c r="I207" s="99">
        <v>11210</v>
      </c>
      <c r="J207" s="99">
        <v>221500</v>
      </c>
    </row>
    <row r="208" spans="6:10" x14ac:dyDescent="0.2">
      <c r="F208" s="99">
        <v>6000</v>
      </c>
      <c r="G208" s="99">
        <v>108500</v>
      </c>
      <c r="I208" s="99">
        <v>11214</v>
      </c>
      <c r="J208" s="99">
        <v>199900</v>
      </c>
    </row>
    <row r="209" spans="6:10" x14ac:dyDescent="0.2">
      <c r="F209" s="99">
        <v>6000</v>
      </c>
      <c r="G209" s="99">
        <v>128000</v>
      </c>
      <c r="I209" s="99">
        <v>11216</v>
      </c>
      <c r="J209" s="99">
        <v>232600</v>
      </c>
    </row>
    <row r="210" spans="6:10" x14ac:dyDescent="0.2">
      <c r="F210" s="99">
        <v>6000</v>
      </c>
      <c r="G210" s="99">
        <v>132500</v>
      </c>
      <c r="I210" s="99">
        <v>11218</v>
      </c>
      <c r="J210" s="99">
        <v>189000</v>
      </c>
    </row>
    <row r="211" spans="6:10" x14ac:dyDescent="0.2">
      <c r="F211" s="99">
        <v>6000</v>
      </c>
      <c r="G211" s="99">
        <v>117000</v>
      </c>
      <c r="I211" s="99">
        <v>11228</v>
      </c>
      <c r="J211" s="99">
        <v>228000</v>
      </c>
    </row>
    <row r="212" spans="6:10" x14ac:dyDescent="0.2">
      <c r="F212" s="99">
        <v>6000</v>
      </c>
      <c r="G212" s="99">
        <v>134900</v>
      </c>
      <c r="I212" s="99">
        <v>11235</v>
      </c>
      <c r="J212" s="99">
        <v>148000</v>
      </c>
    </row>
    <row r="213" spans="6:10" x14ac:dyDescent="0.2">
      <c r="F213" s="99">
        <v>6000</v>
      </c>
      <c r="G213" s="99">
        <v>120000</v>
      </c>
      <c r="I213" s="99">
        <v>11241</v>
      </c>
      <c r="J213" s="99">
        <v>149000</v>
      </c>
    </row>
    <row r="214" spans="6:10" x14ac:dyDescent="0.2">
      <c r="F214" s="99">
        <v>6040</v>
      </c>
      <c r="G214" s="99">
        <v>82000</v>
      </c>
      <c r="I214" s="99">
        <v>11248</v>
      </c>
      <c r="J214" s="99">
        <v>285000</v>
      </c>
    </row>
    <row r="215" spans="6:10" x14ac:dyDescent="0.2">
      <c r="F215" s="99">
        <v>6060</v>
      </c>
      <c r="G215" s="99">
        <v>100000</v>
      </c>
      <c r="I215" s="99">
        <v>11249</v>
      </c>
      <c r="J215" s="99">
        <v>177500</v>
      </c>
    </row>
    <row r="216" spans="6:10" x14ac:dyDescent="0.2">
      <c r="F216" s="99">
        <v>6120</v>
      </c>
      <c r="G216" s="99">
        <v>105000</v>
      </c>
      <c r="I216" s="99">
        <v>11250</v>
      </c>
      <c r="J216" s="99">
        <v>223500</v>
      </c>
    </row>
    <row r="217" spans="6:10" x14ac:dyDescent="0.2">
      <c r="F217" s="99">
        <v>6120</v>
      </c>
      <c r="G217" s="99">
        <v>132000</v>
      </c>
      <c r="I217" s="99">
        <v>11250</v>
      </c>
      <c r="J217" s="99">
        <v>165000</v>
      </c>
    </row>
    <row r="218" spans="6:10" x14ac:dyDescent="0.2">
      <c r="F218" s="99">
        <v>6120</v>
      </c>
      <c r="G218" s="99">
        <v>129900</v>
      </c>
      <c r="I218" s="99">
        <v>11250</v>
      </c>
      <c r="J218" s="99">
        <v>255900</v>
      </c>
    </row>
    <row r="219" spans="6:10" x14ac:dyDescent="0.2">
      <c r="F219" s="99">
        <v>6120</v>
      </c>
      <c r="G219" s="99">
        <v>133000</v>
      </c>
      <c r="I219" s="99">
        <v>11250</v>
      </c>
      <c r="J219" s="99">
        <v>161500</v>
      </c>
    </row>
    <row r="220" spans="6:10" x14ac:dyDescent="0.2">
      <c r="F220" s="99">
        <v>6120</v>
      </c>
      <c r="G220" s="99">
        <v>60000</v>
      </c>
      <c r="I220" s="99">
        <v>11275</v>
      </c>
      <c r="J220" s="99">
        <v>242000</v>
      </c>
    </row>
    <row r="221" spans="6:10" x14ac:dyDescent="0.2">
      <c r="F221" s="99">
        <v>6120</v>
      </c>
      <c r="G221" s="99">
        <v>141500</v>
      </c>
      <c r="I221" s="99">
        <v>11275</v>
      </c>
      <c r="J221" s="99">
        <v>220000</v>
      </c>
    </row>
    <row r="222" spans="6:10" x14ac:dyDescent="0.2">
      <c r="F222" s="99">
        <v>6120</v>
      </c>
      <c r="G222" s="99">
        <v>88000</v>
      </c>
      <c r="I222" s="99">
        <v>11287</v>
      </c>
      <c r="J222" s="99">
        <v>228500</v>
      </c>
    </row>
    <row r="223" spans="6:10" x14ac:dyDescent="0.2">
      <c r="F223" s="99">
        <v>6120</v>
      </c>
      <c r="G223" s="99">
        <v>137500</v>
      </c>
      <c r="I223" s="99">
        <v>11302</v>
      </c>
      <c r="J223" s="99">
        <v>319000</v>
      </c>
    </row>
    <row r="224" spans="6:10" x14ac:dyDescent="0.2">
      <c r="F224" s="99">
        <v>6130</v>
      </c>
      <c r="G224" s="99">
        <v>109500</v>
      </c>
      <c r="I224" s="99">
        <v>11308</v>
      </c>
      <c r="J224" s="99">
        <v>335000</v>
      </c>
    </row>
    <row r="225" spans="6:10" x14ac:dyDescent="0.2">
      <c r="F225" s="99">
        <v>6155</v>
      </c>
      <c r="G225" s="99">
        <v>128000</v>
      </c>
      <c r="I225" s="99">
        <v>11310</v>
      </c>
      <c r="J225" s="99">
        <v>140000</v>
      </c>
    </row>
    <row r="226" spans="6:10" x14ac:dyDescent="0.2">
      <c r="F226" s="99">
        <v>6171</v>
      </c>
      <c r="G226" s="99">
        <v>137450</v>
      </c>
      <c r="I226" s="99">
        <v>11316</v>
      </c>
      <c r="J226" s="99">
        <v>214900</v>
      </c>
    </row>
    <row r="227" spans="6:10" x14ac:dyDescent="0.2">
      <c r="F227" s="99">
        <v>6173</v>
      </c>
      <c r="G227" s="99">
        <v>125500</v>
      </c>
      <c r="I227" s="99">
        <v>11317</v>
      </c>
      <c r="J227" s="99">
        <v>180000</v>
      </c>
    </row>
    <row r="228" spans="6:10" x14ac:dyDescent="0.2">
      <c r="F228" s="99">
        <v>6180</v>
      </c>
      <c r="G228" s="99">
        <v>102000</v>
      </c>
      <c r="I228" s="99">
        <v>11333</v>
      </c>
      <c r="J228" s="99">
        <v>146800</v>
      </c>
    </row>
    <row r="229" spans="6:10" x14ac:dyDescent="0.2">
      <c r="F229" s="99">
        <v>6204</v>
      </c>
      <c r="G229" s="99">
        <v>118500</v>
      </c>
      <c r="I229" s="99">
        <v>11340</v>
      </c>
      <c r="J229" s="99">
        <v>125000</v>
      </c>
    </row>
    <row r="230" spans="6:10" x14ac:dyDescent="0.2">
      <c r="F230" s="99">
        <v>6240</v>
      </c>
      <c r="G230" s="99">
        <v>115000</v>
      </c>
      <c r="I230" s="99">
        <v>11340</v>
      </c>
      <c r="J230" s="99">
        <v>122500</v>
      </c>
    </row>
    <row r="231" spans="6:10" x14ac:dyDescent="0.2">
      <c r="F231" s="99">
        <v>6240</v>
      </c>
      <c r="G231" s="99">
        <v>114500</v>
      </c>
      <c r="I231" s="99">
        <v>11341</v>
      </c>
      <c r="J231" s="99">
        <v>121500</v>
      </c>
    </row>
    <row r="232" spans="6:10" x14ac:dyDescent="0.2">
      <c r="F232" s="99">
        <v>6240</v>
      </c>
      <c r="G232" s="99">
        <v>162900</v>
      </c>
      <c r="I232" s="99">
        <v>11344</v>
      </c>
      <c r="J232" s="99">
        <v>144000</v>
      </c>
    </row>
    <row r="233" spans="6:10" x14ac:dyDescent="0.2">
      <c r="F233" s="99">
        <v>6240</v>
      </c>
      <c r="G233" s="99">
        <v>254000</v>
      </c>
      <c r="I233" s="99">
        <v>11345</v>
      </c>
      <c r="J233" s="99">
        <v>137000</v>
      </c>
    </row>
    <row r="234" spans="6:10" x14ac:dyDescent="0.2">
      <c r="F234" s="99">
        <v>6240</v>
      </c>
      <c r="G234" s="99">
        <v>103000</v>
      </c>
      <c r="I234" s="99">
        <v>11361</v>
      </c>
      <c r="J234" s="99">
        <v>180000</v>
      </c>
    </row>
    <row r="235" spans="6:10" x14ac:dyDescent="0.2">
      <c r="F235" s="99">
        <v>6240</v>
      </c>
      <c r="G235" s="99">
        <v>80500</v>
      </c>
      <c r="I235" s="99">
        <v>11362</v>
      </c>
      <c r="J235" s="99">
        <v>280000</v>
      </c>
    </row>
    <row r="236" spans="6:10" x14ac:dyDescent="0.2">
      <c r="F236" s="99">
        <v>6240</v>
      </c>
      <c r="G236" s="99">
        <v>127500</v>
      </c>
      <c r="I236" s="99">
        <v>11367</v>
      </c>
      <c r="J236" s="99">
        <v>255000</v>
      </c>
    </row>
    <row r="237" spans="6:10" x14ac:dyDescent="0.2">
      <c r="F237" s="99">
        <v>6240</v>
      </c>
      <c r="G237" s="99">
        <v>149000</v>
      </c>
      <c r="I237" s="99">
        <v>11394</v>
      </c>
      <c r="J237" s="99">
        <v>394432</v>
      </c>
    </row>
    <row r="238" spans="6:10" x14ac:dyDescent="0.2">
      <c r="F238" s="99">
        <v>6270</v>
      </c>
      <c r="G238" s="99">
        <v>145000</v>
      </c>
      <c r="I238" s="99">
        <v>11400</v>
      </c>
      <c r="J238" s="99">
        <v>466500</v>
      </c>
    </row>
    <row r="239" spans="6:10" x14ac:dyDescent="0.2">
      <c r="F239" s="99">
        <v>6292</v>
      </c>
      <c r="G239" s="99">
        <v>145000</v>
      </c>
      <c r="I239" s="99">
        <v>11404</v>
      </c>
      <c r="J239" s="99">
        <v>222500</v>
      </c>
    </row>
    <row r="240" spans="6:10" x14ac:dyDescent="0.2">
      <c r="F240" s="99">
        <v>6292</v>
      </c>
      <c r="G240" s="99">
        <v>91000</v>
      </c>
      <c r="I240" s="99">
        <v>11409</v>
      </c>
      <c r="J240" s="99">
        <v>131000</v>
      </c>
    </row>
    <row r="241" spans="6:10" x14ac:dyDescent="0.2">
      <c r="F241" s="99">
        <v>6300</v>
      </c>
      <c r="G241" s="99">
        <v>128000</v>
      </c>
      <c r="I241" s="99">
        <v>11414</v>
      </c>
      <c r="J241" s="99">
        <v>167500</v>
      </c>
    </row>
    <row r="242" spans="6:10" x14ac:dyDescent="0.2">
      <c r="F242" s="99">
        <v>6305</v>
      </c>
      <c r="G242" s="99">
        <v>119750</v>
      </c>
      <c r="I242" s="99">
        <v>11423</v>
      </c>
      <c r="J242" s="99">
        <v>272000</v>
      </c>
    </row>
    <row r="243" spans="6:10" x14ac:dyDescent="0.2">
      <c r="F243" s="99">
        <v>6324</v>
      </c>
      <c r="G243" s="99">
        <v>68500</v>
      </c>
      <c r="I243" s="99">
        <v>11425</v>
      </c>
      <c r="J243" s="99">
        <v>137000</v>
      </c>
    </row>
    <row r="244" spans="6:10" x14ac:dyDescent="0.2">
      <c r="F244" s="99">
        <v>6342</v>
      </c>
      <c r="G244" s="99">
        <v>94000</v>
      </c>
      <c r="I244" s="99">
        <v>11426</v>
      </c>
      <c r="J244" s="99">
        <v>200000</v>
      </c>
    </row>
    <row r="245" spans="6:10" x14ac:dyDescent="0.2">
      <c r="F245" s="99">
        <v>6371</v>
      </c>
      <c r="G245" s="99">
        <v>224000</v>
      </c>
      <c r="I245" s="99">
        <v>11428</v>
      </c>
      <c r="J245" s="99">
        <v>250000</v>
      </c>
    </row>
    <row r="246" spans="6:10" x14ac:dyDescent="0.2">
      <c r="F246" s="99">
        <v>6380</v>
      </c>
      <c r="G246" s="99">
        <v>113000</v>
      </c>
      <c r="I246" s="99">
        <v>11435</v>
      </c>
      <c r="J246" s="99">
        <v>230000</v>
      </c>
    </row>
    <row r="247" spans="6:10" x14ac:dyDescent="0.2">
      <c r="F247" s="99">
        <v>6402</v>
      </c>
      <c r="G247" s="99">
        <v>78000</v>
      </c>
      <c r="I247" s="99">
        <v>11443</v>
      </c>
      <c r="J247" s="99">
        <v>369900</v>
      </c>
    </row>
    <row r="248" spans="6:10" x14ac:dyDescent="0.2">
      <c r="F248" s="99">
        <v>6420</v>
      </c>
      <c r="G248" s="99">
        <v>123500</v>
      </c>
      <c r="I248" s="99">
        <v>11457</v>
      </c>
      <c r="J248" s="99">
        <v>175000</v>
      </c>
    </row>
    <row r="249" spans="6:10" x14ac:dyDescent="0.2">
      <c r="F249" s="99">
        <v>6435</v>
      </c>
      <c r="G249" s="99">
        <v>140200</v>
      </c>
      <c r="I249" s="99">
        <v>11475</v>
      </c>
      <c r="J249" s="99">
        <v>179900</v>
      </c>
    </row>
    <row r="250" spans="6:10" x14ac:dyDescent="0.2">
      <c r="F250" s="99">
        <v>6442</v>
      </c>
      <c r="G250" s="99">
        <v>202500</v>
      </c>
      <c r="I250" s="99">
        <v>11475</v>
      </c>
      <c r="J250" s="99">
        <v>110000</v>
      </c>
    </row>
    <row r="251" spans="6:10" x14ac:dyDescent="0.2">
      <c r="F251" s="99">
        <v>6563</v>
      </c>
      <c r="G251" s="99">
        <v>275000</v>
      </c>
      <c r="I251" s="99">
        <v>11478</v>
      </c>
      <c r="J251" s="99">
        <v>306000</v>
      </c>
    </row>
    <row r="252" spans="6:10" x14ac:dyDescent="0.2">
      <c r="F252" s="99">
        <v>6600</v>
      </c>
      <c r="G252" s="99">
        <v>138000</v>
      </c>
      <c r="I252" s="99">
        <v>11500</v>
      </c>
      <c r="J252" s="99">
        <v>84000</v>
      </c>
    </row>
    <row r="253" spans="6:10" x14ac:dyDescent="0.2">
      <c r="F253" s="99">
        <v>6600</v>
      </c>
      <c r="G253" s="99">
        <v>109500</v>
      </c>
      <c r="I253" s="99">
        <v>11500</v>
      </c>
      <c r="J253" s="99">
        <v>250000</v>
      </c>
    </row>
    <row r="254" spans="6:10" x14ac:dyDescent="0.2">
      <c r="F254" s="99">
        <v>6600</v>
      </c>
      <c r="G254" s="99">
        <v>107500</v>
      </c>
      <c r="I254" s="99">
        <v>11500</v>
      </c>
      <c r="J254" s="99">
        <v>136905</v>
      </c>
    </row>
    <row r="255" spans="6:10" x14ac:dyDescent="0.2">
      <c r="F255" s="99">
        <v>6600</v>
      </c>
      <c r="G255" s="99">
        <v>130500</v>
      </c>
      <c r="I255" s="99">
        <v>11512</v>
      </c>
      <c r="J255" s="99">
        <v>177000</v>
      </c>
    </row>
    <row r="256" spans="6:10" x14ac:dyDescent="0.2">
      <c r="F256" s="99">
        <v>6627</v>
      </c>
      <c r="G256" s="99">
        <v>72500</v>
      </c>
      <c r="I256" s="99">
        <v>11526</v>
      </c>
      <c r="J256" s="99">
        <v>191000</v>
      </c>
    </row>
    <row r="257" spans="6:10" x14ac:dyDescent="0.2">
      <c r="F257" s="99">
        <v>6629</v>
      </c>
      <c r="G257" s="99">
        <v>103600</v>
      </c>
      <c r="I257" s="99">
        <v>11553</v>
      </c>
      <c r="J257" s="99">
        <v>158000</v>
      </c>
    </row>
    <row r="258" spans="6:10" x14ac:dyDescent="0.2">
      <c r="F258" s="99">
        <v>6762</v>
      </c>
      <c r="G258" s="99">
        <v>195400</v>
      </c>
      <c r="I258" s="99">
        <v>11584</v>
      </c>
      <c r="J258" s="99">
        <v>197000</v>
      </c>
    </row>
    <row r="259" spans="6:10" x14ac:dyDescent="0.2">
      <c r="F259" s="99">
        <v>6762</v>
      </c>
      <c r="G259" s="99">
        <v>206000</v>
      </c>
      <c r="I259" s="99">
        <v>11600</v>
      </c>
      <c r="J259" s="99">
        <v>145250</v>
      </c>
    </row>
    <row r="260" spans="6:10" x14ac:dyDescent="0.2">
      <c r="F260" s="99">
        <v>6762</v>
      </c>
      <c r="G260" s="99">
        <v>193879</v>
      </c>
      <c r="I260" s="99">
        <v>11600</v>
      </c>
      <c r="J260" s="99">
        <v>137500</v>
      </c>
    </row>
    <row r="261" spans="6:10" x14ac:dyDescent="0.2">
      <c r="F261" s="99">
        <v>6768</v>
      </c>
      <c r="G261" s="99">
        <v>142000</v>
      </c>
      <c r="I261" s="99">
        <v>11600</v>
      </c>
      <c r="J261" s="99">
        <v>154300</v>
      </c>
    </row>
    <row r="262" spans="6:10" x14ac:dyDescent="0.2">
      <c r="F262" s="99">
        <v>6780</v>
      </c>
      <c r="G262" s="99">
        <v>84500</v>
      </c>
      <c r="I262" s="99">
        <v>11606</v>
      </c>
      <c r="J262" s="99">
        <v>135000</v>
      </c>
    </row>
    <row r="263" spans="6:10" x14ac:dyDescent="0.2">
      <c r="F263" s="99">
        <v>6792</v>
      </c>
      <c r="G263" s="99">
        <v>202665</v>
      </c>
      <c r="I263" s="99">
        <v>11616</v>
      </c>
      <c r="J263" s="99">
        <v>139000</v>
      </c>
    </row>
    <row r="264" spans="6:10" x14ac:dyDescent="0.2">
      <c r="F264" s="99">
        <v>6820</v>
      </c>
      <c r="G264" s="99">
        <v>212000</v>
      </c>
      <c r="I264" s="99">
        <v>11616</v>
      </c>
      <c r="J264" s="99">
        <v>158900</v>
      </c>
    </row>
    <row r="265" spans="6:10" x14ac:dyDescent="0.2">
      <c r="F265" s="99">
        <v>6853</v>
      </c>
      <c r="G265" s="99">
        <v>220000</v>
      </c>
      <c r="I265" s="99">
        <v>11625</v>
      </c>
      <c r="J265" s="99">
        <v>131500</v>
      </c>
    </row>
    <row r="266" spans="6:10" x14ac:dyDescent="0.2">
      <c r="F266" s="99">
        <v>6858</v>
      </c>
      <c r="G266" s="99">
        <v>128000</v>
      </c>
      <c r="I266" s="99">
        <v>11639</v>
      </c>
      <c r="J266" s="99">
        <v>182000</v>
      </c>
    </row>
    <row r="267" spans="6:10" x14ac:dyDescent="0.2">
      <c r="F267" s="99">
        <v>6882</v>
      </c>
      <c r="G267" s="99">
        <v>127000</v>
      </c>
      <c r="I267" s="99">
        <v>11643</v>
      </c>
      <c r="J267" s="99">
        <v>200000</v>
      </c>
    </row>
    <row r="268" spans="6:10" x14ac:dyDescent="0.2">
      <c r="F268" s="99">
        <v>6897</v>
      </c>
      <c r="G268" s="99">
        <v>127000</v>
      </c>
      <c r="I268" s="99">
        <v>11645</v>
      </c>
      <c r="J268" s="99">
        <v>260000</v>
      </c>
    </row>
    <row r="269" spans="6:10" x14ac:dyDescent="0.2">
      <c r="F269" s="99">
        <v>6900</v>
      </c>
      <c r="G269" s="99">
        <v>120500</v>
      </c>
      <c r="I269" s="99">
        <v>11645</v>
      </c>
      <c r="J269" s="99">
        <v>196500</v>
      </c>
    </row>
    <row r="270" spans="6:10" x14ac:dyDescent="0.2">
      <c r="F270" s="99">
        <v>6911</v>
      </c>
      <c r="G270" s="99">
        <v>100000</v>
      </c>
      <c r="I270" s="99">
        <v>11664</v>
      </c>
      <c r="J270" s="99">
        <v>119200</v>
      </c>
    </row>
    <row r="271" spans="6:10" x14ac:dyDescent="0.2">
      <c r="F271" s="99">
        <v>6930</v>
      </c>
      <c r="G271" s="99">
        <v>130000</v>
      </c>
      <c r="I271" s="99">
        <v>11670</v>
      </c>
      <c r="J271" s="99">
        <v>320000</v>
      </c>
    </row>
    <row r="272" spans="6:10" x14ac:dyDescent="0.2">
      <c r="F272" s="99">
        <v>6931</v>
      </c>
      <c r="G272" s="99">
        <v>165400</v>
      </c>
      <c r="I272" s="99">
        <v>11694</v>
      </c>
      <c r="J272" s="99">
        <v>314813</v>
      </c>
    </row>
    <row r="273" spans="6:10" x14ac:dyDescent="0.2">
      <c r="F273" s="99">
        <v>6951</v>
      </c>
      <c r="G273" s="99">
        <v>119500</v>
      </c>
      <c r="I273" s="99">
        <v>11700</v>
      </c>
      <c r="J273" s="99">
        <v>175000</v>
      </c>
    </row>
    <row r="274" spans="6:10" x14ac:dyDescent="0.2">
      <c r="F274" s="99">
        <v>6955</v>
      </c>
      <c r="G274" s="99">
        <v>202500</v>
      </c>
      <c r="I274" s="99">
        <v>11700</v>
      </c>
      <c r="J274" s="99">
        <v>265979</v>
      </c>
    </row>
    <row r="275" spans="6:10" x14ac:dyDescent="0.2">
      <c r="F275" s="99">
        <v>6960</v>
      </c>
      <c r="G275" s="99">
        <v>120500</v>
      </c>
      <c r="I275" s="99">
        <v>11700</v>
      </c>
      <c r="J275" s="99">
        <v>154000</v>
      </c>
    </row>
    <row r="276" spans="6:10" x14ac:dyDescent="0.2">
      <c r="F276" s="99">
        <v>6970</v>
      </c>
      <c r="G276" s="99">
        <v>129000</v>
      </c>
      <c r="I276" s="99">
        <v>11700</v>
      </c>
      <c r="J276" s="99">
        <v>179900</v>
      </c>
    </row>
    <row r="277" spans="6:10" x14ac:dyDescent="0.2">
      <c r="F277" s="99">
        <v>6979</v>
      </c>
      <c r="G277" s="99">
        <v>144000</v>
      </c>
      <c r="I277" s="99">
        <v>11717</v>
      </c>
      <c r="J277" s="99">
        <v>185000</v>
      </c>
    </row>
    <row r="278" spans="6:10" x14ac:dyDescent="0.2">
      <c r="F278" s="99">
        <v>6993</v>
      </c>
      <c r="G278" s="99">
        <v>135000</v>
      </c>
      <c r="I278" s="99">
        <v>11751</v>
      </c>
      <c r="J278" s="99">
        <v>190000</v>
      </c>
    </row>
    <row r="279" spans="6:10" x14ac:dyDescent="0.2">
      <c r="F279" s="99">
        <v>7000</v>
      </c>
      <c r="G279" s="99">
        <v>112000</v>
      </c>
      <c r="I279" s="99">
        <v>11764</v>
      </c>
      <c r="J279" s="99">
        <v>290000</v>
      </c>
    </row>
    <row r="280" spans="6:10" x14ac:dyDescent="0.2">
      <c r="F280" s="99">
        <v>7000</v>
      </c>
      <c r="G280" s="99">
        <v>107500</v>
      </c>
      <c r="I280" s="99">
        <v>11767</v>
      </c>
      <c r="J280" s="99">
        <v>130500</v>
      </c>
    </row>
    <row r="281" spans="6:10" x14ac:dyDescent="0.2">
      <c r="F281" s="99">
        <v>7000</v>
      </c>
      <c r="G281" s="99">
        <v>136500</v>
      </c>
      <c r="I281" s="99">
        <v>11767</v>
      </c>
      <c r="J281" s="99">
        <v>112000</v>
      </c>
    </row>
    <row r="282" spans="6:10" x14ac:dyDescent="0.2">
      <c r="F282" s="99">
        <v>7000</v>
      </c>
      <c r="G282" s="99">
        <v>135000</v>
      </c>
      <c r="I282" s="99">
        <v>11777</v>
      </c>
      <c r="J282" s="99">
        <v>164500</v>
      </c>
    </row>
    <row r="283" spans="6:10" x14ac:dyDescent="0.2">
      <c r="F283" s="99">
        <v>7015</v>
      </c>
      <c r="G283" s="99">
        <v>110000</v>
      </c>
      <c r="I283" s="99">
        <v>11782</v>
      </c>
      <c r="J283" s="99">
        <v>148000</v>
      </c>
    </row>
    <row r="284" spans="6:10" x14ac:dyDescent="0.2">
      <c r="F284" s="99">
        <v>7018</v>
      </c>
      <c r="G284" s="99">
        <v>118964</v>
      </c>
      <c r="I284" s="99">
        <v>11787</v>
      </c>
      <c r="J284" s="99">
        <v>315750</v>
      </c>
    </row>
    <row r="285" spans="6:10" x14ac:dyDescent="0.2">
      <c r="F285" s="99">
        <v>7018</v>
      </c>
      <c r="G285" s="99">
        <v>153337</v>
      </c>
      <c r="I285" s="99">
        <v>11796</v>
      </c>
      <c r="J285" s="99">
        <v>215000</v>
      </c>
    </row>
    <row r="286" spans="6:10" x14ac:dyDescent="0.2">
      <c r="F286" s="99">
        <v>7018</v>
      </c>
      <c r="G286" s="99">
        <v>118858</v>
      </c>
      <c r="I286" s="99">
        <v>11838</v>
      </c>
      <c r="J286" s="99">
        <v>236500</v>
      </c>
    </row>
    <row r="287" spans="6:10" x14ac:dyDescent="0.2">
      <c r="F287" s="99">
        <v>7018</v>
      </c>
      <c r="G287" s="99">
        <v>142953</v>
      </c>
      <c r="I287" s="99">
        <v>11839</v>
      </c>
      <c r="J287" s="99">
        <v>262280</v>
      </c>
    </row>
    <row r="288" spans="6:10" x14ac:dyDescent="0.2">
      <c r="F288" s="99">
        <v>7024</v>
      </c>
      <c r="G288" s="99">
        <v>157000</v>
      </c>
      <c r="I288" s="99">
        <v>11841</v>
      </c>
      <c r="J288" s="99">
        <v>118500</v>
      </c>
    </row>
    <row r="289" spans="6:10" x14ac:dyDescent="0.2">
      <c r="F289" s="99">
        <v>7024</v>
      </c>
      <c r="G289" s="99">
        <v>176000</v>
      </c>
      <c r="I289" s="99">
        <v>11844</v>
      </c>
      <c r="J289" s="99">
        <v>372500</v>
      </c>
    </row>
    <row r="290" spans="6:10" x14ac:dyDescent="0.2">
      <c r="F290" s="99">
        <v>7032</v>
      </c>
      <c r="G290" s="99">
        <v>135960</v>
      </c>
      <c r="I290" s="99">
        <v>11846</v>
      </c>
      <c r="J290" s="99">
        <v>374000</v>
      </c>
    </row>
    <row r="291" spans="6:10" x14ac:dyDescent="0.2">
      <c r="F291" s="99">
        <v>7050</v>
      </c>
      <c r="G291" s="99">
        <v>226000</v>
      </c>
      <c r="I291" s="99">
        <v>11851</v>
      </c>
      <c r="J291" s="99">
        <v>180500</v>
      </c>
    </row>
    <row r="292" spans="6:10" x14ac:dyDescent="0.2">
      <c r="F292" s="99">
        <v>7052</v>
      </c>
      <c r="G292" s="99">
        <v>185850</v>
      </c>
      <c r="I292" s="99">
        <v>11880</v>
      </c>
      <c r="J292" s="99">
        <v>157000</v>
      </c>
    </row>
    <row r="293" spans="6:10" x14ac:dyDescent="0.2">
      <c r="F293" s="99">
        <v>7056</v>
      </c>
      <c r="G293" s="99">
        <v>140000</v>
      </c>
      <c r="I293" s="99">
        <v>11883</v>
      </c>
      <c r="J293" s="99">
        <v>203000</v>
      </c>
    </row>
    <row r="294" spans="6:10" x14ac:dyDescent="0.2">
      <c r="F294" s="99">
        <v>7060</v>
      </c>
      <c r="G294" s="99">
        <v>206300</v>
      </c>
      <c r="I294" s="99">
        <v>11885</v>
      </c>
      <c r="J294" s="99">
        <v>261500</v>
      </c>
    </row>
    <row r="295" spans="6:10" x14ac:dyDescent="0.2">
      <c r="F295" s="99">
        <v>7064</v>
      </c>
      <c r="G295" s="99">
        <v>135000</v>
      </c>
      <c r="I295" s="99">
        <v>11888</v>
      </c>
      <c r="J295" s="99">
        <v>214500</v>
      </c>
    </row>
    <row r="296" spans="6:10" x14ac:dyDescent="0.2">
      <c r="F296" s="99">
        <v>7082</v>
      </c>
      <c r="G296" s="99">
        <v>160000</v>
      </c>
      <c r="I296" s="99">
        <v>11900</v>
      </c>
      <c r="J296" s="99">
        <v>82500</v>
      </c>
    </row>
    <row r="297" spans="6:10" x14ac:dyDescent="0.2">
      <c r="F297" s="99">
        <v>7094</v>
      </c>
      <c r="G297" s="99">
        <v>125000</v>
      </c>
      <c r="I297" s="99">
        <v>11900</v>
      </c>
      <c r="J297" s="99">
        <v>166000</v>
      </c>
    </row>
    <row r="298" spans="6:10" x14ac:dyDescent="0.2">
      <c r="F298" s="99">
        <v>7100</v>
      </c>
      <c r="G298" s="99">
        <v>129900</v>
      </c>
      <c r="I298" s="99">
        <v>11911</v>
      </c>
      <c r="J298" s="99">
        <v>174000</v>
      </c>
    </row>
    <row r="299" spans="6:10" x14ac:dyDescent="0.2">
      <c r="F299" s="99">
        <v>7128</v>
      </c>
      <c r="G299" s="99">
        <v>164000</v>
      </c>
      <c r="I299" s="99">
        <v>11923</v>
      </c>
      <c r="J299" s="99">
        <v>239000</v>
      </c>
    </row>
    <row r="300" spans="6:10" x14ac:dyDescent="0.2">
      <c r="F300" s="99">
        <v>7134</v>
      </c>
      <c r="G300" s="99">
        <v>130000</v>
      </c>
      <c r="I300" s="99">
        <v>11924</v>
      </c>
      <c r="J300" s="99">
        <v>345000</v>
      </c>
    </row>
    <row r="301" spans="6:10" x14ac:dyDescent="0.2">
      <c r="F301" s="99">
        <v>7136</v>
      </c>
      <c r="G301" s="99">
        <v>145000</v>
      </c>
      <c r="I301" s="99">
        <v>11932</v>
      </c>
      <c r="J301" s="99">
        <v>235128</v>
      </c>
    </row>
    <row r="302" spans="6:10" x14ac:dyDescent="0.2">
      <c r="F302" s="99">
        <v>7150</v>
      </c>
      <c r="G302" s="99">
        <v>100000</v>
      </c>
      <c r="I302" s="99">
        <v>11952</v>
      </c>
      <c r="J302" s="99">
        <v>190000</v>
      </c>
    </row>
    <row r="303" spans="6:10" x14ac:dyDescent="0.2">
      <c r="F303" s="99">
        <v>7153</v>
      </c>
      <c r="G303" s="99">
        <v>175900</v>
      </c>
      <c r="I303" s="99">
        <v>11957</v>
      </c>
      <c r="J303" s="99">
        <v>232000</v>
      </c>
    </row>
    <row r="304" spans="6:10" x14ac:dyDescent="0.2">
      <c r="F304" s="99">
        <v>7153</v>
      </c>
      <c r="G304" s="99">
        <v>179200</v>
      </c>
      <c r="I304" s="99">
        <v>11988</v>
      </c>
      <c r="J304" s="99">
        <v>150000</v>
      </c>
    </row>
    <row r="305" spans="6:10" x14ac:dyDescent="0.2">
      <c r="F305" s="99">
        <v>7162</v>
      </c>
      <c r="G305" s="99">
        <v>109900</v>
      </c>
      <c r="I305" s="99">
        <v>11988</v>
      </c>
      <c r="J305" s="99">
        <v>188700</v>
      </c>
    </row>
    <row r="306" spans="6:10" x14ac:dyDescent="0.2">
      <c r="F306" s="99">
        <v>7175</v>
      </c>
      <c r="G306" s="99">
        <v>125000</v>
      </c>
      <c r="I306" s="99">
        <v>11999</v>
      </c>
      <c r="J306" s="99">
        <v>285000</v>
      </c>
    </row>
    <row r="307" spans="6:10" x14ac:dyDescent="0.2">
      <c r="F307" s="99">
        <v>7180</v>
      </c>
      <c r="G307" s="99">
        <v>127000</v>
      </c>
      <c r="I307" s="99">
        <v>12000</v>
      </c>
      <c r="J307" s="99">
        <v>147000</v>
      </c>
    </row>
    <row r="308" spans="6:10" x14ac:dyDescent="0.2">
      <c r="F308" s="99">
        <v>7200</v>
      </c>
      <c r="G308" s="99">
        <v>109900</v>
      </c>
      <c r="I308" s="99">
        <v>12000</v>
      </c>
      <c r="J308" s="99">
        <v>174500</v>
      </c>
    </row>
    <row r="309" spans="6:10" x14ac:dyDescent="0.2">
      <c r="F309" s="99">
        <v>7200</v>
      </c>
      <c r="G309" s="99">
        <v>101000</v>
      </c>
      <c r="I309" s="99">
        <v>12003</v>
      </c>
      <c r="J309" s="99">
        <v>269500</v>
      </c>
    </row>
    <row r="310" spans="6:10" x14ac:dyDescent="0.2">
      <c r="F310" s="99">
        <v>7200</v>
      </c>
      <c r="G310" s="99">
        <v>133900</v>
      </c>
      <c r="I310" s="99">
        <v>12011</v>
      </c>
      <c r="J310" s="99">
        <v>280000</v>
      </c>
    </row>
    <row r="311" spans="6:10" x14ac:dyDescent="0.2">
      <c r="F311" s="99">
        <v>7200</v>
      </c>
      <c r="G311" s="99">
        <v>134800</v>
      </c>
      <c r="I311" s="99">
        <v>12030</v>
      </c>
      <c r="J311" s="99">
        <v>318000</v>
      </c>
    </row>
    <row r="312" spans="6:10" x14ac:dyDescent="0.2">
      <c r="F312" s="99">
        <v>7200</v>
      </c>
      <c r="G312" s="99">
        <v>185000</v>
      </c>
      <c r="I312" s="99">
        <v>12046</v>
      </c>
      <c r="J312" s="99">
        <v>195000</v>
      </c>
    </row>
    <row r="313" spans="6:10" x14ac:dyDescent="0.2">
      <c r="F313" s="99">
        <v>7200</v>
      </c>
      <c r="G313" s="99">
        <v>124900</v>
      </c>
      <c r="I313" s="99">
        <v>12085</v>
      </c>
      <c r="J313" s="99">
        <v>318000</v>
      </c>
    </row>
    <row r="314" spans="6:10" x14ac:dyDescent="0.2">
      <c r="F314" s="99">
        <v>7200</v>
      </c>
      <c r="G314" s="99">
        <v>109500</v>
      </c>
      <c r="I314" s="99">
        <v>12090</v>
      </c>
      <c r="J314" s="99">
        <v>175500</v>
      </c>
    </row>
    <row r="315" spans="6:10" x14ac:dyDescent="0.2">
      <c r="F315" s="99">
        <v>7200</v>
      </c>
      <c r="G315" s="99">
        <v>149000</v>
      </c>
      <c r="I315" s="99">
        <v>12090</v>
      </c>
      <c r="J315" s="99">
        <v>258000</v>
      </c>
    </row>
    <row r="316" spans="6:10" x14ac:dyDescent="0.2">
      <c r="F316" s="99">
        <v>7200</v>
      </c>
      <c r="G316" s="99">
        <v>125000</v>
      </c>
      <c r="I316" s="99">
        <v>12090</v>
      </c>
      <c r="J316" s="99">
        <v>178000</v>
      </c>
    </row>
    <row r="317" spans="6:10" x14ac:dyDescent="0.2">
      <c r="F317" s="99">
        <v>7200</v>
      </c>
      <c r="G317" s="99">
        <v>155000</v>
      </c>
      <c r="I317" s="99">
        <v>12095</v>
      </c>
      <c r="J317" s="99">
        <v>158000</v>
      </c>
    </row>
    <row r="318" spans="6:10" x14ac:dyDescent="0.2">
      <c r="F318" s="99">
        <v>7200</v>
      </c>
      <c r="G318" s="99">
        <v>98300</v>
      </c>
      <c r="I318" s="99">
        <v>12099</v>
      </c>
      <c r="J318" s="99">
        <v>354000</v>
      </c>
    </row>
    <row r="319" spans="6:10" x14ac:dyDescent="0.2">
      <c r="F319" s="99">
        <v>7200</v>
      </c>
      <c r="G319" s="99">
        <v>107500</v>
      </c>
      <c r="I319" s="99">
        <v>12108</v>
      </c>
      <c r="J319" s="99">
        <v>118000</v>
      </c>
    </row>
    <row r="320" spans="6:10" x14ac:dyDescent="0.2">
      <c r="F320" s="99">
        <v>7200</v>
      </c>
      <c r="G320" s="99">
        <v>187750</v>
      </c>
      <c r="I320" s="99">
        <v>12118</v>
      </c>
      <c r="J320" s="99">
        <v>240000</v>
      </c>
    </row>
    <row r="321" spans="6:10" x14ac:dyDescent="0.2">
      <c r="F321" s="99">
        <v>7200</v>
      </c>
      <c r="G321" s="99">
        <v>123000</v>
      </c>
      <c r="I321" s="99">
        <v>12122</v>
      </c>
      <c r="J321" s="99">
        <v>178400</v>
      </c>
    </row>
    <row r="322" spans="6:10" x14ac:dyDescent="0.2">
      <c r="F322" s="99">
        <v>7200</v>
      </c>
      <c r="G322" s="99">
        <v>175000</v>
      </c>
      <c r="I322" s="99">
        <v>12134</v>
      </c>
      <c r="J322" s="99">
        <v>164000</v>
      </c>
    </row>
    <row r="323" spans="6:10" x14ac:dyDescent="0.2">
      <c r="F323" s="99">
        <v>7200</v>
      </c>
      <c r="G323" s="99">
        <v>129000</v>
      </c>
      <c r="I323" s="99">
        <v>12137</v>
      </c>
      <c r="J323" s="99">
        <v>224900</v>
      </c>
    </row>
    <row r="324" spans="6:10" x14ac:dyDescent="0.2">
      <c r="F324" s="99">
        <v>7200</v>
      </c>
      <c r="G324" s="99">
        <v>85000</v>
      </c>
      <c r="I324" s="99">
        <v>12144</v>
      </c>
      <c r="J324" s="99">
        <v>133000</v>
      </c>
    </row>
    <row r="325" spans="6:10" x14ac:dyDescent="0.2">
      <c r="F325" s="99">
        <v>7200</v>
      </c>
      <c r="G325" s="99">
        <v>133900</v>
      </c>
      <c r="I325" s="99">
        <v>12150</v>
      </c>
      <c r="J325" s="99">
        <v>131500</v>
      </c>
    </row>
    <row r="326" spans="6:10" x14ac:dyDescent="0.2">
      <c r="F326" s="99">
        <v>7200</v>
      </c>
      <c r="G326" s="99">
        <v>119000</v>
      </c>
      <c r="I326" s="99">
        <v>12155</v>
      </c>
      <c r="J326" s="99">
        <v>140000</v>
      </c>
    </row>
    <row r="327" spans="6:10" x14ac:dyDescent="0.2">
      <c r="F327" s="99">
        <v>7200</v>
      </c>
      <c r="G327" s="99">
        <v>157000</v>
      </c>
      <c r="I327" s="99">
        <v>12155</v>
      </c>
      <c r="J327" s="99">
        <v>163500</v>
      </c>
    </row>
    <row r="328" spans="6:10" x14ac:dyDescent="0.2">
      <c r="F328" s="99">
        <v>7200</v>
      </c>
      <c r="G328" s="99">
        <v>140000</v>
      </c>
      <c r="I328" s="99">
        <v>12160</v>
      </c>
      <c r="J328" s="99">
        <v>149500</v>
      </c>
    </row>
    <row r="329" spans="6:10" x14ac:dyDescent="0.2">
      <c r="F329" s="99">
        <v>7200</v>
      </c>
      <c r="G329" s="99">
        <v>90000</v>
      </c>
      <c r="I329" s="99">
        <v>12160</v>
      </c>
      <c r="J329" s="99">
        <v>142000</v>
      </c>
    </row>
    <row r="330" spans="6:10" x14ac:dyDescent="0.2">
      <c r="F330" s="99">
        <v>7200</v>
      </c>
      <c r="G330" s="99">
        <v>125500</v>
      </c>
      <c r="I330" s="99">
        <v>12168</v>
      </c>
      <c r="J330" s="99">
        <v>359100</v>
      </c>
    </row>
    <row r="331" spans="6:10" x14ac:dyDescent="0.2">
      <c r="F331" s="99">
        <v>7200</v>
      </c>
      <c r="G331" s="99">
        <v>119000</v>
      </c>
      <c r="I331" s="99">
        <v>12180</v>
      </c>
      <c r="J331" s="99">
        <v>80000</v>
      </c>
    </row>
    <row r="332" spans="6:10" x14ac:dyDescent="0.2">
      <c r="F332" s="99">
        <v>7200</v>
      </c>
      <c r="G332" s="99">
        <v>138000</v>
      </c>
      <c r="I332" s="99">
        <v>12182</v>
      </c>
      <c r="J332" s="99">
        <v>220000</v>
      </c>
    </row>
    <row r="333" spans="6:10" x14ac:dyDescent="0.2">
      <c r="F333" s="99">
        <v>7207</v>
      </c>
      <c r="G333" s="99">
        <v>116500</v>
      </c>
      <c r="I333" s="99">
        <v>12203</v>
      </c>
      <c r="J333" s="99">
        <v>336000</v>
      </c>
    </row>
    <row r="334" spans="6:10" x14ac:dyDescent="0.2">
      <c r="F334" s="99">
        <v>7226</v>
      </c>
      <c r="G334" s="99">
        <v>183000</v>
      </c>
      <c r="I334" s="99">
        <v>12205</v>
      </c>
      <c r="J334" s="99">
        <v>187500</v>
      </c>
    </row>
    <row r="335" spans="6:10" x14ac:dyDescent="0.2">
      <c r="F335" s="99">
        <v>7227</v>
      </c>
      <c r="G335" s="99">
        <v>105500</v>
      </c>
      <c r="I335" s="99">
        <v>12209</v>
      </c>
      <c r="J335" s="99">
        <v>215000</v>
      </c>
    </row>
    <row r="336" spans="6:10" x14ac:dyDescent="0.2">
      <c r="F336" s="99">
        <v>7244</v>
      </c>
      <c r="G336" s="99">
        <v>129500</v>
      </c>
      <c r="I336" s="99">
        <v>12220</v>
      </c>
      <c r="J336" s="99">
        <v>402861</v>
      </c>
    </row>
    <row r="337" spans="6:10" x14ac:dyDescent="0.2">
      <c r="F337" s="99">
        <v>7252</v>
      </c>
      <c r="G337" s="99">
        <v>134900</v>
      </c>
      <c r="I337" s="99">
        <v>12224</v>
      </c>
      <c r="J337" s="99">
        <v>244000</v>
      </c>
    </row>
    <row r="338" spans="6:10" x14ac:dyDescent="0.2">
      <c r="F338" s="99">
        <v>7259</v>
      </c>
      <c r="G338" s="99">
        <v>259500</v>
      </c>
      <c r="I338" s="99">
        <v>12227</v>
      </c>
      <c r="J338" s="99">
        <v>272000</v>
      </c>
    </row>
    <row r="339" spans="6:10" x14ac:dyDescent="0.2">
      <c r="F339" s="99">
        <v>7264</v>
      </c>
      <c r="G339" s="99">
        <v>205000</v>
      </c>
      <c r="I339" s="99">
        <v>12243</v>
      </c>
      <c r="J339" s="99">
        <v>175000</v>
      </c>
    </row>
    <row r="340" spans="6:10" x14ac:dyDescent="0.2">
      <c r="F340" s="99">
        <v>7301</v>
      </c>
      <c r="G340" s="99">
        <v>198500</v>
      </c>
      <c r="I340" s="99">
        <v>12244</v>
      </c>
      <c r="J340" s="99">
        <v>305000</v>
      </c>
    </row>
    <row r="341" spans="6:10" x14ac:dyDescent="0.2">
      <c r="F341" s="99">
        <v>7313</v>
      </c>
      <c r="G341" s="99">
        <v>277500</v>
      </c>
      <c r="I341" s="99">
        <v>12256</v>
      </c>
      <c r="J341" s="99">
        <v>325000</v>
      </c>
    </row>
    <row r="342" spans="6:10" x14ac:dyDescent="0.2">
      <c r="F342" s="99">
        <v>7314</v>
      </c>
      <c r="G342" s="99">
        <v>194500</v>
      </c>
      <c r="I342" s="99">
        <v>12257</v>
      </c>
      <c r="J342" s="99">
        <v>290000</v>
      </c>
    </row>
    <row r="343" spans="6:10" x14ac:dyDescent="0.2">
      <c r="F343" s="99">
        <v>7332</v>
      </c>
      <c r="G343" s="99">
        <v>120000</v>
      </c>
      <c r="I343" s="99">
        <v>12274</v>
      </c>
      <c r="J343" s="99">
        <v>227680</v>
      </c>
    </row>
    <row r="344" spans="6:10" x14ac:dyDescent="0.2">
      <c r="F344" s="99">
        <v>7340</v>
      </c>
      <c r="G344" s="99">
        <v>110000</v>
      </c>
      <c r="I344" s="99">
        <v>12327</v>
      </c>
      <c r="J344" s="99">
        <v>316600</v>
      </c>
    </row>
    <row r="345" spans="6:10" x14ac:dyDescent="0.2">
      <c r="F345" s="99">
        <v>7350</v>
      </c>
      <c r="G345" s="99">
        <v>139000</v>
      </c>
      <c r="I345" s="99">
        <v>12328</v>
      </c>
      <c r="J345" s="99">
        <v>169900</v>
      </c>
    </row>
    <row r="346" spans="6:10" x14ac:dyDescent="0.2">
      <c r="F346" s="99">
        <v>7388</v>
      </c>
      <c r="G346" s="99">
        <v>150750</v>
      </c>
      <c r="I346" s="99">
        <v>12342</v>
      </c>
      <c r="J346" s="99">
        <v>82500</v>
      </c>
    </row>
    <row r="347" spans="6:10" x14ac:dyDescent="0.2">
      <c r="F347" s="99">
        <v>7390</v>
      </c>
      <c r="G347" s="99">
        <v>135000</v>
      </c>
      <c r="I347" s="99">
        <v>12342</v>
      </c>
      <c r="J347" s="99">
        <v>139900</v>
      </c>
    </row>
    <row r="348" spans="6:10" x14ac:dyDescent="0.2">
      <c r="F348" s="99">
        <v>7399</v>
      </c>
      <c r="G348" s="99">
        <v>239000</v>
      </c>
      <c r="I348" s="99">
        <v>12354</v>
      </c>
      <c r="J348" s="99">
        <v>110000</v>
      </c>
    </row>
    <row r="349" spans="6:10" x14ac:dyDescent="0.2">
      <c r="F349" s="99">
        <v>7406</v>
      </c>
      <c r="G349" s="99">
        <v>194000</v>
      </c>
      <c r="I349" s="99">
        <v>12358</v>
      </c>
      <c r="J349" s="99">
        <v>128500</v>
      </c>
    </row>
    <row r="350" spans="6:10" x14ac:dyDescent="0.2">
      <c r="F350" s="99">
        <v>7407</v>
      </c>
      <c r="G350" s="99">
        <v>149700</v>
      </c>
      <c r="I350" s="99">
        <v>12376</v>
      </c>
      <c r="J350" s="99">
        <v>320000</v>
      </c>
    </row>
    <row r="351" spans="6:10" x14ac:dyDescent="0.2">
      <c r="F351" s="99">
        <v>7415</v>
      </c>
      <c r="G351" s="99">
        <v>193000</v>
      </c>
      <c r="I351" s="99">
        <v>12378</v>
      </c>
      <c r="J351" s="99">
        <v>360000</v>
      </c>
    </row>
    <row r="352" spans="6:10" x14ac:dyDescent="0.2">
      <c r="F352" s="99">
        <v>7420</v>
      </c>
      <c r="G352" s="99">
        <v>118000</v>
      </c>
      <c r="I352" s="99">
        <v>12384</v>
      </c>
      <c r="J352" s="99">
        <v>197900</v>
      </c>
    </row>
    <row r="353" spans="6:10" x14ac:dyDescent="0.2">
      <c r="F353" s="99">
        <v>7420</v>
      </c>
      <c r="G353" s="99">
        <v>132000</v>
      </c>
      <c r="I353" s="99">
        <v>12393</v>
      </c>
      <c r="J353" s="99">
        <v>195000</v>
      </c>
    </row>
    <row r="354" spans="6:10" x14ac:dyDescent="0.2">
      <c r="F354" s="99">
        <v>7438</v>
      </c>
      <c r="G354" s="99">
        <v>127000</v>
      </c>
      <c r="I354" s="99">
        <v>12394</v>
      </c>
      <c r="J354" s="99">
        <v>225000</v>
      </c>
    </row>
    <row r="355" spans="6:10" x14ac:dyDescent="0.2">
      <c r="F355" s="99">
        <v>7446</v>
      </c>
      <c r="G355" s="99">
        <v>100000</v>
      </c>
      <c r="I355" s="99">
        <v>12400</v>
      </c>
      <c r="J355" s="99">
        <v>155000</v>
      </c>
    </row>
    <row r="356" spans="6:10" x14ac:dyDescent="0.2">
      <c r="F356" s="99">
        <v>7449</v>
      </c>
      <c r="G356" s="99">
        <v>139400</v>
      </c>
      <c r="I356" s="99">
        <v>12416</v>
      </c>
      <c r="J356" s="99">
        <v>184000</v>
      </c>
    </row>
    <row r="357" spans="6:10" x14ac:dyDescent="0.2">
      <c r="F357" s="99">
        <v>7472</v>
      </c>
      <c r="G357" s="99">
        <v>184000</v>
      </c>
      <c r="I357" s="99">
        <v>12420</v>
      </c>
      <c r="J357" s="99">
        <v>230000</v>
      </c>
    </row>
    <row r="358" spans="6:10" x14ac:dyDescent="0.2">
      <c r="F358" s="99">
        <v>7500</v>
      </c>
      <c r="G358" s="99">
        <v>141000</v>
      </c>
      <c r="I358" s="99">
        <v>12435</v>
      </c>
      <c r="J358" s="99">
        <v>231500</v>
      </c>
    </row>
    <row r="359" spans="6:10" x14ac:dyDescent="0.2">
      <c r="F359" s="99">
        <v>7500</v>
      </c>
      <c r="G359" s="99">
        <v>176000</v>
      </c>
      <c r="I359" s="99">
        <v>12438</v>
      </c>
      <c r="J359" s="99">
        <v>361919</v>
      </c>
    </row>
    <row r="360" spans="6:10" x14ac:dyDescent="0.2">
      <c r="F360" s="99">
        <v>7500</v>
      </c>
      <c r="G360" s="99">
        <v>133000</v>
      </c>
      <c r="I360" s="99">
        <v>12444</v>
      </c>
      <c r="J360" s="99">
        <v>394617</v>
      </c>
    </row>
    <row r="361" spans="6:10" x14ac:dyDescent="0.2">
      <c r="F361" s="99">
        <v>7500</v>
      </c>
      <c r="G361" s="99">
        <v>68400</v>
      </c>
      <c r="I361" s="99">
        <v>12456</v>
      </c>
      <c r="J361" s="99">
        <v>337500</v>
      </c>
    </row>
    <row r="362" spans="6:10" x14ac:dyDescent="0.2">
      <c r="F362" s="99">
        <v>7500</v>
      </c>
      <c r="G362" s="99">
        <v>154000</v>
      </c>
      <c r="I362" s="99">
        <v>12461</v>
      </c>
      <c r="J362" s="99">
        <v>262000</v>
      </c>
    </row>
    <row r="363" spans="6:10" x14ac:dyDescent="0.2">
      <c r="F363" s="99">
        <v>7500</v>
      </c>
      <c r="G363" s="99">
        <v>216000</v>
      </c>
      <c r="I363" s="99">
        <v>12464</v>
      </c>
      <c r="J363" s="99">
        <v>152000</v>
      </c>
    </row>
    <row r="364" spans="6:10" x14ac:dyDescent="0.2">
      <c r="F364" s="99">
        <v>7500</v>
      </c>
      <c r="G364" s="99">
        <v>177500</v>
      </c>
      <c r="I364" s="99">
        <v>12474</v>
      </c>
      <c r="J364" s="99">
        <v>426000</v>
      </c>
    </row>
    <row r="365" spans="6:10" x14ac:dyDescent="0.2">
      <c r="F365" s="99">
        <v>7500</v>
      </c>
      <c r="G365" s="99">
        <v>189000</v>
      </c>
      <c r="I365" s="99">
        <v>12493</v>
      </c>
      <c r="J365" s="99">
        <v>141000</v>
      </c>
    </row>
    <row r="366" spans="6:10" x14ac:dyDescent="0.2">
      <c r="F366" s="99">
        <v>7500</v>
      </c>
      <c r="G366" s="99">
        <v>185000</v>
      </c>
      <c r="I366" s="99">
        <v>12508</v>
      </c>
      <c r="J366" s="99">
        <v>160000</v>
      </c>
    </row>
    <row r="367" spans="6:10" x14ac:dyDescent="0.2">
      <c r="F367" s="99">
        <v>7535</v>
      </c>
      <c r="G367" s="99">
        <v>120000</v>
      </c>
      <c r="I367" s="99">
        <v>12513</v>
      </c>
      <c r="J367" s="99">
        <v>104900</v>
      </c>
    </row>
    <row r="368" spans="6:10" x14ac:dyDescent="0.2">
      <c r="F368" s="99">
        <v>7540</v>
      </c>
      <c r="G368" s="99">
        <v>156000</v>
      </c>
      <c r="I368" s="99">
        <v>12537</v>
      </c>
      <c r="J368" s="99">
        <v>149900</v>
      </c>
    </row>
    <row r="369" spans="6:10" x14ac:dyDescent="0.2">
      <c r="F369" s="99">
        <v>7558</v>
      </c>
      <c r="G369" s="99">
        <v>177000</v>
      </c>
      <c r="I369" s="99">
        <v>12546</v>
      </c>
      <c r="J369" s="99">
        <v>182900</v>
      </c>
    </row>
    <row r="370" spans="6:10" x14ac:dyDescent="0.2">
      <c r="F370" s="99">
        <v>7560</v>
      </c>
      <c r="G370" s="99">
        <v>139000</v>
      </c>
      <c r="I370" s="99">
        <v>12552</v>
      </c>
      <c r="J370" s="99">
        <v>254900</v>
      </c>
    </row>
    <row r="371" spans="6:10" x14ac:dyDescent="0.2">
      <c r="F371" s="99">
        <v>7560</v>
      </c>
      <c r="G371" s="99">
        <v>133700</v>
      </c>
      <c r="I371" s="99">
        <v>12589</v>
      </c>
      <c r="J371" s="99">
        <v>174000</v>
      </c>
    </row>
    <row r="372" spans="6:10" x14ac:dyDescent="0.2">
      <c r="F372" s="99">
        <v>7577</v>
      </c>
      <c r="G372" s="99">
        <v>194700</v>
      </c>
      <c r="I372" s="99">
        <v>12615</v>
      </c>
      <c r="J372" s="99">
        <v>243000</v>
      </c>
    </row>
    <row r="373" spans="6:10" x14ac:dyDescent="0.2">
      <c r="F373" s="99">
        <v>7585</v>
      </c>
      <c r="G373" s="99">
        <v>91500</v>
      </c>
      <c r="I373" s="99">
        <v>12640</v>
      </c>
      <c r="J373" s="99">
        <v>150900</v>
      </c>
    </row>
    <row r="374" spans="6:10" x14ac:dyDescent="0.2">
      <c r="F374" s="99">
        <v>7588</v>
      </c>
      <c r="G374" s="99">
        <v>200100</v>
      </c>
      <c r="I374" s="99">
        <v>12665</v>
      </c>
      <c r="J374" s="99">
        <v>153900</v>
      </c>
    </row>
    <row r="375" spans="6:10" x14ac:dyDescent="0.2">
      <c r="F375" s="99">
        <v>7590</v>
      </c>
      <c r="G375" s="99">
        <v>155000</v>
      </c>
      <c r="I375" s="99">
        <v>12665</v>
      </c>
      <c r="J375" s="99">
        <v>281213</v>
      </c>
    </row>
    <row r="376" spans="6:10" x14ac:dyDescent="0.2">
      <c r="F376" s="99">
        <v>7590</v>
      </c>
      <c r="G376" s="99">
        <v>169500</v>
      </c>
      <c r="I376" s="99">
        <v>12677</v>
      </c>
      <c r="J376" s="99">
        <v>274000</v>
      </c>
    </row>
    <row r="377" spans="6:10" x14ac:dyDescent="0.2">
      <c r="F377" s="99">
        <v>7596</v>
      </c>
      <c r="G377" s="99">
        <v>124500</v>
      </c>
      <c r="I377" s="99">
        <v>12692</v>
      </c>
      <c r="J377" s="99">
        <v>430000</v>
      </c>
    </row>
    <row r="378" spans="6:10" x14ac:dyDescent="0.2">
      <c r="F378" s="99">
        <v>7599</v>
      </c>
      <c r="G378" s="99">
        <v>129500</v>
      </c>
      <c r="I378" s="99">
        <v>12702</v>
      </c>
      <c r="J378" s="99">
        <v>97000</v>
      </c>
    </row>
    <row r="379" spans="6:10" x14ac:dyDescent="0.2">
      <c r="F379" s="99">
        <v>7630</v>
      </c>
      <c r="G379" s="99">
        <v>140000</v>
      </c>
      <c r="I379" s="99">
        <v>12704</v>
      </c>
      <c r="J379" s="99">
        <v>253293</v>
      </c>
    </row>
    <row r="380" spans="6:10" x14ac:dyDescent="0.2">
      <c r="F380" s="99">
        <v>7642</v>
      </c>
      <c r="G380" s="99">
        <v>189950</v>
      </c>
      <c r="I380" s="99">
        <v>12735</v>
      </c>
      <c r="J380" s="99">
        <v>111250</v>
      </c>
    </row>
    <row r="381" spans="6:10" x14ac:dyDescent="0.2">
      <c r="F381" s="99">
        <v>7658</v>
      </c>
      <c r="G381" s="99">
        <v>319900</v>
      </c>
      <c r="I381" s="99">
        <v>12772</v>
      </c>
      <c r="J381" s="99">
        <v>151500</v>
      </c>
    </row>
    <row r="382" spans="6:10" x14ac:dyDescent="0.2">
      <c r="F382" s="99">
        <v>7677</v>
      </c>
      <c r="G382" s="99">
        <v>110000</v>
      </c>
      <c r="I382" s="99">
        <v>12798</v>
      </c>
      <c r="J382" s="99">
        <v>200000</v>
      </c>
    </row>
    <row r="383" spans="6:10" x14ac:dyDescent="0.2">
      <c r="F383" s="99">
        <v>7681</v>
      </c>
      <c r="G383" s="99">
        <v>154900</v>
      </c>
      <c r="I383" s="99">
        <v>12800</v>
      </c>
      <c r="J383" s="99">
        <v>275000</v>
      </c>
    </row>
    <row r="384" spans="6:10" x14ac:dyDescent="0.2">
      <c r="F384" s="99">
        <v>7685</v>
      </c>
      <c r="G384" s="99">
        <v>165600</v>
      </c>
      <c r="I384" s="99">
        <v>12803</v>
      </c>
      <c r="J384" s="99">
        <v>221000</v>
      </c>
    </row>
    <row r="385" spans="6:10" x14ac:dyDescent="0.2">
      <c r="F385" s="99">
        <v>7700</v>
      </c>
      <c r="G385" s="99">
        <v>155000</v>
      </c>
      <c r="I385" s="99">
        <v>12822</v>
      </c>
      <c r="J385" s="99">
        <v>239686</v>
      </c>
    </row>
    <row r="386" spans="6:10" x14ac:dyDescent="0.2">
      <c r="F386" s="99">
        <v>7700</v>
      </c>
      <c r="G386" s="99">
        <v>112500</v>
      </c>
      <c r="I386" s="99">
        <v>12886</v>
      </c>
      <c r="J386" s="99">
        <v>175000</v>
      </c>
    </row>
    <row r="387" spans="6:10" x14ac:dyDescent="0.2">
      <c r="F387" s="99">
        <v>7711</v>
      </c>
      <c r="G387" s="99">
        <v>150000</v>
      </c>
      <c r="I387" s="99">
        <v>12898</v>
      </c>
      <c r="J387" s="99">
        <v>315500</v>
      </c>
    </row>
    <row r="388" spans="6:10" x14ac:dyDescent="0.2">
      <c r="F388" s="99">
        <v>7728</v>
      </c>
      <c r="G388" s="99">
        <v>132500</v>
      </c>
      <c r="I388" s="99">
        <v>12900</v>
      </c>
      <c r="J388" s="99">
        <v>108959</v>
      </c>
    </row>
    <row r="389" spans="6:10" x14ac:dyDescent="0.2">
      <c r="F389" s="99">
        <v>7740</v>
      </c>
      <c r="G389" s="99">
        <v>125500</v>
      </c>
      <c r="I389" s="99">
        <v>12919</v>
      </c>
      <c r="J389" s="99">
        <v>611657</v>
      </c>
    </row>
    <row r="390" spans="6:10" x14ac:dyDescent="0.2">
      <c r="F390" s="99">
        <v>7742</v>
      </c>
      <c r="G390" s="99">
        <v>127000</v>
      </c>
      <c r="I390" s="99">
        <v>12925</v>
      </c>
      <c r="J390" s="99">
        <v>237500</v>
      </c>
    </row>
    <row r="391" spans="6:10" x14ac:dyDescent="0.2">
      <c r="F391" s="99">
        <v>7750</v>
      </c>
      <c r="G391" s="99">
        <v>180000</v>
      </c>
      <c r="I391" s="99">
        <v>12936</v>
      </c>
      <c r="J391" s="99">
        <v>162000</v>
      </c>
    </row>
    <row r="392" spans="6:10" x14ac:dyDescent="0.2">
      <c r="F392" s="99">
        <v>7750</v>
      </c>
      <c r="G392" s="99">
        <v>162000</v>
      </c>
      <c r="I392" s="99">
        <v>12968</v>
      </c>
      <c r="J392" s="99">
        <v>144000</v>
      </c>
    </row>
    <row r="393" spans="6:10" x14ac:dyDescent="0.2">
      <c r="F393" s="99">
        <v>7750</v>
      </c>
      <c r="G393" s="99">
        <v>184100</v>
      </c>
      <c r="I393" s="99">
        <v>12984</v>
      </c>
      <c r="J393" s="99">
        <v>217500</v>
      </c>
    </row>
    <row r="394" spans="6:10" x14ac:dyDescent="0.2">
      <c r="F394" s="99">
        <v>7758</v>
      </c>
      <c r="G394" s="99">
        <v>169500</v>
      </c>
      <c r="I394" s="99">
        <v>13000</v>
      </c>
      <c r="J394" s="99">
        <v>193500</v>
      </c>
    </row>
    <row r="395" spans="6:10" x14ac:dyDescent="0.2">
      <c r="F395" s="99">
        <v>7758</v>
      </c>
      <c r="G395" s="99">
        <v>132500</v>
      </c>
      <c r="I395" s="99">
        <v>13005</v>
      </c>
      <c r="J395" s="99">
        <v>260000</v>
      </c>
    </row>
    <row r="396" spans="6:10" x14ac:dyDescent="0.2">
      <c r="F396" s="99">
        <v>7763</v>
      </c>
      <c r="G396" s="99">
        <v>140000</v>
      </c>
      <c r="I396" s="99">
        <v>13006</v>
      </c>
      <c r="J396" s="99">
        <v>222000</v>
      </c>
    </row>
    <row r="397" spans="6:10" x14ac:dyDescent="0.2">
      <c r="F397" s="99">
        <v>7795</v>
      </c>
      <c r="G397" s="99">
        <v>188500</v>
      </c>
      <c r="I397" s="99">
        <v>13031</v>
      </c>
      <c r="J397" s="99">
        <v>187500</v>
      </c>
    </row>
    <row r="398" spans="6:10" x14ac:dyDescent="0.2">
      <c r="F398" s="99">
        <v>7800</v>
      </c>
      <c r="G398" s="99">
        <v>119900</v>
      </c>
      <c r="I398" s="99">
        <v>13053</v>
      </c>
      <c r="J398" s="99">
        <v>207000</v>
      </c>
    </row>
    <row r="399" spans="6:10" x14ac:dyDescent="0.2">
      <c r="F399" s="99">
        <v>7800</v>
      </c>
      <c r="G399" s="99">
        <v>130000</v>
      </c>
      <c r="I399" s="99">
        <v>13072</v>
      </c>
      <c r="J399" s="99">
        <v>158000</v>
      </c>
    </row>
    <row r="400" spans="6:10" x14ac:dyDescent="0.2">
      <c r="F400" s="99">
        <v>7800</v>
      </c>
      <c r="G400" s="99">
        <v>132000</v>
      </c>
      <c r="I400" s="99">
        <v>13072</v>
      </c>
      <c r="J400" s="99">
        <v>142500</v>
      </c>
    </row>
    <row r="401" spans="6:10" x14ac:dyDescent="0.2">
      <c r="F401" s="99">
        <v>7800</v>
      </c>
      <c r="G401" s="99">
        <v>225000</v>
      </c>
      <c r="I401" s="99">
        <v>13101</v>
      </c>
      <c r="J401" s="99">
        <v>142600</v>
      </c>
    </row>
    <row r="402" spans="6:10" x14ac:dyDescent="0.2">
      <c r="F402" s="99">
        <v>7800</v>
      </c>
      <c r="G402" s="99">
        <v>119900</v>
      </c>
      <c r="I402" s="99">
        <v>13125</v>
      </c>
      <c r="J402" s="99">
        <v>208900</v>
      </c>
    </row>
    <row r="403" spans="6:10" x14ac:dyDescent="0.2">
      <c r="F403" s="99">
        <v>7800</v>
      </c>
      <c r="G403" s="99">
        <v>115000</v>
      </c>
      <c r="I403" s="99">
        <v>13125</v>
      </c>
      <c r="J403" s="99">
        <v>155000</v>
      </c>
    </row>
    <row r="404" spans="6:10" x14ac:dyDescent="0.2">
      <c r="F404" s="99">
        <v>7804</v>
      </c>
      <c r="G404" s="99">
        <v>135000</v>
      </c>
      <c r="I404" s="99">
        <v>13125</v>
      </c>
      <c r="J404" s="99">
        <v>219500</v>
      </c>
    </row>
    <row r="405" spans="6:10" x14ac:dyDescent="0.2">
      <c r="F405" s="99">
        <v>7819</v>
      </c>
      <c r="G405" s="99">
        <v>107000</v>
      </c>
      <c r="I405" s="99">
        <v>13125</v>
      </c>
      <c r="J405" s="99">
        <v>238000</v>
      </c>
    </row>
    <row r="406" spans="6:10" x14ac:dyDescent="0.2">
      <c r="F406" s="99">
        <v>7820</v>
      </c>
      <c r="G406" s="99">
        <v>318061</v>
      </c>
      <c r="I406" s="99">
        <v>13132</v>
      </c>
      <c r="J406" s="99">
        <v>138887</v>
      </c>
    </row>
    <row r="407" spans="6:10" x14ac:dyDescent="0.2">
      <c r="F407" s="99">
        <v>7837</v>
      </c>
      <c r="G407" s="99">
        <v>178000</v>
      </c>
      <c r="I407" s="99">
        <v>13159</v>
      </c>
      <c r="J407" s="99">
        <v>224500</v>
      </c>
    </row>
    <row r="408" spans="6:10" x14ac:dyDescent="0.2">
      <c r="F408" s="99">
        <v>7838</v>
      </c>
      <c r="G408" s="99">
        <v>123000</v>
      </c>
      <c r="I408" s="99">
        <v>13173</v>
      </c>
      <c r="J408" s="99">
        <v>325000</v>
      </c>
    </row>
    <row r="409" spans="6:10" x14ac:dyDescent="0.2">
      <c r="F409" s="99">
        <v>7844</v>
      </c>
      <c r="G409" s="99">
        <v>149500</v>
      </c>
      <c r="I409" s="99">
        <v>13175</v>
      </c>
      <c r="J409" s="99">
        <v>210000</v>
      </c>
    </row>
    <row r="410" spans="6:10" x14ac:dyDescent="0.2">
      <c r="F410" s="99">
        <v>7851</v>
      </c>
      <c r="G410" s="99">
        <v>216500</v>
      </c>
      <c r="I410" s="99">
        <v>13214</v>
      </c>
      <c r="J410" s="99">
        <v>378500</v>
      </c>
    </row>
    <row r="411" spans="6:10" x14ac:dyDescent="0.2">
      <c r="F411" s="99">
        <v>7861</v>
      </c>
      <c r="G411" s="99">
        <v>183200</v>
      </c>
      <c r="I411" s="99">
        <v>13265</v>
      </c>
      <c r="J411" s="99">
        <v>271000</v>
      </c>
    </row>
    <row r="412" spans="6:10" x14ac:dyDescent="0.2">
      <c r="F412" s="99">
        <v>7862</v>
      </c>
      <c r="G412" s="99">
        <v>208300</v>
      </c>
      <c r="I412" s="99">
        <v>13284</v>
      </c>
      <c r="J412" s="99">
        <v>165000</v>
      </c>
    </row>
    <row r="413" spans="6:10" x14ac:dyDescent="0.2">
      <c r="F413" s="99">
        <v>7875</v>
      </c>
      <c r="G413" s="99">
        <v>176000</v>
      </c>
      <c r="I413" s="99">
        <v>13286</v>
      </c>
      <c r="J413" s="99">
        <v>320000</v>
      </c>
    </row>
    <row r="414" spans="6:10" x14ac:dyDescent="0.2">
      <c r="F414" s="99">
        <v>7875</v>
      </c>
      <c r="G414" s="99">
        <v>139950</v>
      </c>
      <c r="I414" s="99">
        <v>13300</v>
      </c>
      <c r="J414" s="99">
        <v>132000</v>
      </c>
    </row>
    <row r="415" spans="6:10" x14ac:dyDescent="0.2">
      <c r="F415" s="99">
        <v>7875</v>
      </c>
      <c r="G415" s="99">
        <v>180000</v>
      </c>
      <c r="I415" s="99">
        <v>13346</v>
      </c>
      <c r="J415" s="99">
        <v>268000</v>
      </c>
    </row>
    <row r="416" spans="6:10" x14ac:dyDescent="0.2">
      <c r="F416" s="99">
        <v>7879</v>
      </c>
      <c r="G416" s="99">
        <v>34900</v>
      </c>
      <c r="I416" s="99">
        <v>13350</v>
      </c>
      <c r="J416" s="99">
        <v>142500</v>
      </c>
    </row>
    <row r="417" spans="6:10" x14ac:dyDescent="0.2">
      <c r="F417" s="99">
        <v>7892</v>
      </c>
      <c r="G417" s="99">
        <v>153900</v>
      </c>
      <c r="I417" s="99">
        <v>13360</v>
      </c>
      <c r="J417" s="99">
        <v>163500</v>
      </c>
    </row>
    <row r="418" spans="6:10" x14ac:dyDescent="0.2">
      <c r="F418" s="99">
        <v>7892</v>
      </c>
      <c r="G418" s="99">
        <v>99500</v>
      </c>
      <c r="I418" s="99">
        <v>13400</v>
      </c>
      <c r="J418" s="99">
        <v>159950</v>
      </c>
    </row>
    <row r="419" spans="6:10" x14ac:dyDescent="0.2">
      <c r="F419" s="99">
        <v>7910</v>
      </c>
      <c r="G419" s="99">
        <v>127000</v>
      </c>
      <c r="I419" s="99">
        <v>13418</v>
      </c>
      <c r="J419" s="99">
        <v>309000</v>
      </c>
    </row>
    <row r="420" spans="6:10" x14ac:dyDescent="0.2">
      <c r="F420" s="99">
        <v>7917</v>
      </c>
      <c r="G420" s="99">
        <v>148000</v>
      </c>
      <c r="I420" s="99">
        <v>13450</v>
      </c>
      <c r="J420" s="99">
        <v>200000</v>
      </c>
    </row>
    <row r="421" spans="6:10" x14ac:dyDescent="0.2">
      <c r="F421" s="99">
        <v>7917</v>
      </c>
      <c r="G421" s="99">
        <v>175000</v>
      </c>
      <c r="I421" s="99">
        <v>13472</v>
      </c>
      <c r="J421" s="99">
        <v>386250</v>
      </c>
    </row>
    <row r="422" spans="6:10" x14ac:dyDescent="0.2">
      <c r="F422" s="99">
        <v>7920</v>
      </c>
      <c r="G422" s="99">
        <v>89500</v>
      </c>
      <c r="I422" s="99">
        <v>13474</v>
      </c>
      <c r="J422" s="99">
        <v>225000</v>
      </c>
    </row>
    <row r="423" spans="6:10" x14ac:dyDescent="0.2">
      <c r="F423" s="99">
        <v>7922</v>
      </c>
      <c r="G423" s="99">
        <v>109000</v>
      </c>
      <c r="I423" s="99">
        <v>13478</v>
      </c>
      <c r="J423" s="99">
        <v>451950</v>
      </c>
    </row>
    <row r="424" spans="6:10" x14ac:dyDescent="0.2">
      <c r="F424" s="99">
        <v>7930</v>
      </c>
      <c r="G424" s="99">
        <v>156000</v>
      </c>
      <c r="I424" s="99">
        <v>13500</v>
      </c>
      <c r="J424" s="99">
        <v>235000</v>
      </c>
    </row>
    <row r="425" spans="6:10" x14ac:dyDescent="0.2">
      <c r="F425" s="99">
        <v>7931</v>
      </c>
      <c r="G425" s="99">
        <v>155000</v>
      </c>
      <c r="I425" s="99">
        <v>13500</v>
      </c>
      <c r="J425" s="99">
        <v>325000</v>
      </c>
    </row>
    <row r="426" spans="6:10" x14ac:dyDescent="0.2">
      <c r="F426" s="99">
        <v>7931</v>
      </c>
      <c r="G426" s="99">
        <v>132500</v>
      </c>
      <c r="I426" s="99">
        <v>13501</v>
      </c>
      <c r="J426" s="99">
        <v>255000</v>
      </c>
    </row>
    <row r="427" spans="6:10" x14ac:dyDescent="0.2">
      <c r="F427" s="99">
        <v>7937</v>
      </c>
      <c r="G427" s="99">
        <v>142500</v>
      </c>
      <c r="I427" s="99">
        <v>13515</v>
      </c>
      <c r="J427" s="99">
        <v>180500</v>
      </c>
    </row>
    <row r="428" spans="6:10" x14ac:dyDescent="0.2">
      <c r="F428" s="99">
        <v>7943</v>
      </c>
      <c r="G428" s="99">
        <v>118500</v>
      </c>
      <c r="I428" s="99">
        <v>13517</v>
      </c>
      <c r="J428" s="99">
        <v>130500</v>
      </c>
    </row>
    <row r="429" spans="6:10" x14ac:dyDescent="0.2">
      <c r="F429" s="99">
        <v>7945</v>
      </c>
      <c r="G429" s="99">
        <v>141000</v>
      </c>
      <c r="I429" s="99">
        <v>13518</v>
      </c>
      <c r="J429" s="99">
        <v>485000</v>
      </c>
    </row>
    <row r="430" spans="6:10" x14ac:dyDescent="0.2">
      <c r="F430" s="99">
        <v>7950</v>
      </c>
      <c r="G430" s="99">
        <v>159500</v>
      </c>
      <c r="I430" s="99">
        <v>13526</v>
      </c>
      <c r="J430" s="99">
        <v>137000</v>
      </c>
    </row>
    <row r="431" spans="6:10" x14ac:dyDescent="0.2">
      <c r="F431" s="99">
        <v>7990</v>
      </c>
      <c r="G431" s="99">
        <v>110000</v>
      </c>
      <c r="I431" s="99">
        <v>13560</v>
      </c>
      <c r="J431" s="99">
        <v>110000</v>
      </c>
    </row>
    <row r="432" spans="6:10" x14ac:dyDescent="0.2">
      <c r="F432" s="99">
        <v>8000</v>
      </c>
      <c r="G432" s="99">
        <v>132000</v>
      </c>
      <c r="I432" s="99">
        <v>13568</v>
      </c>
      <c r="J432" s="99">
        <v>156000</v>
      </c>
    </row>
    <row r="433" spans="6:10" x14ac:dyDescent="0.2">
      <c r="F433" s="99">
        <v>8000</v>
      </c>
      <c r="G433" s="99">
        <v>141000</v>
      </c>
      <c r="I433" s="99">
        <v>13600</v>
      </c>
      <c r="J433" s="99">
        <v>205000</v>
      </c>
    </row>
    <row r="434" spans="6:10" x14ac:dyDescent="0.2">
      <c r="F434" s="99">
        <v>8000</v>
      </c>
      <c r="G434" s="99">
        <v>188000</v>
      </c>
      <c r="I434" s="99">
        <v>13600</v>
      </c>
      <c r="J434" s="99">
        <v>90000</v>
      </c>
    </row>
    <row r="435" spans="6:10" x14ac:dyDescent="0.2">
      <c r="F435" s="99">
        <v>8004</v>
      </c>
      <c r="G435" s="99">
        <v>263435</v>
      </c>
      <c r="I435" s="99">
        <v>13650</v>
      </c>
      <c r="J435" s="99">
        <v>172500</v>
      </c>
    </row>
    <row r="436" spans="6:10" x14ac:dyDescent="0.2">
      <c r="F436" s="99">
        <v>8012</v>
      </c>
      <c r="G436" s="99">
        <v>179200</v>
      </c>
      <c r="I436" s="99">
        <v>13651</v>
      </c>
      <c r="J436" s="99">
        <v>244000</v>
      </c>
    </row>
    <row r="437" spans="6:10" x14ac:dyDescent="0.2">
      <c r="F437" s="99">
        <v>8012</v>
      </c>
      <c r="G437" s="99">
        <v>143000</v>
      </c>
      <c r="I437" s="99">
        <v>13673</v>
      </c>
      <c r="J437" s="99">
        <v>143900</v>
      </c>
    </row>
    <row r="438" spans="6:10" x14ac:dyDescent="0.2">
      <c r="F438" s="99">
        <v>8012</v>
      </c>
      <c r="G438" s="99">
        <v>193000</v>
      </c>
      <c r="I438" s="99">
        <v>13680</v>
      </c>
      <c r="J438" s="99">
        <v>139600</v>
      </c>
    </row>
    <row r="439" spans="6:10" x14ac:dyDescent="0.2">
      <c r="F439" s="99">
        <v>8029</v>
      </c>
      <c r="G439" s="99">
        <v>176000</v>
      </c>
      <c r="I439" s="99">
        <v>13682</v>
      </c>
      <c r="J439" s="99">
        <v>438780</v>
      </c>
    </row>
    <row r="440" spans="6:10" x14ac:dyDescent="0.2">
      <c r="F440" s="99">
        <v>8049</v>
      </c>
      <c r="G440" s="99">
        <v>180000</v>
      </c>
      <c r="I440" s="99">
        <v>13688</v>
      </c>
      <c r="J440" s="99">
        <v>412500</v>
      </c>
    </row>
    <row r="441" spans="6:10" x14ac:dyDescent="0.2">
      <c r="F441" s="99">
        <v>8063</v>
      </c>
      <c r="G441" s="99">
        <v>181000</v>
      </c>
      <c r="I441" s="99">
        <v>13693</v>
      </c>
      <c r="J441" s="99">
        <v>380000</v>
      </c>
    </row>
    <row r="442" spans="6:10" x14ac:dyDescent="0.2">
      <c r="F442" s="99">
        <v>8064</v>
      </c>
      <c r="G442" s="99">
        <v>122900</v>
      </c>
      <c r="I442" s="99">
        <v>13695</v>
      </c>
      <c r="J442" s="99">
        <v>159000</v>
      </c>
    </row>
    <row r="443" spans="6:10" x14ac:dyDescent="0.2">
      <c r="F443" s="99">
        <v>8068</v>
      </c>
      <c r="G443" s="99">
        <v>200000</v>
      </c>
      <c r="I443" s="99">
        <v>13695</v>
      </c>
      <c r="J443" s="99">
        <v>155000</v>
      </c>
    </row>
    <row r="444" spans="6:10" x14ac:dyDescent="0.2">
      <c r="F444" s="99">
        <v>8070</v>
      </c>
      <c r="G444" s="99">
        <v>123600</v>
      </c>
      <c r="I444" s="99">
        <v>13700</v>
      </c>
      <c r="J444" s="99">
        <v>201800</v>
      </c>
    </row>
    <row r="445" spans="6:10" x14ac:dyDescent="0.2">
      <c r="F445" s="99">
        <v>8072</v>
      </c>
      <c r="G445" s="99">
        <v>138000</v>
      </c>
      <c r="I445" s="99">
        <v>13704</v>
      </c>
      <c r="J445" s="99">
        <v>205000</v>
      </c>
    </row>
    <row r="446" spans="6:10" x14ac:dyDescent="0.2">
      <c r="F446" s="99">
        <v>8089</v>
      </c>
      <c r="G446" s="99">
        <v>392000</v>
      </c>
      <c r="I446" s="99">
        <v>13710</v>
      </c>
      <c r="J446" s="99">
        <v>152000</v>
      </c>
    </row>
    <row r="447" spans="6:10" x14ac:dyDescent="0.2">
      <c r="F447" s="99">
        <v>8100</v>
      </c>
      <c r="G447" s="99">
        <v>153500</v>
      </c>
      <c r="I447" s="99">
        <v>13728</v>
      </c>
      <c r="J447" s="99">
        <v>235000</v>
      </c>
    </row>
    <row r="448" spans="6:10" x14ac:dyDescent="0.2">
      <c r="F448" s="99">
        <v>8100</v>
      </c>
      <c r="G448" s="99">
        <v>106000</v>
      </c>
      <c r="I448" s="99">
        <v>13758</v>
      </c>
      <c r="J448" s="99">
        <v>187500</v>
      </c>
    </row>
    <row r="449" spans="6:10" x14ac:dyDescent="0.2">
      <c r="F449" s="99">
        <v>8120</v>
      </c>
      <c r="G449" s="99">
        <v>124500</v>
      </c>
      <c r="I449" s="99">
        <v>13811</v>
      </c>
      <c r="J449" s="99">
        <v>176000</v>
      </c>
    </row>
    <row r="450" spans="6:10" x14ac:dyDescent="0.2">
      <c r="F450" s="99">
        <v>8121</v>
      </c>
      <c r="G450" s="99">
        <v>172400</v>
      </c>
      <c r="I450" s="99">
        <v>13825</v>
      </c>
      <c r="J450" s="99">
        <v>140000</v>
      </c>
    </row>
    <row r="451" spans="6:10" x14ac:dyDescent="0.2">
      <c r="F451" s="99">
        <v>8123</v>
      </c>
      <c r="G451" s="99">
        <v>179000</v>
      </c>
      <c r="I451" s="99">
        <v>13837</v>
      </c>
      <c r="J451" s="99">
        <v>229000</v>
      </c>
    </row>
    <row r="452" spans="6:10" x14ac:dyDescent="0.2">
      <c r="F452" s="99">
        <v>8125</v>
      </c>
      <c r="G452" s="99">
        <v>88000</v>
      </c>
      <c r="I452" s="99">
        <v>13860</v>
      </c>
      <c r="J452" s="99">
        <v>345000</v>
      </c>
    </row>
    <row r="453" spans="6:10" x14ac:dyDescent="0.2">
      <c r="F453" s="99">
        <v>8125</v>
      </c>
      <c r="G453" s="99">
        <v>241000</v>
      </c>
      <c r="I453" s="99">
        <v>13869</v>
      </c>
      <c r="J453" s="99">
        <v>177000</v>
      </c>
    </row>
    <row r="454" spans="6:10" x14ac:dyDescent="0.2">
      <c r="F454" s="99">
        <v>8125</v>
      </c>
      <c r="G454" s="99">
        <v>193500</v>
      </c>
      <c r="I454" s="99">
        <v>13891</v>
      </c>
      <c r="J454" s="99">
        <v>372402</v>
      </c>
    </row>
    <row r="455" spans="6:10" x14ac:dyDescent="0.2">
      <c r="F455" s="99">
        <v>8125</v>
      </c>
      <c r="G455" s="99">
        <v>205950</v>
      </c>
      <c r="I455" s="99">
        <v>13891</v>
      </c>
      <c r="J455" s="99">
        <v>582933</v>
      </c>
    </row>
    <row r="456" spans="6:10" x14ac:dyDescent="0.2">
      <c r="F456" s="99">
        <v>8125</v>
      </c>
      <c r="G456" s="99">
        <v>174000</v>
      </c>
      <c r="I456" s="99">
        <v>13891</v>
      </c>
      <c r="J456" s="99">
        <v>465000</v>
      </c>
    </row>
    <row r="457" spans="6:10" x14ac:dyDescent="0.2">
      <c r="F457" s="99">
        <v>8125</v>
      </c>
      <c r="G457" s="99">
        <v>230000</v>
      </c>
      <c r="I457" s="99">
        <v>13907</v>
      </c>
      <c r="J457" s="99">
        <v>108000</v>
      </c>
    </row>
    <row r="458" spans="6:10" x14ac:dyDescent="0.2">
      <c r="F458" s="99">
        <v>8125</v>
      </c>
      <c r="G458" s="99">
        <v>197000</v>
      </c>
      <c r="I458" s="99">
        <v>14000</v>
      </c>
      <c r="J458" s="99">
        <v>158500</v>
      </c>
    </row>
    <row r="459" spans="6:10" x14ac:dyDescent="0.2">
      <c r="F459" s="99">
        <v>8125</v>
      </c>
      <c r="G459" s="99">
        <v>186500</v>
      </c>
      <c r="I459" s="99">
        <v>14000</v>
      </c>
      <c r="J459" s="99">
        <v>328000</v>
      </c>
    </row>
    <row r="460" spans="6:10" x14ac:dyDescent="0.2">
      <c r="F460" s="99">
        <v>8158</v>
      </c>
      <c r="G460" s="99">
        <v>224900</v>
      </c>
      <c r="I460" s="99">
        <v>14006</v>
      </c>
      <c r="J460" s="99">
        <v>192500</v>
      </c>
    </row>
    <row r="461" spans="6:10" x14ac:dyDescent="0.2">
      <c r="F461" s="99">
        <v>8160</v>
      </c>
      <c r="G461" s="99">
        <v>126000</v>
      </c>
      <c r="I461" s="99">
        <v>14054</v>
      </c>
      <c r="J461" s="99">
        <v>219210</v>
      </c>
    </row>
    <row r="462" spans="6:10" x14ac:dyDescent="0.2">
      <c r="F462" s="99">
        <v>8163</v>
      </c>
      <c r="G462" s="99">
        <v>143000</v>
      </c>
      <c r="I462" s="99">
        <v>14100</v>
      </c>
      <c r="J462" s="99">
        <v>381000</v>
      </c>
    </row>
    <row r="463" spans="6:10" x14ac:dyDescent="0.2">
      <c r="F463" s="99">
        <v>8172</v>
      </c>
      <c r="G463" s="99">
        <v>135000</v>
      </c>
      <c r="I463" s="99">
        <v>14112</v>
      </c>
      <c r="J463" s="99">
        <v>180500</v>
      </c>
    </row>
    <row r="464" spans="6:10" x14ac:dyDescent="0.2">
      <c r="F464" s="99">
        <v>8172</v>
      </c>
      <c r="G464" s="99">
        <v>115000</v>
      </c>
      <c r="I464" s="99">
        <v>14115</v>
      </c>
      <c r="J464" s="99">
        <v>143000</v>
      </c>
    </row>
    <row r="465" spans="6:10" x14ac:dyDescent="0.2">
      <c r="F465" s="99">
        <v>8176</v>
      </c>
      <c r="G465" s="99">
        <v>139000</v>
      </c>
      <c r="I465" s="99">
        <v>14115</v>
      </c>
      <c r="J465" s="99">
        <v>187500</v>
      </c>
    </row>
    <row r="466" spans="6:10" x14ac:dyDescent="0.2">
      <c r="F466" s="99">
        <v>8190</v>
      </c>
      <c r="G466" s="99">
        <v>119000</v>
      </c>
      <c r="I466" s="99">
        <v>14115</v>
      </c>
      <c r="J466" s="99">
        <v>230000</v>
      </c>
    </row>
    <row r="467" spans="6:10" x14ac:dyDescent="0.2">
      <c r="F467" s="99">
        <v>8197</v>
      </c>
      <c r="G467" s="99">
        <v>143500</v>
      </c>
      <c r="I467" s="99">
        <v>14145</v>
      </c>
      <c r="J467" s="99">
        <v>202500</v>
      </c>
    </row>
    <row r="468" spans="6:10" x14ac:dyDescent="0.2">
      <c r="F468" s="99">
        <v>8198</v>
      </c>
      <c r="G468" s="99">
        <v>207000</v>
      </c>
      <c r="I468" s="99">
        <v>14154</v>
      </c>
      <c r="J468" s="99">
        <v>280000</v>
      </c>
    </row>
    <row r="469" spans="6:10" x14ac:dyDescent="0.2">
      <c r="F469" s="99">
        <v>8199</v>
      </c>
      <c r="G469" s="99">
        <v>189000</v>
      </c>
      <c r="I469" s="99">
        <v>14157</v>
      </c>
      <c r="J469" s="99">
        <v>377426</v>
      </c>
    </row>
    <row r="470" spans="6:10" x14ac:dyDescent="0.2">
      <c r="F470" s="99">
        <v>8200</v>
      </c>
      <c r="G470" s="99">
        <v>219500</v>
      </c>
      <c r="I470" s="99">
        <v>14175</v>
      </c>
      <c r="J470" s="99">
        <v>168000</v>
      </c>
    </row>
    <row r="471" spans="6:10" x14ac:dyDescent="0.2">
      <c r="F471" s="99">
        <v>8212</v>
      </c>
      <c r="G471" s="99">
        <v>58500</v>
      </c>
      <c r="I471" s="99">
        <v>14191</v>
      </c>
      <c r="J471" s="99">
        <v>202900</v>
      </c>
    </row>
    <row r="472" spans="6:10" x14ac:dyDescent="0.2">
      <c r="F472" s="99">
        <v>8235</v>
      </c>
      <c r="G472" s="99">
        <v>125000</v>
      </c>
      <c r="I472" s="99">
        <v>14200</v>
      </c>
      <c r="J472" s="99">
        <v>226000</v>
      </c>
    </row>
    <row r="473" spans="6:10" x14ac:dyDescent="0.2">
      <c r="F473" s="99">
        <v>8244</v>
      </c>
      <c r="G473" s="99">
        <v>183500</v>
      </c>
      <c r="I473" s="99">
        <v>14215</v>
      </c>
      <c r="J473" s="99">
        <v>325300</v>
      </c>
    </row>
    <row r="474" spans="6:10" x14ac:dyDescent="0.2">
      <c r="F474" s="99">
        <v>8246</v>
      </c>
      <c r="G474" s="99">
        <v>154000</v>
      </c>
      <c r="I474" s="99">
        <v>14226</v>
      </c>
      <c r="J474" s="99">
        <v>395000</v>
      </c>
    </row>
    <row r="475" spans="6:10" x14ac:dyDescent="0.2">
      <c r="F475" s="99">
        <v>8248</v>
      </c>
      <c r="G475" s="99">
        <v>67000</v>
      </c>
      <c r="I475" s="99">
        <v>14230</v>
      </c>
      <c r="J475" s="99">
        <v>256300</v>
      </c>
    </row>
    <row r="476" spans="6:10" x14ac:dyDescent="0.2">
      <c r="F476" s="99">
        <v>8248</v>
      </c>
      <c r="G476" s="99">
        <v>116000</v>
      </c>
      <c r="I476" s="99">
        <v>14260</v>
      </c>
      <c r="J476" s="99">
        <v>250000</v>
      </c>
    </row>
    <row r="477" spans="6:10" x14ac:dyDescent="0.2">
      <c r="F477" s="99">
        <v>8250</v>
      </c>
      <c r="G477" s="99">
        <v>145000</v>
      </c>
      <c r="I477" s="99">
        <v>14303</v>
      </c>
      <c r="J477" s="99">
        <v>301500</v>
      </c>
    </row>
    <row r="478" spans="6:10" x14ac:dyDescent="0.2">
      <c r="F478" s="99">
        <v>8250</v>
      </c>
      <c r="G478" s="99">
        <v>134000</v>
      </c>
      <c r="I478" s="99">
        <v>14331</v>
      </c>
      <c r="J478" s="99">
        <v>312500</v>
      </c>
    </row>
    <row r="479" spans="6:10" x14ac:dyDescent="0.2">
      <c r="F479" s="99">
        <v>8263</v>
      </c>
      <c r="G479" s="99">
        <v>118400</v>
      </c>
      <c r="I479" s="99">
        <v>14364</v>
      </c>
      <c r="J479" s="99">
        <v>277000</v>
      </c>
    </row>
    <row r="480" spans="6:10" x14ac:dyDescent="0.2">
      <c r="F480" s="99">
        <v>8280</v>
      </c>
      <c r="G480" s="99">
        <v>124000</v>
      </c>
      <c r="I480" s="99">
        <v>14375</v>
      </c>
      <c r="J480" s="99">
        <v>137500</v>
      </c>
    </row>
    <row r="481" spans="6:10" x14ac:dyDescent="0.2">
      <c r="F481" s="99">
        <v>8281</v>
      </c>
      <c r="G481" s="99">
        <v>62383</v>
      </c>
      <c r="I481" s="99">
        <v>14442</v>
      </c>
      <c r="J481" s="99">
        <v>257500</v>
      </c>
    </row>
    <row r="482" spans="6:10" x14ac:dyDescent="0.2">
      <c r="F482" s="99">
        <v>8294</v>
      </c>
      <c r="G482" s="99">
        <v>123000</v>
      </c>
      <c r="I482" s="99">
        <v>14450</v>
      </c>
      <c r="J482" s="99">
        <v>415298</v>
      </c>
    </row>
    <row r="483" spans="6:10" x14ac:dyDescent="0.2">
      <c r="F483" s="99">
        <v>8314</v>
      </c>
      <c r="G483" s="99">
        <v>124500</v>
      </c>
      <c r="I483" s="99">
        <v>14536</v>
      </c>
      <c r="J483" s="99">
        <v>270000</v>
      </c>
    </row>
    <row r="484" spans="6:10" x14ac:dyDescent="0.2">
      <c r="F484" s="99">
        <v>8320</v>
      </c>
      <c r="G484" s="99">
        <v>185900</v>
      </c>
      <c r="I484" s="99">
        <v>14541</v>
      </c>
      <c r="J484" s="99">
        <v>310000</v>
      </c>
    </row>
    <row r="485" spans="6:10" x14ac:dyDescent="0.2">
      <c r="F485" s="99">
        <v>8335</v>
      </c>
      <c r="G485" s="99">
        <v>93000</v>
      </c>
      <c r="I485" s="99">
        <v>14559</v>
      </c>
      <c r="J485" s="99">
        <v>164900</v>
      </c>
    </row>
    <row r="486" spans="6:10" x14ac:dyDescent="0.2">
      <c r="F486" s="99">
        <v>8339</v>
      </c>
      <c r="G486" s="99">
        <v>106500</v>
      </c>
      <c r="I486" s="99">
        <v>14572</v>
      </c>
      <c r="J486" s="99">
        <v>259000</v>
      </c>
    </row>
    <row r="487" spans="6:10" x14ac:dyDescent="0.2">
      <c r="F487" s="99">
        <v>8366</v>
      </c>
      <c r="G487" s="99">
        <v>173000</v>
      </c>
      <c r="I487" s="99">
        <v>14585</v>
      </c>
      <c r="J487" s="99">
        <v>181900</v>
      </c>
    </row>
    <row r="488" spans="6:10" x14ac:dyDescent="0.2">
      <c r="F488" s="99">
        <v>8385</v>
      </c>
      <c r="G488" s="99">
        <v>149900</v>
      </c>
      <c r="I488" s="99">
        <v>14587</v>
      </c>
      <c r="J488" s="99">
        <v>264132</v>
      </c>
    </row>
    <row r="489" spans="6:10" x14ac:dyDescent="0.2">
      <c r="F489" s="99">
        <v>8393</v>
      </c>
      <c r="G489" s="99">
        <v>145000</v>
      </c>
      <c r="I489" s="99">
        <v>14598</v>
      </c>
      <c r="J489" s="99">
        <v>214000</v>
      </c>
    </row>
    <row r="490" spans="6:10" x14ac:dyDescent="0.2">
      <c r="F490" s="99">
        <v>8400</v>
      </c>
      <c r="G490" s="99">
        <v>179500</v>
      </c>
      <c r="I490" s="99">
        <v>14601</v>
      </c>
      <c r="J490" s="99">
        <v>315000</v>
      </c>
    </row>
    <row r="491" spans="6:10" x14ac:dyDescent="0.2">
      <c r="F491" s="99">
        <v>8400</v>
      </c>
      <c r="G491" s="99">
        <v>82000</v>
      </c>
      <c r="I491" s="99">
        <v>14684</v>
      </c>
      <c r="J491" s="99">
        <v>271900</v>
      </c>
    </row>
    <row r="492" spans="6:10" x14ac:dyDescent="0.2">
      <c r="F492" s="99">
        <v>8400</v>
      </c>
      <c r="G492" s="99">
        <v>140000</v>
      </c>
      <c r="I492" s="99">
        <v>14720</v>
      </c>
      <c r="J492" s="99">
        <v>410000</v>
      </c>
    </row>
    <row r="493" spans="6:10" x14ac:dyDescent="0.2">
      <c r="F493" s="99">
        <v>8400</v>
      </c>
      <c r="G493" s="99">
        <v>145000</v>
      </c>
      <c r="I493" s="99">
        <v>14762</v>
      </c>
      <c r="J493" s="99">
        <v>169000</v>
      </c>
    </row>
    <row r="494" spans="6:10" x14ac:dyDescent="0.2">
      <c r="F494" s="99">
        <v>8400</v>
      </c>
      <c r="G494" s="99">
        <v>213000</v>
      </c>
      <c r="I494" s="99">
        <v>14774</v>
      </c>
      <c r="J494" s="99">
        <v>333168</v>
      </c>
    </row>
    <row r="495" spans="6:10" x14ac:dyDescent="0.2">
      <c r="F495" s="99">
        <v>8400</v>
      </c>
      <c r="G495" s="99">
        <v>136500</v>
      </c>
      <c r="I495" s="99">
        <v>14778</v>
      </c>
      <c r="J495" s="99">
        <v>224000</v>
      </c>
    </row>
    <row r="496" spans="6:10" x14ac:dyDescent="0.2">
      <c r="F496" s="99">
        <v>8400</v>
      </c>
      <c r="G496" s="99">
        <v>144000</v>
      </c>
      <c r="I496" s="99">
        <v>14781</v>
      </c>
      <c r="J496" s="99">
        <v>275000</v>
      </c>
    </row>
    <row r="497" spans="6:10" x14ac:dyDescent="0.2">
      <c r="F497" s="99">
        <v>8400</v>
      </c>
      <c r="G497" s="99">
        <v>171000</v>
      </c>
      <c r="I497" s="99">
        <v>14803</v>
      </c>
      <c r="J497" s="99">
        <v>190000</v>
      </c>
    </row>
    <row r="498" spans="6:10" x14ac:dyDescent="0.2">
      <c r="F498" s="99">
        <v>8400</v>
      </c>
      <c r="G498" s="99">
        <v>227000</v>
      </c>
      <c r="I498" s="99">
        <v>14803</v>
      </c>
      <c r="J498" s="99">
        <v>385000</v>
      </c>
    </row>
    <row r="499" spans="6:10" x14ac:dyDescent="0.2">
      <c r="F499" s="99">
        <v>8400</v>
      </c>
      <c r="G499" s="99">
        <v>156500</v>
      </c>
      <c r="I499" s="99">
        <v>14850</v>
      </c>
      <c r="J499" s="99">
        <v>141000</v>
      </c>
    </row>
    <row r="500" spans="6:10" x14ac:dyDescent="0.2">
      <c r="F500" s="99">
        <v>8400</v>
      </c>
      <c r="G500" s="99">
        <v>138500</v>
      </c>
      <c r="I500" s="99">
        <v>14859</v>
      </c>
      <c r="J500" s="99">
        <v>240000</v>
      </c>
    </row>
    <row r="501" spans="6:10" x14ac:dyDescent="0.2">
      <c r="F501" s="99">
        <v>8400</v>
      </c>
      <c r="G501" s="99">
        <v>174000</v>
      </c>
      <c r="I501" s="99">
        <v>14892</v>
      </c>
      <c r="J501" s="99">
        <v>377500</v>
      </c>
    </row>
    <row r="502" spans="6:10" x14ac:dyDescent="0.2">
      <c r="F502" s="99">
        <v>8400</v>
      </c>
      <c r="G502" s="99">
        <v>60000</v>
      </c>
      <c r="I502" s="99">
        <v>14948</v>
      </c>
      <c r="J502" s="99">
        <v>446261</v>
      </c>
    </row>
    <row r="503" spans="6:10" x14ac:dyDescent="0.2">
      <c r="F503" s="99">
        <v>8400</v>
      </c>
      <c r="G503" s="99">
        <v>129000</v>
      </c>
      <c r="I503" s="99">
        <v>14963</v>
      </c>
      <c r="J503" s="99">
        <v>245500</v>
      </c>
    </row>
    <row r="504" spans="6:10" x14ac:dyDescent="0.2">
      <c r="F504" s="99">
        <v>8402</v>
      </c>
      <c r="G504" s="99">
        <v>147000</v>
      </c>
      <c r="I504" s="99">
        <v>14977</v>
      </c>
      <c r="J504" s="99">
        <v>440000</v>
      </c>
    </row>
    <row r="505" spans="6:10" x14ac:dyDescent="0.2">
      <c r="F505" s="99">
        <v>8405</v>
      </c>
      <c r="G505" s="99">
        <v>119000</v>
      </c>
      <c r="I505" s="1">
        <v>15138</v>
      </c>
      <c r="J505" s="1">
        <v>403000</v>
      </c>
    </row>
    <row r="506" spans="6:10" x14ac:dyDescent="0.2">
      <c r="F506" s="99">
        <v>8405</v>
      </c>
      <c r="G506" s="99">
        <v>98000</v>
      </c>
      <c r="I506" s="1">
        <v>15256</v>
      </c>
      <c r="J506" s="1">
        <v>282922</v>
      </c>
    </row>
    <row r="507" spans="6:10" x14ac:dyDescent="0.2">
      <c r="F507" s="99">
        <v>8410</v>
      </c>
      <c r="G507" s="99">
        <v>81000</v>
      </c>
      <c r="I507" s="1">
        <v>15306</v>
      </c>
      <c r="J507" s="1">
        <v>283463</v>
      </c>
    </row>
    <row r="508" spans="6:10" x14ac:dyDescent="0.2">
      <c r="F508" s="99">
        <v>8414</v>
      </c>
      <c r="G508" s="99">
        <v>154500</v>
      </c>
      <c r="I508" s="1">
        <v>15384</v>
      </c>
      <c r="J508" s="1">
        <v>184000</v>
      </c>
    </row>
    <row r="509" spans="6:10" x14ac:dyDescent="0.2">
      <c r="F509" s="99">
        <v>8430</v>
      </c>
      <c r="G509" s="99">
        <v>124000</v>
      </c>
      <c r="I509" s="1">
        <v>15426</v>
      </c>
      <c r="J509" s="1">
        <v>231500</v>
      </c>
    </row>
    <row r="510" spans="6:10" x14ac:dyDescent="0.2">
      <c r="F510" s="99">
        <v>8445</v>
      </c>
      <c r="G510" s="99">
        <v>133000</v>
      </c>
      <c r="I510" s="1">
        <v>15431</v>
      </c>
      <c r="J510" s="1">
        <v>555000</v>
      </c>
    </row>
    <row r="511" spans="6:10" x14ac:dyDescent="0.2">
      <c r="F511" s="99">
        <v>8450</v>
      </c>
      <c r="G511" s="99">
        <v>210000</v>
      </c>
      <c r="I511" s="1">
        <v>15498</v>
      </c>
      <c r="J511" s="1">
        <v>287000</v>
      </c>
    </row>
    <row r="512" spans="6:10" x14ac:dyDescent="0.2">
      <c r="F512" s="99">
        <v>8450</v>
      </c>
      <c r="G512" s="99">
        <v>208500</v>
      </c>
      <c r="I512" s="1">
        <v>15523</v>
      </c>
      <c r="J512" s="1">
        <v>133500</v>
      </c>
    </row>
    <row r="513" spans="6:10" x14ac:dyDescent="0.2">
      <c r="F513" s="99">
        <v>8450</v>
      </c>
      <c r="G513" s="99">
        <v>142000</v>
      </c>
      <c r="I513" s="1">
        <v>15576</v>
      </c>
      <c r="J513" s="1">
        <v>177000</v>
      </c>
    </row>
    <row r="514" spans="6:10" x14ac:dyDescent="0.2">
      <c r="F514" s="99">
        <v>8450</v>
      </c>
      <c r="G514" s="99">
        <v>138500</v>
      </c>
      <c r="I514" s="1">
        <v>15578</v>
      </c>
      <c r="J514" s="1">
        <v>172785</v>
      </c>
    </row>
    <row r="515" spans="6:10" x14ac:dyDescent="0.2">
      <c r="F515" s="99">
        <v>8450</v>
      </c>
      <c r="G515" s="99">
        <v>185000</v>
      </c>
      <c r="I515" s="1">
        <v>15593</v>
      </c>
      <c r="J515" s="1">
        <v>225000</v>
      </c>
    </row>
    <row r="516" spans="6:10" x14ac:dyDescent="0.2">
      <c r="F516" s="99">
        <v>8450</v>
      </c>
      <c r="G516" s="99">
        <v>179000</v>
      </c>
      <c r="I516" s="1">
        <v>15602</v>
      </c>
      <c r="J516" s="1">
        <v>289000</v>
      </c>
    </row>
    <row r="517" spans="6:10" x14ac:dyDescent="0.2">
      <c r="F517" s="99">
        <v>8461</v>
      </c>
      <c r="G517" s="99">
        <v>163990</v>
      </c>
      <c r="I517" s="1">
        <v>15611</v>
      </c>
      <c r="J517" s="1">
        <v>233230</v>
      </c>
    </row>
    <row r="518" spans="6:10" x14ac:dyDescent="0.2">
      <c r="F518" s="99">
        <v>8462</v>
      </c>
      <c r="G518" s="99">
        <v>201000</v>
      </c>
      <c r="I518" s="1">
        <v>15611</v>
      </c>
      <c r="J518" s="1">
        <v>175000</v>
      </c>
    </row>
    <row r="519" spans="6:10" x14ac:dyDescent="0.2">
      <c r="F519" s="99">
        <v>8470</v>
      </c>
      <c r="G519" s="99">
        <v>85000</v>
      </c>
      <c r="I519" s="1">
        <v>15623</v>
      </c>
      <c r="J519" s="1">
        <v>745000</v>
      </c>
    </row>
    <row r="520" spans="6:10" x14ac:dyDescent="0.2">
      <c r="F520" s="99">
        <v>8471</v>
      </c>
      <c r="G520" s="99">
        <v>151000</v>
      </c>
      <c r="I520" s="1">
        <v>15660</v>
      </c>
      <c r="J520" s="1">
        <v>311500</v>
      </c>
    </row>
    <row r="521" spans="6:10" x14ac:dyDescent="0.2">
      <c r="F521" s="99">
        <v>8472</v>
      </c>
      <c r="G521" s="99">
        <v>110000</v>
      </c>
      <c r="I521" s="1">
        <v>15750</v>
      </c>
      <c r="J521" s="1">
        <v>157000</v>
      </c>
    </row>
    <row r="522" spans="6:10" x14ac:dyDescent="0.2">
      <c r="F522" s="99">
        <v>8475</v>
      </c>
      <c r="G522" s="99">
        <v>135750</v>
      </c>
      <c r="I522" s="1">
        <v>15863</v>
      </c>
      <c r="J522" s="1">
        <v>197000</v>
      </c>
    </row>
    <row r="523" spans="6:10" x14ac:dyDescent="0.2">
      <c r="F523" s="99">
        <v>8480</v>
      </c>
      <c r="G523" s="99">
        <v>118500</v>
      </c>
      <c r="I523" s="1">
        <v>15865</v>
      </c>
      <c r="J523" s="1">
        <v>268000</v>
      </c>
    </row>
    <row r="524" spans="6:10" x14ac:dyDescent="0.2">
      <c r="F524" s="99">
        <v>8480</v>
      </c>
      <c r="G524" s="99">
        <v>132500</v>
      </c>
      <c r="I524" s="1">
        <v>15870</v>
      </c>
      <c r="J524" s="1">
        <v>138800</v>
      </c>
    </row>
    <row r="525" spans="6:10" x14ac:dyDescent="0.2">
      <c r="F525" s="99">
        <v>8487</v>
      </c>
      <c r="G525" s="99">
        <v>190000</v>
      </c>
      <c r="I525" s="1">
        <v>16033</v>
      </c>
      <c r="J525" s="1">
        <v>326000</v>
      </c>
    </row>
    <row r="526" spans="6:10" x14ac:dyDescent="0.2">
      <c r="F526" s="99">
        <v>8499</v>
      </c>
      <c r="G526" s="99">
        <v>156932</v>
      </c>
      <c r="I526" s="1">
        <v>16056</v>
      </c>
      <c r="J526" s="1">
        <v>556581</v>
      </c>
    </row>
    <row r="527" spans="6:10" x14ac:dyDescent="0.2">
      <c r="F527" s="99">
        <v>8500</v>
      </c>
      <c r="G527" s="99">
        <v>40000</v>
      </c>
      <c r="I527" s="1">
        <v>16059</v>
      </c>
      <c r="J527" s="1">
        <v>260000</v>
      </c>
    </row>
    <row r="528" spans="6:10" x14ac:dyDescent="0.2">
      <c r="F528" s="99">
        <v>8500</v>
      </c>
      <c r="G528" s="99">
        <v>115000</v>
      </c>
      <c r="I528" s="1">
        <v>16157</v>
      </c>
      <c r="J528" s="1">
        <v>194000</v>
      </c>
    </row>
    <row r="529" spans="6:10" x14ac:dyDescent="0.2">
      <c r="F529" s="99">
        <v>8500</v>
      </c>
      <c r="G529" s="99">
        <v>98600</v>
      </c>
      <c r="I529" s="1">
        <v>16158</v>
      </c>
      <c r="J529" s="1">
        <v>260000</v>
      </c>
    </row>
    <row r="530" spans="6:10" x14ac:dyDescent="0.2">
      <c r="F530" s="99">
        <v>8500</v>
      </c>
      <c r="G530" s="99">
        <v>179600</v>
      </c>
      <c r="I530" s="1">
        <v>16196</v>
      </c>
      <c r="J530" s="1">
        <v>215000</v>
      </c>
    </row>
    <row r="531" spans="6:10" x14ac:dyDescent="0.2">
      <c r="F531" s="99">
        <v>8520</v>
      </c>
      <c r="G531" s="99">
        <v>166000</v>
      </c>
      <c r="I531" s="1">
        <v>16226</v>
      </c>
      <c r="J531" s="1">
        <v>267000</v>
      </c>
    </row>
    <row r="532" spans="6:10" x14ac:dyDescent="0.2">
      <c r="F532" s="99">
        <v>8520</v>
      </c>
      <c r="G532" s="99">
        <v>100000</v>
      </c>
      <c r="I532" s="1">
        <v>16259</v>
      </c>
      <c r="J532" s="1">
        <v>342643</v>
      </c>
    </row>
    <row r="533" spans="6:10" x14ac:dyDescent="0.2">
      <c r="F533" s="99">
        <v>8520</v>
      </c>
      <c r="G533" s="99">
        <v>105900</v>
      </c>
      <c r="I533" s="1">
        <v>16285</v>
      </c>
      <c r="J533" s="1">
        <v>187100</v>
      </c>
    </row>
    <row r="534" spans="6:10" x14ac:dyDescent="0.2">
      <c r="F534" s="99">
        <v>8520</v>
      </c>
      <c r="G534" s="99">
        <v>136000</v>
      </c>
      <c r="I534" s="1">
        <v>16321</v>
      </c>
      <c r="J534" s="1">
        <v>207500</v>
      </c>
    </row>
    <row r="535" spans="6:10" x14ac:dyDescent="0.2">
      <c r="F535" s="99">
        <v>8521</v>
      </c>
      <c r="G535" s="99">
        <v>125000</v>
      </c>
      <c r="I535" s="1">
        <v>16381</v>
      </c>
      <c r="J535" s="1">
        <v>223000</v>
      </c>
    </row>
    <row r="536" spans="6:10" x14ac:dyDescent="0.2">
      <c r="F536" s="99">
        <v>8525</v>
      </c>
      <c r="G536" s="99">
        <v>130000</v>
      </c>
      <c r="I536" s="1">
        <v>16466</v>
      </c>
      <c r="J536" s="1">
        <v>135500</v>
      </c>
    </row>
    <row r="537" spans="6:10" x14ac:dyDescent="0.2">
      <c r="F537" s="99">
        <v>8529</v>
      </c>
      <c r="G537" s="99">
        <v>189000</v>
      </c>
      <c r="I537" s="1">
        <v>16492</v>
      </c>
      <c r="J537" s="1">
        <v>190000</v>
      </c>
    </row>
    <row r="538" spans="6:10" x14ac:dyDescent="0.2">
      <c r="F538" s="99">
        <v>8530</v>
      </c>
      <c r="G538" s="99">
        <v>168500</v>
      </c>
      <c r="I538" s="1">
        <v>16545</v>
      </c>
      <c r="J538" s="1">
        <v>340000</v>
      </c>
    </row>
    <row r="539" spans="6:10" x14ac:dyDescent="0.2">
      <c r="F539" s="99">
        <v>8532</v>
      </c>
      <c r="G539" s="99">
        <v>153000</v>
      </c>
      <c r="I539" s="1">
        <v>16560</v>
      </c>
      <c r="J539" s="1">
        <v>239000</v>
      </c>
    </row>
    <row r="540" spans="6:10" x14ac:dyDescent="0.2">
      <c r="F540" s="99">
        <v>8536</v>
      </c>
      <c r="G540" s="99">
        <v>155000</v>
      </c>
      <c r="I540" s="1">
        <v>16635</v>
      </c>
      <c r="J540" s="1">
        <v>215000</v>
      </c>
    </row>
    <row r="541" spans="6:10" x14ac:dyDescent="0.2">
      <c r="F541" s="99">
        <v>8544</v>
      </c>
      <c r="G541" s="99">
        <v>149350</v>
      </c>
      <c r="I541" s="1">
        <v>16647</v>
      </c>
      <c r="J541" s="1">
        <v>171000</v>
      </c>
    </row>
    <row r="542" spans="6:10" x14ac:dyDescent="0.2">
      <c r="F542" s="99">
        <v>8544</v>
      </c>
      <c r="G542" s="99">
        <v>87500</v>
      </c>
      <c r="I542" s="1">
        <v>16659</v>
      </c>
      <c r="J542" s="1">
        <v>235000</v>
      </c>
    </row>
    <row r="543" spans="6:10" x14ac:dyDescent="0.2">
      <c r="F543" s="99">
        <v>8544</v>
      </c>
      <c r="G543" s="99">
        <v>92900</v>
      </c>
      <c r="I543" s="1">
        <v>16669</v>
      </c>
      <c r="J543" s="1">
        <v>228000</v>
      </c>
    </row>
    <row r="544" spans="6:10" x14ac:dyDescent="0.2">
      <c r="F544" s="99">
        <v>8544</v>
      </c>
      <c r="G544" s="99">
        <v>93500</v>
      </c>
      <c r="I544" s="1">
        <v>16692</v>
      </c>
      <c r="J544" s="1">
        <v>250000</v>
      </c>
    </row>
    <row r="545" spans="6:10" x14ac:dyDescent="0.2">
      <c r="F545" s="99">
        <v>8546</v>
      </c>
      <c r="G545" s="99">
        <v>140000</v>
      </c>
      <c r="I545" s="1">
        <v>16737</v>
      </c>
      <c r="J545" s="1">
        <v>315000</v>
      </c>
    </row>
    <row r="546" spans="6:10" x14ac:dyDescent="0.2">
      <c r="F546" s="99">
        <v>8556</v>
      </c>
      <c r="G546" s="99">
        <v>194000</v>
      </c>
      <c r="I546" s="1">
        <v>16770</v>
      </c>
      <c r="J546" s="1">
        <v>221000</v>
      </c>
    </row>
    <row r="547" spans="6:10" x14ac:dyDescent="0.2">
      <c r="F547" s="99">
        <v>8562</v>
      </c>
      <c r="G547" s="99">
        <v>144500</v>
      </c>
      <c r="I547" s="1">
        <v>16905</v>
      </c>
      <c r="J547" s="1">
        <v>170000</v>
      </c>
    </row>
    <row r="548" spans="6:10" x14ac:dyDescent="0.2">
      <c r="F548" s="99">
        <v>8593</v>
      </c>
      <c r="G548" s="99">
        <v>109008</v>
      </c>
      <c r="I548" s="1">
        <v>17043</v>
      </c>
      <c r="J548" s="1">
        <v>181000</v>
      </c>
    </row>
    <row r="549" spans="6:10" x14ac:dyDescent="0.2">
      <c r="F549" s="99">
        <v>8600</v>
      </c>
      <c r="G549" s="99">
        <v>119500</v>
      </c>
      <c r="I549" s="1">
        <v>17104</v>
      </c>
      <c r="J549" s="1">
        <v>179665</v>
      </c>
    </row>
    <row r="550" spans="6:10" x14ac:dyDescent="0.2">
      <c r="F550" s="99">
        <v>8633</v>
      </c>
      <c r="G550" s="99">
        <v>173500</v>
      </c>
      <c r="I550" s="1">
        <v>17120</v>
      </c>
      <c r="J550" s="1">
        <v>134432</v>
      </c>
    </row>
    <row r="551" spans="6:10" x14ac:dyDescent="0.2">
      <c r="F551" s="99">
        <v>8635</v>
      </c>
      <c r="G551" s="99">
        <v>127000</v>
      </c>
      <c r="I551" s="1">
        <v>17140</v>
      </c>
      <c r="J551" s="1">
        <v>135000</v>
      </c>
    </row>
    <row r="552" spans="6:10" x14ac:dyDescent="0.2">
      <c r="F552" s="99">
        <v>8640</v>
      </c>
      <c r="G552" s="99">
        <v>252678</v>
      </c>
      <c r="I552" s="1">
        <v>17217</v>
      </c>
      <c r="J552" s="1">
        <v>84500</v>
      </c>
    </row>
    <row r="553" spans="6:10" x14ac:dyDescent="0.2">
      <c r="F553" s="99">
        <v>8640</v>
      </c>
      <c r="G553" s="99">
        <v>215200</v>
      </c>
      <c r="I553" s="1">
        <v>17400</v>
      </c>
      <c r="J553" s="1">
        <v>160000</v>
      </c>
    </row>
    <row r="554" spans="6:10" x14ac:dyDescent="0.2">
      <c r="F554" s="99">
        <v>8640</v>
      </c>
      <c r="G554" s="99">
        <v>250580</v>
      </c>
      <c r="I554" s="1">
        <v>17423</v>
      </c>
      <c r="J554" s="1">
        <v>501837</v>
      </c>
    </row>
    <row r="555" spans="6:10" x14ac:dyDescent="0.2">
      <c r="F555" s="99">
        <v>8640</v>
      </c>
      <c r="G555" s="99">
        <v>229456</v>
      </c>
      <c r="I555" s="1">
        <v>17500</v>
      </c>
      <c r="J555" s="1">
        <v>335000</v>
      </c>
    </row>
    <row r="556" spans="6:10" x14ac:dyDescent="0.2">
      <c r="F556" s="99">
        <v>8658</v>
      </c>
      <c r="G556" s="99">
        <v>160000</v>
      </c>
      <c r="I556" s="1">
        <v>17503</v>
      </c>
      <c r="J556" s="1">
        <v>97500</v>
      </c>
    </row>
    <row r="557" spans="6:10" x14ac:dyDescent="0.2">
      <c r="F557" s="99">
        <v>8688</v>
      </c>
      <c r="G557" s="99">
        <v>232000</v>
      </c>
      <c r="I557" s="1">
        <v>17542</v>
      </c>
      <c r="J557" s="1">
        <v>294000</v>
      </c>
    </row>
    <row r="558" spans="6:10" x14ac:dyDescent="0.2">
      <c r="F558" s="99">
        <v>8700</v>
      </c>
      <c r="G558" s="99">
        <v>155000</v>
      </c>
      <c r="I558" s="1">
        <v>17600</v>
      </c>
      <c r="J558" s="1">
        <v>157500</v>
      </c>
    </row>
    <row r="559" spans="6:10" x14ac:dyDescent="0.2">
      <c r="F559" s="99">
        <v>8712</v>
      </c>
      <c r="G559" s="99">
        <v>102776</v>
      </c>
      <c r="I559" s="1">
        <v>17671</v>
      </c>
      <c r="J559" s="1">
        <v>168000</v>
      </c>
    </row>
    <row r="560" spans="6:10" x14ac:dyDescent="0.2">
      <c r="F560" s="99">
        <v>8712</v>
      </c>
      <c r="G560" s="99">
        <v>153000</v>
      </c>
      <c r="I560" s="1">
        <v>17755</v>
      </c>
      <c r="J560" s="1">
        <v>149900</v>
      </c>
    </row>
    <row r="561" spans="6:10" x14ac:dyDescent="0.2">
      <c r="F561" s="99">
        <v>8712</v>
      </c>
      <c r="G561" s="99">
        <v>55993</v>
      </c>
      <c r="I561" s="1">
        <v>17871</v>
      </c>
      <c r="J561" s="1">
        <v>197900</v>
      </c>
    </row>
    <row r="562" spans="6:10" x14ac:dyDescent="0.2">
      <c r="F562" s="99">
        <v>8724</v>
      </c>
      <c r="G562" s="99">
        <v>129000</v>
      </c>
      <c r="I562" s="1">
        <v>17920</v>
      </c>
      <c r="J562" s="1">
        <v>170000</v>
      </c>
    </row>
    <row r="563" spans="6:10" x14ac:dyDescent="0.2">
      <c r="F563" s="99">
        <v>8730</v>
      </c>
      <c r="G563" s="99">
        <v>153575</v>
      </c>
      <c r="I563" s="1">
        <v>18000</v>
      </c>
      <c r="J563" s="1">
        <v>81000</v>
      </c>
    </row>
    <row r="564" spans="6:10" x14ac:dyDescent="0.2">
      <c r="F564" s="99">
        <v>8731</v>
      </c>
      <c r="G564" s="99">
        <v>144000</v>
      </c>
      <c r="I564" s="1">
        <v>18030</v>
      </c>
      <c r="J564" s="1">
        <v>200500</v>
      </c>
    </row>
    <row r="565" spans="6:10" x14ac:dyDescent="0.2">
      <c r="F565" s="99">
        <v>8737</v>
      </c>
      <c r="G565" s="99">
        <v>210000</v>
      </c>
      <c r="I565" s="1">
        <v>18386</v>
      </c>
      <c r="J565" s="1">
        <v>295000</v>
      </c>
    </row>
    <row r="566" spans="6:10" x14ac:dyDescent="0.2">
      <c r="F566" s="99">
        <v>8738</v>
      </c>
      <c r="G566" s="99">
        <v>230000</v>
      </c>
      <c r="I566" s="1">
        <v>18450</v>
      </c>
      <c r="J566" s="1">
        <v>129000</v>
      </c>
    </row>
    <row r="567" spans="6:10" x14ac:dyDescent="0.2">
      <c r="F567" s="99">
        <v>8740</v>
      </c>
      <c r="G567" s="99">
        <v>137000</v>
      </c>
      <c r="I567" s="1">
        <v>18800</v>
      </c>
      <c r="J567" s="1">
        <v>190000</v>
      </c>
    </row>
    <row r="568" spans="6:10" x14ac:dyDescent="0.2">
      <c r="F568" s="99">
        <v>8741</v>
      </c>
      <c r="G568" s="99">
        <v>113000</v>
      </c>
      <c r="I568" s="1">
        <v>18890</v>
      </c>
      <c r="J568" s="1">
        <v>190000</v>
      </c>
    </row>
    <row r="569" spans="6:10" x14ac:dyDescent="0.2">
      <c r="F569" s="99">
        <v>8749</v>
      </c>
      <c r="G569" s="99">
        <v>192000</v>
      </c>
      <c r="I569" s="1">
        <v>19138</v>
      </c>
      <c r="J569" s="1">
        <v>141000</v>
      </c>
    </row>
    <row r="570" spans="6:10" x14ac:dyDescent="0.2">
      <c r="F570" s="99">
        <v>8750</v>
      </c>
      <c r="G570" s="99">
        <v>210000</v>
      </c>
      <c r="I570" s="1">
        <v>19296</v>
      </c>
      <c r="J570" s="1">
        <v>176000</v>
      </c>
    </row>
    <row r="571" spans="6:10" x14ac:dyDescent="0.2">
      <c r="F571" s="99">
        <v>8750</v>
      </c>
      <c r="G571" s="99">
        <v>191000</v>
      </c>
      <c r="I571" s="1">
        <v>19378</v>
      </c>
      <c r="J571" s="1">
        <v>320000</v>
      </c>
    </row>
    <row r="572" spans="6:10" x14ac:dyDescent="0.2">
      <c r="F572" s="99">
        <v>8750</v>
      </c>
      <c r="G572" s="99">
        <v>200500</v>
      </c>
      <c r="I572" s="1">
        <v>19690</v>
      </c>
      <c r="J572" s="1">
        <v>274970</v>
      </c>
    </row>
    <row r="573" spans="6:10" x14ac:dyDescent="0.2">
      <c r="F573" s="99">
        <v>8750</v>
      </c>
      <c r="G573" s="99">
        <v>148500</v>
      </c>
      <c r="I573" s="1">
        <v>19900</v>
      </c>
      <c r="J573" s="1">
        <v>180000</v>
      </c>
    </row>
    <row r="574" spans="6:10" x14ac:dyDescent="0.2">
      <c r="F574" s="99">
        <v>8755</v>
      </c>
      <c r="G574" s="99">
        <v>214000</v>
      </c>
      <c r="I574" s="1">
        <v>20431</v>
      </c>
      <c r="J574" s="1">
        <v>437154</v>
      </c>
    </row>
    <row r="575" spans="6:10" x14ac:dyDescent="0.2">
      <c r="F575" s="99">
        <v>8760</v>
      </c>
      <c r="G575" s="99">
        <v>148000</v>
      </c>
      <c r="I575" s="1">
        <v>20544</v>
      </c>
      <c r="J575" s="1">
        <v>215000</v>
      </c>
    </row>
    <row r="576" spans="6:10" x14ac:dyDescent="0.2">
      <c r="F576" s="99">
        <v>8760</v>
      </c>
      <c r="G576" s="99">
        <v>239799</v>
      </c>
      <c r="I576" s="1">
        <v>20781</v>
      </c>
      <c r="J576" s="1">
        <v>262500</v>
      </c>
    </row>
    <row r="577" spans="6:10" x14ac:dyDescent="0.2">
      <c r="F577" s="99">
        <v>8765</v>
      </c>
      <c r="G577" s="99">
        <v>106500</v>
      </c>
      <c r="I577" s="1">
        <v>20896</v>
      </c>
      <c r="J577" s="1">
        <v>423000</v>
      </c>
    </row>
    <row r="578" spans="6:10" x14ac:dyDescent="0.2">
      <c r="F578" s="99">
        <v>8767</v>
      </c>
      <c r="G578" s="99">
        <v>164990</v>
      </c>
      <c r="I578" s="1">
        <v>21000</v>
      </c>
      <c r="J578" s="1">
        <v>217000</v>
      </c>
    </row>
    <row r="579" spans="6:10" x14ac:dyDescent="0.2">
      <c r="F579" s="99">
        <v>8769</v>
      </c>
      <c r="G579" s="99">
        <v>367294</v>
      </c>
      <c r="I579" s="1">
        <v>21286</v>
      </c>
      <c r="J579" s="1">
        <v>135000</v>
      </c>
    </row>
    <row r="580" spans="6:10" x14ac:dyDescent="0.2">
      <c r="F580" s="99">
        <v>8773</v>
      </c>
      <c r="G580" s="99">
        <v>185500</v>
      </c>
      <c r="I580" s="1">
        <v>21384</v>
      </c>
      <c r="J580" s="1">
        <v>223500</v>
      </c>
    </row>
    <row r="581" spans="6:10" x14ac:dyDescent="0.2">
      <c r="F581" s="99">
        <v>8773</v>
      </c>
      <c r="G581" s="99">
        <v>169000</v>
      </c>
      <c r="I581" s="1">
        <v>21453</v>
      </c>
      <c r="J581" s="1">
        <v>180000</v>
      </c>
    </row>
    <row r="582" spans="6:10" x14ac:dyDescent="0.2">
      <c r="F582" s="99">
        <v>8775</v>
      </c>
      <c r="G582" s="99">
        <v>126000</v>
      </c>
      <c r="I582" s="1">
        <v>21535</v>
      </c>
      <c r="J582" s="1">
        <v>755000</v>
      </c>
    </row>
    <row r="583" spans="6:10" x14ac:dyDescent="0.2">
      <c r="F583" s="99">
        <v>8777</v>
      </c>
      <c r="G583" s="99">
        <v>85000</v>
      </c>
      <c r="I583" s="1">
        <v>21695</v>
      </c>
      <c r="J583" s="1">
        <v>222000</v>
      </c>
    </row>
    <row r="584" spans="6:10" x14ac:dyDescent="0.2">
      <c r="F584" s="99">
        <v>8777</v>
      </c>
      <c r="G584" s="99">
        <v>108000</v>
      </c>
      <c r="I584" s="1">
        <v>21750</v>
      </c>
      <c r="J584" s="1">
        <v>113000</v>
      </c>
    </row>
    <row r="585" spans="6:10" x14ac:dyDescent="0.2">
      <c r="F585" s="99">
        <v>8777</v>
      </c>
      <c r="G585" s="99">
        <v>145900</v>
      </c>
      <c r="I585" s="1">
        <v>21750</v>
      </c>
      <c r="J585" s="1">
        <v>115000</v>
      </c>
    </row>
    <row r="586" spans="6:10" x14ac:dyDescent="0.2">
      <c r="F586" s="99">
        <v>8780</v>
      </c>
      <c r="G586" s="99">
        <v>112000</v>
      </c>
      <c r="I586" s="1">
        <v>21780</v>
      </c>
      <c r="J586" s="1">
        <v>185000</v>
      </c>
    </row>
    <row r="587" spans="6:10" x14ac:dyDescent="0.2">
      <c r="F587" s="99">
        <v>8791</v>
      </c>
      <c r="G587" s="99">
        <v>207500</v>
      </c>
      <c r="I587" s="1">
        <v>21872</v>
      </c>
      <c r="J587" s="1">
        <v>175000</v>
      </c>
    </row>
    <row r="588" spans="6:10" x14ac:dyDescent="0.2">
      <c r="F588" s="99">
        <v>8795</v>
      </c>
      <c r="G588" s="99">
        <v>236000</v>
      </c>
      <c r="I588" s="1">
        <v>21930</v>
      </c>
      <c r="J588" s="1">
        <v>192140</v>
      </c>
    </row>
    <row r="589" spans="6:10" x14ac:dyDescent="0.2">
      <c r="F589" s="99">
        <v>8800</v>
      </c>
      <c r="G589" s="99">
        <v>137500</v>
      </c>
      <c r="I589" s="1">
        <v>22420</v>
      </c>
      <c r="J589" s="1">
        <v>239000</v>
      </c>
    </row>
    <row r="590" spans="6:10" x14ac:dyDescent="0.2">
      <c r="F590" s="99">
        <v>8800</v>
      </c>
      <c r="G590" s="99">
        <v>96500</v>
      </c>
      <c r="I590" s="1">
        <v>22950</v>
      </c>
      <c r="J590" s="1">
        <v>475000</v>
      </c>
    </row>
    <row r="591" spans="6:10" x14ac:dyDescent="0.2">
      <c r="F591" s="99">
        <v>8800</v>
      </c>
      <c r="G591" s="99">
        <v>160000</v>
      </c>
      <c r="I591" s="1">
        <v>23257</v>
      </c>
      <c r="J591" s="1">
        <v>274725</v>
      </c>
    </row>
    <row r="592" spans="6:10" x14ac:dyDescent="0.2">
      <c r="F592" s="99">
        <v>8800</v>
      </c>
      <c r="G592" s="99">
        <v>150500</v>
      </c>
      <c r="I592" s="1">
        <v>23595</v>
      </c>
      <c r="J592" s="1">
        <v>260000</v>
      </c>
    </row>
    <row r="593" spans="6:10" x14ac:dyDescent="0.2">
      <c r="F593" s="99">
        <v>8814</v>
      </c>
      <c r="G593" s="99">
        <v>220000</v>
      </c>
      <c r="I593" s="1">
        <v>24090</v>
      </c>
      <c r="J593" s="1">
        <v>244400</v>
      </c>
    </row>
    <row r="594" spans="6:10" x14ac:dyDescent="0.2">
      <c r="F594" s="99">
        <v>8814</v>
      </c>
      <c r="G594" s="99">
        <v>203000</v>
      </c>
      <c r="I594" s="1">
        <v>24682</v>
      </c>
      <c r="J594" s="1">
        <v>181000</v>
      </c>
    </row>
    <row r="595" spans="6:10" x14ac:dyDescent="0.2">
      <c r="F595" s="99">
        <v>8816</v>
      </c>
      <c r="G595" s="99">
        <v>139000</v>
      </c>
      <c r="I595" s="1">
        <v>25000</v>
      </c>
      <c r="J595" s="1">
        <v>143000</v>
      </c>
    </row>
    <row r="596" spans="6:10" x14ac:dyDescent="0.2">
      <c r="F596" s="99">
        <v>8816</v>
      </c>
      <c r="G596" s="99">
        <v>155000</v>
      </c>
      <c r="I596" s="1">
        <v>25095</v>
      </c>
      <c r="J596" s="1">
        <v>143000</v>
      </c>
    </row>
    <row r="597" spans="6:10" x14ac:dyDescent="0.2">
      <c r="F597" s="99">
        <v>8820</v>
      </c>
      <c r="G597" s="99">
        <v>124900</v>
      </c>
      <c r="I597" s="1">
        <v>25286</v>
      </c>
      <c r="J597" s="1">
        <v>132250</v>
      </c>
    </row>
    <row r="598" spans="6:10" x14ac:dyDescent="0.2">
      <c r="F598" s="99">
        <v>8834</v>
      </c>
      <c r="G598" s="99">
        <v>350000</v>
      </c>
      <c r="I598" s="1">
        <v>25339</v>
      </c>
      <c r="J598" s="1">
        <v>112000</v>
      </c>
    </row>
    <row r="599" spans="6:10" x14ac:dyDescent="0.2">
      <c r="F599" s="99">
        <v>8846</v>
      </c>
      <c r="G599" s="99">
        <v>148000</v>
      </c>
      <c r="I599" s="1">
        <v>25419</v>
      </c>
      <c r="J599" s="1">
        <v>235000</v>
      </c>
    </row>
    <row r="600" spans="6:10" x14ac:dyDescent="0.2">
      <c r="F600" s="99">
        <v>8846</v>
      </c>
      <c r="G600" s="99">
        <v>173900</v>
      </c>
      <c r="I600" s="1">
        <v>26142</v>
      </c>
      <c r="J600" s="1">
        <v>157900</v>
      </c>
    </row>
    <row r="601" spans="6:10" x14ac:dyDescent="0.2">
      <c r="F601" s="99">
        <v>8849</v>
      </c>
      <c r="G601" s="99">
        <v>266000</v>
      </c>
      <c r="I601" s="1">
        <v>26178</v>
      </c>
      <c r="J601" s="1">
        <v>335000</v>
      </c>
    </row>
    <row r="602" spans="6:10" x14ac:dyDescent="0.2">
      <c r="F602" s="99">
        <v>8850</v>
      </c>
      <c r="G602" s="99">
        <v>144000</v>
      </c>
      <c r="I602" s="1">
        <v>27650</v>
      </c>
      <c r="J602" s="1">
        <v>242000</v>
      </c>
    </row>
    <row r="603" spans="6:10" x14ac:dyDescent="0.2">
      <c r="F603" s="99">
        <v>8854</v>
      </c>
      <c r="G603" s="99">
        <v>121000</v>
      </c>
      <c r="I603" s="1">
        <v>28698</v>
      </c>
      <c r="J603" s="1">
        <v>185000</v>
      </c>
    </row>
    <row r="604" spans="6:10" x14ac:dyDescent="0.2">
      <c r="F604" s="99">
        <v>8872</v>
      </c>
      <c r="G604" s="99">
        <v>147000</v>
      </c>
      <c r="I604" s="1">
        <v>29959</v>
      </c>
      <c r="J604" s="1">
        <v>248000</v>
      </c>
    </row>
    <row r="605" spans="6:10" x14ac:dyDescent="0.2">
      <c r="F605" s="99">
        <v>8877</v>
      </c>
      <c r="G605" s="99">
        <v>102000</v>
      </c>
      <c r="I605" s="1">
        <v>31770</v>
      </c>
      <c r="J605" s="1">
        <v>215000</v>
      </c>
    </row>
    <row r="606" spans="6:10" x14ac:dyDescent="0.2">
      <c r="F606" s="99">
        <v>8877</v>
      </c>
      <c r="G606" s="99">
        <v>100000</v>
      </c>
      <c r="I606" s="1">
        <v>32463</v>
      </c>
      <c r="J606" s="1">
        <v>168000</v>
      </c>
    </row>
    <row r="607" spans="6:10" x14ac:dyDescent="0.2">
      <c r="F607" s="99">
        <v>8880</v>
      </c>
      <c r="G607" s="99">
        <v>205000</v>
      </c>
      <c r="I607" s="1">
        <v>32668</v>
      </c>
      <c r="J607" s="1">
        <v>200624</v>
      </c>
    </row>
    <row r="608" spans="6:10" x14ac:dyDescent="0.2">
      <c r="F608" s="99">
        <v>8885</v>
      </c>
      <c r="G608" s="99">
        <v>131000</v>
      </c>
      <c r="I608" s="1">
        <v>34650</v>
      </c>
      <c r="J608" s="1">
        <v>145000</v>
      </c>
    </row>
    <row r="609" spans="6:10" x14ac:dyDescent="0.2">
      <c r="F609" s="99">
        <v>8892</v>
      </c>
      <c r="G609" s="99">
        <v>126500</v>
      </c>
      <c r="I609" s="1">
        <v>35133</v>
      </c>
      <c r="J609" s="1">
        <v>186700</v>
      </c>
    </row>
    <row r="610" spans="6:10" x14ac:dyDescent="0.2">
      <c r="F610" s="99">
        <v>8892</v>
      </c>
      <c r="G610" s="99">
        <v>116000</v>
      </c>
      <c r="I610" s="1">
        <v>35760</v>
      </c>
      <c r="J610" s="1">
        <v>625000</v>
      </c>
    </row>
    <row r="611" spans="6:10" x14ac:dyDescent="0.2">
      <c r="F611" s="99">
        <v>8899</v>
      </c>
      <c r="G611" s="99">
        <v>181134</v>
      </c>
      <c r="I611" s="1">
        <v>36500</v>
      </c>
      <c r="J611" s="1">
        <v>190000</v>
      </c>
    </row>
    <row r="612" spans="6:10" x14ac:dyDescent="0.2">
      <c r="F612" s="99">
        <v>8900</v>
      </c>
      <c r="G612" s="99">
        <v>107000</v>
      </c>
      <c r="I612" s="1">
        <v>39104</v>
      </c>
      <c r="J612" s="1">
        <v>241500</v>
      </c>
    </row>
    <row r="613" spans="6:10" x14ac:dyDescent="0.2">
      <c r="F613" s="99">
        <v>8910</v>
      </c>
      <c r="G613" s="99">
        <v>159500</v>
      </c>
      <c r="I613" s="1">
        <v>40094</v>
      </c>
      <c r="J613" s="1">
        <v>184750</v>
      </c>
    </row>
    <row r="614" spans="6:10" x14ac:dyDescent="0.2">
      <c r="F614" s="99">
        <v>8923</v>
      </c>
      <c r="G614" s="99">
        <v>134500</v>
      </c>
      <c r="I614" s="1">
        <v>45600</v>
      </c>
      <c r="J614" s="1">
        <v>240000</v>
      </c>
    </row>
    <row r="615" spans="6:10" x14ac:dyDescent="0.2">
      <c r="F615" s="99">
        <v>8924</v>
      </c>
      <c r="G615" s="99">
        <v>188000</v>
      </c>
      <c r="I615" s="1">
        <v>46589</v>
      </c>
      <c r="J615" s="1">
        <v>402000</v>
      </c>
    </row>
    <row r="616" spans="6:10" x14ac:dyDescent="0.2">
      <c r="F616" s="99">
        <v>8925</v>
      </c>
      <c r="G616" s="99">
        <v>201000</v>
      </c>
      <c r="I616" s="1">
        <v>50271</v>
      </c>
      <c r="J616" s="1">
        <v>385000</v>
      </c>
    </row>
    <row r="617" spans="6:10" x14ac:dyDescent="0.2">
      <c r="F617" s="99">
        <v>8926</v>
      </c>
      <c r="G617" s="99">
        <v>112000</v>
      </c>
      <c r="I617" s="1">
        <v>53107</v>
      </c>
      <c r="J617" s="1">
        <v>240000</v>
      </c>
    </row>
    <row r="618" spans="6:10" x14ac:dyDescent="0.2">
      <c r="F618" s="99">
        <v>8930</v>
      </c>
      <c r="G618" s="99">
        <v>112000</v>
      </c>
      <c r="I618" s="1">
        <v>53227</v>
      </c>
      <c r="J618" s="1">
        <v>256000</v>
      </c>
    </row>
    <row r="619" spans="6:10" x14ac:dyDescent="0.2">
      <c r="F619" s="99">
        <v>8935</v>
      </c>
      <c r="G619" s="99">
        <v>195000</v>
      </c>
      <c r="I619" s="1">
        <v>53504</v>
      </c>
      <c r="J619" s="1">
        <v>538000</v>
      </c>
    </row>
    <row r="620" spans="6:10" x14ac:dyDescent="0.2">
      <c r="F620" s="99">
        <v>8944</v>
      </c>
      <c r="G620" s="99">
        <v>124000</v>
      </c>
      <c r="I620" s="1">
        <v>57200</v>
      </c>
      <c r="J620" s="1">
        <v>160000</v>
      </c>
    </row>
    <row r="621" spans="6:10" x14ac:dyDescent="0.2">
      <c r="F621" s="99">
        <v>8960</v>
      </c>
      <c r="G621" s="99">
        <v>115000</v>
      </c>
      <c r="I621" s="1">
        <v>63887</v>
      </c>
      <c r="J621" s="1">
        <v>160000</v>
      </c>
    </row>
    <row r="622" spans="6:10" x14ac:dyDescent="0.2">
      <c r="F622" s="99">
        <v>8963</v>
      </c>
      <c r="G622" s="99">
        <v>299800</v>
      </c>
      <c r="I622" s="1">
        <v>70761</v>
      </c>
      <c r="J622" s="1">
        <v>280000</v>
      </c>
    </row>
    <row r="623" spans="6:10" x14ac:dyDescent="0.2">
      <c r="F623" s="99">
        <v>8967</v>
      </c>
      <c r="G623" s="99">
        <v>67000</v>
      </c>
      <c r="I623" s="1">
        <v>115149</v>
      </c>
      <c r="J623" s="1">
        <v>302000</v>
      </c>
    </row>
    <row r="624" spans="6:10" x14ac:dyDescent="0.2">
      <c r="F624" s="99">
        <v>8973</v>
      </c>
      <c r="G624" s="99">
        <v>150000</v>
      </c>
      <c r="I624" s="1">
        <v>159000</v>
      </c>
      <c r="J624" s="1">
        <v>277000</v>
      </c>
    </row>
    <row r="625" spans="6:10" x14ac:dyDescent="0.2">
      <c r="F625" s="99">
        <v>8978</v>
      </c>
      <c r="G625" s="99">
        <v>108000</v>
      </c>
      <c r="I625" s="1">
        <v>164660</v>
      </c>
      <c r="J625" s="1">
        <v>228950</v>
      </c>
    </row>
    <row r="626" spans="6:10" x14ac:dyDescent="0.2">
      <c r="F626" s="99">
        <v>8990</v>
      </c>
      <c r="G626" s="99">
        <v>204900</v>
      </c>
      <c r="I626" s="1">
        <v>215245</v>
      </c>
      <c r="J626" s="1">
        <v>375000</v>
      </c>
    </row>
    <row r="627" spans="6:10" x14ac:dyDescent="0.2">
      <c r="F627" s="99">
        <v>8993</v>
      </c>
      <c r="G627" s="99">
        <v>176485</v>
      </c>
    </row>
    <row r="628" spans="6:10" x14ac:dyDescent="0.2">
      <c r="F628" s="99">
        <v>9000</v>
      </c>
      <c r="G628" s="99">
        <v>262500</v>
      </c>
    </row>
    <row r="629" spans="6:10" x14ac:dyDescent="0.2">
      <c r="F629" s="99">
        <v>9000</v>
      </c>
      <c r="G629" s="99">
        <v>270000</v>
      </c>
    </row>
    <row r="630" spans="6:10" x14ac:dyDescent="0.2">
      <c r="F630" s="99">
        <v>9000</v>
      </c>
      <c r="G630" s="99">
        <v>141000</v>
      </c>
    </row>
    <row r="631" spans="6:10" x14ac:dyDescent="0.2">
      <c r="F631" s="99">
        <v>9000</v>
      </c>
      <c r="G631" s="99">
        <v>124000</v>
      </c>
    </row>
    <row r="632" spans="6:10" x14ac:dyDescent="0.2">
      <c r="F632" s="99">
        <v>9000</v>
      </c>
      <c r="G632" s="99">
        <v>76000</v>
      </c>
    </row>
    <row r="633" spans="6:10" x14ac:dyDescent="0.2">
      <c r="F633" s="99">
        <v>9000</v>
      </c>
      <c r="G633" s="99">
        <v>139000</v>
      </c>
    </row>
    <row r="634" spans="6:10" x14ac:dyDescent="0.2">
      <c r="F634" s="99">
        <v>9000</v>
      </c>
      <c r="G634" s="99">
        <v>210000</v>
      </c>
    </row>
    <row r="635" spans="6:10" x14ac:dyDescent="0.2">
      <c r="F635" s="99">
        <v>9000</v>
      </c>
      <c r="G635" s="99">
        <v>118000</v>
      </c>
    </row>
    <row r="636" spans="6:10" x14ac:dyDescent="0.2">
      <c r="F636" s="99">
        <v>9000</v>
      </c>
      <c r="G636" s="99">
        <v>303477</v>
      </c>
    </row>
    <row r="637" spans="6:10" x14ac:dyDescent="0.2">
      <c r="F637" s="99">
        <v>9000</v>
      </c>
      <c r="G637" s="99">
        <v>35311</v>
      </c>
    </row>
    <row r="638" spans="6:10" x14ac:dyDescent="0.2">
      <c r="F638" s="99">
        <v>9000</v>
      </c>
      <c r="G638" s="99">
        <v>136000</v>
      </c>
    </row>
    <row r="639" spans="6:10" x14ac:dyDescent="0.2">
      <c r="F639" s="99">
        <v>9000</v>
      </c>
      <c r="G639" s="99">
        <v>120500</v>
      </c>
    </row>
    <row r="640" spans="6:10" x14ac:dyDescent="0.2">
      <c r="F640" s="99">
        <v>9000</v>
      </c>
      <c r="G640" s="99">
        <v>143000</v>
      </c>
    </row>
    <row r="641" spans="6:7" x14ac:dyDescent="0.2">
      <c r="F641" s="99">
        <v>9000</v>
      </c>
      <c r="G641" s="99">
        <v>80000</v>
      </c>
    </row>
    <row r="642" spans="6:7" x14ac:dyDescent="0.2">
      <c r="F642" s="99">
        <v>9017</v>
      </c>
      <c r="G642" s="99">
        <v>192000</v>
      </c>
    </row>
    <row r="643" spans="6:7" x14ac:dyDescent="0.2">
      <c r="F643" s="99">
        <v>9018</v>
      </c>
      <c r="G643" s="99">
        <v>179540</v>
      </c>
    </row>
    <row r="644" spans="6:7" x14ac:dyDescent="0.2">
      <c r="F644" s="99">
        <v>9020</v>
      </c>
      <c r="G644" s="99">
        <v>168500</v>
      </c>
    </row>
    <row r="645" spans="6:7" x14ac:dyDescent="0.2">
      <c r="F645" s="99">
        <v>9020</v>
      </c>
      <c r="G645" s="99">
        <v>174900</v>
      </c>
    </row>
    <row r="646" spans="6:7" x14ac:dyDescent="0.2">
      <c r="F646" s="99">
        <v>9022</v>
      </c>
      <c r="G646" s="99">
        <v>109500</v>
      </c>
    </row>
    <row r="647" spans="6:7" x14ac:dyDescent="0.2">
      <c r="F647" s="99">
        <v>9037</v>
      </c>
      <c r="G647" s="99">
        <v>265900</v>
      </c>
    </row>
    <row r="648" spans="6:7" x14ac:dyDescent="0.2">
      <c r="F648" s="99">
        <v>9042</v>
      </c>
      <c r="G648" s="99">
        <v>192000</v>
      </c>
    </row>
    <row r="649" spans="6:7" x14ac:dyDescent="0.2">
      <c r="F649" s="99">
        <v>9042</v>
      </c>
      <c r="G649" s="99">
        <v>266500</v>
      </c>
    </row>
    <row r="650" spans="6:7" x14ac:dyDescent="0.2">
      <c r="F650" s="99">
        <v>9056</v>
      </c>
      <c r="G650" s="99">
        <v>178000</v>
      </c>
    </row>
    <row r="651" spans="6:7" x14ac:dyDescent="0.2">
      <c r="F651" s="99">
        <v>9060</v>
      </c>
      <c r="G651" s="99">
        <v>120000</v>
      </c>
    </row>
    <row r="652" spans="6:7" x14ac:dyDescent="0.2">
      <c r="F652" s="99">
        <v>9060</v>
      </c>
      <c r="G652" s="99">
        <v>105000</v>
      </c>
    </row>
    <row r="653" spans="6:7" x14ac:dyDescent="0.2">
      <c r="F653" s="99">
        <v>9066</v>
      </c>
      <c r="G653" s="99">
        <v>230000</v>
      </c>
    </row>
    <row r="654" spans="6:7" x14ac:dyDescent="0.2">
      <c r="F654" s="99">
        <v>9069</v>
      </c>
      <c r="G654" s="99">
        <v>147000</v>
      </c>
    </row>
    <row r="655" spans="6:7" x14ac:dyDescent="0.2">
      <c r="F655" s="99">
        <v>9084</v>
      </c>
      <c r="G655" s="99">
        <v>95000</v>
      </c>
    </row>
    <row r="656" spans="6:7" x14ac:dyDescent="0.2">
      <c r="F656" s="99">
        <v>9084</v>
      </c>
      <c r="G656" s="99">
        <v>108000</v>
      </c>
    </row>
    <row r="657" spans="6:7" x14ac:dyDescent="0.2">
      <c r="F657" s="99">
        <v>9084</v>
      </c>
      <c r="G657" s="99">
        <v>176500</v>
      </c>
    </row>
    <row r="658" spans="6:7" x14ac:dyDescent="0.2">
      <c r="F658" s="99">
        <v>9098</v>
      </c>
      <c r="G658" s="99">
        <v>86000</v>
      </c>
    </row>
    <row r="659" spans="6:7" x14ac:dyDescent="0.2">
      <c r="F659" s="99">
        <v>9100</v>
      </c>
      <c r="G659" s="99">
        <v>125000</v>
      </c>
    </row>
    <row r="660" spans="6:7" x14ac:dyDescent="0.2">
      <c r="F660" s="99">
        <v>9100</v>
      </c>
      <c r="G660" s="99">
        <v>79500</v>
      </c>
    </row>
    <row r="661" spans="6:7" x14ac:dyDescent="0.2">
      <c r="F661" s="99">
        <v>9100</v>
      </c>
      <c r="G661" s="99">
        <v>129900</v>
      </c>
    </row>
    <row r="662" spans="6:7" x14ac:dyDescent="0.2">
      <c r="F662" s="99">
        <v>9100</v>
      </c>
      <c r="G662" s="99">
        <v>216837</v>
      </c>
    </row>
    <row r="663" spans="6:7" x14ac:dyDescent="0.2">
      <c r="F663" s="99">
        <v>9100</v>
      </c>
      <c r="G663" s="99">
        <v>117500</v>
      </c>
    </row>
    <row r="664" spans="6:7" x14ac:dyDescent="0.2">
      <c r="F664" s="99">
        <v>9100</v>
      </c>
      <c r="G664" s="99">
        <v>127500</v>
      </c>
    </row>
    <row r="665" spans="6:7" x14ac:dyDescent="0.2">
      <c r="F665" s="99">
        <v>9100</v>
      </c>
      <c r="G665" s="99">
        <v>235000</v>
      </c>
    </row>
    <row r="666" spans="6:7" x14ac:dyDescent="0.2">
      <c r="F666" s="99">
        <v>9100</v>
      </c>
      <c r="G666" s="99">
        <v>178000</v>
      </c>
    </row>
    <row r="667" spans="6:7" x14ac:dyDescent="0.2">
      <c r="F667" s="99">
        <v>9101</v>
      </c>
      <c r="G667" s="99">
        <v>165500</v>
      </c>
    </row>
    <row r="668" spans="6:7" x14ac:dyDescent="0.2">
      <c r="F668" s="99">
        <v>9120</v>
      </c>
      <c r="G668" s="99">
        <v>184000</v>
      </c>
    </row>
    <row r="669" spans="6:7" x14ac:dyDescent="0.2">
      <c r="F669" s="99">
        <v>9120</v>
      </c>
      <c r="G669" s="99">
        <v>185000</v>
      </c>
    </row>
    <row r="670" spans="6:7" x14ac:dyDescent="0.2">
      <c r="F670" s="99">
        <v>9120</v>
      </c>
      <c r="G670" s="99">
        <v>163000</v>
      </c>
    </row>
    <row r="671" spans="6:7" x14ac:dyDescent="0.2">
      <c r="F671" s="99">
        <v>9125</v>
      </c>
      <c r="G671" s="99">
        <v>163900</v>
      </c>
    </row>
    <row r="672" spans="6:7" x14ac:dyDescent="0.2">
      <c r="F672" s="99">
        <v>9130</v>
      </c>
      <c r="G672" s="99">
        <v>173000</v>
      </c>
    </row>
    <row r="673" spans="6:7" x14ac:dyDescent="0.2">
      <c r="F673" s="99">
        <v>9135</v>
      </c>
      <c r="G673" s="99">
        <v>214000</v>
      </c>
    </row>
    <row r="674" spans="6:7" x14ac:dyDescent="0.2">
      <c r="F674" s="99">
        <v>9135</v>
      </c>
      <c r="G674" s="99">
        <v>200000</v>
      </c>
    </row>
    <row r="675" spans="6:7" x14ac:dyDescent="0.2">
      <c r="F675" s="99">
        <v>9142</v>
      </c>
      <c r="G675" s="99">
        <v>137000</v>
      </c>
    </row>
    <row r="676" spans="6:7" x14ac:dyDescent="0.2">
      <c r="F676" s="99">
        <v>9144</v>
      </c>
      <c r="G676" s="99">
        <v>145000</v>
      </c>
    </row>
    <row r="677" spans="6:7" x14ac:dyDescent="0.2">
      <c r="F677" s="99">
        <v>9150</v>
      </c>
      <c r="G677" s="99">
        <v>165000</v>
      </c>
    </row>
    <row r="678" spans="6:7" x14ac:dyDescent="0.2">
      <c r="F678" s="99">
        <v>9156</v>
      </c>
      <c r="G678" s="99">
        <v>185750</v>
      </c>
    </row>
    <row r="679" spans="6:7" x14ac:dyDescent="0.2">
      <c r="F679" s="99">
        <v>9158</v>
      </c>
      <c r="G679" s="99">
        <v>225000</v>
      </c>
    </row>
    <row r="680" spans="6:7" x14ac:dyDescent="0.2">
      <c r="F680" s="99">
        <v>9170</v>
      </c>
      <c r="G680" s="99">
        <v>140000</v>
      </c>
    </row>
    <row r="681" spans="6:7" x14ac:dyDescent="0.2">
      <c r="F681" s="99">
        <v>9179</v>
      </c>
      <c r="G681" s="99">
        <v>193000</v>
      </c>
    </row>
    <row r="682" spans="6:7" x14ac:dyDescent="0.2">
      <c r="F682" s="99">
        <v>9180</v>
      </c>
      <c r="G682" s="99">
        <v>144000</v>
      </c>
    </row>
    <row r="683" spans="6:7" x14ac:dyDescent="0.2">
      <c r="F683" s="99">
        <v>9187</v>
      </c>
      <c r="G683" s="99">
        <v>370878</v>
      </c>
    </row>
    <row r="684" spans="6:7" x14ac:dyDescent="0.2">
      <c r="F684" s="99">
        <v>9187</v>
      </c>
      <c r="G684" s="99">
        <v>134000</v>
      </c>
    </row>
    <row r="685" spans="6:7" x14ac:dyDescent="0.2">
      <c r="F685" s="99">
        <v>9196</v>
      </c>
      <c r="G685" s="99">
        <v>201000</v>
      </c>
    </row>
    <row r="686" spans="6:7" x14ac:dyDescent="0.2">
      <c r="F686" s="99">
        <v>9200</v>
      </c>
      <c r="G686" s="99">
        <v>130250</v>
      </c>
    </row>
    <row r="687" spans="6:7" x14ac:dyDescent="0.2">
      <c r="F687" s="99">
        <v>9200</v>
      </c>
      <c r="G687" s="99">
        <v>315000</v>
      </c>
    </row>
    <row r="688" spans="6:7" x14ac:dyDescent="0.2">
      <c r="F688" s="99">
        <v>9200</v>
      </c>
      <c r="G688" s="99">
        <v>140000</v>
      </c>
    </row>
    <row r="689" spans="6:7" x14ac:dyDescent="0.2">
      <c r="F689" s="99">
        <v>9204</v>
      </c>
      <c r="G689" s="99">
        <v>124000</v>
      </c>
    </row>
    <row r="690" spans="6:7" x14ac:dyDescent="0.2">
      <c r="F690" s="99">
        <v>9206</v>
      </c>
      <c r="G690" s="99">
        <v>178000</v>
      </c>
    </row>
    <row r="691" spans="6:7" x14ac:dyDescent="0.2">
      <c r="F691" s="99">
        <v>9230</v>
      </c>
      <c r="G691" s="99">
        <v>146000</v>
      </c>
    </row>
    <row r="692" spans="6:7" x14ac:dyDescent="0.2">
      <c r="F692" s="99">
        <v>9236</v>
      </c>
      <c r="G692" s="99">
        <v>217000</v>
      </c>
    </row>
    <row r="693" spans="6:7" x14ac:dyDescent="0.2">
      <c r="F693" s="99">
        <v>9240</v>
      </c>
      <c r="G693" s="99">
        <v>287000</v>
      </c>
    </row>
    <row r="694" spans="6:7" x14ac:dyDescent="0.2">
      <c r="F694" s="99">
        <v>9245</v>
      </c>
      <c r="G694" s="99">
        <v>213500</v>
      </c>
    </row>
    <row r="695" spans="6:7" x14ac:dyDescent="0.2">
      <c r="F695" s="99">
        <v>9245</v>
      </c>
      <c r="G695" s="99">
        <v>145000</v>
      </c>
    </row>
    <row r="696" spans="6:7" x14ac:dyDescent="0.2">
      <c r="F696" s="99">
        <v>9246</v>
      </c>
      <c r="G696" s="99">
        <v>135000</v>
      </c>
    </row>
    <row r="697" spans="6:7" x14ac:dyDescent="0.2">
      <c r="F697" s="99">
        <v>9247</v>
      </c>
      <c r="G697" s="99">
        <v>171000</v>
      </c>
    </row>
    <row r="698" spans="6:7" x14ac:dyDescent="0.2">
      <c r="F698" s="99">
        <v>9248</v>
      </c>
      <c r="G698" s="99">
        <v>173000</v>
      </c>
    </row>
    <row r="699" spans="6:7" x14ac:dyDescent="0.2">
      <c r="F699" s="99">
        <v>9250</v>
      </c>
      <c r="G699" s="99">
        <v>139400</v>
      </c>
    </row>
    <row r="700" spans="6:7" x14ac:dyDescent="0.2">
      <c r="F700" s="99">
        <v>9262</v>
      </c>
      <c r="G700" s="99">
        <v>287090</v>
      </c>
    </row>
    <row r="701" spans="6:7" x14ac:dyDescent="0.2">
      <c r="F701" s="99">
        <v>9286</v>
      </c>
      <c r="G701" s="99">
        <v>143500</v>
      </c>
    </row>
    <row r="702" spans="6:7" x14ac:dyDescent="0.2">
      <c r="F702" s="99">
        <v>9291</v>
      </c>
      <c r="G702" s="99">
        <v>187000</v>
      </c>
    </row>
    <row r="703" spans="6:7" x14ac:dyDescent="0.2">
      <c r="F703" s="99">
        <v>9297</v>
      </c>
      <c r="G703" s="99">
        <v>188000</v>
      </c>
    </row>
    <row r="704" spans="6:7" x14ac:dyDescent="0.2">
      <c r="F704" s="99">
        <v>9300</v>
      </c>
      <c r="G704" s="99">
        <v>167500</v>
      </c>
    </row>
    <row r="705" spans="6:7" x14ac:dyDescent="0.2">
      <c r="F705" s="99">
        <v>9303</v>
      </c>
      <c r="G705" s="99">
        <v>204000</v>
      </c>
    </row>
    <row r="706" spans="6:7" x14ac:dyDescent="0.2">
      <c r="F706" s="99">
        <v>9313</v>
      </c>
      <c r="G706" s="99">
        <v>190000</v>
      </c>
    </row>
    <row r="707" spans="6:7" x14ac:dyDescent="0.2">
      <c r="F707" s="99">
        <v>9317</v>
      </c>
      <c r="G707" s="99">
        <v>213000</v>
      </c>
    </row>
    <row r="708" spans="6:7" x14ac:dyDescent="0.2">
      <c r="F708" s="99">
        <v>9317</v>
      </c>
      <c r="G708" s="99">
        <v>176432</v>
      </c>
    </row>
    <row r="709" spans="6:7" x14ac:dyDescent="0.2">
      <c r="F709" s="99">
        <v>9320</v>
      </c>
      <c r="G709" s="99">
        <v>128950</v>
      </c>
    </row>
    <row r="710" spans="6:7" x14ac:dyDescent="0.2">
      <c r="F710" s="99">
        <v>9337</v>
      </c>
      <c r="G710" s="99">
        <v>204750</v>
      </c>
    </row>
    <row r="711" spans="6:7" x14ac:dyDescent="0.2">
      <c r="F711" s="99">
        <v>9340</v>
      </c>
      <c r="G711" s="99">
        <v>113000</v>
      </c>
    </row>
    <row r="712" spans="6:7" x14ac:dyDescent="0.2">
      <c r="F712" s="99">
        <v>9350</v>
      </c>
      <c r="G712" s="99">
        <v>158000</v>
      </c>
    </row>
    <row r="713" spans="6:7" x14ac:dyDescent="0.2">
      <c r="F713" s="99">
        <v>9350</v>
      </c>
      <c r="G713" s="99">
        <v>179900</v>
      </c>
    </row>
    <row r="714" spans="6:7" x14ac:dyDescent="0.2">
      <c r="F714" s="99">
        <v>9353</v>
      </c>
      <c r="G714" s="99">
        <v>116050</v>
      </c>
    </row>
    <row r="715" spans="6:7" x14ac:dyDescent="0.2">
      <c r="F715" s="99">
        <v>9360</v>
      </c>
      <c r="G715" s="99">
        <v>197500</v>
      </c>
    </row>
    <row r="716" spans="6:7" x14ac:dyDescent="0.2">
      <c r="F716" s="99">
        <v>9364</v>
      </c>
      <c r="G716" s="99">
        <v>158000</v>
      </c>
    </row>
    <row r="717" spans="6:7" x14ac:dyDescent="0.2">
      <c r="F717" s="99">
        <v>9375</v>
      </c>
      <c r="G717" s="99">
        <v>250000</v>
      </c>
    </row>
    <row r="718" spans="6:7" x14ac:dyDescent="0.2">
      <c r="F718" s="99">
        <v>9375</v>
      </c>
      <c r="G718" s="99">
        <v>219500</v>
      </c>
    </row>
    <row r="719" spans="6:7" x14ac:dyDescent="0.2">
      <c r="F719" s="99">
        <v>9375</v>
      </c>
      <c r="G719" s="99">
        <v>263000</v>
      </c>
    </row>
    <row r="720" spans="6:7" x14ac:dyDescent="0.2">
      <c r="F720" s="99">
        <v>9375</v>
      </c>
      <c r="G720" s="99">
        <v>228500</v>
      </c>
    </row>
    <row r="721" spans="6:7" x14ac:dyDescent="0.2">
      <c r="F721" s="99">
        <v>9382</v>
      </c>
      <c r="G721" s="99">
        <v>191000</v>
      </c>
    </row>
    <row r="722" spans="6:7" x14ac:dyDescent="0.2">
      <c r="F722" s="99">
        <v>9400</v>
      </c>
      <c r="G722" s="99">
        <v>127500</v>
      </c>
    </row>
    <row r="723" spans="6:7" x14ac:dyDescent="0.2">
      <c r="F723" s="99">
        <v>9400</v>
      </c>
      <c r="G723" s="99">
        <v>139000</v>
      </c>
    </row>
    <row r="724" spans="6:7" x14ac:dyDescent="0.2">
      <c r="F724" s="99">
        <v>9405</v>
      </c>
      <c r="G724" s="99">
        <v>118000</v>
      </c>
    </row>
    <row r="725" spans="6:7" x14ac:dyDescent="0.2">
      <c r="F725" s="99">
        <v>9416</v>
      </c>
      <c r="G725" s="99">
        <v>311872</v>
      </c>
    </row>
    <row r="726" spans="6:7" x14ac:dyDescent="0.2">
      <c r="F726" s="99">
        <v>9430</v>
      </c>
      <c r="G726" s="99">
        <v>337000</v>
      </c>
    </row>
    <row r="727" spans="6:7" x14ac:dyDescent="0.2">
      <c r="F727" s="99">
        <v>9439</v>
      </c>
      <c r="G727" s="99">
        <v>87000</v>
      </c>
    </row>
    <row r="728" spans="6:7" x14ac:dyDescent="0.2">
      <c r="F728" s="99">
        <v>9450</v>
      </c>
      <c r="G728" s="99">
        <v>110000</v>
      </c>
    </row>
    <row r="729" spans="6:7" x14ac:dyDescent="0.2">
      <c r="F729" s="99">
        <v>9452</v>
      </c>
      <c r="G729" s="99">
        <v>348000</v>
      </c>
    </row>
    <row r="730" spans="6:7" x14ac:dyDescent="0.2">
      <c r="F730" s="99">
        <v>9453</v>
      </c>
      <c r="G730" s="99">
        <v>194500</v>
      </c>
    </row>
    <row r="731" spans="6:7" x14ac:dyDescent="0.2">
      <c r="F731" s="99">
        <v>9464</v>
      </c>
      <c r="G731" s="99">
        <v>136000</v>
      </c>
    </row>
    <row r="732" spans="6:7" x14ac:dyDescent="0.2">
      <c r="F732" s="99">
        <v>9473</v>
      </c>
      <c r="G732" s="99">
        <v>237000</v>
      </c>
    </row>
    <row r="733" spans="6:7" x14ac:dyDescent="0.2">
      <c r="F733" s="99">
        <v>9477</v>
      </c>
      <c r="G733" s="99">
        <v>110000</v>
      </c>
    </row>
    <row r="734" spans="6:7" x14ac:dyDescent="0.2">
      <c r="F734" s="99">
        <v>9480</v>
      </c>
      <c r="G734" s="99">
        <v>146500</v>
      </c>
    </row>
    <row r="735" spans="6:7" x14ac:dyDescent="0.2">
      <c r="F735" s="99">
        <v>9490</v>
      </c>
      <c r="G735" s="99">
        <v>133000</v>
      </c>
    </row>
    <row r="736" spans="6:7" x14ac:dyDescent="0.2">
      <c r="F736" s="99">
        <v>9492</v>
      </c>
      <c r="G736" s="99">
        <v>105000</v>
      </c>
    </row>
    <row r="737" spans="6:7" x14ac:dyDescent="0.2">
      <c r="F737" s="99">
        <v>9500</v>
      </c>
      <c r="G737" s="99">
        <v>159000</v>
      </c>
    </row>
    <row r="738" spans="6:7" x14ac:dyDescent="0.2">
      <c r="F738" s="99">
        <v>9500</v>
      </c>
      <c r="G738" s="99">
        <v>165000</v>
      </c>
    </row>
    <row r="739" spans="6:7" x14ac:dyDescent="0.2">
      <c r="F739" s="99">
        <v>9503</v>
      </c>
      <c r="G739" s="99">
        <v>144000</v>
      </c>
    </row>
    <row r="740" spans="6:7" x14ac:dyDescent="0.2">
      <c r="F740" s="99">
        <v>9505</v>
      </c>
      <c r="G740" s="99">
        <v>222500</v>
      </c>
    </row>
    <row r="741" spans="6:7" x14ac:dyDescent="0.2">
      <c r="F741" s="99">
        <v>9520</v>
      </c>
      <c r="G741" s="99">
        <v>293077</v>
      </c>
    </row>
    <row r="742" spans="6:7" x14ac:dyDescent="0.2">
      <c r="F742" s="99">
        <v>9525</v>
      </c>
      <c r="G742" s="99">
        <v>136900</v>
      </c>
    </row>
    <row r="743" spans="6:7" x14ac:dyDescent="0.2">
      <c r="F743" s="99">
        <v>9525</v>
      </c>
      <c r="G743" s="99">
        <v>144000</v>
      </c>
    </row>
    <row r="744" spans="6:7" x14ac:dyDescent="0.2">
      <c r="F744" s="99">
        <v>9531</v>
      </c>
      <c r="G744" s="99">
        <v>211000</v>
      </c>
    </row>
    <row r="745" spans="6:7" x14ac:dyDescent="0.2">
      <c r="F745" s="99">
        <v>9541</v>
      </c>
      <c r="G745" s="99">
        <v>233170</v>
      </c>
    </row>
    <row r="746" spans="6:7" x14ac:dyDescent="0.2">
      <c r="F746" s="99">
        <v>9548</v>
      </c>
      <c r="G746" s="99">
        <v>237000</v>
      </c>
    </row>
    <row r="747" spans="6:7" x14ac:dyDescent="0.2">
      <c r="F747" s="99">
        <v>9549</v>
      </c>
      <c r="G747" s="99">
        <v>270000</v>
      </c>
    </row>
    <row r="748" spans="6:7" x14ac:dyDescent="0.2">
      <c r="F748" s="99">
        <v>9550</v>
      </c>
      <c r="G748" s="99">
        <v>140000</v>
      </c>
    </row>
    <row r="749" spans="6:7" x14ac:dyDescent="0.2">
      <c r="F749" s="99">
        <v>9554</v>
      </c>
      <c r="G749" s="99">
        <v>215000</v>
      </c>
    </row>
    <row r="750" spans="6:7" x14ac:dyDescent="0.2">
      <c r="F750" s="99">
        <v>9560</v>
      </c>
      <c r="G750" s="99">
        <v>128500</v>
      </c>
    </row>
    <row r="751" spans="6:7" x14ac:dyDescent="0.2">
      <c r="F751" s="99">
        <v>9571</v>
      </c>
      <c r="G751" s="99">
        <v>129000</v>
      </c>
    </row>
    <row r="752" spans="6:7" x14ac:dyDescent="0.2">
      <c r="F752" s="99">
        <v>9571</v>
      </c>
      <c r="G752" s="99">
        <v>60000</v>
      </c>
    </row>
    <row r="753" spans="6:7" x14ac:dyDescent="0.2">
      <c r="F753" s="99">
        <v>9572</v>
      </c>
      <c r="G753" s="99">
        <v>302000</v>
      </c>
    </row>
    <row r="754" spans="6:7" x14ac:dyDescent="0.2">
      <c r="F754" s="99">
        <v>9587</v>
      </c>
      <c r="G754" s="99">
        <v>190000</v>
      </c>
    </row>
    <row r="755" spans="6:7" x14ac:dyDescent="0.2">
      <c r="F755" s="99">
        <v>9588</v>
      </c>
      <c r="G755" s="99">
        <v>276000</v>
      </c>
    </row>
    <row r="756" spans="6:7" x14ac:dyDescent="0.2">
      <c r="F756" s="99">
        <v>9590</v>
      </c>
      <c r="G756" s="99">
        <v>187500</v>
      </c>
    </row>
    <row r="757" spans="6:7" x14ac:dyDescent="0.2">
      <c r="F757" s="99">
        <v>9591</v>
      </c>
      <c r="G757" s="99">
        <v>317000</v>
      </c>
    </row>
    <row r="758" spans="6:7" x14ac:dyDescent="0.2">
      <c r="F758" s="99">
        <v>9591</v>
      </c>
      <c r="G758" s="99">
        <v>274900</v>
      </c>
    </row>
    <row r="759" spans="6:7" x14ac:dyDescent="0.2">
      <c r="F759" s="99">
        <v>9600</v>
      </c>
      <c r="G759" s="99">
        <v>79000</v>
      </c>
    </row>
    <row r="760" spans="6:7" x14ac:dyDescent="0.2">
      <c r="F760" s="99">
        <v>9600</v>
      </c>
      <c r="G760" s="99">
        <v>167000</v>
      </c>
    </row>
    <row r="761" spans="6:7" x14ac:dyDescent="0.2">
      <c r="F761" s="99">
        <v>9600</v>
      </c>
      <c r="G761" s="99">
        <v>139000</v>
      </c>
    </row>
    <row r="762" spans="6:7" x14ac:dyDescent="0.2">
      <c r="F762" s="99">
        <v>9600</v>
      </c>
      <c r="G762" s="99">
        <v>181500</v>
      </c>
    </row>
    <row r="763" spans="6:7" x14ac:dyDescent="0.2">
      <c r="F763" s="99">
        <v>9600</v>
      </c>
      <c r="G763" s="99">
        <v>178000</v>
      </c>
    </row>
    <row r="764" spans="6:7" x14ac:dyDescent="0.2">
      <c r="F764" s="99">
        <v>9600</v>
      </c>
      <c r="G764" s="99">
        <v>87000</v>
      </c>
    </row>
    <row r="765" spans="6:7" x14ac:dyDescent="0.2">
      <c r="F765" s="99">
        <v>9600</v>
      </c>
      <c r="G765" s="99">
        <v>161000</v>
      </c>
    </row>
    <row r="766" spans="6:7" x14ac:dyDescent="0.2">
      <c r="F766" s="99">
        <v>9600</v>
      </c>
      <c r="G766" s="99">
        <v>124500</v>
      </c>
    </row>
    <row r="767" spans="6:7" x14ac:dyDescent="0.2">
      <c r="F767" s="99">
        <v>9600</v>
      </c>
      <c r="G767" s="99">
        <v>140000</v>
      </c>
    </row>
    <row r="768" spans="6:7" x14ac:dyDescent="0.2">
      <c r="F768" s="99">
        <v>9600</v>
      </c>
      <c r="G768" s="99">
        <v>175500</v>
      </c>
    </row>
    <row r="769" spans="6:7" x14ac:dyDescent="0.2">
      <c r="F769" s="99">
        <v>9600</v>
      </c>
      <c r="G769" s="99">
        <v>147000</v>
      </c>
    </row>
    <row r="770" spans="6:7" x14ac:dyDescent="0.2">
      <c r="F770" s="99">
        <v>9600</v>
      </c>
      <c r="G770" s="99">
        <v>153000</v>
      </c>
    </row>
    <row r="771" spans="6:7" x14ac:dyDescent="0.2">
      <c r="F771" s="99">
        <v>9600</v>
      </c>
      <c r="G771" s="99">
        <v>160000</v>
      </c>
    </row>
    <row r="772" spans="6:7" x14ac:dyDescent="0.2">
      <c r="F772" s="99">
        <v>9600</v>
      </c>
      <c r="G772" s="99">
        <v>132000</v>
      </c>
    </row>
    <row r="773" spans="6:7" x14ac:dyDescent="0.2">
      <c r="F773" s="99">
        <v>9600</v>
      </c>
      <c r="G773" s="99">
        <v>135000</v>
      </c>
    </row>
    <row r="774" spans="6:7" x14ac:dyDescent="0.2">
      <c r="F774" s="99">
        <v>9600</v>
      </c>
      <c r="G774" s="99">
        <v>278000</v>
      </c>
    </row>
    <row r="775" spans="6:7" x14ac:dyDescent="0.2">
      <c r="F775" s="99">
        <v>9600</v>
      </c>
      <c r="G775" s="99">
        <v>128000</v>
      </c>
    </row>
    <row r="776" spans="6:7" x14ac:dyDescent="0.2">
      <c r="F776" s="99">
        <v>9600</v>
      </c>
      <c r="G776" s="99">
        <v>187000</v>
      </c>
    </row>
    <row r="777" spans="6:7" x14ac:dyDescent="0.2">
      <c r="F777" s="99">
        <v>9600</v>
      </c>
      <c r="G777" s="99">
        <v>125000</v>
      </c>
    </row>
    <row r="778" spans="6:7" x14ac:dyDescent="0.2">
      <c r="F778" s="99">
        <v>9600</v>
      </c>
      <c r="G778" s="99">
        <v>140000</v>
      </c>
    </row>
    <row r="779" spans="6:7" x14ac:dyDescent="0.2">
      <c r="F779" s="99">
        <v>9600</v>
      </c>
      <c r="G779" s="99">
        <v>129500</v>
      </c>
    </row>
    <row r="780" spans="6:7" x14ac:dyDescent="0.2">
      <c r="F780" s="99">
        <v>9600</v>
      </c>
      <c r="G780" s="99">
        <v>119000</v>
      </c>
    </row>
    <row r="781" spans="6:7" x14ac:dyDescent="0.2">
      <c r="F781" s="99">
        <v>9600</v>
      </c>
      <c r="G781" s="99">
        <v>128900</v>
      </c>
    </row>
    <row r="782" spans="6:7" x14ac:dyDescent="0.2">
      <c r="F782" s="99">
        <v>9600</v>
      </c>
      <c r="G782" s="99">
        <v>165500</v>
      </c>
    </row>
    <row r="783" spans="6:7" x14ac:dyDescent="0.2">
      <c r="F783" s="99">
        <v>9612</v>
      </c>
      <c r="G783" s="99">
        <v>244600</v>
      </c>
    </row>
    <row r="784" spans="6:7" x14ac:dyDescent="0.2">
      <c r="F784" s="99">
        <v>9636</v>
      </c>
      <c r="G784" s="99">
        <v>178000</v>
      </c>
    </row>
    <row r="785" spans="6:7" x14ac:dyDescent="0.2">
      <c r="F785" s="99">
        <v>9638</v>
      </c>
      <c r="G785" s="99">
        <v>169000</v>
      </c>
    </row>
    <row r="786" spans="6:7" x14ac:dyDescent="0.2">
      <c r="F786" s="99">
        <v>9650</v>
      </c>
      <c r="G786" s="99">
        <v>167900</v>
      </c>
    </row>
    <row r="787" spans="6:7" x14ac:dyDescent="0.2">
      <c r="F787" s="99">
        <v>9672</v>
      </c>
      <c r="G787" s="99">
        <v>152000</v>
      </c>
    </row>
    <row r="788" spans="6:7" x14ac:dyDescent="0.2">
      <c r="F788" s="99">
        <v>9675</v>
      </c>
      <c r="G788" s="99">
        <v>253000</v>
      </c>
    </row>
    <row r="789" spans="6:7" x14ac:dyDescent="0.2">
      <c r="F789" s="99">
        <v>9717</v>
      </c>
      <c r="G789" s="99">
        <v>142125</v>
      </c>
    </row>
    <row r="790" spans="6:7" x14ac:dyDescent="0.2">
      <c r="F790" s="99">
        <v>9735</v>
      </c>
      <c r="G790" s="99">
        <v>167500</v>
      </c>
    </row>
    <row r="791" spans="6:7" x14ac:dyDescent="0.2">
      <c r="F791" s="99">
        <v>9738</v>
      </c>
      <c r="G791" s="99">
        <v>104900</v>
      </c>
    </row>
    <row r="792" spans="6:7" x14ac:dyDescent="0.2">
      <c r="F792" s="99">
        <v>9742</v>
      </c>
      <c r="G792" s="99">
        <v>230000</v>
      </c>
    </row>
    <row r="793" spans="6:7" x14ac:dyDescent="0.2">
      <c r="F793" s="99">
        <v>9750</v>
      </c>
      <c r="G793" s="99">
        <v>135500</v>
      </c>
    </row>
    <row r="794" spans="6:7" x14ac:dyDescent="0.2">
      <c r="F794" s="99">
        <v>9750</v>
      </c>
      <c r="G794" s="99">
        <v>157900</v>
      </c>
    </row>
    <row r="795" spans="6:7" x14ac:dyDescent="0.2">
      <c r="F795" s="99">
        <v>9750</v>
      </c>
      <c r="G795" s="99">
        <v>213000</v>
      </c>
    </row>
    <row r="796" spans="6:7" x14ac:dyDescent="0.2">
      <c r="F796" s="99">
        <v>9750</v>
      </c>
      <c r="G796" s="99">
        <v>274300</v>
      </c>
    </row>
    <row r="797" spans="6:7" x14ac:dyDescent="0.2">
      <c r="F797" s="99">
        <v>9750</v>
      </c>
      <c r="G797" s="99">
        <v>151000</v>
      </c>
    </row>
    <row r="798" spans="6:7" x14ac:dyDescent="0.2">
      <c r="F798" s="99">
        <v>9758</v>
      </c>
      <c r="G798" s="99">
        <v>119500</v>
      </c>
    </row>
    <row r="799" spans="6:7" x14ac:dyDescent="0.2">
      <c r="F799" s="99">
        <v>9760</v>
      </c>
      <c r="G799" s="99">
        <v>167900</v>
      </c>
    </row>
    <row r="800" spans="6:7" x14ac:dyDescent="0.2">
      <c r="F800" s="99">
        <v>9760</v>
      </c>
      <c r="G800" s="99">
        <v>187000</v>
      </c>
    </row>
    <row r="801" spans="6:7" x14ac:dyDescent="0.2">
      <c r="F801" s="99">
        <v>9764</v>
      </c>
      <c r="G801" s="99">
        <v>130000</v>
      </c>
    </row>
    <row r="802" spans="6:7" x14ac:dyDescent="0.2">
      <c r="F802" s="99">
        <v>9765</v>
      </c>
      <c r="G802" s="99">
        <v>185000</v>
      </c>
    </row>
    <row r="803" spans="6:7" x14ac:dyDescent="0.2">
      <c r="F803" s="99">
        <v>9786</v>
      </c>
      <c r="G803" s="99">
        <v>159000</v>
      </c>
    </row>
    <row r="804" spans="6:7" x14ac:dyDescent="0.2">
      <c r="F804" s="99">
        <v>9786</v>
      </c>
      <c r="G804" s="99">
        <v>91000</v>
      </c>
    </row>
    <row r="805" spans="6:7" x14ac:dyDescent="0.2">
      <c r="F805" s="99">
        <v>9790</v>
      </c>
      <c r="G805" s="99">
        <v>161500</v>
      </c>
    </row>
    <row r="806" spans="6:7" x14ac:dyDescent="0.2">
      <c r="F806" s="99">
        <v>9790</v>
      </c>
      <c r="G806" s="99">
        <v>143000</v>
      </c>
    </row>
    <row r="807" spans="6:7" x14ac:dyDescent="0.2">
      <c r="F807" s="99">
        <v>9800</v>
      </c>
      <c r="G807" s="99">
        <v>149900</v>
      </c>
    </row>
    <row r="808" spans="6:7" x14ac:dyDescent="0.2">
      <c r="F808" s="99">
        <v>9803</v>
      </c>
      <c r="G808" s="99">
        <v>226700</v>
      </c>
    </row>
    <row r="809" spans="6:7" x14ac:dyDescent="0.2">
      <c r="F809" s="99">
        <v>9808</v>
      </c>
      <c r="G809" s="99">
        <v>227000</v>
      </c>
    </row>
    <row r="810" spans="6:7" x14ac:dyDescent="0.2">
      <c r="F810" s="99">
        <v>9819</v>
      </c>
      <c r="G810" s="99">
        <v>122000</v>
      </c>
    </row>
    <row r="811" spans="6:7" x14ac:dyDescent="0.2">
      <c r="F811" s="99">
        <v>9819</v>
      </c>
      <c r="G811" s="99">
        <v>196000</v>
      </c>
    </row>
    <row r="812" spans="6:7" x14ac:dyDescent="0.2">
      <c r="F812" s="99">
        <v>9825</v>
      </c>
      <c r="G812" s="99">
        <v>100000</v>
      </c>
    </row>
    <row r="813" spans="6:7" x14ac:dyDescent="0.2">
      <c r="F813" s="99">
        <v>9828</v>
      </c>
      <c r="G813" s="99">
        <v>239500</v>
      </c>
    </row>
    <row r="814" spans="6:7" x14ac:dyDescent="0.2">
      <c r="F814" s="99">
        <v>9830</v>
      </c>
      <c r="G814" s="99">
        <v>162000</v>
      </c>
    </row>
    <row r="815" spans="6:7" x14ac:dyDescent="0.2">
      <c r="F815" s="99">
        <v>9842</v>
      </c>
      <c r="G815" s="99">
        <v>101800</v>
      </c>
    </row>
    <row r="816" spans="6:7" x14ac:dyDescent="0.2">
      <c r="F816" s="99">
        <v>9842</v>
      </c>
      <c r="G816" s="99">
        <v>189000</v>
      </c>
    </row>
    <row r="817" spans="6:7" x14ac:dyDescent="0.2">
      <c r="F817" s="99">
        <v>9849</v>
      </c>
      <c r="G817" s="99">
        <v>248328</v>
      </c>
    </row>
    <row r="818" spans="6:7" x14ac:dyDescent="0.2">
      <c r="F818" s="99">
        <v>9855</v>
      </c>
      <c r="G818" s="99">
        <v>127500</v>
      </c>
    </row>
    <row r="819" spans="6:7" x14ac:dyDescent="0.2">
      <c r="F819" s="99">
        <v>9858</v>
      </c>
      <c r="G819" s="99">
        <v>130000</v>
      </c>
    </row>
    <row r="820" spans="6:7" x14ac:dyDescent="0.2">
      <c r="F820" s="99">
        <v>9873</v>
      </c>
      <c r="G820" s="99">
        <v>129000</v>
      </c>
    </row>
    <row r="821" spans="6:7" x14ac:dyDescent="0.2">
      <c r="F821" s="99">
        <v>9880</v>
      </c>
      <c r="G821" s="99">
        <v>171000</v>
      </c>
    </row>
    <row r="822" spans="6:7" x14ac:dyDescent="0.2">
      <c r="F822" s="99">
        <v>9900</v>
      </c>
      <c r="G822" s="99">
        <v>260000</v>
      </c>
    </row>
    <row r="823" spans="6:7" x14ac:dyDescent="0.2">
      <c r="F823" s="99">
        <v>9900</v>
      </c>
      <c r="G823" s="99">
        <v>139500</v>
      </c>
    </row>
    <row r="824" spans="6:7" x14ac:dyDescent="0.2">
      <c r="F824" s="99">
        <v>9900</v>
      </c>
      <c r="G824" s="99">
        <v>176000</v>
      </c>
    </row>
    <row r="825" spans="6:7" x14ac:dyDescent="0.2">
      <c r="F825" s="99">
        <v>9900</v>
      </c>
      <c r="G825" s="99">
        <v>117500</v>
      </c>
    </row>
    <row r="826" spans="6:7" x14ac:dyDescent="0.2">
      <c r="F826" s="99">
        <v>9906</v>
      </c>
      <c r="G826" s="99">
        <v>107000</v>
      </c>
    </row>
    <row r="827" spans="6:7" x14ac:dyDescent="0.2">
      <c r="F827" s="99">
        <v>9920</v>
      </c>
      <c r="G827" s="99">
        <v>128500</v>
      </c>
    </row>
    <row r="828" spans="6:7" x14ac:dyDescent="0.2">
      <c r="F828" s="99">
        <v>9920</v>
      </c>
      <c r="G828" s="99">
        <v>269790</v>
      </c>
    </row>
    <row r="829" spans="6:7" x14ac:dyDescent="0.2">
      <c r="F829" s="99">
        <v>9920</v>
      </c>
      <c r="G829" s="99">
        <v>128000</v>
      </c>
    </row>
    <row r="830" spans="6:7" x14ac:dyDescent="0.2">
      <c r="F830" s="99">
        <v>9937</v>
      </c>
      <c r="G830" s="99">
        <v>167000</v>
      </c>
    </row>
    <row r="831" spans="6:7" x14ac:dyDescent="0.2">
      <c r="F831" s="99">
        <v>9937</v>
      </c>
      <c r="G831" s="99">
        <v>147500</v>
      </c>
    </row>
    <row r="832" spans="6:7" x14ac:dyDescent="0.2">
      <c r="F832" s="99">
        <v>9938</v>
      </c>
      <c r="G832" s="99">
        <v>236000</v>
      </c>
    </row>
    <row r="833" spans="6:7" x14ac:dyDescent="0.2">
      <c r="F833" s="99">
        <v>9945</v>
      </c>
      <c r="G833" s="99">
        <v>128500</v>
      </c>
    </row>
    <row r="834" spans="6:7" x14ac:dyDescent="0.2">
      <c r="F834" s="99">
        <v>9947</v>
      </c>
      <c r="G834" s="99">
        <v>173000</v>
      </c>
    </row>
    <row r="835" spans="6:7" x14ac:dyDescent="0.2">
      <c r="F835" s="99">
        <v>9950</v>
      </c>
      <c r="G835" s="99">
        <v>290000</v>
      </c>
    </row>
    <row r="836" spans="6:7" x14ac:dyDescent="0.2">
      <c r="F836" s="99">
        <v>9965</v>
      </c>
      <c r="G836" s="99">
        <v>383970</v>
      </c>
    </row>
    <row r="837" spans="6:7" x14ac:dyDescent="0.2">
      <c r="F837" s="99">
        <v>9965</v>
      </c>
      <c r="G837" s="99">
        <v>424870</v>
      </c>
    </row>
    <row r="838" spans="6:7" x14ac:dyDescent="0.2">
      <c r="F838" s="99">
        <v>9967</v>
      </c>
      <c r="G838" s="99">
        <v>170000</v>
      </c>
    </row>
    <row r="839" spans="6:7" x14ac:dyDescent="0.2">
      <c r="F839" s="99">
        <v>9986</v>
      </c>
      <c r="G839" s="99">
        <v>147000</v>
      </c>
    </row>
    <row r="840" spans="6:7" x14ac:dyDescent="0.2">
      <c r="F840" s="99">
        <v>9991</v>
      </c>
      <c r="G840" s="99">
        <v>150000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5D1F3-4D8F-DB49-BFB9-38CF824458D9}">
  <dimension ref="A2:K23"/>
  <sheetViews>
    <sheetView workbookViewId="0">
      <selection activeCell="D17" sqref="D17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4" max="4" width="21.6640625" customWidth="1"/>
    <col min="5" max="5" width="20.83203125" customWidth="1"/>
    <col min="6" max="6" width="25.33203125" customWidth="1"/>
    <col min="7" max="7" width="25.1640625" customWidth="1"/>
    <col min="10" max="10" width="14.5" customWidth="1"/>
    <col min="11" max="11" width="20" customWidth="1"/>
  </cols>
  <sheetData>
    <row r="2" spans="1:11" ht="17" thickBot="1" x14ac:dyDescent="0.25"/>
    <row r="3" spans="1:11" ht="17" thickBot="1" x14ac:dyDescent="0.25">
      <c r="A3" s="2" t="s">
        <v>257</v>
      </c>
      <c r="B3" t="s">
        <v>283</v>
      </c>
      <c r="D3" s="19" t="s">
        <v>295</v>
      </c>
      <c r="E3" s="20" t="s">
        <v>296</v>
      </c>
      <c r="F3" s="20" t="s">
        <v>358</v>
      </c>
      <c r="G3" s="21" t="s">
        <v>289</v>
      </c>
      <c r="I3" s="335" t="s">
        <v>423</v>
      </c>
      <c r="J3" s="336"/>
      <c r="K3" s="337"/>
    </row>
    <row r="4" spans="1:11" ht="17" thickBot="1" x14ac:dyDescent="0.25">
      <c r="A4" s="3">
        <v>2001</v>
      </c>
      <c r="B4" s="1">
        <v>190666.66666666666</v>
      </c>
      <c r="D4" s="45">
        <v>2010</v>
      </c>
      <c r="E4" s="12">
        <v>336963.5</v>
      </c>
      <c r="F4" s="12">
        <v>2021781</v>
      </c>
      <c r="G4" s="13">
        <f t="shared" ref="G4:G13" si="0">F4/(264144946)</f>
        <v>7.6540589953214546E-3</v>
      </c>
      <c r="I4" s="120" t="s">
        <v>392</v>
      </c>
      <c r="J4" s="121" t="s">
        <v>422</v>
      </c>
      <c r="K4" s="122" t="s">
        <v>291</v>
      </c>
    </row>
    <row r="5" spans="1:11" ht="17" thickTop="1" x14ac:dyDescent="0.2">
      <c r="A5" s="3">
        <v>2002</v>
      </c>
      <c r="B5" s="1">
        <v>215085.41666666666</v>
      </c>
      <c r="D5" s="11">
        <v>2009</v>
      </c>
      <c r="E5" s="12">
        <v>284085.39130434784</v>
      </c>
      <c r="F5" s="12">
        <v>6533964</v>
      </c>
      <c r="G5" s="13">
        <f t="shared" si="0"/>
        <v>2.4736282480301554E-2</v>
      </c>
      <c r="I5" s="135">
        <v>1</v>
      </c>
      <c r="J5" s="102">
        <v>2010</v>
      </c>
      <c r="K5" s="117">
        <v>336963.5</v>
      </c>
    </row>
    <row r="6" spans="1:11" x14ac:dyDescent="0.2">
      <c r="A6" s="3">
        <v>2003</v>
      </c>
      <c r="B6" s="1">
        <v>194896.86274509804</v>
      </c>
      <c r="D6" s="11">
        <v>2008</v>
      </c>
      <c r="E6" s="12">
        <v>269709.09999999998</v>
      </c>
      <c r="F6" s="12">
        <v>10788364</v>
      </c>
      <c r="G6" s="13">
        <f t="shared" si="0"/>
        <v>4.0842591021976245E-2</v>
      </c>
      <c r="I6" s="135">
        <v>2</v>
      </c>
      <c r="J6" s="116">
        <v>2009</v>
      </c>
      <c r="K6" s="117">
        <v>284085.39130434784</v>
      </c>
    </row>
    <row r="7" spans="1:11" x14ac:dyDescent="0.2">
      <c r="A7" s="3">
        <v>2004</v>
      </c>
      <c r="B7" s="1">
        <v>195123.22580645161</v>
      </c>
      <c r="D7" s="11">
        <v>2006</v>
      </c>
      <c r="E7" s="12">
        <v>229471.13402061857</v>
      </c>
      <c r="F7" s="12">
        <v>22258700</v>
      </c>
      <c r="G7" s="13">
        <f t="shared" si="0"/>
        <v>8.4266991805324945E-2</v>
      </c>
      <c r="I7" s="135">
        <v>3</v>
      </c>
      <c r="J7" s="116">
        <v>2008</v>
      </c>
      <c r="K7" s="117">
        <v>269709.09999999998</v>
      </c>
    </row>
    <row r="8" spans="1:11" x14ac:dyDescent="0.2">
      <c r="A8" s="3">
        <v>2005</v>
      </c>
      <c r="B8" s="1">
        <v>210542.9315068493</v>
      </c>
      <c r="D8" s="11">
        <v>2007</v>
      </c>
      <c r="E8" s="12">
        <v>224807.25</v>
      </c>
      <c r="F8" s="12">
        <v>17085351</v>
      </c>
      <c r="G8" s="13">
        <f t="shared" si="0"/>
        <v>6.4681725918768862E-2</v>
      </c>
      <c r="I8" s="135">
        <v>4</v>
      </c>
      <c r="J8" s="116">
        <v>2006</v>
      </c>
      <c r="K8" s="117">
        <v>229471.13402061857</v>
      </c>
    </row>
    <row r="9" spans="1:11" x14ac:dyDescent="0.2">
      <c r="A9" s="3">
        <v>2006</v>
      </c>
      <c r="B9" s="1">
        <v>229471.13402061857</v>
      </c>
      <c r="D9" s="11">
        <v>2002</v>
      </c>
      <c r="E9" s="12">
        <v>215085.41666666666</v>
      </c>
      <c r="F9" s="12">
        <v>10324100</v>
      </c>
      <c r="G9" s="13">
        <f t="shared" si="0"/>
        <v>3.9084980259285369E-2</v>
      </c>
      <c r="I9" s="135">
        <v>5</v>
      </c>
      <c r="J9" s="116">
        <v>2007</v>
      </c>
      <c r="K9" s="117">
        <v>224807.25</v>
      </c>
    </row>
    <row r="10" spans="1:11" x14ac:dyDescent="0.2">
      <c r="A10" s="3">
        <v>2007</v>
      </c>
      <c r="B10" s="1">
        <v>224807.25</v>
      </c>
      <c r="D10" s="11">
        <v>2005</v>
      </c>
      <c r="E10" s="12">
        <v>210542.9315068493</v>
      </c>
      <c r="F10" s="12">
        <v>15369634</v>
      </c>
      <c r="G10" s="13">
        <f t="shared" si="0"/>
        <v>5.8186364088147272E-2</v>
      </c>
      <c r="I10" s="136">
        <v>6</v>
      </c>
      <c r="J10" s="116">
        <v>2002</v>
      </c>
      <c r="K10" s="117">
        <v>215085.41666666666</v>
      </c>
    </row>
    <row r="11" spans="1:11" x14ac:dyDescent="0.2">
      <c r="A11" s="3">
        <v>2008</v>
      </c>
      <c r="B11" s="1">
        <v>269709.09999999998</v>
      </c>
      <c r="D11" s="11">
        <v>2004</v>
      </c>
      <c r="E11" s="12">
        <v>195123.22580645161</v>
      </c>
      <c r="F11" s="12">
        <v>12097640</v>
      </c>
      <c r="G11" s="13">
        <f t="shared" si="0"/>
        <v>4.5799248417192885E-2</v>
      </c>
      <c r="I11" s="136">
        <v>7</v>
      </c>
      <c r="J11" s="116">
        <v>2005</v>
      </c>
      <c r="K11" s="117">
        <v>210542.9315068493</v>
      </c>
    </row>
    <row r="12" spans="1:11" x14ac:dyDescent="0.2">
      <c r="A12" s="3">
        <v>2009</v>
      </c>
      <c r="B12" s="1">
        <v>284085.39130434784</v>
      </c>
      <c r="D12" s="11">
        <v>2003</v>
      </c>
      <c r="E12" s="12">
        <v>194896.86274509804</v>
      </c>
      <c r="F12" s="12">
        <v>9939740</v>
      </c>
      <c r="G12" s="13">
        <f t="shared" si="0"/>
        <v>3.7629870078983073E-2</v>
      </c>
      <c r="I12" s="136">
        <v>8</v>
      </c>
      <c r="J12" s="116">
        <v>2004</v>
      </c>
      <c r="K12" s="117">
        <v>195123.22580645161</v>
      </c>
    </row>
    <row r="13" spans="1:11" ht="17" thickBot="1" x14ac:dyDescent="0.25">
      <c r="A13" s="3">
        <v>2010</v>
      </c>
      <c r="B13" s="1">
        <v>336963.5</v>
      </c>
      <c r="D13" s="14">
        <v>2001</v>
      </c>
      <c r="E13" s="15">
        <v>190666.66666666666</v>
      </c>
      <c r="F13" s="15">
        <v>4004000</v>
      </c>
      <c r="G13" s="16">
        <f t="shared" si="0"/>
        <v>1.5158344161542277E-2</v>
      </c>
      <c r="I13" s="136">
        <v>9</v>
      </c>
      <c r="J13" s="116">
        <v>2003</v>
      </c>
      <c r="K13" s="117">
        <v>194896.86274509804</v>
      </c>
    </row>
    <row r="14" spans="1:11" ht="17" thickBot="1" x14ac:dyDescent="0.25">
      <c r="A14" s="3" t="s">
        <v>258</v>
      </c>
      <c r="B14" s="1">
        <v>222179.62575452717</v>
      </c>
      <c r="D14" s="102"/>
      <c r="I14" s="138">
        <v>10</v>
      </c>
      <c r="J14" s="118">
        <v>2001</v>
      </c>
      <c r="K14" s="119">
        <v>190666.66666666666</v>
      </c>
    </row>
    <row r="16" spans="1:11" x14ac:dyDescent="0.2">
      <c r="A16" t="s">
        <v>430</v>
      </c>
      <c r="B16" t="s">
        <v>431</v>
      </c>
      <c r="D16" t="s">
        <v>430</v>
      </c>
      <c r="E16" t="s">
        <v>431</v>
      </c>
    </row>
    <row r="17" spans="1:5" x14ac:dyDescent="0.2">
      <c r="A17" s="1">
        <v>190666.66666666666</v>
      </c>
      <c r="B17" s="1">
        <v>229471.13402061857</v>
      </c>
      <c r="D17" s="10">
        <f>A23</f>
        <v>201263.02067834645</v>
      </c>
      <c r="E17" s="10">
        <f>B23</f>
        <v>269007.2750649933</v>
      </c>
    </row>
    <row r="18" spans="1:5" x14ac:dyDescent="0.2">
      <c r="A18" s="1">
        <v>215085.41666666666</v>
      </c>
      <c r="B18" s="1">
        <v>224807.25</v>
      </c>
    </row>
    <row r="19" spans="1:5" x14ac:dyDescent="0.2">
      <c r="A19" s="1">
        <v>194896.86274509804</v>
      </c>
      <c r="B19" s="1">
        <v>269709.09999999998</v>
      </c>
    </row>
    <row r="20" spans="1:5" x14ac:dyDescent="0.2">
      <c r="A20" s="1">
        <v>195123.22580645161</v>
      </c>
      <c r="B20" s="1">
        <v>284085.39130434784</v>
      </c>
    </row>
    <row r="21" spans="1:5" ht="17" thickBot="1" x14ac:dyDescent="0.25">
      <c r="A21" s="141">
        <v>210542.9315068493</v>
      </c>
      <c r="B21" s="141">
        <v>336963.5</v>
      </c>
    </row>
    <row r="22" spans="1:5" ht="17" thickTop="1" x14ac:dyDescent="0.2">
      <c r="A22">
        <f>SUM(A17:A21)</f>
        <v>1006315.1033917323</v>
      </c>
      <c r="B22">
        <f>SUM(B17:B21)</f>
        <v>1345036.3753249664</v>
      </c>
    </row>
    <row r="23" spans="1:5" x14ac:dyDescent="0.2">
      <c r="A23">
        <f>AVERAGE(A17:A21)</f>
        <v>201263.02067834645</v>
      </c>
      <c r="B23">
        <f>AVERAGE(B17:B21)</f>
        <v>269007.2750649933</v>
      </c>
    </row>
  </sheetData>
  <sortState xmlns:xlrd2="http://schemas.microsoft.com/office/spreadsheetml/2017/richdata2" ref="D4:G13">
    <sortCondition descending="1" ref="E4:E13"/>
  </sortState>
  <mergeCells count="1">
    <mergeCell ref="I3:K3"/>
  </mergeCells>
  <pageMargins left="0.7" right="0.7" top="0.75" bottom="0.75" header="0.3" footer="0.3"/>
  <pageSetup orientation="portrait" horizontalDpi="0" verticalDpi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2:F19"/>
  <sheetViews>
    <sheetView showGridLines="0" workbookViewId="0">
      <selection activeCell="B22" sqref="B22"/>
    </sheetView>
  </sheetViews>
  <sheetFormatPr baseColWidth="10" defaultRowHeight="16" x14ac:dyDescent="0.2"/>
  <cols>
    <col min="2" max="2" width="18.5" customWidth="1"/>
    <col min="3" max="3" width="14.6640625" customWidth="1"/>
    <col min="6" max="6" width="19.33203125" customWidth="1"/>
  </cols>
  <sheetData>
    <row r="2" spans="2:6" ht="31" x14ac:dyDescent="0.35">
      <c r="D2" s="342" t="s">
        <v>527</v>
      </c>
    </row>
    <row r="4" spans="2:6" ht="17" thickBot="1" x14ac:dyDescent="0.25"/>
    <row r="5" spans="2:6" x14ac:dyDescent="0.2">
      <c r="B5" s="338" t="s">
        <v>80</v>
      </c>
      <c r="C5" s="339"/>
      <c r="E5" s="272" t="s">
        <v>280</v>
      </c>
      <c r="F5" s="273"/>
    </row>
    <row r="6" spans="2:6" x14ac:dyDescent="0.2">
      <c r="B6" s="25"/>
      <c r="C6" s="26"/>
      <c r="E6" s="106"/>
      <c r="F6" s="107"/>
    </row>
    <row r="7" spans="2:6" x14ac:dyDescent="0.2">
      <c r="B7" s="25" t="s">
        <v>259</v>
      </c>
      <c r="C7" s="114">
        <v>180921.19589041095</v>
      </c>
      <c r="E7" s="106" t="s">
        <v>259</v>
      </c>
      <c r="F7" s="114">
        <v>180921.19589041095</v>
      </c>
    </row>
    <row r="8" spans="2:6" x14ac:dyDescent="0.2">
      <c r="B8" s="25" t="s">
        <v>260</v>
      </c>
      <c r="C8" s="114">
        <v>2079.1053239672437</v>
      </c>
      <c r="E8" s="106" t="s">
        <v>260</v>
      </c>
      <c r="F8" s="114">
        <v>2079.1053239672437</v>
      </c>
    </row>
    <row r="9" spans="2:6" x14ac:dyDescent="0.2">
      <c r="B9" s="25" t="s">
        <v>261</v>
      </c>
      <c r="C9" s="114">
        <v>163000</v>
      </c>
      <c r="E9" s="106" t="s">
        <v>261</v>
      </c>
      <c r="F9" s="114">
        <v>163000</v>
      </c>
    </row>
    <row r="10" spans="2:6" x14ac:dyDescent="0.2">
      <c r="B10" s="25" t="s">
        <v>262</v>
      </c>
      <c r="C10" s="114">
        <v>140000</v>
      </c>
      <c r="E10" s="106" t="s">
        <v>262</v>
      </c>
      <c r="F10" s="114">
        <v>140000</v>
      </c>
    </row>
    <row r="11" spans="2:6" x14ac:dyDescent="0.2">
      <c r="B11" s="25" t="s">
        <v>263</v>
      </c>
      <c r="C11" s="114">
        <v>79442.50288288662</v>
      </c>
      <c r="E11" s="106" t="s">
        <v>268</v>
      </c>
      <c r="F11" s="114">
        <v>34900</v>
      </c>
    </row>
    <row r="12" spans="2:6" x14ac:dyDescent="0.2">
      <c r="B12" s="25" t="s">
        <v>264</v>
      </c>
      <c r="C12" s="26">
        <v>6311111264.2974482</v>
      </c>
      <c r="E12" s="106" t="s">
        <v>269</v>
      </c>
      <c r="F12" s="114">
        <v>755000</v>
      </c>
    </row>
    <row r="13" spans="2:6" ht="17" thickBot="1" x14ac:dyDescent="0.25">
      <c r="B13" s="25" t="s">
        <v>265</v>
      </c>
      <c r="C13" s="26">
        <v>6.5362818600645234</v>
      </c>
      <c r="E13" s="108" t="s">
        <v>270</v>
      </c>
      <c r="F13" s="274">
        <v>264144946</v>
      </c>
    </row>
    <row r="14" spans="2:6" x14ac:dyDescent="0.2">
      <c r="B14" s="25" t="s">
        <v>266</v>
      </c>
      <c r="C14" s="26">
        <v>1.8828757597682115</v>
      </c>
    </row>
    <row r="15" spans="2:6" x14ac:dyDescent="0.2">
      <c r="B15" s="25" t="s">
        <v>267</v>
      </c>
      <c r="C15" s="114">
        <v>720100</v>
      </c>
    </row>
    <row r="16" spans="2:6" x14ac:dyDescent="0.2">
      <c r="B16" s="25" t="s">
        <v>268</v>
      </c>
      <c r="C16" s="26">
        <v>34900</v>
      </c>
    </row>
    <row r="17" spans="2:3" x14ac:dyDescent="0.2">
      <c r="B17" s="25" t="s">
        <v>269</v>
      </c>
      <c r="C17" s="26">
        <v>755000</v>
      </c>
    </row>
    <row r="18" spans="2:3" x14ac:dyDescent="0.2">
      <c r="B18" s="25" t="s">
        <v>270</v>
      </c>
      <c r="C18" s="115">
        <v>264144946</v>
      </c>
    </row>
    <row r="19" spans="2:3" ht="17" thickBot="1" x14ac:dyDescent="0.25">
      <c r="B19" s="27" t="s">
        <v>271</v>
      </c>
      <c r="C19" s="28">
        <v>1460</v>
      </c>
    </row>
  </sheetData>
  <mergeCells count="1">
    <mergeCell ref="B5:C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User Intructions &amp; Objective</vt:lpstr>
      <vt:lpstr>Raw Data</vt:lpstr>
      <vt:lpstr>Rankings</vt:lpstr>
      <vt:lpstr>Lot Area </vt:lpstr>
      <vt:lpstr>Year Remodeled Added</vt:lpstr>
      <vt:lpstr>Condition Finish</vt:lpstr>
      <vt:lpstr>Quality vs. Condition</vt:lpstr>
      <vt:lpstr>Condition 2</vt:lpstr>
      <vt:lpstr>Year Remodel Added</vt:lpstr>
      <vt:lpstr>Home Type</vt:lpstr>
      <vt:lpstr>Garage Type</vt:lpstr>
      <vt:lpstr># of Fireplaces</vt:lpstr>
      <vt:lpstr>Addition Built Year</vt:lpstr>
      <vt:lpstr>Year Built</vt:lpstr>
      <vt:lpstr>Kitchen Type</vt:lpstr>
      <vt:lpstr>Neighborhood</vt:lpstr>
      <vt:lpstr>Quality</vt:lpstr>
      <vt:lpstr>Condition</vt:lpstr>
      <vt:lpstr>Month Sold</vt:lpstr>
      <vt:lpstr>Lot Area</vt:lpstr>
      <vt:lpstr>Lot Area 2</vt:lpstr>
      <vt:lpstr>Lot Area 3</vt:lpstr>
      <vt:lpstr>Year Remoldel Added 2</vt:lpstr>
      <vt:lpstr>Total Avrg.Sales Price 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Alexandra Wells</cp:lastModifiedBy>
  <dcterms:created xsi:type="dcterms:W3CDTF">2020-11-09T17:36:27Z</dcterms:created>
  <dcterms:modified xsi:type="dcterms:W3CDTF">2020-12-11T02:50:20Z</dcterms:modified>
</cp:coreProperties>
</file>