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\\vmware-host\Shared Folders\Shared\Work\Jobs\Gale RD\EntryStairs\"/>
    </mc:Choice>
  </mc:AlternateContent>
  <xr:revisionPtr revIDLastSave="0" documentId="13_ncr:1_{274BDB73-DB88-4372-81D2-ECD183EEC2F9}" xr6:coauthVersionLast="47" xr6:coauthVersionMax="47" xr10:uidLastSave="{00000000-0000-0000-0000-000000000000}"/>
  <bookViews>
    <workbookView xWindow="-120" yWindow="-120" windowWidth="28950" windowHeight="14115" activeTab="1" xr2:uid="{00000000-000D-0000-FFFF-FFFF00000000}"/>
  </bookViews>
  <sheets>
    <sheet name="Steps" sheetId="1" r:id="rId1"/>
    <sheet name="Ris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J29" i="1"/>
  <c r="B36" i="2"/>
  <c r="L27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<sst xmlns="http://schemas.openxmlformats.org/spreadsheetml/2006/main" count="330" uniqueCount="128">
  <si>
    <t>Part key</t>
  </si>
  <si>
    <t>Qty</t>
  </si>
  <si>
    <t>Depth</t>
  </si>
  <si>
    <t>Height</t>
  </si>
  <si>
    <t>Length (to longest)</t>
  </si>
  <si>
    <t>Mitered end</t>
  </si>
  <si>
    <t>Code</t>
  </si>
  <si>
    <t>S1A</t>
  </si>
  <si>
    <t>R</t>
  </si>
  <si>
    <t>S1B</t>
  </si>
  <si>
    <t>L</t>
  </si>
  <si>
    <t>S1C</t>
  </si>
  <si>
    <t>N</t>
  </si>
  <si>
    <t>S1D</t>
  </si>
  <si>
    <t>S1E</t>
  </si>
  <si>
    <t>S1F</t>
  </si>
  <si>
    <t>S1G</t>
  </si>
  <si>
    <t>S2A</t>
  </si>
  <si>
    <t>S2B</t>
  </si>
  <si>
    <t>S2C</t>
  </si>
  <si>
    <t>S2D</t>
  </si>
  <si>
    <t>S2E</t>
  </si>
  <si>
    <t>S2F</t>
  </si>
  <si>
    <t>S3A</t>
  </si>
  <si>
    <t>S3B</t>
  </si>
  <si>
    <t>S3C</t>
  </si>
  <si>
    <t>S3D</t>
  </si>
  <si>
    <t>S3E</t>
  </si>
  <si>
    <t>S4A</t>
  </si>
  <si>
    <t>S4B</t>
  </si>
  <si>
    <t>S4C</t>
  </si>
  <si>
    <t>S4D</t>
  </si>
  <si>
    <t>S4E</t>
  </si>
  <si>
    <t>S4F</t>
  </si>
  <si>
    <t>S5A</t>
  </si>
  <si>
    <t>S5B</t>
  </si>
  <si>
    <t>S5C</t>
  </si>
  <si>
    <t>S5D</t>
  </si>
  <si>
    <t>S5E</t>
  </si>
  <si>
    <t>S5F</t>
  </si>
  <si>
    <t>S5G</t>
  </si>
  <si>
    <t>R1A</t>
  </si>
  <si>
    <t>Y</t>
  </si>
  <si>
    <t>R1B</t>
  </si>
  <si>
    <t>R1C</t>
  </si>
  <si>
    <t>R1D</t>
  </si>
  <si>
    <t>R1E</t>
  </si>
  <si>
    <t>R1F</t>
  </si>
  <si>
    <t>R1G</t>
  </si>
  <si>
    <t>R1H</t>
  </si>
  <si>
    <t>R2A</t>
  </si>
  <si>
    <t>R2B</t>
  </si>
  <si>
    <t>R2C</t>
  </si>
  <si>
    <t>R2D</t>
  </si>
  <si>
    <t>R2E</t>
  </si>
  <si>
    <t>R2F</t>
  </si>
  <si>
    <t>R2G</t>
  </si>
  <si>
    <t>R3A</t>
  </si>
  <si>
    <t>R3B</t>
  </si>
  <si>
    <t>R3C</t>
  </si>
  <si>
    <t>R3D</t>
  </si>
  <si>
    <t>R3E</t>
  </si>
  <si>
    <t>R3F</t>
  </si>
  <si>
    <t>R4A</t>
  </si>
  <si>
    <t>R4B</t>
  </si>
  <si>
    <t>R4C</t>
  </si>
  <si>
    <t>R4D</t>
  </si>
  <si>
    <t>R4E</t>
  </si>
  <si>
    <t>R4F</t>
  </si>
  <si>
    <t>R5A</t>
  </si>
  <si>
    <t>R5B</t>
  </si>
  <si>
    <t>R5C</t>
  </si>
  <si>
    <t>R5D</t>
  </si>
  <si>
    <t>R5E</t>
  </si>
  <si>
    <t>R5F</t>
  </si>
  <si>
    <t>Group</t>
  </si>
  <si>
    <t>R1A, R1H</t>
  </si>
  <si>
    <t>*</t>
  </si>
  <si>
    <t>R1B, R1G</t>
  </si>
  <si>
    <t>R3A, R3F</t>
  </si>
  <si>
    <t>R4A, R4F</t>
  </si>
  <si>
    <t>R5A, R5F</t>
  </si>
  <si>
    <t>R1D, R1E</t>
  </si>
  <si>
    <t>R2A, R2G</t>
  </si>
  <si>
    <t>R2C, R2D, R3C, R3D, R4C, R4D, R5C, R5D</t>
  </si>
  <si>
    <t>Layout Key</t>
  </si>
  <si>
    <t>S1C, S1D, S1E, S2C, S2D, S4C, S4D</t>
  </si>
  <si>
    <t>S3C, S5C, S5D, S5E</t>
  </si>
  <si>
    <t>Q</t>
  </si>
  <si>
    <t>S</t>
  </si>
  <si>
    <t>T</t>
  </si>
  <si>
    <t>U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</si>
  <si>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</si>
  <si>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</si>
  <si>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</si>
  <si>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</si>
  <si>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</si>
  <si>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</si>
  <si>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</si>
  <si>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</si>
  <si>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</si>
  <si>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</si>
  <si>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</si>
  <si>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</si>
  <si>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</si>
  <si>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</si>
  <si>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</si>
  <si>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</si>
  <si>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Layout key</t>
  </si>
  <si>
    <t>Reverse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</si>
  <si>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</si>
  <si>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</si>
  <si>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</si>
  <si>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</si>
  <si>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</si>
  <si>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</si>
  <si>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</si>
  <si>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</si>
  <si>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</si>
  <si>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</si>
  <si>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</si>
  <si>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</si>
  <si>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</si>
  <si>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</si>
  <si>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Column1</t>
  </si>
  <si>
    <t>AM</t>
  </si>
  <si>
    <t>AN</t>
  </si>
  <si>
    <t>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</si>
</sst>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F919DA-D67A-4A74-A8B1-851553FB10C0}" name="Table2" displayName="Table2" ref="I1:O15" totalsRowShown="0" headerRowDxfId="43" dataDxfId="42">
  <autoFilter ref="I1:O15" xr:uid="{FEF919DA-D67A-4A74-A8B1-851553FB10C0}"/>
  <sortState xmlns:xlrd2="http://schemas.microsoft.com/office/spreadsheetml/2017/richdata2" ref="I2:O15">
    <sortCondition ref="O1:O15"/>
  </sortState>
  <tableColumns count="7">
    <tableColumn id="1" xr3:uid="{1DD38684-E9E0-4143-9D93-A474BAE5820D}" name="Layout key"/>
    <tableColumn id="2" xr3:uid="{F2470B1E-54B0-43FE-91B1-93792E8EAAEE}" name="Qty" dataDxfId="41"/>
    <tableColumn id="3" xr3:uid="{17341B30-C13D-4280-B13F-74ADD4A96EF5}" name="Depth" dataDxfId="40"/>
    <tableColumn id="4" xr3:uid="{1F8AE1AD-EA2D-4315-8DB5-30984CBD7D0E}" name="Height" dataDxfId="39"/>
    <tableColumn id="5" xr3:uid="{F796AB03-BD97-41E9-AC4D-C11FB610903A}" name="Length (to longest)" dataDxfId="38"/>
    <tableColumn id="6" xr3:uid="{3345CB2F-99B3-42B7-8BB5-6FCB7E813F34}" name="Mitered end" dataDxfId="37"/>
    <tableColumn id="7" xr3:uid="{1CBF2544-38F4-407F-BDB6-DA664CEDA4C5}" name="Part key" dataDxfId="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E85533-F6CB-44DF-B9A3-D50DB59B383D}" name="Table3" displayName="Table3" ref="I18:O26" totalsRowShown="0">
  <autoFilter ref="I18:O26" xr:uid="{4BE85533-F6CB-44DF-B9A3-D50DB59B383D}"/>
  <sortState xmlns:xlrd2="http://schemas.microsoft.com/office/spreadsheetml/2017/richdata2" ref="I19:O26">
    <sortCondition ref="N18:N26"/>
  </sortState>
  <tableColumns count="7">
    <tableColumn id="1" xr3:uid="{317E0965-D78E-49C3-A650-AB14322296C1}" name="Layout key"/>
    <tableColumn id="2" xr3:uid="{1520BACB-A925-4A67-BB15-2910EA5ED79E}" name="Qty"/>
    <tableColumn id="3" xr3:uid="{3A52994F-F6D4-4513-BB9C-6F425BABC8F1}" name="Depth"/>
    <tableColumn id="4" xr3:uid="{65979331-A1C9-48E4-8C51-504E4EDC9EF6}" name="Height"/>
    <tableColumn id="5" xr3:uid="{FF7D6C8C-F84E-491B-A7B5-4EB476104A5F}" name="Length (to longest)"/>
    <tableColumn id="6" xr3:uid="{0D47DD09-0073-47A8-90C9-D8E0FD637437}" name="Mitered end"/>
    <tableColumn id="7" xr3:uid="{85E538BC-B5AC-43E7-AEBF-FCAD017C5AB0}" name="Part ke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243D8-4F34-49EB-8A82-96C66D662F5C}" name="Table1" displayName="Table1" ref="K1:R14" totalsRowShown="0" headerRowDxfId="35" dataDxfId="34">
  <autoFilter ref="K1:R14" xr:uid="{DAA243D8-4F34-49EB-8A82-96C66D662F5C}"/>
  <sortState xmlns:xlrd2="http://schemas.microsoft.com/office/spreadsheetml/2017/richdata2" ref="K2:R14">
    <sortCondition ref="Q1:Q14"/>
  </sortState>
  <tableColumns count="8">
    <tableColumn id="1" xr3:uid="{73B8B264-7FBF-498D-B78D-977B6E4B8129}" name="Layout Key" dataDxfId="33"/>
    <tableColumn id="2" xr3:uid="{51229B74-C1F1-469C-BB1E-BF8C25AE43E5}" name="Qty"/>
    <tableColumn id="3" xr3:uid="{E044A6EA-74B9-42CE-B884-E2776395C7A7}" name="Depth" dataDxfId="32"/>
    <tableColumn id="4" xr3:uid="{4624E75D-6782-4364-939F-070F5B7718D0}" name="Height" dataDxfId="31"/>
    <tableColumn id="5" xr3:uid="{DEC45776-8751-4073-9FE7-219C7B654DED}" name="Length (to longest)" dataDxfId="30"/>
    <tableColumn id="6" xr3:uid="{C25F763E-A60C-4CEC-A962-922558F1F3B1}" name="Mitered end" dataDxfId="29"/>
    <tableColumn id="7" xr3:uid="{B2644EEA-91DC-40FF-85EF-85DEC128C123}" name="Part key" dataDxfId="28"/>
    <tableColumn id="8" xr3:uid="{A02622C2-1370-407A-8774-DCBFB8973B4B}" name="Column1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96531B-B58C-4C28-B0E6-D7B2AA0C5A81}" name="Table4" displayName="Table4" ref="K18:R24" totalsRowShown="0" headerRowDxfId="2" dataDxfId="3">
  <autoFilter ref="K18:R24" xr:uid="{B196531B-B58C-4C28-B0E6-D7B2AA0C5A81}"/>
  <sortState xmlns:xlrd2="http://schemas.microsoft.com/office/spreadsheetml/2017/richdata2" ref="K19:R24">
    <sortCondition ref="R18:R24"/>
  </sortState>
  <tableColumns count="8">
    <tableColumn id="1" xr3:uid="{EBF4D89A-31F7-4FB8-965A-C2E723B97FE3}" name="Layout key" dataDxfId="9"/>
    <tableColumn id="2" xr3:uid="{00742FE7-AFDE-483E-B24F-CCDF509BE907}" name="Qty"/>
    <tableColumn id="3" xr3:uid="{E17519B1-214D-4813-8A78-9B968A8ACE2E}" name="Depth" dataDxfId="8"/>
    <tableColumn id="4" xr3:uid="{9834E9DE-F9C5-48E2-979E-8A32C72A8EE8}" name="Height" dataDxfId="7"/>
    <tableColumn id="5" xr3:uid="{8F9EA2E6-9180-4D1B-A31E-4BC4992C3B3B}" name="Length (to longest)" dataDxfId="6"/>
    <tableColumn id="6" xr3:uid="{8D503F75-86FB-49AC-B4C1-596DD8F5B133}" name="Mitered end" dataDxfId="5"/>
    <tableColumn id="7" xr3:uid="{83123706-94C6-47CC-996E-750D0203BE53}" name="Part key" dataDxfId="4"/>
    <tableColumn id="8" xr3:uid="{CA917DEF-CE2F-4DFD-8873-3619A6552A28}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P34"/>
  <sheetViews>
    <sheetView topLeftCell="B1" workbookViewId="0">
      <selection activeCell="M34" sqref="M34"/>
    </sheetView>
  </sheetViews>
  <sheetFormatPr defaultColWidth="12.5703125" defaultRowHeight="15.75" customHeight="1" x14ac:dyDescent="0.2"/>
  <cols>
    <col min="1" max="1" width="8" bestFit="1" customWidth="1"/>
    <col min="2" max="2" width="4" bestFit="1" customWidth="1"/>
    <col min="3" max="3" width="5.85546875" bestFit="1" customWidth="1"/>
    <col min="4" max="4" width="6.28515625" bestFit="1" customWidth="1"/>
    <col min="5" max="5" width="16.5703125" bestFit="1" customWidth="1"/>
    <col min="6" max="6" width="10.7109375" bestFit="1" customWidth="1"/>
    <col min="9" max="9" width="14.85546875" bestFit="1" customWidth="1"/>
    <col min="10" max="10" width="6.28515625" bestFit="1" customWidth="1"/>
    <col min="11" max="11" width="8.5703125" bestFit="1" customWidth="1"/>
    <col min="12" max="12" width="9.140625" bestFit="1" customWidth="1"/>
    <col min="13" max="13" width="20.42578125" bestFit="1" customWidth="1"/>
    <col min="14" max="14" width="14.140625" bestFit="1" customWidth="1"/>
    <col min="15" max="15" width="33.5703125" bestFit="1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108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0</v>
      </c>
      <c r="P1" s="1"/>
    </row>
    <row r="2" spans="1:16" ht="12.75" x14ac:dyDescent="0.2">
      <c r="A2" s="1" t="s">
        <v>7</v>
      </c>
      <c r="B2" s="1">
        <v>1</v>
      </c>
      <c r="C2" s="1">
        <v>18</v>
      </c>
      <c r="D2" s="1">
        <v>4</v>
      </c>
      <c r="E2" s="1">
        <v>62.823</v>
      </c>
      <c r="F2" s="1" t="s">
        <v>8</v>
      </c>
      <c r="G2" s="1" t="str">
        <f t="shared" ref="G2:G32" si="0">CONCATENATE(C2,"-",D2,"-",E2,"-",F2)</f>
        <v>18-4-62.823-R</v>
      </c>
      <c r="I2" s="3" t="s">
        <v>90</v>
      </c>
      <c r="J2" s="1">
        <v>1</v>
      </c>
      <c r="K2" s="1">
        <v>18</v>
      </c>
      <c r="L2" s="1">
        <v>4</v>
      </c>
      <c r="M2" s="1">
        <v>62.823</v>
      </c>
      <c r="N2" s="1" t="s">
        <v>8</v>
      </c>
      <c r="O2" s="1" t="s">
        <v>7</v>
      </c>
      <c r="P2" s="1"/>
    </row>
    <row r="3" spans="1:16" ht="12.75" x14ac:dyDescent="0.2">
      <c r="A3" s="1" t="s">
        <v>9</v>
      </c>
      <c r="B3" s="1">
        <v>1</v>
      </c>
      <c r="C3" s="1">
        <v>18</v>
      </c>
      <c r="D3" s="1">
        <v>4</v>
      </c>
      <c r="E3" s="1">
        <v>37.448</v>
      </c>
      <c r="F3" s="1" t="s">
        <v>10</v>
      </c>
      <c r="G3" s="1" t="str">
        <f t="shared" si="0"/>
        <v>18-4-37.448-L</v>
      </c>
      <c r="I3" s="3" t="s">
        <v>91</v>
      </c>
      <c r="J3" s="1">
        <v>1</v>
      </c>
      <c r="K3" s="1">
        <v>18</v>
      </c>
      <c r="L3" s="1">
        <v>4</v>
      </c>
      <c r="M3" s="1">
        <v>37.448</v>
      </c>
      <c r="N3" s="1" t="s">
        <v>10</v>
      </c>
      <c r="O3" s="1" t="s">
        <v>9</v>
      </c>
      <c r="P3" s="1"/>
    </row>
    <row r="4" spans="1:16" ht="12.75" x14ac:dyDescent="0.2">
      <c r="A4" s="1" t="s">
        <v>11</v>
      </c>
      <c r="B4" s="1">
        <v>1</v>
      </c>
      <c r="C4" s="1">
        <v>18</v>
      </c>
      <c r="D4" s="1">
        <v>4</v>
      </c>
      <c r="E4" s="1">
        <v>67.25</v>
      </c>
      <c r="F4" s="1" t="s">
        <v>12</v>
      </c>
      <c r="G4" s="1" t="str">
        <f t="shared" si="0"/>
        <v>18-4-67.25-N</v>
      </c>
      <c r="I4" s="3" t="s">
        <v>92</v>
      </c>
      <c r="J4" s="2">
        <v>7</v>
      </c>
      <c r="K4" s="2">
        <v>18</v>
      </c>
      <c r="L4" s="2">
        <v>4</v>
      </c>
      <c r="M4" s="2">
        <v>67.25</v>
      </c>
      <c r="N4" s="1" t="s">
        <v>12</v>
      </c>
      <c r="O4" s="2" t="s">
        <v>86</v>
      </c>
      <c r="P4" s="1"/>
    </row>
    <row r="5" spans="1:16" ht="12.75" x14ac:dyDescent="0.2">
      <c r="A5" s="1" t="s">
        <v>13</v>
      </c>
      <c r="B5" s="1">
        <v>1</v>
      </c>
      <c r="C5" s="1">
        <v>18</v>
      </c>
      <c r="D5" s="1">
        <v>4</v>
      </c>
      <c r="E5" s="1">
        <v>67.25</v>
      </c>
      <c r="F5" s="1" t="s">
        <v>12</v>
      </c>
      <c r="G5" s="1" t="str">
        <f t="shared" si="0"/>
        <v>18-4-67.25-N</v>
      </c>
      <c r="I5" s="3" t="s">
        <v>93</v>
      </c>
      <c r="J5" s="1">
        <v>1</v>
      </c>
      <c r="K5" s="1">
        <v>18</v>
      </c>
      <c r="L5" s="1">
        <v>4</v>
      </c>
      <c r="M5" s="1">
        <v>37.448</v>
      </c>
      <c r="N5" s="1" t="s">
        <v>8</v>
      </c>
      <c r="O5" s="1" t="s">
        <v>15</v>
      </c>
      <c r="P5" s="1"/>
    </row>
    <row r="6" spans="1:16" ht="12.75" x14ac:dyDescent="0.2">
      <c r="A6" s="1" t="s">
        <v>14</v>
      </c>
      <c r="B6" s="1">
        <v>1</v>
      </c>
      <c r="C6" s="1">
        <v>18</v>
      </c>
      <c r="D6" s="1">
        <v>4</v>
      </c>
      <c r="E6" s="1">
        <v>67.25</v>
      </c>
      <c r="F6" s="1" t="s">
        <v>12</v>
      </c>
      <c r="G6" s="1" t="str">
        <f t="shared" si="0"/>
        <v>18-4-67.25-N</v>
      </c>
      <c r="I6" s="3" t="s">
        <v>94</v>
      </c>
      <c r="J6" s="1">
        <v>1</v>
      </c>
      <c r="K6" s="1">
        <v>18</v>
      </c>
      <c r="L6" s="1">
        <v>4</v>
      </c>
      <c r="M6" s="1">
        <v>62.823</v>
      </c>
      <c r="N6" s="1" t="s">
        <v>10</v>
      </c>
      <c r="O6" s="1" t="s">
        <v>16</v>
      </c>
      <c r="P6" s="1"/>
    </row>
    <row r="7" spans="1:16" ht="12.75" x14ac:dyDescent="0.2">
      <c r="A7" s="1" t="s">
        <v>15</v>
      </c>
      <c r="B7" s="1">
        <v>1</v>
      </c>
      <c r="C7" s="1">
        <v>18</v>
      </c>
      <c r="D7" s="1">
        <v>4</v>
      </c>
      <c r="E7" s="1">
        <v>37.448</v>
      </c>
      <c r="F7" s="1" t="s">
        <v>8</v>
      </c>
      <c r="G7" s="1" t="str">
        <f t="shared" si="0"/>
        <v>18-4-37.448-R</v>
      </c>
      <c r="I7" s="3" t="s">
        <v>42</v>
      </c>
      <c r="J7" s="1">
        <v>1</v>
      </c>
      <c r="K7" s="1">
        <v>18</v>
      </c>
      <c r="L7" s="1">
        <v>4</v>
      </c>
      <c r="M7" s="1">
        <v>48.823</v>
      </c>
      <c r="N7" s="1" t="s">
        <v>8</v>
      </c>
      <c r="O7" s="1" t="s">
        <v>17</v>
      </c>
      <c r="P7" s="1"/>
    </row>
    <row r="8" spans="1:16" ht="12.75" x14ac:dyDescent="0.2">
      <c r="A8" s="1" t="s">
        <v>16</v>
      </c>
      <c r="B8" s="1">
        <v>1</v>
      </c>
      <c r="C8" s="1">
        <v>18</v>
      </c>
      <c r="D8" s="1">
        <v>4</v>
      </c>
      <c r="E8" s="1">
        <v>62.823</v>
      </c>
      <c r="F8" s="1" t="s">
        <v>10</v>
      </c>
      <c r="G8" s="1" t="str">
        <f t="shared" si="0"/>
        <v>18-4-62.823-L</v>
      </c>
      <c r="I8" s="3" t="s">
        <v>95</v>
      </c>
      <c r="J8" s="1">
        <v>1</v>
      </c>
      <c r="K8" s="1">
        <v>18</v>
      </c>
      <c r="L8" s="1">
        <v>4</v>
      </c>
      <c r="M8" s="1">
        <v>57.198</v>
      </c>
      <c r="N8" s="1" t="s">
        <v>10</v>
      </c>
      <c r="O8" s="1" t="s">
        <v>18</v>
      </c>
      <c r="P8" s="1"/>
    </row>
    <row r="9" spans="1:16" ht="12.75" x14ac:dyDescent="0.2">
      <c r="A9" s="1" t="s">
        <v>17</v>
      </c>
      <c r="B9" s="1">
        <v>1</v>
      </c>
      <c r="C9" s="1">
        <v>18</v>
      </c>
      <c r="D9" s="1">
        <v>4</v>
      </c>
      <c r="E9" s="1">
        <v>48.823</v>
      </c>
      <c r="F9" s="1" t="s">
        <v>8</v>
      </c>
      <c r="G9" s="1" t="str">
        <f t="shared" si="0"/>
        <v>18-4-48.823-R</v>
      </c>
      <c r="I9" s="3" t="s">
        <v>96</v>
      </c>
      <c r="J9" s="1">
        <v>1</v>
      </c>
      <c r="K9" s="1">
        <v>18</v>
      </c>
      <c r="L9" s="1">
        <v>4</v>
      </c>
      <c r="M9" s="1">
        <v>57.198</v>
      </c>
      <c r="N9" s="1" t="s">
        <v>8</v>
      </c>
      <c r="O9" s="1" t="s">
        <v>21</v>
      </c>
      <c r="P9" s="1"/>
    </row>
    <row r="10" spans="1:16" ht="12.75" x14ac:dyDescent="0.2">
      <c r="A10" s="1" t="s">
        <v>18</v>
      </c>
      <c r="B10" s="1">
        <v>1</v>
      </c>
      <c r="C10" s="1">
        <v>18</v>
      </c>
      <c r="D10" s="1">
        <v>4</v>
      </c>
      <c r="E10" s="1">
        <v>57.198</v>
      </c>
      <c r="F10" s="1" t="s">
        <v>10</v>
      </c>
      <c r="G10" s="1" t="str">
        <f t="shared" si="0"/>
        <v>18-4-57.198-L</v>
      </c>
      <c r="I10" s="3" t="s">
        <v>97</v>
      </c>
      <c r="J10" s="1">
        <v>1</v>
      </c>
      <c r="K10" s="1">
        <v>18</v>
      </c>
      <c r="L10" s="1">
        <v>4</v>
      </c>
      <c r="M10" s="1">
        <v>48.823</v>
      </c>
      <c r="N10" s="1" t="s">
        <v>10</v>
      </c>
      <c r="O10" s="1" t="s">
        <v>22</v>
      </c>
      <c r="P10" s="1"/>
    </row>
    <row r="11" spans="1:16" ht="12.75" x14ac:dyDescent="0.2">
      <c r="A11" s="1" t="s">
        <v>19</v>
      </c>
      <c r="B11" s="1">
        <v>1</v>
      </c>
      <c r="C11" s="1">
        <v>18</v>
      </c>
      <c r="D11" s="1">
        <v>4</v>
      </c>
      <c r="E11" s="1">
        <v>67.25</v>
      </c>
      <c r="F11" s="1" t="s">
        <v>12</v>
      </c>
      <c r="G11" s="1" t="str">
        <f t="shared" si="0"/>
        <v>18-4-67.25-N</v>
      </c>
      <c r="I11" s="3" t="s">
        <v>98</v>
      </c>
      <c r="J11" s="1">
        <v>1</v>
      </c>
      <c r="K11" s="1">
        <v>16</v>
      </c>
      <c r="L11" s="1">
        <v>4</v>
      </c>
      <c r="M11" s="1">
        <v>34.823</v>
      </c>
      <c r="N11" s="1" t="s">
        <v>8</v>
      </c>
      <c r="O11" s="1" t="s">
        <v>23</v>
      </c>
      <c r="P11" s="1"/>
    </row>
    <row r="12" spans="1:16" ht="12.75" x14ac:dyDescent="0.2">
      <c r="A12" s="1" t="s">
        <v>20</v>
      </c>
      <c r="B12" s="1">
        <v>1</v>
      </c>
      <c r="C12" s="1">
        <v>18</v>
      </c>
      <c r="D12" s="1">
        <v>4</v>
      </c>
      <c r="E12" s="1">
        <v>67.25</v>
      </c>
      <c r="F12" s="1" t="s">
        <v>12</v>
      </c>
      <c r="G12" s="1" t="str">
        <f t="shared" si="0"/>
        <v>18-4-67.25-N</v>
      </c>
      <c r="I12" s="3" t="s">
        <v>99</v>
      </c>
      <c r="J12" s="1">
        <v>1</v>
      </c>
      <c r="K12" s="1">
        <v>16</v>
      </c>
      <c r="L12" s="1">
        <v>4</v>
      </c>
      <c r="M12" s="1">
        <v>76.947999999999993</v>
      </c>
      <c r="N12" s="1" t="s">
        <v>10</v>
      </c>
      <c r="O12" s="1" t="s">
        <v>24</v>
      </c>
      <c r="P12" s="1"/>
    </row>
    <row r="13" spans="1:16" ht="12.75" x14ac:dyDescent="0.2">
      <c r="A13" s="1" t="s">
        <v>21</v>
      </c>
      <c r="B13" s="1">
        <v>1</v>
      </c>
      <c r="C13" s="1">
        <v>18</v>
      </c>
      <c r="D13" s="1">
        <v>4</v>
      </c>
      <c r="E13" s="1">
        <v>57.198</v>
      </c>
      <c r="F13" s="1" t="s">
        <v>8</v>
      </c>
      <c r="G13" s="1" t="str">
        <f t="shared" si="0"/>
        <v>18-4-57.198-R</v>
      </c>
      <c r="I13" s="3" t="s">
        <v>100</v>
      </c>
      <c r="J13" s="2">
        <v>4</v>
      </c>
      <c r="K13" s="2">
        <v>16</v>
      </c>
      <c r="L13" s="2">
        <v>4</v>
      </c>
      <c r="M13" s="2">
        <v>67.25</v>
      </c>
      <c r="N13" s="1" t="s">
        <v>12</v>
      </c>
      <c r="O13" s="2" t="s">
        <v>87</v>
      </c>
      <c r="P13" s="1"/>
    </row>
    <row r="14" spans="1:16" ht="12.75" x14ac:dyDescent="0.2">
      <c r="A14" s="1" t="s">
        <v>22</v>
      </c>
      <c r="B14" s="1">
        <v>1</v>
      </c>
      <c r="C14" s="1">
        <v>18</v>
      </c>
      <c r="D14" s="1">
        <v>4</v>
      </c>
      <c r="E14" s="1">
        <v>48.823</v>
      </c>
      <c r="F14" s="1" t="s">
        <v>10</v>
      </c>
      <c r="G14" s="1" t="str">
        <f t="shared" si="0"/>
        <v>18-4-48.823-L</v>
      </c>
      <c r="I14" s="3" t="s">
        <v>101</v>
      </c>
      <c r="J14" s="1">
        <v>1</v>
      </c>
      <c r="K14" s="1">
        <v>16</v>
      </c>
      <c r="L14" s="1">
        <v>4</v>
      </c>
      <c r="M14" s="1">
        <v>76.947999999999993</v>
      </c>
      <c r="N14" s="1" t="s">
        <v>8</v>
      </c>
      <c r="O14" s="1" t="s">
        <v>26</v>
      </c>
      <c r="P14" s="1"/>
    </row>
    <row r="15" spans="1:16" ht="12.75" x14ac:dyDescent="0.2">
      <c r="A15" s="1" t="s">
        <v>23</v>
      </c>
      <c r="B15" s="1">
        <v>1</v>
      </c>
      <c r="C15" s="1">
        <v>16</v>
      </c>
      <c r="D15" s="1">
        <v>4</v>
      </c>
      <c r="E15" s="1">
        <v>34.823</v>
      </c>
      <c r="F15" s="1" t="s">
        <v>8</v>
      </c>
      <c r="G15" s="1" t="str">
        <f t="shared" si="0"/>
        <v>16-4-34.823-R</v>
      </c>
      <c r="I15" s="3" t="s">
        <v>102</v>
      </c>
      <c r="J15" s="1">
        <v>1</v>
      </c>
      <c r="K15" s="1">
        <v>16</v>
      </c>
      <c r="L15" s="1">
        <v>4</v>
      </c>
      <c r="M15" s="1">
        <v>34.823</v>
      </c>
      <c r="N15" s="1" t="s">
        <v>10</v>
      </c>
      <c r="O15" s="1" t="s">
        <v>27</v>
      </c>
      <c r="P15" s="1"/>
    </row>
    <row r="16" spans="1:16" ht="12.75" x14ac:dyDescent="0.2">
      <c r="A16" s="1" t="s">
        <v>24</v>
      </c>
      <c r="B16" s="1">
        <v>1</v>
      </c>
      <c r="C16" s="1">
        <v>16</v>
      </c>
      <c r="D16" s="1">
        <v>4</v>
      </c>
      <c r="E16" s="1">
        <v>76.947999999999993</v>
      </c>
      <c r="F16" s="1" t="s">
        <v>10</v>
      </c>
      <c r="G16" s="1" t="str">
        <f t="shared" si="0"/>
        <v>16-4-76.948-L</v>
      </c>
      <c r="J16" s="1"/>
      <c r="K16" s="1"/>
      <c r="L16" s="1"/>
      <c r="M16" s="1"/>
      <c r="N16" s="1"/>
      <c r="O16" s="1"/>
      <c r="P16" s="1"/>
    </row>
    <row r="17" spans="1:16" ht="12.75" x14ac:dyDescent="0.2">
      <c r="A17" s="1" t="s">
        <v>25</v>
      </c>
      <c r="B17" s="1">
        <v>1</v>
      </c>
      <c r="C17" s="1">
        <v>16</v>
      </c>
      <c r="D17" s="1">
        <v>4</v>
      </c>
      <c r="E17" s="1">
        <v>67.25</v>
      </c>
      <c r="F17" s="1" t="s">
        <v>12</v>
      </c>
      <c r="G17" s="1" t="str">
        <f t="shared" si="0"/>
        <v>16-4-67.25-N</v>
      </c>
      <c r="J17" s="1"/>
      <c r="K17" s="1"/>
      <c r="L17" s="1"/>
      <c r="M17" s="1"/>
      <c r="N17" s="1"/>
      <c r="O17" s="1"/>
      <c r="P17" s="1"/>
    </row>
    <row r="18" spans="1:16" ht="12.75" x14ac:dyDescent="0.2">
      <c r="A18" s="1" t="s">
        <v>26</v>
      </c>
      <c r="B18" s="1">
        <v>1</v>
      </c>
      <c r="C18" s="1">
        <v>16</v>
      </c>
      <c r="D18" s="1">
        <v>4</v>
      </c>
      <c r="E18" s="1">
        <v>76.947999999999993</v>
      </c>
      <c r="F18" s="1" t="s">
        <v>8</v>
      </c>
      <c r="G18" s="1" t="str">
        <f t="shared" si="0"/>
        <v>16-4-76.948-R</v>
      </c>
      <c r="I18" t="s">
        <v>108</v>
      </c>
      <c r="J18" t="s">
        <v>1</v>
      </c>
      <c r="K18" t="s">
        <v>2</v>
      </c>
      <c r="L18" t="s">
        <v>3</v>
      </c>
      <c r="M18" t="s">
        <v>4</v>
      </c>
      <c r="N18" t="s">
        <v>5</v>
      </c>
      <c r="O18" t="s">
        <v>0</v>
      </c>
      <c r="P18" s="1"/>
    </row>
    <row r="19" spans="1:16" ht="12.75" x14ac:dyDescent="0.2">
      <c r="A19" s="1" t="s">
        <v>27</v>
      </c>
      <c r="B19" s="1">
        <v>1</v>
      </c>
      <c r="C19" s="1">
        <v>16</v>
      </c>
      <c r="D19" s="1">
        <v>4</v>
      </c>
      <c r="E19" s="1">
        <v>34.823</v>
      </c>
      <c r="F19" s="1" t="s">
        <v>10</v>
      </c>
      <c r="G19" s="1" t="str">
        <f t="shared" si="0"/>
        <v>16-4-34.823-L</v>
      </c>
      <c r="I19" s="3" t="s">
        <v>103</v>
      </c>
      <c r="J19">
        <v>1</v>
      </c>
      <c r="K19">
        <v>18</v>
      </c>
      <c r="L19">
        <v>4</v>
      </c>
      <c r="M19">
        <v>39.823</v>
      </c>
      <c r="N19" t="s">
        <v>10</v>
      </c>
      <c r="O19" t="s">
        <v>28</v>
      </c>
      <c r="P19" s="1"/>
    </row>
    <row r="20" spans="1:16" ht="12.75" x14ac:dyDescent="0.2">
      <c r="A20" s="1" t="s">
        <v>28</v>
      </c>
      <c r="B20" s="1">
        <v>1</v>
      </c>
      <c r="C20" s="1">
        <v>18</v>
      </c>
      <c r="D20" s="1">
        <v>4</v>
      </c>
      <c r="E20" s="1">
        <v>39.823</v>
      </c>
      <c r="F20" s="1" t="s">
        <v>10</v>
      </c>
      <c r="G20" s="1" t="str">
        <f t="shared" si="0"/>
        <v>18-4-39.823-L</v>
      </c>
      <c r="I20" s="3" t="s">
        <v>104</v>
      </c>
      <c r="J20">
        <v>1</v>
      </c>
      <c r="K20">
        <v>18</v>
      </c>
      <c r="L20">
        <v>4</v>
      </c>
      <c r="M20">
        <v>55.198</v>
      </c>
      <c r="N20" t="s">
        <v>10</v>
      </c>
      <c r="O20" t="s">
        <v>32</v>
      </c>
      <c r="P20" s="1"/>
    </row>
    <row r="21" spans="1:16" ht="12.75" x14ac:dyDescent="0.2">
      <c r="A21" s="1" t="s">
        <v>29</v>
      </c>
      <c r="B21" s="1">
        <v>1</v>
      </c>
      <c r="C21" s="1">
        <v>18</v>
      </c>
      <c r="D21" s="1">
        <v>4</v>
      </c>
      <c r="E21" s="1">
        <v>55.198</v>
      </c>
      <c r="F21" s="1" t="s">
        <v>8</v>
      </c>
      <c r="G21" s="1" t="str">
        <f t="shared" si="0"/>
        <v>18-4-55.198-R</v>
      </c>
      <c r="I21" s="3" t="s">
        <v>105</v>
      </c>
      <c r="J21">
        <v>1</v>
      </c>
      <c r="K21">
        <v>16</v>
      </c>
      <c r="L21">
        <v>4</v>
      </c>
      <c r="M21">
        <v>39.823</v>
      </c>
      <c r="N21" t="s">
        <v>10</v>
      </c>
      <c r="O21" t="s">
        <v>34</v>
      </c>
      <c r="P21" s="1"/>
    </row>
    <row r="22" spans="1:16" ht="12.75" x14ac:dyDescent="0.2">
      <c r="A22" s="1" t="s">
        <v>30</v>
      </c>
      <c r="B22" s="1">
        <v>1</v>
      </c>
      <c r="C22" s="1">
        <v>18</v>
      </c>
      <c r="D22" s="1">
        <v>4</v>
      </c>
      <c r="E22" s="1">
        <v>67.25</v>
      </c>
      <c r="F22" s="1" t="s">
        <v>12</v>
      </c>
      <c r="G22" s="1" t="str">
        <f t="shared" si="0"/>
        <v>18-4-67.25-N</v>
      </c>
      <c r="I22" t="s">
        <v>106</v>
      </c>
      <c r="J22">
        <v>1</v>
      </c>
      <c r="K22">
        <v>16</v>
      </c>
      <c r="L22">
        <v>4</v>
      </c>
      <c r="M22">
        <v>33.448</v>
      </c>
      <c r="N22" t="s">
        <v>10</v>
      </c>
      <c r="O22" t="s">
        <v>39</v>
      </c>
      <c r="P22" s="1"/>
    </row>
    <row r="23" spans="1:16" ht="12.75" x14ac:dyDescent="0.2">
      <c r="A23" s="1" t="s">
        <v>31</v>
      </c>
      <c r="B23" s="1">
        <v>1</v>
      </c>
      <c r="C23" s="1">
        <v>18</v>
      </c>
      <c r="D23" s="1">
        <v>4</v>
      </c>
      <c r="E23" s="1">
        <v>67.25</v>
      </c>
      <c r="F23" s="1" t="s">
        <v>12</v>
      </c>
      <c r="G23" s="1" t="str">
        <f t="shared" si="0"/>
        <v>18-4-67.25-N</v>
      </c>
      <c r="I23" s="3" t="s">
        <v>107</v>
      </c>
      <c r="J23">
        <v>1</v>
      </c>
      <c r="K23">
        <v>18</v>
      </c>
      <c r="L23">
        <v>4</v>
      </c>
      <c r="M23">
        <v>55.198</v>
      </c>
      <c r="N23" t="s">
        <v>8</v>
      </c>
      <c r="O23" t="s">
        <v>29</v>
      </c>
      <c r="P23" s="1"/>
    </row>
    <row r="24" spans="1:16" ht="12.75" x14ac:dyDescent="0.2">
      <c r="A24" s="1" t="s">
        <v>32</v>
      </c>
      <c r="B24" s="1">
        <v>1</v>
      </c>
      <c r="C24" s="1">
        <v>18</v>
      </c>
      <c r="D24" s="1">
        <v>4</v>
      </c>
      <c r="E24" s="1">
        <v>55.198</v>
      </c>
      <c r="F24" s="1" t="s">
        <v>10</v>
      </c>
      <c r="G24" s="1" t="str">
        <f t="shared" si="0"/>
        <v>18-4-55.198-L</v>
      </c>
      <c r="I24" s="3" t="s">
        <v>125</v>
      </c>
      <c r="J24">
        <v>1</v>
      </c>
      <c r="K24">
        <v>18</v>
      </c>
      <c r="L24">
        <v>4</v>
      </c>
      <c r="M24">
        <v>39.823</v>
      </c>
      <c r="N24" t="s">
        <v>8</v>
      </c>
      <c r="O24" t="s">
        <v>33</v>
      </c>
    </row>
    <row r="25" spans="1:16" ht="12.75" x14ac:dyDescent="0.2">
      <c r="A25" s="1" t="s">
        <v>33</v>
      </c>
      <c r="B25" s="1">
        <v>1</v>
      </c>
      <c r="C25" s="1">
        <v>18</v>
      </c>
      <c r="D25" s="1">
        <v>4</v>
      </c>
      <c r="E25" s="1">
        <v>39.823</v>
      </c>
      <c r="F25" s="1" t="s">
        <v>8</v>
      </c>
      <c r="G25" s="1" t="str">
        <f t="shared" si="0"/>
        <v>18-4-39.823-R</v>
      </c>
      <c r="I25" s="3" t="s">
        <v>126</v>
      </c>
      <c r="J25">
        <v>1</v>
      </c>
      <c r="K25">
        <v>16</v>
      </c>
      <c r="L25">
        <v>4</v>
      </c>
      <c r="M25">
        <v>33.448</v>
      </c>
      <c r="N25" t="s">
        <v>8</v>
      </c>
      <c r="O25" t="s">
        <v>35</v>
      </c>
    </row>
    <row r="26" spans="1:16" ht="12.75" x14ac:dyDescent="0.2">
      <c r="A26" s="1" t="s">
        <v>34</v>
      </c>
      <c r="B26" s="1">
        <v>1</v>
      </c>
      <c r="C26" s="1">
        <v>16</v>
      </c>
      <c r="D26" s="1">
        <v>4</v>
      </c>
      <c r="E26" s="1">
        <v>39.823</v>
      </c>
      <c r="F26" s="1" t="s">
        <v>10</v>
      </c>
      <c r="G26" s="1" t="str">
        <f t="shared" si="0"/>
        <v>16-4-39.823-L</v>
      </c>
      <c r="I26" s="3" t="s">
        <v>127</v>
      </c>
      <c r="J26">
        <v>1</v>
      </c>
      <c r="K26">
        <v>16</v>
      </c>
      <c r="L26">
        <v>4</v>
      </c>
      <c r="M26">
        <v>51.823</v>
      </c>
      <c r="N26" t="s">
        <v>8</v>
      </c>
      <c r="O26" t="s">
        <v>40</v>
      </c>
    </row>
    <row r="27" spans="1:16" ht="12.75" x14ac:dyDescent="0.2">
      <c r="A27" s="1" t="s">
        <v>35</v>
      </c>
      <c r="B27" s="1">
        <v>1</v>
      </c>
      <c r="C27" s="1">
        <v>16</v>
      </c>
      <c r="D27" s="1">
        <v>4</v>
      </c>
      <c r="E27" s="1">
        <v>33.448</v>
      </c>
      <c r="F27" s="1" t="s">
        <v>8</v>
      </c>
      <c r="G27" s="1" t="str">
        <f t="shared" si="0"/>
        <v>16-4-33.448-R</v>
      </c>
    </row>
    <row r="28" spans="1:16" ht="12.75" x14ac:dyDescent="0.2">
      <c r="A28" s="1" t="s">
        <v>36</v>
      </c>
      <c r="B28" s="1">
        <v>1</v>
      </c>
      <c r="C28" s="1">
        <v>16</v>
      </c>
      <c r="D28" s="1">
        <v>4</v>
      </c>
      <c r="E28" s="1">
        <v>67.25</v>
      </c>
      <c r="F28" s="1" t="s">
        <v>12</v>
      </c>
      <c r="G28" s="1" t="str">
        <f t="shared" si="0"/>
        <v>16-4-67.25-N</v>
      </c>
    </row>
    <row r="29" spans="1:16" ht="12.75" x14ac:dyDescent="0.2">
      <c r="A29" s="1" t="s">
        <v>37</v>
      </c>
      <c r="B29" s="1">
        <v>1</v>
      </c>
      <c r="C29" s="1">
        <v>16</v>
      </c>
      <c r="D29" s="1">
        <v>4</v>
      </c>
      <c r="E29" s="1">
        <v>67.25</v>
      </c>
      <c r="F29" s="1" t="s">
        <v>12</v>
      </c>
      <c r="G29" s="1" t="str">
        <f t="shared" si="0"/>
        <v>16-4-67.25-N</v>
      </c>
      <c r="J29">
        <f>SUM(Table2[Qty],Table3[Qty])</f>
        <v>31</v>
      </c>
    </row>
    <row r="30" spans="1:16" ht="12.75" x14ac:dyDescent="0.2">
      <c r="A30" s="1" t="s">
        <v>38</v>
      </c>
      <c r="B30" s="1">
        <v>1</v>
      </c>
      <c r="C30" s="1">
        <v>16</v>
      </c>
      <c r="D30" s="1">
        <v>4</v>
      </c>
      <c r="E30" s="1">
        <v>67.25</v>
      </c>
      <c r="F30" s="1" t="s">
        <v>12</v>
      </c>
      <c r="G30" s="1" t="str">
        <f t="shared" si="0"/>
        <v>16-4-67.25-N</v>
      </c>
    </row>
    <row r="31" spans="1:16" ht="12.75" x14ac:dyDescent="0.2">
      <c r="A31" s="1" t="s">
        <v>39</v>
      </c>
      <c r="B31" s="1">
        <v>1</v>
      </c>
      <c r="C31" s="1">
        <v>16</v>
      </c>
      <c r="D31" s="1">
        <v>4</v>
      </c>
      <c r="E31" s="1">
        <v>33.448</v>
      </c>
      <c r="F31" s="1" t="s">
        <v>10</v>
      </c>
      <c r="G31" s="1" t="str">
        <f t="shared" si="0"/>
        <v>16-4-33.448-L</v>
      </c>
    </row>
    <row r="32" spans="1:16" ht="12.75" x14ac:dyDescent="0.2">
      <c r="A32" s="1" t="s">
        <v>40</v>
      </c>
      <c r="B32" s="1">
        <v>1</v>
      </c>
      <c r="C32" s="1">
        <v>16</v>
      </c>
      <c r="D32" s="1">
        <v>4</v>
      </c>
      <c r="E32" s="1">
        <v>51.823</v>
      </c>
      <c r="F32" s="1" t="s">
        <v>8</v>
      </c>
      <c r="G32" s="1" t="str">
        <f t="shared" si="0"/>
        <v>16-4-51.823-R</v>
      </c>
    </row>
    <row r="34" spans="2:2" ht="15.75" customHeight="1" x14ac:dyDescent="0.2">
      <c r="B34">
        <f>SUM(B2:B32)</f>
        <v>31</v>
      </c>
    </row>
  </sheetData>
  <conditionalFormatting sqref="G2:G32">
    <cfRule type="cellIs" dxfId="27" priority="4" operator="equal">
      <formula>$G$17</formula>
    </cfRule>
    <cfRule type="cellIs" dxfId="26" priority="5" operator="equal">
      <formula>$G$4</formula>
    </cfRule>
    <cfRule type="duplicateValues" dxfId="25" priority="6"/>
  </conditionalFormatting>
  <conditionalFormatting sqref="P2:P23">
    <cfRule type="cellIs" dxfId="24" priority="22" operator="equal">
      <formula>$G$17</formula>
    </cfRule>
    <cfRule type="cellIs" dxfId="23" priority="23" operator="equal">
      <formula>$G$4</formula>
    </cfRule>
    <cfRule type="duplicateValues" dxfId="22" priority="24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R36"/>
  <sheetViews>
    <sheetView tabSelected="1" workbookViewId="0">
      <selection activeCell="Q29" sqref="Q29"/>
    </sheetView>
  </sheetViews>
  <sheetFormatPr defaultColWidth="12.5703125" defaultRowHeight="12.75" x14ac:dyDescent="0.2"/>
  <cols>
    <col min="1" max="1" width="8" bestFit="1" customWidth="1"/>
    <col min="2" max="2" width="4" bestFit="1" customWidth="1"/>
    <col min="3" max="3" width="5.85546875" bestFit="1" customWidth="1"/>
    <col min="4" max="4" width="6.28515625" bestFit="1" customWidth="1"/>
    <col min="5" max="5" width="16.5703125" bestFit="1" customWidth="1"/>
    <col min="6" max="6" width="10.7109375" bestFit="1" customWidth="1"/>
    <col min="7" max="7" width="14.28515625" bestFit="1" customWidth="1"/>
    <col min="8" max="8" width="6" bestFit="1" customWidth="1"/>
    <col min="9" max="9" width="1.7109375" bestFit="1" customWidth="1"/>
    <col min="10" max="10" width="6" bestFit="1" customWidth="1"/>
    <col min="11" max="11" width="13.42578125" bestFit="1" customWidth="1"/>
    <col min="12" max="12" width="6.28515625" bestFit="1" customWidth="1"/>
    <col min="13" max="13" width="8.5703125" bestFit="1" customWidth="1"/>
    <col min="14" max="14" width="9.140625" bestFit="1" customWidth="1"/>
    <col min="15" max="15" width="20.42578125" bestFit="1" customWidth="1"/>
    <col min="16" max="16" width="14.140625" bestFit="1" customWidth="1"/>
    <col min="17" max="17" width="38.57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75</v>
      </c>
      <c r="J1" s="2"/>
      <c r="K1" s="2" t="s">
        <v>85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2" t="s">
        <v>0</v>
      </c>
      <c r="R1" s="2" t="s">
        <v>124</v>
      </c>
    </row>
    <row r="2" spans="1:18" ht="15" x14ac:dyDescent="0.2">
      <c r="A2" s="1" t="s">
        <v>41</v>
      </c>
      <c r="B2" s="1">
        <v>1</v>
      </c>
      <c r="C2" s="1">
        <v>2</v>
      </c>
      <c r="D2" s="1">
        <v>4.25</v>
      </c>
      <c r="E2" s="1">
        <v>60.823</v>
      </c>
      <c r="F2" s="1" t="s">
        <v>42</v>
      </c>
      <c r="G2" s="1" t="str">
        <f t="shared" ref="G2:G34" si="0">CONCATENATE(C2,"-",D2,"-",E2,"-",F2)</f>
        <v>2-4.25-60.823-Y</v>
      </c>
      <c r="H2">
        <v>1</v>
      </c>
      <c r="I2" s="3" t="s">
        <v>77</v>
      </c>
      <c r="K2" s="4" t="s">
        <v>110</v>
      </c>
      <c r="L2">
        <v>2</v>
      </c>
      <c r="M2" s="1">
        <v>2</v>
      </c>
      <c r="N2" s="1">
        <v>4.25</v>
      </c>
      <c r="O2" s="1">
        <v>60.823</v>
      </c>
      <c r="P2" s="1" t="s">
        <v>42</v>
      </c>
      <c r="Q2" s="3" t="s">
        <v>76</v>
      </c>
      <c r="R2" s="2">
        <v>1</v>
      </c>
    </row>
    <row r="3" spans="1:18" ht="15" x14ac:dyDescent="0.2">
      <c r="A3" s="1" t="s">
        <v>43</v>
      </c>
      <c r="B3" s="1">
        <v>1</v>
      </c>
      <c r="C3" s="1">
        <v>2</v>
      </c>
      <c r="D3" s="1">
        <v>4.25</v>
      </c>
      <c r="E3" s="1">
        <v>16.510999999999999</v>
      </c>
      <c r="F3" s="1" t="s">
        <v>42</v>
      </c>
      <c r="G3" s="1" t="str">
        <f t="shared" si="0"/>
        <v>2-4.25-16.511-Y</v>
      </c>
      <c r="H3">
        <v>2</v>
      </c>
      <c r="I3" s="3" t="s">
        <v>77</v>
      </c>
      <c r="K3" s="4" t="s">
        <v>111</v>
      </c>
      <c r="L3">
        <v>2</v>
      </c>
      <c r="M3" s="1">
        <v>2</v>
      </c>
      <c r="N3" s="1">
        <v>4.25</v>
      </c>
      <c r="O3" s="1">
        <v>16.510999999999999</v>
      </c>
      <c r="P3" s="1" t="s">
        <v>42</v>
      </c>
      <c r="Q3" s="2" t="s">
        <v>78</v>
      </c>
      <c r="R3" s="2">
        <v>2</v>
      </c>
    </row>
    <row r="4" spans="1:18" ht="15" x14ac:dyDescent="0.2">
      <c r="A4" s="1" t="s">
        <v>44</v>
      </c>
      <c r="B4" s="1">
        <v>1</v>
      </c>
      <c r="C4" s="1">
        <v>2</v>
      </c>
      <c r="D4" s="1">
        <v>4.25</v>
      </c>
      <c r="E4" s="1">
        <v>69.313000000000002</v>
      </c>
      <c r="F4" s="1" t="s">
        <v>12</v>
      </c>
      <c r="G4" s="1" t="str">
        <f t="shared" si="0"/>
        <v>2-4.25-69.313-N</v>
      </c>
      <c r="H4" s="2">
        <v>12</v>
      </c>
      <c r="I4" s="3" t="s">
        <v>77</v>
      </c>
      <c r="K4" s="4" t="s">
        <v>119</v>
      </c>
      <c r="L4">
        <v>1</v>
      </c>
      <c r="M4" s="1">
        <v>2</v>
      </c>
      <c r="N4" s="1">
        <v>4.25</v>
      </c>
      <c r="O4" s="1">
        <v>69.313000000000002</v>
      </c>
      <c r="P4" s="1" t="s">
        <v>12</v>
      </c>
      <c r="Q4" s="3" t="s">
        <v>44</v>
      </c>
      <c r="R4" s="2">
        <v>12</v>
      </c>
    </row>
    <row r="5" spans="1:18" ht="15" x14ac:dyDescent="0.2">
      <c r="A5" s="1" t="s">
        <v>45</v>
      </c>
      <c r="B5" s="1">
        <v>1</v>
      </c>
      <c r="C5" s="1">
        <v>2</v>
      </c>
      <c r="D5" s="1">
        <v>4.25</v>
      </c>
      <c r="E5" s="1">
        <v>67.25</v>
      </c>
      <c r="F5" s="1" t="s">
        <v>12</v>
      </c>
      <c r="G5" s="1" t="str">
        <f t="shared" si="0"/>
        <v>2-4.25-67.25-N</v>
      </c>
      <c r="H5">
        <v>4</v>
      </c>
      <c r="I5" s="3" t="s">
        <v>77</v>
      </c>
      <c r="K5" s="4" t="s">
        <v>113</v>
      </c>
      <c r="L5">
        <v>2</v>
      </c>
      <c r="M5" s="1">
        <v>2</v>
      </c>
      <c r="N5" s="1">
        <v>4.25</v>
      </c>
      <c r="O5" s="1">
        <v>67.25</v>
      </c>
      <c r="P5" s="1" t="s">
        <v>12</v>
      </c>
      <c r="Q5" s="3" t="s">
        <v>82</v>
      </c>
      <c r="R5" s="2">
        <v>4</v>
      </c>
    </row>
    <row r="6" spans="1:18" ht="15" x14ac:dyDescent="0.2">
      <c r="A6" s="1" t="s">
        <v>46</v>
      </c>
      <c r="B6" s="1">
        <v>1</v>
      </c>
      <c r="C6" s="1">
        <v>2</v>
      </c>
      <c r="D6" s="1">
        <v>4.25</v>
      </c>
      <c r="E6" s="1">
        <v>67.25</v>
      </c>
      <c r="F6" s="1" t="s">
        <v>12</v>
      </c>
      <c r="G6" s="1" t="str">
        <f t="shared" si="0"/>
        <v>2-4.25-67.25-N</v>
      </c>
      <c r="H6">
        <v>4</v>
      </c>
      <c r="I6" s="3" t="s">
        <v>77</v>
      </c>
      <c r="K6" s="4" t="s">
        <v>120</v>
      </c>
      <c r="L6">
        <v>1</v>
      </c>
      <c r="M6" s="1">
        <v>2</v>
      </c>
      <c r="N6" s="1">
        <v>4.25</v>
      </c>
      <c r="O6" s="1">
        <v>35.536000000000001</v>
      </c>
      <c r="P6" s="1" t="s">
        <v>12</v>
      </c>
      <c r="Q6" s="3" t="s">
        <v>47</v>
      </c>
      <c r="R6" s="2">
        <v>13</v>
      </c>
    </row>
    <row r="7" spans="1:18" ht="15" x14ac:dyDescent="0.2">
      <c r="A7" s="1" t="s">
        <v>47</v>
      </c>
      <c r="B7" s="1">
        <v>1</v>
      </c>
      <c r="C7" s="1">
        <v>2</v>
      </c>
      <c r="D7" s="1">
        <v>4.25</v>
      </c>
      <c r="E7" s="1">
        <v>35.536000000000001</v>
      </c>
      <c r="F7" s="1" t="s">
        <v>12</v>
      </c>
      <c r="G7" s="1" t="str">
        <f t="shared" si="0"/>
        <v>2-4.25-35.536-N</v>
      </c>
      <c r="H7" s="2">
        <v>13</v>
      </c>
      <c r="I7" s="3" t="s">
        <v>77</v>
      </c>
      <c r="K7" s="4" t="s">
        <v>114</v>
      </c>
      <c r="L7">
        <v>2</v>
      </c>
      <c r="M7" s="1">
        <v>2</v>
      </c>
      <c r="N7" s="1">
        <v>1.5</v>
      </c>
      <c r="O7" s="1">
        <v>46.823</v>
      </c>
      <c r="P7" s="1" t="s">
        <v>42</v>
      </c>
      <c r="Q7" s="3" t="s">
        <v>83</v>
      </c>
      <c r="R7" s="2">
        <v>5</v>
      </c>
    </row>
    <row r="8" spans="1:18" ht="15" x14ac:dyDescent="0.2">
      <c r="A8" s="1" t="s">
        <v>48</v>
      </c>
      <c r="B8" s="1">
        <v>1</v>
      </c>
      <c r="C8" s="1">
        <v>2</v>
      </c>
      <c r="D8" s="1">
        <v>4.25</v>
      </c>
      <c r="E8" s="1">
        <v>16.510999999999999</v>
      </c>
      <c r="F8" s="1" t="s">
        <v>42</v>
      </c>
      <c r="G8" s="1" t="str">
        <f t="shared" si="0"/>
        <v>2-4.25-16.511-Y</v>
      </c>
      <c r="H8">
        <v>2</v>
      </c>
      <c r="I8" s="3" t="s">
        <v>77</v>
      </c>
      <c r="K8" s="4" t="s">
        <v>115</v>
      </c>
      <c r="L8">
        <v>1</v>
      </c>
      <c r="M8" s="1">
        <v>2</v>
      </c>
      <c r="N8" s="1">
        <v>1.5</v>
      </c>
      <c r="O8" s="1">
        <v>38.323</v>
      </c>
      <c r="P8" s="1" t="s">
        <v>42</v>
      </c>
      <c r="Q8" s="3" t="s">
        <v>51</v>
      </c>
      <c r="R8" s="2">
        <v>6</v>
      </c>
    </row>
    <row r="9" spans="1:18" ht="15" x14ac:dyDescent="0.2">
      <c r="A9" s="1" t="s">
        <v>49</v>
      </c>
      <c r="B9" s="1">
        <v>1</v>
      </c>
      <c r="C9" s="1">
        <v>2</v>
      </c>
      <c r="D9" s="1">
        <v>4.25</v>
      </c>
      <c r="E9" s="1">
        <v>60.823</v>
      </c>
      <c r="F9" s="1" t="s">
        <v>42</v>
      </c>
      <c r="G9" s="1" t="str">
        <f t="shared" si="0"/>
        <v>2-4.25-60.823-Y</v>
      </c>
      <c r="H9">
        <v>1</v>
      </c>
      <c r="I9" s="3" t="s">
        <v>77</v>
      </c>
      <c r="K9" s="4" t="s">
        <v>116</v>
      </c>
      <c r="L9">
        <v>8</v>
      </c>
      <c r="M9" s="1">
        <v>2</v>
      </c>
      <c r="N9" s="1">
        <v>1.5</v>
      </c>
      <c r="O9" s="1">
        <v>67.25</v>
      </c>
      <c r="P9" s="1" t="s">
        <v>12</v>
      </c>
      <c r="Q9" s="3" t="s">
        <v>84</v>
      </c>
      <c r="R9" s="2">
        <v>7</v>
      </c>
    </row>
    <row r="10" spans="1:18" ht="15" x14ac:dyDescent="0.2">
      <c r="A10" s="1" t="s">
        <v>50</v>
      </c>
      <c r="B10" s="1">
        <v>1</v>
      </c>
      <c r="C10" s="1">
        <v>2</v>
      </c>
      <c r="D10" s="1">
        <v>1.5</v>
      </c>
      <c r="E10" s="1">
        <v>46.823</v>
      </c>
      <c r="F10" s="1" t="s">
        <v>42</v>
      </c>
      <c r="G10" s="1" t="str">
        <f t="shared" si="0"/>
        <v>2-1.5-46.823-Y</v>
      </c>
      <c r="H10">
        <v>5</v>
      </c>
      <c r="I10" s="3" t="s">
        <v>77</v>
      </c>
      <c r="K10" s="4" t="s">
        <v>10</v>
      </c>
      <c r="L10">
        <v>1</v>
      </c>
      <c r="M10" s="1">
        <v>2</v>
      </c>
      <c r="N10" s="1">
        <v>1.5</v>
      </c>
      <c r="O10" s="1">
        <v>31.312999999999999</v>
      </c>
      <c r="P10" s="1" t="s">
        <v>12</v>
      </c>
      <c r="Q10" s="3" t="s">
        <v>54</v>
      </c>
      <c r="R10" s="2">
        <v>14</v>
      </c>
    </row>
    <row r="11" spans="1:18" ht="15" x14ac:dyDescent="0.2">
      <c r="A11" s="1" t="s">
        <v>51</v>
      </c>
      <c r="B11" s="1">
        <v>1</v>
      </c>
      <c r="C11" s="1">
        <v>2</v>
      </c>
      <c r="D11" s="1">
        <v>1.5</v>
      </c>
      <c r="E11" s="1">
        <v>38.323</v>
      </c>
      <c r="F11" s="1" t="s">
        <v>42</v>
      </c>
      <c r="G11" s="1" t="str">
        <f t="shared" si="0"/>
        <v>2-1.5-38.323-Y</v>
      </c>
      <c r="H11">
        <v>6</v>
      </c>
      <c r="I11" s="3" t="s">
        <v>77</v>
      </c>
      <c r="K11" s="4" t="s">
        <v>121</v>
      </c>
      <c r="L11">
        <v>1</v>
      </c>
      <c r="M11" s="1">
        <v>2</v>
      </c>
      <c r="N11" s="1">
        <v>1.5</v>
      </c>
      <c r="O11" s="1">
        <v>10.510999999999999</v>
      </c>
      <c r="P11" s="1" t="s">
        <v>42</v>
      </c>
      <c r="Q11" s="3" t="s">
        <v>55</v>
      </c>
      <c r="R11" s="2">
        <v>15</v>
      </c>
    </row>
    <row r="12" spans="1:18" ht="15" x14ac:dyDescent="0.2">
      <c r="A12" s="1" t="s">
        <v>52</v>
      </c>
      <c r="B12" s="1">
        <v>1</v>
      </c>
      <c r="C12" s="1">
        <v>2</v>
      </c>
      <c r="D12" s="1">
        <v>1.5</v>
      </c>
      <c r="E12" s="1">
        <v>67.25</v>
      </c>
      <c r="F12" s="1" t="s">
        <v>12</v>
      </c>
      <c r="G12" s="1" t="str">
        <f t="shared" si="0"/>
        <v>2-1.5-67.25-N</v>
      </c>
      <c r="H12">
        <v>7</v>
      </c>
      <c r="I12" s="3" t="s">
        <v>77</v>
      </c>
      <c r="K12" s="4" t="s">
        <v>112</v>
      </c>
      <c r="L12">
        <v>2</v>
      </c>
      <c r="M12" s="1">
        <v>2</v>
      </c>
      <c r="N12" s="1">
        <v>1.5</v>
      </c>
      <c r="O12" s="1">
        <v>32.823</v>
      </c>
      <c r="P12" s="1" t="s">
        <v>42</v>
      </c>
      <c r="Q12" s="3" t="s">
        <v>79</v>
      </c>
      <c r="R12" s="2">
        <v>3</v>
      </c>
    </row>
    <row r="13" spans="1:18" ht="15" x14ac:dyDescent="0.2">
      <c r="A13" s="1" t="s">
        <v>53</v>
      </c>
      <c r="B13" s="1">
        <v>1</v>
      </c>
      <c r="C13" s="1">
        <v>2</v>
      </c>
      <c r="D13" s="1">
        <v>1.5</v>
      </c>
      <c r="E13" s="1">
        <v>67.25</v>
      </c>
      <c r="F13" s="1" t="s">
        <v>12</v>
      </c>
      <c r="G13" s="1" t="str">
        <f t="shared" si="0"/>
        <v>2-1.5-67.25-N</v>
      </c>
      <c r="H13">
        <v>7</v>
      </c>
      <c r="I13" s="3" t="s">
        <v>77</v>
      </c>
      <c r="K13" s="4" t="s">
        <v>117</v>
      </c>
      <c r="L13">
        <v>1</v>
      </c>
      <c r="M13" s="1">
        <v>2</v>
      </c>
      <c r="N13" s="1">
        <v>1.5</v>
      </c>
      <c r="O13" s="1">
        <v>58.073</v>
      </c>
      <c r="P13" s="1" t="s">
        <v>42</v>
      </c>
      <c r="Q13" s="3" t="s">
        <v>58</v>
      </c>
      <c r="R13" s="2">
        <v>8</v>
      </c>
    </row>
    <row r="14" spans="1:18" ht="15" x14ac:dyDescent="0.2">
      <c r="A14" s="1" t="s">
        <v>54</v>
      </c>
      <c r="B14" s="1">
        <v>1</v>
      </c>
      <c r="C14" s="1">
        <v>2</v>
      </c>
      <c r="D14" s="1">
        <v>1.5</v>
      </c>
      <c r="E14" s="1">
        <v>31.312999999999999</v>
      </c>
      <c r="F14" s="1" t="s">
        <v>12</v>
      </c>
      <c r="G14" s="1" t="str">
        <f t="shared" si="0"/>
        <v>2-1.5-31.313-N</v>
      </c>
      <c r="H14" s="2">
        <v>14</v>
      </c>
      <c r="I14" s="3" t="s">
        <v>77</v>
      </c>
      <c r="K14" s="4" t="s">
        <v>118</v>
      </c>
      <c r="L14">
        <v>1</v>
      </c>
      <c r="M14" s="2">
        <v>2</v>
      </c>
      <c r="N14" s="2">
        <v>1.5</v>
      </c>
      <c r="O14" s="2">
        <v>24.323</v>
      </c>
      <c r="P14" s="2" t="s">
        <v>42</v>
      </c>
      <c r="Q14" s="3" t="s">
        <v>61</v>
      </c>
      <c r="R14" s="2">
        <v>9</v>
      </c>
    </row>
    <row r="15" spans="1:18" x14ac:dyDescent="0.2">
      <c r="A15" s="1" t="s">
        <v>55</v>
      </c>
      <c r="B15" s="1">
        <v>1</v>
      </c>
      <c r="C15" s="1">
        <v>2</v>
      </c>
      <c r="D15" s="1">
        <v>1.5</v>
      </c>
      <c r="E15" s="1">
        <v>10.510999999999999</v>
      </c>
      <c r="F15" s="1" t="s">
        <v>42</v>
      </c>
      <c r="G15" s="1" t="str">
        <f t="shared" si="0"/>
        <v>2-1.5-10.511-Y</v>
      </c>
      <c r="H15" s="2">
        <v>15</v>
      </c>
      <c r="I15" s="3" t="s">
        <v>77</v>
      </c>
    </row>
    <row r="16" spans="1:18" x14ac:dyDescent="0.2">
      <c r="A16" s="1" t="s">
        <v>56</v>
      </c>
      <c r="B16" s="1">
        <v>1</v>
      </c>
      <c r="C16" s="1">
        <v>2</v>
      </c>
      <c r="D16" s="1">
        <v>1.5</v>
      </c>
      <c r="E16" s="1">
        <v>46.823</v>
      </c>
      <c r="F16" s="1" t="s">
        <v>42</v>
      </c>
      <c r="G16" s="1" t="str">
        <f t="shared" si="0"/>
        <v>2-1.5-46.823-Y</v>
      </c>
      <c r="H16">
        <v>5</v>
      </c>
      <c r="I16" s="3" t="s">
        <v>77</v>
      </c>
    </row>
    <row r="17" spans="1:18" x14ac:dyDescent="0.2">
      <c r="A17" s="1" t="s">
        <v>57</v>
      </c>
      <c r="B17" s="1">
        <v>1</v>
      </c>
      <c r="C17" s="1">
        <v>2</v>
      </c>
      <c r="D17" s="1">
        <v>1.5</v>
      </c>
      <c r="E17" s="1">
        <v>32.823</v>
      </c>
      <c r="F17" s="1" t="s">
        <v>42</v>
      </c>
      <c r="G17" s="1" t="str">
        <f t="shared" si="0"/>
        <v>2-1.5-32.823-Y</v>
      </c>
      <c r="H17">
        <v>3</v>
      </c>
      <c r="I17" s="3" t="s">
        <v>77</v>
      </c>
      <c r="K17" s="5" t="s">
        <v>109</v>
      </c>
    </row>
    <row r="18" spans="1:18" x14ac:dyDescent="0.2">
      <c r="A18" s="1" t="s">
        <v>58</v>
      </c>
      <c r="B18" s="1">
        <v>1</v>
      </c>
      <c r="C18" s="1">
        <v>2</v>
      </c>
      <c r="D18" s="1">
        <v>1.5</v>
      </c>
      <c r="E18" s="1">
        <v>58.073</v>
      </c>
      <c r="F18" s="1" t="s">
        <v>42</v>
      </c>
      <c r="G18" s="1" t="str">
        <f t="shared" si="0"/>
        <v>2-1.5-58.073-Y</v>
      </c>
      <c r="H18">
        <v>8</v>
      </c>
      <c r="I18" s="3" t="s">
        <v>77</v>
      </c>
      <c r="K18" s="5" t="s">
        <v>108</v>
      </c>
      <c r="L18" s="6" t="s">
        <v>1</v>
      </c>
      <c r="M18" s="6" t="s">
        <v>2</v>
      </c>
      <c r="N18" s="6" t="s">
        <v>3</v>
      </c>
      <c r="O18" s="6" t="s">
        <v>4</v>
      </c>
      <c r="P18" s="6" t="s">
        <v>5</v>
      </c>
      <c r="Q18" s="6" t="s">
        <v>0</v>
      </c>
      <c r="R18" s="6" t="s">
        <v>124</v>
      </c>
    </row>
    <row r="19" spans="1:18" ht="15" x14ac:dyDescent="0.2">
      <c r="A19" s="1" t="s">
        <v>59</v>
      </c>
      <c r="B19" s="1">
        <v>1</v>
      </c>
      <c r="C19" s="1">
        <v>2</v>
      </c>
      <c r="D19" s="1">
        <v>1.5</v>
      </c>
      <c r="E19" s="1">
        <v>67.25</v>
      </c>
      <c r="F19" s="1" t="s">
        <v>12</v>
      </c>
      <c r="G19" s="1" t="str">
        <f t="shared" si="0"/>
        <v>2-1.5-67.25-N</v>
      </c>
      <c r="H19">
        <v>7</v>
      </c>
      <c r="I19" s="3" t="s">
        <v>77</v>
      </c>
      <c r="K19" s="4" t="s">
        <v>12</v>
      </c>
      <c r="L19">
        <v>1</v>
      </c>
      <c r="M19" s="1">
        <v>2</v>
      </c>
      <c r="N19" s="1">
        <v>1.5</v>
      </c>
      <c r="O19" s="1">
        <v>0</v>
      </c>
      <c r="P19" s="1" t="s">
        <v>42</v>
      </c>
      <c r="Q19" s="3" t="s">
        <v>73</v>
      </c>
      <c r="R19" s="2">
        <v>6</v>
      </c>
    </row>
    <row r="20" spans="1:18" ht="15" x14ac:dyDescent="0.2">
      <c r="A20" s="1" t="s">
        <v>60</v>
      </c>
      <c r="B20" s="1">
        <v>1</v>
      </c>
      <c r="C20" s="1">
        <v>2</v>
      </c>
      <c r="D20" s="1">
        <v>1.5</v>
      </c>
      <c r="E20" s="1">
        <v>67.25</v>
      </c>
      <c r="F20" s="1" t="s">
        <v>12</v>
      </c>
      <c r="G20" s="1" t="str">
        <f t="shared" si="0"/>
        <v>2-1.5-67.25-N</v>
      </c>
      <c r="H20">
        <v>7</v>
      </c>
      <c r="I20" s="3" t="s">
        <v>77</v>
      </c>
      <c r="K20" s="4" t="s">
        <v>122</v>
      </c>
      <c r="L20">
        <v>1</v>
      </c>
      <c r="M20" s="2">
        <v>2</v>
      </c>
      <c r="N20" s="2">
        <v>1.5</v>
      </c>
      <c r="O20" s="2">
        <v>58.073</v>
      </c>
      <c r="P20" s="2" t="s">
        <v>42</v>
      </c>
      <c r="Q20" s="3" t="s">
        <v>67</v>
      </c>
      <c r="R20" s="2">
        <v>8</v>
      </c>
    </row>
    <row r="21" spans="1:18" ht="15" x14ac:dyDescent="0.2">
      <c r="A21" s="1" t="s">
        <v>61</v>
      </c>
      <c r="B21" s="1">
        <v>1</v>
      </c>
      <c r="C21" s="1">
        <v>2</v>
      </c>
      <c r="D21" s="1">
        <v>1.5</v>
      </c>
      <c r="E21" s="1">
        <v>24.323</v>
      </c>
      <c r="F21" s="1" t="s">
        <v>42</v>
      </c>
      <c r="G21" s="1" t="str">
        <f t="shared" si="0"/>
        <v>2-1.5-24.323-Y</v>
      </c>
      <c r="H21">
        <v>9</v>
      </c>
      <c r="I21" s="3" t="s">
        <v>77</v>
      </c>
      <c r="K21" s="4" t="s">
        <v>123</v>
      </c>
      <c r="L21">
        <v>1</v>
      </c>
      <c r="M21" s="1">
        <v>2</v>
      </c>
      <c r="N21" s="1">
        <v>1.5</v>
      </c>
      <c r="O21" s="1">
        <v>24.323</v>
      </c>
      <c r="P21" s="1" t="s">
        <v>42</v>
      </c>
      <c r="Q21" s="3" t="s">
        <v>64</v>
      </c>
      <c r="R21" s="2">
        <v>9</v>
      </c>
    </row>
    <row r="22" spans="1:18" ht="15" x14ac:dyDescent="0.2">
      <c r="A22" s="1" t="s">
        <v>62</v>
      </c>
      <c r="B22" s="1">
        <v>1</v>
      </c>
      <c r="C22" s="1">
        <v>2</v>
      </c>
      <c r="D22" s="1">
        <v>1.5</v>
      </c>
      <c r="E22" s="1">
        <v>32.823</v>
      </c>
      <c r="F22" s="1" t="s">
        <v>42</v>
      </c>
      <c r="G22" s="1" t="str">
        <f t="shared" si="0"/>
        <v>2-1.5-32.823-Y</v>
      </c>
      <c r="H22">
        <v>3</v>
      </c>
      <c r="I22" s="3" t="s">
        <v>77</v>
      </c>
      <c r="K22" s="4" t="s">
        <v>88</v>
      </c>
      <c r="L22">
        <v>2</v>
      </c>
      <c r="M22" s="1">
        <v>2</v>
      </c>
      <c r="N22" s="1">
        <v>1.5</v>
      </c>
      <c r="O22" s="1">
        <v>25.823</v>
      </c>
      <c r="P22" s="1" t="s">
        <v>42</v>
      </c>
      <c r="Q22" s="3" t="s">
        <v>80</v>
      </c>
      <c r="R22" s="2">
        <v>10</v>
      </c>
    </row>
    <row r="23" spans="1:18" ht="15" x14ac:dyDescent="0.2">
      <c r="A23" s="1" t="s">
        <v>63</v>
      </c>
      <c r="B23" s="1">
        <v>1</v>
      </c>
      <c r="C23" s="1">
        <v>2</v>
      </c>
      <c r="D23" s="1">
        <v>1.5</v>
      </c>
      <c r="E23" s="1">
        <v>25.823</v>
      </c>
      <c r="F23" s="1" t="s">
        <v>42</v>
      </c>
      <c r="G23" s="1" t="str">
        <f t="shared" si="0"/>
        <v>2-1.5-25.823-Y</v>
      </c>
      <c r="H23">
        <v>10</v>
      </c>
      <c r="I23" s="3" t="s">
        <v>77</v>
      </c>
      <c r="K23" s="4" t="s">
        <v>8</v>
      </c>
      <c r="L23">
        <v>2</v>
      </c>
      <c r="M23" s="1">
        <v>2</v>
      </c>
      <c r="N23" s="1">
        <v>1.5</v>
      </c>
      <c r="O23" s="1">
        <v>39.823</v>
      </c>
      <c r="P23" s="1" t="s">
        <v>42</v>
      </c>
      <c r="Q23" s="3" t="s">
        <v>81</v>
      </c>
      <c r="R23" s="2">
        <v>11</v>
      </c>
    </row>
    <row r="24" spans="1:18" ht="15" x14ac:dyDescent="0.2">
      <c r="A24" s="1" t="s">
        <v>64</v>
      </c>
      <c r="B24" s="1">
        <v>1</v>
      </c>
      <c r="C24" s="1">
        <v>2</v>
      </c>
      <c r="D24" s="1">
        <v>1.5</v>
      </c>
      <c r="E24" s="1">
        <v>24.323</v>
      </c>
      <c r="F24" s="1" t="s">
        <v>42</v>
      </c>
      <c r="G24" s="1" t="str">
        <f t="shared" si="0"/>
        <v>2-1.5-24.323-Y</v>
      </c>
      <c r="H24">
        <v>9</v>
      </c>
      <c r="I24" s="3" t="s">
        <v>77</v>
      </c>
      <c r="K24" s="4" t="s">
        <v>89</v>
      </c>
      <c r="L24">
        <v>1</v>
      </c>
      <c r="M24" s="1">
        <v>2</v>
      </c>
      <c r="N24" s="1">
        <v>1.5</v>
      </c>
      <c r="O24" s="1">
        <v>72.072999999999993</v>
      </c>
      <c r="P24" s="1" t="s">
        <v>42</v>
      </c>
      <c r="Q24" s="3" t="s">
        <v>70</v>
      </c>
      <c r="R24" s="2">
        <v>16</v>
      </c>
    </row>
    <row r="25" spans="1:18" x14ac:dyDescent="0.2">
      <c r="A25" s="1" t="s">
        <v>65</v>
      </c>
      <c r="B25" s="1">
        <v>1</v>
      </c>
      <c r="C25" s="1">
        <v>2</v>
      </c>
      <c r="D25" s="1">
        <v>1.5</v>
      </c>
      <c r="E25" s="1">
        <v>67.25</v>
      </c>
      <c r="F25" s="1" t="s">
        <v>12</v>
      </c>
      <c r="G25" s="1" t="str">
        <f t="shared" si="0"/>
        <v>2-1.5-67.25-N</v>
      </c>
      <c r="H25">
        <v>7</v>
      </c>
      <c r="I25" s="3" t="s">
        <v>77</v>
      </c>
    </row>
    <row r="26" spans="1:18" x14ac:dyDescent="0.2">
      <c r="A26" s="1" t="s">
        <v>66</v>
      </c>
      <c r="B26" s="1">
        <v>1</v>
      </c>
      <c r="C26" s="1">
        <v>2</v>
      </c>
      <c r="D26" s="1">
        <v>1.5</v>
      </c>
      <c r="E26" s="1">
        <v>67.25</v>
      </c>
      <c r="F26" s="1" t="s">
        <v>12</v>
      </c>
      <c r="G26" s="1" t="str">
        <f t="shared" si="0"/>
        <v>2-1.5-67.25-N</v>
      </c>
      <c r="H26">
        <v>7</v>
      </c>
      <c r="I26" s="3" t="s">
        <v>77</v>
      </c>
    </row>
    <row r="27" spans="1:18" x14ac:dyDescent="0.2">
      <c r="A27" s="1" t="s">
        <v>67</v>
      </c>
      <c r="B27" s="1">
        <v>1</v>
      </c>
      <c r="C27" s="1">
        <v>2</v>
      </c>
      <c r="D27" s="1">
        <v>1.5</v>
      </c>
      <c r="E27" s="1">
        <v>58.073</v>
      </c>
      <c r="F27" s="1" t="s">
        <v>42</v>
      </c>
      <c r="G27" s="1" t="str">
        <f t="shared" si="0"/>
        <v>2-1.5-58.073-Y</v>
      </c>
      <c r="H27">
        <v>8</v>
      </c>
      <c r="I27" s="3" t="s">
        <v>77</v>
      </c>
      <c r="L27">
        <f>SUM(Table1[Qty],Table4[Qty])</f>
        <v>33</v>
      </c>
    </row>
    <row r="28" spans="1:18" x14ac:dyDescent="0.2">
      <c r="A28" s="1" t="s">
        <v>68</v>
      </c>
      <c r="B28" s="1">
        <v>1</v>
      </c>
      <c r="C28" s="1">
        <v>2</v>
      </c>
      <c r="D28" s="1">
        <v>1.5</v>
      </c>
      <c r="E28" s="1">
        <v>25.823</v>
      </c>
      <c r="F28" s="1" t="s">
        <v>42</v>
      </c>
      <c r="G28" s="1" t="str">
        <f t="shared" si="0"/>
        <v>2-1.5-25.823-Y</v>
      </c>
      <c r="H28">
        <v>10</v>
      </c>
      <c r="I28" s="3" t="s">
        <v>77</v>
      </c>
    </row>
    <row r="29" spans="1:18" x14ac:dyDescent="0.2">
      <c r="A29" s="1" t="s">
        <v>69</v>
      </c>
      <c r="B29" s="1">
        <v>1</v>
      </c>
      <c r="C29" s="1">
        <v>2</v>
      </c>
      <c r="D29" s="1">
        <v>1.5</v>
      </c>
      <c r="E29" s="1">
        <v>39.823</v>
      </c>
      <c r="F29" s="1" t="s">
        <v>42</v>
      </c>
      <c r="G29" s="1" t="str">
        <f t="shared" si="0"/>
        <v>2-1.5-39.823-Y</v>
      </c>
      <c r="H29">
        <v>11</v>
      </c>
      <c r="I29" s="3" t="s">
        <v>77</v>
      </c>
    </row>
    <row r="30" spans="1:18" x14ac:dyDescent="0.2">
      <c r="A30" s="1" t="s">
        <v>70</v>
      </c>
      <c r="B30" s="1">
        <v>1</v>
      </c>
      <c r="C30" s="1">
        <v>2</v>
      </c>
      <c r="D30" s="1">
        <v>1.5</v>
      </c>
      <c r="E30" s="1">
        <v>72.072999999999993</v>
      </c>
      <c r="F30" s="1" t="s">
        <v>42</v>
      </c>
      <c r="G30" s="1" t="str">
        <f t="shared" si="0"/>
        <v>2-1.5-72.073-Y</v>
      </c>
      <c r="H30" s="2">
        <v>16</v>
      </c>
      <c r="I30" s="3" t="s">
        <v>77</v>
      </c>
    </row>
    <row r="31" spans="1:18" x14ac:dyDescent="0.2">
      <c r="A31" s="1" t="s">
        <v>71</v>
      </c>
      <c r="B31" s="1">
        <v>1</v>
      </c>
      <c r="C31" s="1">
        <v>2</v>
      </c>
      <c r="D31" s="1">
        <v>1.5</v>
      </c>
      <c r="E31" s="1">
        <v>67.25</v>
      </c>
      <c r="F31" s="1" t="s">
        <v>12</v>
      </c>
      <c r="G31" s="1" t="str">
        <f t="shared" si="0"/>
        <v>2-1.5-67.25-N</v>
      </c>
      <c r="H31">
        <v>7</v>
      </c>
      <c r="I31" s="3" t="s">
        <v>77</v>
      </c>
    </row>
    <row r="32" spans="1:18" x14ac:dyDescent="0.2">
      <c r="A32" s="1" t="s">
        <v>72</v>
      </c>
      <c r="B32" s="1">
        <v>1</v>
      </c>
      <c r="C32" s="1">
        <v>2</v>
      </c>
      <c r="D32" s="1">
        <v>1.5</v>
      </c>
      <c r="E32" s="1">
        <v>67.25</v>
      </c>
      <c r="F32" s="1" t="s">
        <v>12</v>
      </c>
      <c r="G32" s="1" t="str">
        <f t="shared" si="0"/>
        <v>2-1.5-67.25-N</v>
      </c>
      <c r="H32">
        <v>7</v>
      </c>
      <c r="I32" s="3" t="s">
        <v>77</v>
      </c>
    </row>
    <row r="33" spans="1:9" x14ac:dyDescent="0.2">
      <c r="A33" s="1" t="s">
        <v>73</v>
      </c>
      <c r="B33" s="1">
        <v>1</v>
      </c>
      <c r="C33" s="1">
        <v>2</v>
      </c>
      <c r="D33" s="1">
        <v>1.5</v>
      </c>
      <c r="E33" s="1">
        <v>38.323</v>
      </c>
      <c r="F33" s="1" t="s">
        <v>42</v>
      </c>
      <c r="G33" s="1" t="str">
        <f t="shared" si="0"/>
        <v>2-1.5-38.323-Y</v>
      </c>
      <c r="H33">
        <v>6</v>
      </c>
      <c r="I33" s="3" t="s">
        <v>77</v>
      </c>
    </row>
    <row r="34" spans="1:9" x14ac:dyDescent="0.2">
      <c r="A34" s="1" t="s">
        <v>74</v>
      </c>
      <c r="B34" s="1">
        <v>1</v>
      </c>
      <c r="C34" s="1">
        <v>2</v>
      </c>
      <c r="D34" s="1">
        <v>1.5</v>
      </c>
      <c r="E34" s="1">
        <v>39.823</v>
      </c>
      <c r="F34" s="1" t="s">
        <v>42</v>
      </c>
      <c r="G34" s="1" t="str">
        <f t="shared" si="0"/>
        <v>2-1.5-39.823-Y</v>
      </c>
      <c r="H34">
        <v>11</v>
      </c>
      <c r="I34" s="3" t="s">
        <v>77</v>
      </c>
    </row>
    <row r="36" spans="1:9" x14ac:dyDescent="0.2">
      <c r="B36">
        <f>SUM(B2:B34)</f>
        <v>33</v>
      </c>
    </row>
  </sheetData>
  <conditionalFormatting sqref="G2:G34 H4 H7 H14:H15 H30">
    <cfRule type="cellIs" dxfId="21" priority="1" operator="equal">
      <formula>$G$29</formula>
    </cfRule>
    <cfRule type="cellIs" dxfId="20" priority="2" operator="equal">
      <formula>$G$23</formula>
    </cfRule>
    <cfRule type="cellIs" dxfId="19" priority="3" operator="equal">
      <formula>$G$21</formula>
    </cfRule>
    <cfRule type="cellIs" dxfId="18" priority="4" operator="equal">
      <formula>$G$18</formula>
    </cfRule>
    <cfRule type="cellIs" dxfId="17" priority="5" operator="equal">
      <formula>$G$17</formula>
    </cfRule>
    <cfRule type="cellIs" dxfId="16" priority="6" operator="equal">
      <formula>$G$12</formula>
    </cfRule>
    <cfRule type="cellIs" dxfId="15" priority="7" operator="equal">
      <formula>$G$11</formula>
    </cfRule>
    <cfRule type="cellIs" dxfId="14" priority="8" operator="equal">
      <formula>$G$10</formula>
    </cfRule>
    <cfRule type="cellIs" dxfId="13" priority="9" operator="equal">
      <formula>$G$5</formula>
    </cfRule>
    <cfRule type="cellIs" dxfId="12" priority="10" operator="equal">
      <formula>$G$3</formula>
    </cfRule>
    <cfRule type="cellIs" dxfId="11" priority="11" operator="equal">
      <formula>$G$2</formula>
    </cfRule>
    <cfRule type="duplicateValues" dxfId="10" priority="12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Risers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Welton</cp:lastModifiedBy>
  <dcterms:modified xsi:type="dcterms:W3CDTF">2022-11-23T20:56:00Z</dcterms:modified>
</cp:coreProperties>
</file>