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jenniferbricker/Desktop/Excel training/"/>
    </mc:Choice>
  </mc:AlternateContent>
  <xr:revisionPtr revIDLastSave="0" documentId="13_ncr:1_{24EC3F22-ECB1-EF47-AF85-7B4A39B752E2}" xr6:coauthVersionLast="45" xr6:coauthVersionMax="45" xr10:uidLastSave="{00000000-0000-0000-0000-000000000000}"/>
  <bookViews>
    <workbookView xWindow="-28680" yWindow="460" windowWidth="27640" windowHeight="16460" activeTab="4" xr2:uid="{00000000-000D-0000-FFFF-FFFF00000000}"/>
  </bookViews>
  <sheets>
    <sheet name="songs" sheetId="2" r:id="rId1"/>
    <sheet name="artists" sheetId="1" r:id="rId2"/>
    <sheet name="1. Exploring &amp; Cleaning Data" sheetId="3" r:id="rId3"/>
    <sheet name="2. VLOOKUP()" sheetId="4" r:id="rId4"/>
    <sheet name="3. Analyze Data" sheetId="5" r:id="rId5"/>
  </sheets>
  <definedNames>
    <definedName name="_xlnm._FilterDatabase" localSheetId="0" hidden="1">songs!$A$1:$I$1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5" l="1"/>
  <c r="L3" i="5"/>
  <c r="L4" i="5"/>
  <c r="L5"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9" i="5"/>
  <c r="I121" i="5"/>
  <c r="J121" i="5"/>
  <c r="K121" i="5"/>
  <c r="L121" i="5"/>
  <c r="M121" i="5"/>
  <c r="I122" i="5"/>
  <c r="J122" i="5"/>
  <c r="K122" i="5"/>
  <c r="L122" i="5"/>
  <c r="M122" i="5"/>
  <c r="I80" i="5"/>
  <c r="J80" i="5"/>
  <c r="K80" i="5"/>
  <c r="L80" i="5"/>
  <c r="M80" i="5"/>
  <c r="I19" i="5"/>
  <c r="J19" i="5"/>
  <c r="K19" i="5"/>
  <c r="L19" i="5"/>
  <c r="M19" i="5"/>
  <c r="I123" i="5"/>
  <c r="J123" i="5"/>
  <c r="K123" i="5"/>
  <c r="L123" i="5"/>
  <c r="M123" i="5"/>
  <c r="I51" i="5"/>
  <c r="J51" i="5"/>
  <c r="K51" i="5"/>
  <c r="L51" i="5"/>
  <c r="M51" i="5"/>
  <c r="I124" i="5"/>
  <c r="J124" i="5"/>
  <c r="K124" i="5"/>
  <c r="L124" i="5"/>
  <c r="M124" i="5"/>
  <c r="I34" i="5"/>
  <c r="J34" i="5"/>
  <c r="K34" i="5"/>
  <c r="L34" i="5"/>
  <c r="M34" i="5"/>
  <c r="I125" i="5"/>
  <c r="J125" i="5"/>
  <c r="K125" i="5"/>
  <c r="L125" i="5"/>
  <c r="M125" i="5"/>
  <c r="I22" i="5"/>
  <c r="J22" i="5"/>
  <c r="K22" i="5"/>
  <c r="L22" i="5"/>
  <c r="M22" i="5"/>
  <c r="I81" i="5"/>
  <c r="J81" i="5"/>
  <c r="K81" i="5"/>
  <c r="L81" i="5"/>
  <c r="M81" i="5"/>
  <c r="I58" i="5"/>
  <c r="J58" i="5"/>
  <c r="K58" i="5"/>
  <c r="L58" i="5"/>
  <c r="M58" i="5"/>
  <c r="I82" i="5"/>
  <c r="J82" i="5"/>
  <c r="K82" i="5"/>
  <c r="L82" i="5"/>
  <c r="M82" i="5"/>
  <c r="I126" i="5"/>
  <c r="J126" i="5"/>
  <c r="K126" i="5"/>
  <c r="L126" i="5"/>
  <c r="M126" i="5"/>
  <c r="I83" i="5"/>
  <c r="J83" i="5"/>
  <c r="K83" i="5"/>
  <c r="L83" i="5"/>
  <c r="M83" i="5"/>
  <c r="I28" i="5"/>
  <c r="J28" i="5"/>
  <c r="K28" i="5"/>
  <c r="L28" i="5"/>
  <c r="M28" i="5"/>
  <c r="I41" i="5"/>
  <c r="J41" i="5"/>
  <c r="K41" i="5"/>
  <c r="L41" i="5"/>
  <c r="M41" i="5"/>
  <c r="I23" i="5"/>
  <c r="J23" i="5"/>
  <c r="K23" i="5"/>
  <c r="L23" i="5"/>
  <c r="M23" i="5"/>
  <c r="I14" i="5"/>
  <c r="J14" i="5"/>
  <c r="K14" i="5"/>
  <c r="L14" i="5"/>
  <c r="M14" i="5"/>
  <c r="I127" i="5"/>
  <c r="J127" i="5"/>
  <c r="K127" i="5"/>
  <c r="L127" i="5"/>
  <c r="M127" i="5"/>
  <c r="I20" i="5"/>
  <c r="J20" i="5"/>
  <c r="K20" i="5"/>
  <c r="L20" i="5"/>
  <c r="M20" i="5"/>
  <c r="I59" i="5"/>
  <c r="J59" i="5"/>
  <c r="K59" i="5"/>
  <c r="L59" i="5"/>
  <c r="M59" i="5"/>
  <c r="I60" i="5"/>
  <c r="J60" i="5"/>
  <c r="K60" i="5"/>
  <c r="L60" i="5"/>
  <c r="M60" i="5"/>
  <c r="I42" i="5"/>
  <c r="J42" i="5"/>
  <c r="K42" i="5"/>
  <c r="L42" i="5"/>
  <c r="M42" i="5"/>
  <c r="I84" i="5"/>
  <c r="J84" i="5"/>
  <c r="K84" i="5"/>
  <c r="L84" i="5"/>
  <c r="M84" i="5"/>
  <c r="I128" i="5"/>
  <c r="J128" i="5"/>
  <c r="K128" i="5"/>
  <c r="L128" i="5"/>
  <c r="M128" i="5"/>
  <c r="I61" i="5"/>
  <c r="J61" i="5"/>
  <c r="K61" i="5"/>
  <c r="L61" i="5"/>
  <c r="M61" i="5"/>
  <c r="I62" i="5"/>
  <c r="J62" i="5"/>
  <c r="K62" i="5"/>
  <c r="L62" i="5"/>
  <c r="M62" i="5"/>
  <c r="I35" i="5"/>
  <c r="J35" i="5"/>
  <c r="K35" i="5"/>
  <c r="L35" i="5"/>
  <c r="M35" i="5"/>
  <c r="I63" i="5"/>
  <c r="J63" i="5"/>
  <c r="K63" i="5"/>
  <c r="L63" i="5"/>
  <c r="M63" i="5"/>
  <c r="I129" i="5"/>
  <c r="J129" i="5"/>
  <c r="K129" i="5"/>
  <c r="L129" i="5"/>
  <c r="M129" i="5"/>
  <c r="I85" i="5"/>
  <c r="J85" i="5"/>
  <c r="K85" i="5"/>
  <c r="L85" i="5"/>
  <c r="M85" i="5"/>
  <c r="I130" i="5"/>
  <c r="J130" i="5"/>
  <c r="K130" i="5"/>
  <c r="L130" i="5"/>
  <c r="M130" i="5"/>
  <c r="I52" i="5"/>
  <c r="J52" i="5"/>
  <c r="K52" i="5"/>
  <c r="L52" i="5"/>
  <c r="M52" i="5"/>
  <c r="I131" i="5"/>
  <c r="J131" i="5"/>
  <c r="K131" i="5"/>
  <c r="L131" i="5"/>
  <c r="M131" i="5"/>
  <c r="I86" i="5"/>
  <c r="J86" i="5"/>
  <c r="K86" i="5"/>
  <c r="L86" i="5"/>
  <c r="M86" i="5"/>
  <c r="I132" i="5"/>
  <c r="J132" i="5"/>
  <c r="K132" i="5"/>
  <c r="L132" i="5"/>
  <c r="M132" i="5"/>
  <c r="I24" i="5"/>
  <c r="J24" i="5"/>
  <c r="K24" i="5"/>
  <c r="L24" i="5"/>
  <c r="M24" i="5"/>
  <c r="I29" i="5"/>
  <c r="J29" i="5"/>
  <c r="K29" i="5"/>
  <c r="L29" i="5"/>
  <c r="M29" i="5"/>
  <c r="I133" i="5"/>
  <c r="J133" i="5"/>
  <c r="K133" i="5"/>
  <c r="L133" i="5"/>
  <c r="M133" i="5"/>
  <c r="I64" i="5"/>
  <c r="J64" i="5"/>
  <c r="K64" i="5"/>
  <c r="L64" i="5"/>
  <c r="M64" i="5"/>
  <c r="I87" i="5"/>
  <c r="J87" i="5"/>
  <c r="K87" i="5"/>
  <c r="L87" i="5"/>
  <c r="M87" i="5"/>
  <c r="I32" i="5"/>
  <c r="J32" i="5"/>
  <c r="K32" i="5"/>
  <c r="L32" i="5"/>
  <c r="M32" i="5"/>
  <c r="I88" i="5"/>
  <c r="J88" i="5"/>
  <c r="K88" i="5"/>
  <c r="L88" i="5"/>
  <c r="M88" i="5"/>
  <c r="I65" i="5"/>
  <c r="J65" i="5"/>
  <c r="K65" i="5"/>
  <c r="L65" i="5"/>
  <c r="M65" i="5"/>
  <c r="I15" i="5"/>
  <c r="J15" i="5"/>
  <c r="K15" i="5"/>
  <c r="L15" i="5"/>
  <c r="M15" i="5"/>
  <c r="I43" i="5"/>
  <c r="J43" i="5"/>
  <c r="K43" i="5"/>
  <c r="L43" i="5"/>
  <c r="M43" i="5"/>
  <c r="I66" i="5"/>
  <c r="J66" i="5"/>
  <c r="K66" i="5"/>
  <c r="L66" i="5"/>
  <c r="M66" i="5"/>
  <c r="I89" i="5"/>
  <c r="J89" i="5"/>
  <c r="K89" i="5"/>
  <c r="L89" i="5"/>
  <c r="M89" i="5"/>
  <c r="I44" i="5"/>
  <c r="J44" i="5"/>
  <c r="K44" i="5"/>
  <c r="L44" i="5"/>
  <c r="M44" i="5"/>
  <c r="I134" i="5"/>
  <c r="J134" i="5"/>
  <c r="K134" i="5"/>
  <c r="L134" i="5"/>
  <c r="M134" i="5"/>
  <c r="I67" i="5"/>
  <c r="J67" i="5"/>
  <c r="K67" i="5"/>
  <c r="L67" i="5"/>
  <c r="M67" i="5"/>
  <c r="I53" i="5"/>
  <c r="J53" i="5"/>
  <c r="K53" i="5"/>
  <c r="L53" i="5"/>
  <c r="M53" i="5"/>
  <c r="I90" i="5"/>
  <c r="J90" i="5"/>
  <c r="K90" i="5"/>
  <c r="L90" i="5"/>
  <c r="M90" i="5"/>
  <c r="I68" i="5"/>
  <c r="J68" i="5"/>
  <c r="K68" i="5"/>
  <c r="L68" i="5"/>
  <c r="M68" i="5"/>
  <c r="I91" i="5"/>
  <c r="J91" i="5"/>
  <c r="K91" i="5"/>
  <c r="L91" i="5"/>
  <c r="M91" i="5"/>
  <c r="I92" i="5"/>
  <c r="J92" i="5"/>
  <c r="K92" i="5"/>
  <c r="L92" i="5"/>
  <c r="M92" i="5"/>
  <c r="I135" i="5"/>
  <c r="J135" i="5"/>
  <c r="K135" i="5"/>
  <c r="L135" i="5"/>
  <c r="M135" i="5"/>
  <c r="I69" i="5"/>
  <c r="J69" i="5"/>
  <c r="K69" i="5"/>
  <c r="L69" i="5"/>
  <c r="M69" i="5"/>
  <c r="I136" i="5"/>
  <c r="J136" i="5"/>
  <c r="K136" i="5"/>
  <c r="L136" i="5"/>
  <c r="M136" i="5"/>
  <c r="I70" i="5"/>
  <c r="J70" i="5"/>
  <c r="K70" i="5"/>
  <c r="L70" i="5"/>
  <c r="M70" i="5"/>
  <c r="I137" i="5"/>
  <c r="J137" i="5"/>
  <c r="K137" i="5"/>
  <c r="L137" i="5"/>
  <c r="M137" i="5"/>
  <c r="I138" i="5"/>
  <c r="J138" i="5"/>
  <c r="K138" i="5"/>
  <c r="L138" i="5"/>
  <c r="M138" i="5"/>
  <c r="I139" i="5"/>
  <c r="J139" i="5"/>
  <c r="K139" i="5"/>
  <c r="L139" i="5"/>
  <c r="M139" i="5"/>
  <c r="I93" i="5"/>
  <c r="J93" i="5"/>
  <c r="K93" i="5"/>
  <c r="L93" i="5"/>
  <c r="M93" i="5"/>
  <c r="I140" i="5"/>
  <c r="J140" i="5"/>
  <c r="K140" i="5"/>
  <c r="L140" i="5"/>
  <c r="M140" i="5"/>
  <c r="I141" i="5"/>
  <c r="J141" i="5"/>
  <c r="K141" i="5"/>
  <c r="L141" i="5"/>
  <c r="M141" i="5"/>
  <c r="I142" i="5"/>
  <c r="J142" i="5"/>
  <c r="K142" i="5"/>
  <c r="L142" i="5"/>
  <c r="M142" i="5"/>
  <c r="I143" i="5"/>
  <c r="J143" i="5"/>
  <c r="K143" i="5"/>
  <c r="L143" i="5"/>
  <c r="M143" i="5"/>
  <c r="I144" i="5"/>
  <c r="J144" i="5"/>
  <c r="K144" i="5"/>
  <c r="L144" i="5"/>
  <c r="M144" i="5"/>
  <c r="I145" i="5"/>
  <c r="J145" i="5"/>
  <c r="K145" i="5"/>
  <c r="L145" i="5"/>
  <c r="M145" i="5"/>
  <c r="I146" i="5"/>
  <c r="J146" i="5"/>
  <c r="K146" i="5"/>
  <c r="L146" i="5"/>
  <c r="M146" i="5"/>
  <c r="I54" i="5"/>
  <c r="J54" i="5"/>
  <c r="K54" i="5"/>
  <c r="L54" i="5"/>
  <c r="M54" i="5"/>
  <c r="I147" i="5"/>
  <c r="J147" i="5"/>
  <c r="K147" i="5"/>
  <c r="L147" i="5"/>
  <c r="M147" i="5"/>
  <c r="I21" i="5"/>
  <c r="J21" i="5"/>
  <c r="K21" i="5"/>
  <c r="L21" i="5"/>
  <c r="M21" i="5"/>
  <c r="I148" i="5"/>
  <c r="J148" i="5"/>
  <c r="K148" i="5"/>
  <c r="L148" i="5"/>
  <c r="M148" i="5"/>
  <c r="I71" i="5"/>
  <c r="J71" i="5"/>
  <c r="K71" i="5"/>
  <c r="L71" i="5"/>
  <c r="M71" i="5"/>
  <c r="I149" i="5"/>
  <c r="J149" i="5"/>
  <c r="K149" i="5"/>
  <c r="L149" i="5"/>
  <c r="M149" i="5"/>
  <c r="I150" i="5"/>
  <c r="J150" i="5"/>
  <c r="K150" i="5"/>
  <c r="L150" i="5"/>
  <c r="M150" i="5"/>
  <c r="I94" i="5"/>
  <c r="J94" i="5"/>
  <c r="K94" i="5"/>
  <c r="L94" i="5"/>
  <c r="M94" i="5"/>
  <c r="I151" i="5"/>
  <c r="J151" i="5"/>
  <c r="K151" i="5"/>
  <c r="L151" i="5"/>
  <c r="M151" i="5"/>
  <c r="I152" i="5"/>
  <c r="J152" i="5"/>
  <c r="K152" i="5"/>
  <c r="L152" i="5"/>
  <c r="M152" i="5"/>
  <c r="I72" i="5"/>
  <c r="J72" i="5"/>
  <c r="K72" i="5"/>
  <c r="L72" i="5"/>
  <c r="M72" i="5"/>
  <c r="I10" i="5"/>
  <c r="J10" i="5"/>
  <c r="K10" i="5"/>
  <c r="L10" i="5"/>
  <c r="M10" i="5"/>
  <c r="I25" i="5"/>
  <c r="J25" i="5"/>
  <c r="K25" i="5"/>
  <c r="L25" i="5"/>
  <c r="M25" i="5"/>
  <c r="I153" i="5"/>
  <c r="J153" i="5"/>
  <c r="K153" i="5"/>
  <c r="L153" i="5"/>
  <c r="M153" i="5"/>
  <c r="I9" i="5"/>
  <c r="J9" i="5"/>
  <c r="K9" i="5"/>
  <c r="L9" i="5"/>
  <c r="M9" i="5"/>
  <c r="I45" i="5"/>
  <c r="J45" i="5"/>
  <c r="K45" i="5"/>
  <c r="L45" i="5"/>
  <c r="M45" i="5"/>
  <c r="I154" i="5"/>
  <c r="J154" i="5"/>
  <c r="K154" i="5"/>
  <c r="L154" i="5"/>
  <c r="M154" i="5"/>
  <c r="I26" i="5"/>
  <c r="J26" i="5"/>
  <c r="K26" i="5"/>
  <c r="L26" i="5"/>
  <c r="M26" i="5"/>
  <c r="I155" i="5"/>
  <c r="J155" i="5"/>
  <c r="K155" i="5"/>
  <c r="L155" i="5"/>
  <c r="M155" i="5"/>
  <c r="I55" i="5"/>
  <c r="J55" i="5"/>
  <c r="K55" i="5"/>
  <c r="L55" i="5"/>
  <c r="M55" i="5"/>
  <c r="I156" i="5"/>
  <c r="J156" i="5"/>
  <c r="K156" i="5"/>
  <c r="L156" i="5"/>
  <c r="M156" i="5"/>
  <c r="I13" i="5"/>
  <c r="J13" i="5"/>
  <c r="K13" i="5"/>
  <c r="L13" i="5"/>
  <c r="M13" i="5"/>
  <c r="I56" i="5"/>
  <c r="J56" i="5"/>
  <c r="K56" i="5"/>
  <c r="L56" i="5"/>
  <c r="M56" i="5"/>
  <c r="I157" i="5"/>
  <c r="J157" i="5"/>
  <c r="K157" i="5"/>
  <c r="L157" i="5"/>
  <c r="M157" i="5"/>
  <c r="I158" i="5"/>
  <c r="J158" i="5"/>
  <c r="K158" i="5"/>
  <c r="L158" i="5"/>
  <c r="M158" i="5"/>
  <c r="I73" i="5"/>
  <c r="J73" i="5"/>
  <c r="K73" i="5"/>
  <c r="L73" i="5"/>
  <c r="M73" i="5"/>
  <c r="I159" i="5"/>
  <c r="J159" i="5"/>
  <c r="K159" i="5"/>
  <c r="L159" i="5"/>
  <c r="M159" i="5"/>
  <c r="I160" i="5"/>
  <c r="J160" i="5"/>
  <c r="K160" i="5"/>
  <c r="L160" i="5"/>
  <c r="M160" i="5"/>
  <c r="I46" i="5"/>
  <c r="J46" i="5"/>
  <c r="K46" i="5"/>
  <c r="L46" i="5"/>
  <c r="M46" i="5"/>
  <c r="I95" i="5"/>
  <c r="J95" i="5"/>
  <c r="K95" i="5"/>
  <c r="L95" i="5"/>
  <c r="M95" i="5"/>
  <c r="I96" i="5"/>
  <c r="J96" i="5"/>
  <c r="K96" i="5"/>
  <c r="L96" i="5"/>
  <c r="M96" i="5"/>
  <c r="I161" i="5"/>
  <c r="J161" i="5"/>
  <c r="K161" i="5"/>
  <c r="L161" i="5"/>
  <c r="M161" i="5"/>
  <c r="I97" i="5"/>
  <c r="J97" i="5"/>
  <c r="K97" i="5"/>
  <c r="L97" i="5"/>
  <c r="M97" i="5"/>
  <c r="I162" i="5"/>
  <c r="J162" i="5"/>
  <c r="K162" i="5"/>
  <c r="L162" i="5"/>
  <c r="M162" i="5"/>
  <c r="I163" i="5"/>
  <c r="J163" i="5"/>
  <c r="K163" i="5"/>
  <c r="L163" i="5"/>
  <c r="M163" i="5"/>
  <c r="I164" i="5"/>
  <c r="J164" i="5"/>
  <c r="K164" i="5"/>
  <c r="L164" i="5"/>
  <c r="M164" i="5"/>
  <c r="I74" i="5"/>
  <c r="J74" i="5"/>
  <c r="K74" i="5"/>
  <c r="L74" i="5"/>
  <c r="M74" i="5"/>
  <c r="I98" i="5"/>
  <c r="J98" i="5"/>
  <c r="K98" i="5"/>
  <c r="L98" i="5"/>
  <c r="M98" i="5"/>
  <c r="I165" i="5"/>
  <c r="J165" i="5"/>
  <c r="K165" i="5"/>
  <c r="L165" i="5"/>
  <c r="M165" i="5"/>
  <c r="I99" i="5"/>
  <c r="J99" i="5"/>
  <c r="K99" i="5"/>
  <c r="L99" i="5"/>
  <c r="M99" i="5"/>
  <c r="I100" i="5"/>
  <c r="J100" i="5"/>
  <c r="K100" i="5"/>
  <c r="L100" i="5"/>
  <c r="M100" i="5"/>
  <c r="I75" i="5"/>
  <c r="J75" i="5"/>
  <c r="K75" i="5"/>
  <c r="L75" i="5"/>
  <c r="M75" i="5"/>
  <c r="I11" i="5"/>
  <c r="J11" i="5"/>
  <c r="K11" i="5"/>
  <c r="L11" i="5"/>
  <c r="M11" i="5"/>
  <c r="I101" i="5"/>
  <c r="J101" i="5"/>
  <c r="K101" i="5"/>
  <c r="L101" i="5"/>
  <c r="M101" i="5"/>
  <c r="I102" i="5"/>
  <c r="J102" i="5"/>
  <c r="K102" i="5"/>
  <c r="L102" i="5"/>
  <c r="M102" i="5"/>
  <c r="I166" i="5"/>
  <c r="J166" i="5"/>
  <c r="K166" i="5"/>
  <c r="L166" i="5"/>
  <c r="M166" i="5"/>
  <c r="I36" i="5"/>
  <c r="J36" i="5"/>
  <c r="K36" i="5"/>
  <c r="L36" i="5"/>
  <c r="M36" i="5"/>
  <c r="I167" i="5"/>
  <c r="J167" i="5"/>
  <c r="K167" i="5"/>
  <c r="L167" i="5"/>
  <c r="M167" i="5"/>
  <c r="I76" i="5"/>
  <c r="J76" i="5"/>
  <c r="K76" i="5"/>
  <c r="L76" i="5"/>
  <c r="M76" i="5"/>
  <c r="I47" i="5"/>
  <c r="J47" i="5"/>
  <c r="K47" i="5"/>
  <c r="L47" i="5"/>
  <c r="M47" i="5"/>
  <c r="I103" i="5"/>
  <c r="J103" i="5"/>
  <c r="K103" i="5"/>
  <c r="L103" i="5"/>
  <c r="M103" i="5"/>
  <c r="I168" i="5"/>
  <c r="J168" i="5"/>
  <c r="K168" i="5"/>
  <c r="L168" i="5"/>
  <c r="M168" i="5"/>
  <c r="I169" i="5"/>
  <c r="J169" i="5"/>
  <c r="K169" i="5"/>
  <c r="L169" i="5"/>
  <c r="M169" i="5"/>
  <c r="I170" i="5"/>
  <c r="J170" i="5"/>
  <c r="K170" i="5"/>
  <c r="L170" i="5"/>
  <c r="M170" i="5"/>
  <c r="I104" i="5"/>
  <c r="J104" i="5"/>
  <c r="K104" i="5"/>
  <c r="L104" i="5"/>
  <c r="M104" i="5"/>
  <c r="I171" i="5"/>
  <c r="J171" i="5"/>
  <c r="K171" i="5"/>
  <c r="L171" i="5"/>
  <c r="M171" i="5"/>
  <c r="I172" i="5"/>
  <c r="J172" i="5"/>
  <c r="K172" i="5"/>
  <c r="L172" i="5"/>
  <c r="M172" i="5"/>
  <c r="I105" i="5"/>
  <c r="J105" i="5"/>
  <c r="K105" i="5"/>
  <c r="L105" i="5"/>
  <c r="M105" i="5"/>
  <c r="I106" i="5"/>
  <c r="J106" i="5"/>
  <c r="K106" i="5"/>
  <c r="L106" i="5"/>
  <c r="M106" i="5"/>
  <c r="I57" i="5"/>
  <c r="J57" i="5"/>
  <c r="K57" i="5"/>
  <c r="L57" i="5"/>
  <c r="M57" i="5"/>
  <c r="I37" i="5"/>
  <c r="J37" i="5"/>
  <c r="K37" i="5"/>
  <c r="L37" i="5"/>
  <c r="M37" i="5"/>
  <c r="I173" i="5"/>
  <c r="J173" i="5"/>
  <c r="K173" i="5"/>
  <c r="L173" i="5"/>
  <c r="M173" i="5"/>
  <c r="I33" i="5"/>
  <c r="J33" i="5"/>
  <c r="K33" i="5"/>
  <c r="L33" i="5"/>
  <c r="M33" i="5"/>
  <c r="I27" i="5"/>
  <c r="J27" i="5"/>
  <c r="K27" i="5"/>
  <c r="L27" i="5"/>
  <c r="M27" i="5"/>
  <c r="I174" i="5"/>
  <c r="J174" i="5"/>
  <c r="K174" i="5"/>
  <c r="L174" i="5"/>
  <c r="M174" i="5"/>
  <c r="I38" i="5"/>
  <c r="J38" i="5"/>
  <c r="K38" i="5"/>
  <c r="L38" i="5"/>
  <c r="M38" i="5"/>
  <c r="I175" i="5"/>
  <c r="J175" i="5"/>
  <c r="K175" i="5"/>
  <c r="L175" i="5"/>
  <c r="M175" i="5"/>
  <c r="I107" i="5"/>
  <c r="J107" i="5"/>
  <c r="K107" i="5"/>
  <c r="L107" i="5"/>
  <c r="M107" i="5"/>
  <c r="I108" i="5"/>
  <c r="J108" i="5"/>
  <c r="K108" i="5"/>
  <c r="L108" i="5"/>
  <c r="M108" i="5"/>
  <c r="I16" i="5"/>
  <c r="J16" i="5"/>
  <c r="K16" i="5"/>
  <c r="L16" i="5"/>
  <c r="M16" i="5"/>
  <c r="I176" i="5"/>
  <c r="J176" i="5"/>
  <c r="K176" i="5"/>
  <c r="L176" i="5"/>
  <c r="M176" i="5"/>
  <c r="I177" i="5"/>
  <c r="J177" i="5"/>
  <c r="K177" i="5"/>
  <c r="L177" i="5"/>
  <c r="M177" i="5"/>
  <c r="I178" i="5"/>
  <c r="J178" i="5"/>
  <c r="K178" i="5"/>
  <c r="L178" i="5"/>
  <c r="M178" i="5"/>
  <c r="I12" i="5"/>
  <c r="J12" i="5"/>
  <c r="K12" i="5"/>
  <c r="L12" i="5"/>
  <c r="M12" i="5"/>
  <c r="I109" i="5"/>
  <c r="J109" i="5"/>
  <c r="K109" i="5"/>
  <c r="L109" i="5"/>
  <c r="M109" i="5"/>
  <c r="I110" i="5"/>
  <c r="J110" i="5"/>
  <c r="K110" i="5"/>
  <c r="L110" i="5"/>
  <c r="M110" i="5"/>
  <c r="I111" i="5"/>
  <c r="J111" i="5"/>
  <c r="K111" i="5"/>
  <c r="L111" i="5"/>
  <c r="M111" i="5"/>
  <c r="I112" i="5"/>
  <c r="J112" i="5"/>
  <c r="K112" i="5"/>
  <c r="L112" i="5"/>
  <c r="M112" i="5"/>
  <c r="I77" i="5"/>
  <c r="J77" i="5"/>
  <c r="K77" i="5"/>
  <c r="L77" i="5"/>
  <c r="M77" i="5"/>
  <c r="I179" i="5"/>
  <c r="J179" i="5"/>
  <c r="K179" i="5"/>
  <c r="L179" i="5"/>
  <c r="M179" i="5"/>
  <c r="I180" i="5"/>
  <c r="J180" i="5"/>
  <c r="K180" i="5"/>
  <c r="L180" i="5"/>
  <c r="M180" i="5"/>
  <c r="I30" i="5"/>
  <c r="J30" i="5"/>
  <c r="K30" i="5"/>
  <c r="L30" i="5"/>
  <c r="M30" i="5"/>
  <c r="I113" i="5"/>
  <c r="J113" i="5"/>
  <c r="K113" i="5"/>
  <c r="L113" i="5"/>
  <c r="M113" i="5"/>
  <c r="I181" i="5"/>
  <c r="J181" i="5"/>
  <c r="K181" i="5"/>
  <c r="L181" i="5"/>
  <c r="M181" i="5"/>
  <c r="I78" i="5"/>
  <c r="J78" i="5"/>
  <c r="K78" i="5"/>
  <c r="L78" i="5"/>
  <c r="M78" i="5"/>
  <c r="I17" i="5"/>
  <c r="J17" i="5"/>
  <c r="K17" i="5"/>
  <c r="L17" i="5"/>
  <c r="M17" i="5"/>
  <c r="I39" i="5"/>
  <c r="J39" i="5"/>
  <c r="K39" i="5"/>
  <c r="L39" i="5"/>
  <c r="M39" i="5"/>
  <c r="I114" i="5"/>
  <c r="J114" i="5"/>
  <c r="K114" i="5"/>
  <c r="L114" i="5"/>
  <c r="M114" i="5"/>
  <c r="I182" i="5"/>
  <c r="J182" i="5"/>
  <c r="K182" i="5"/>
  <c r="L182" i="5"/>
  <c r="M182" i="5"/>
  <c r="I183" i="5"/>
  <c r="J183" i="5"/>
  <c r="K183" i="5"/>
  <c r="L183" i="5"/>
  <c r="M183" i="5"/>
  <c r="I184" i="5"/>
  <c r="J184" i="5"/>
  <c r="K184" i="5"/>
  <c r="L184" i="5"/>
  <c r="M184" i="5"/>
  <c r="I185" i="5"/>
  <c r="J185" i="5"/>
  <c r="K185" i="5"/>
  <c r="L185" i="5"/>
  <c r="M185" i="5"/>
  <c r="I115" i="5"/>
  <c r="J115" i="5"/>
  <c r="K115" i="5"/>
  <c r="L115" i="5"/>
  <c r="M115" i="5"/>
  <c r="I116" i="5"/>
  <c r="J116" i="5"/>
  <c r="K116" i="5"/>
  <c r="L116" i="5"/>
  <c r="M116" i="5"/>
  <c r="I31" i="5"/>
  <c r="J31" i="5"/>
  <c r="K31" i="5"/>
  <c r="L31" i="5"/>
  <c r="M31" i="5"/>
  <c r="I48" i="5"/>
  <c r="J48" i="5"/>
  <c r="K48" i="5"/>
  <c r="L48" i="5"/>
  <c r="M48" i="5"/>
  <c r="I18" i="5"/>
  <c r="J18" i="5"/>
  <c r="K18" i="5"/>
  <c r="L18" i="5"/>
  <c r="M18" i="5"/>
  <c r="I186" i="5"/>
  <c r="J186" i="5"/>
  <c r="K186" i="5"/>
  <c r="L186" i="5"/>
  <c r="M186" i="5"/>
  <c r="I79" i="5"/>
  <c r="J79" i="5"/>
  <c r="K79" i="5"/>
  <c r="L79" i="5"/>
  <c r="M79" i="5"/>
  <c r="I49" i="5"/>
  <c r="J49" i="5"/>
  <c r="K49" i="5"/>
  <c r="L49" i="5"/>
  <c r="M49" i="5"/>
  <c r="I117" i="5"/>
  <c r="J117" i="5"/>
  <c r="K117" i="5"/>
  <c r="L117" i="5"/>
  <c r="M117" i="5"/>
  <c r="I118" i="5"/>
  <c r="J118" i="5"/>
  <c r="K118" i="5"/>
  <c r="L118" i="5"/>
  <c r="M118" i="5"/>
  <c r="I187" i="5"/>
  <c r="J187" i="5"/>
  <c r="K187" i="5"/>
  <c r="L187" i="5"/>
  <c r="M187" i="5"/>
  <c r="I188" i="5"/>
  <c r="J188" i="5"/>
  <c r="K188" i="5"/>
  <c r="L188" i="5"/>
  <c r="M188" i="5"/>
  <c r="I119" i="5"/>
  <c r="J119" i="5"/>
  <c r="K119" i="5"/>
  <c r="L119" i="5"/>
  <c r="M119" i="5"/>
  <c r="I189" i="5"/>
  <c r="J189" i="5"/>
  <c r="K189" i="5"/>
  <c r="L189" i="5"/>
  <c r="M189" i="5"/>
  <c r="I190" i="5"/>
  <c r="J190" i="5"/>
  <c r="K190" i="5"/>
  <c r="L190" i="5"/>
  <c r="M190" i="5"/>
  <c r="I191" i="5"/>
  <c r="J191" i="5"/>
  <c r="K191" i="5"/>
  <c r="L191" i="5"/>
  <c r="M191" i="5"/>
  <c r="I192" i="5"/>
  <c r="J192" i="5"/>
  <c r="K192" i="5"/>
  <c r="L192" i="5"/>
  <c r="M192" i="5"/>
  <c r="I50" i="5"/>
  <c r="J50" i="5"/>
  <c r="K50" i="5"/>
  <c r="L50" i="5"/>
  <c r="M50" i="5"/>
  <c r="I40" i="5"/>
  <c r="J40" i="5"/>
  <c r="K40" i="5"/>
  <c r="L40" i="5"/>
  <c r="M40" i="5"/>
  <c r="I3" i="5"/>
  <c r="J3" i="5"/>
  <c r="K3" i="5"/>
  <c r="H3" i="5"/>
  <c r="L120" i="5" l="1"/>
  <c r="K120" i="5"/>
  <c r="J120" i="5"/>
  <c r="I120" i="5"/>
  <c r="M120" i="5"/>
  <c r="H120" i="5"/>
  <c r="H188" i="5"/>
  <c r="H48" i="5"/>
  <c r="H114" i="5"/>
  <c r="H179" i="5"/>
  <c r="H177" i="5"/>
  <c r="H107" i="5"/>
  <c r="H57" i="5"/>
  <c r="H168" i="5"/>
  <c r="H101" i="5"/>
  <c r="H164" i="5"/>
  <c r="H160" i="5"/>
  <c r="H55" i="5"/>
  <c r="H139" i="5"/>
  <c r="H40" i="5"/>
  <c r="H190" i="5"/>
  <c r="H187" i="5"/>
  <c r="H79" i="5"/>
  <c r="H31" i="5"/>
  <c r="H184" i="5"/>
  <c r="H39" i="5"/>
  <c r="H113" i="5"/>
  <c r="H77" i="5"/>
  <c r="H109" i="5"/>
  <c r="H176" i="5"/>
  <c r="H175" i="5"/>
  <c r="H33" i="5"/>
  <c r="H106" i="5"/>
  <c r="H104" i="5"/>
  <c r="H103" i="5"/>
  <c r="H36" i="5"/>
  <c r="H11" i="5"/>
  <c r="H165" i="5"/>
  <c r="H163" i="5"/>
  <c r="H96" i="5"/>
  <c r="H159" i="5"/>
  <c r="H56" i="5"/>
  <c r="H155" i="5"/>
  <c r="H9" i="5"/>
  <c r="H72" i="5"/>
  <c r="H150" i="5"/>
  <c r="H21" i="5"/>
  <c r="H145" i="5"/>
  <c r="H141" i="5"/>
  <c r="H138" i="5"/>
  <c r="H69" i="5"/>
  <c r="H68" i="5"/>
  <c r="H134" i="5"/>
  <c r="H43" i="5"/>
  <c r="H32" i="5"/>
  <c r="H29" i="5"/>
  <c r="H131" i="5"/>
  <c r="H129" i="5"/>
  <c r="H61" i="5"/>
  <c r="H60" i="5"/>
  <c r="H14" i="5"/>
  <c r="H83" i="5"/>
  <c r="H81" i="5"/>
  <c r="H124" i="5"/>
  <c r="H80" i="5"/>
  <c r="H191" i="5"/>
  <c r="H49" i="5"/>
  <c r="H185" i="5"/>
  <c r="H181" i="5"/>
  <c r="H110" i="5"/>
  <c r="H27" i="5"/>
  <c r="H171" i="5"/>
  <c r="H167" i="5"/>
  <c r="H99" i="5"/>
  <c r="H161" i="5"/>
  <c r="H157" i="5"/>
  <c r="H45" i="5"/>
  <c r="H10" i="5"/>
  <c r="H94" i="5"/>
  <c r="H148" i="5"/>
  <c r="H146" i="5"/>
  <c r="H142" i="5"/>
  <c r="H136" i="5"/>
  <c r="H91" i="5"/>
  <c r="H67" i="5"/>
  <c r="H66" i="5"/>
  <c r="H88" i="5"/>
  <c r="H133" i="5"/>
  <c r="H86" i="5"/>
  <c r="H85" i="5"/>
  <c r="H62" i="5"/>
  <c r="H42" i="5"/>
  <c r="H127" i="5"/>
  <c r="H28" i="5"/>
  <c r="H58" i="5"/>
  <c r="H34" i="5"/>
  <c r="H19" i="5"/>
  <c r="H50" i="5"/>
  <c r="H189" i="5"/>
  <c r="H118" i="5"/>
  <c r="H186" i="5"/>
  <c r="H116" i="5"/>
  <c r="H183" i="5"/>
  <c r="H17" i="5"/>
  <c r="H30" i="5"/>
  <c r="H112" i="5"/>
  <c r="H12" i="5"/>
  <c r="H16" i="5"/>
  <c r="H38" i="5"/>
  <c r="H173" i="5"/>
  <c r="H105" i="5"/>
  <c r="H170" i="5"/>
  <c r="H47" i="5"/>
  <c r="H166" i="5"/>
  <c r="H75" i="5"/>
  <c r="H98" i="5"/>
  <c r="H162" i="5"/>
  <c r="H95" i="5"/>
  <c r="H73" i="5"/>
  <c r="H13" i="5"/>
  <c r="H26" i="5"/>
  <c r="H153" i="5"/>
  <c r="H152" i="5"/>
  <c r="H149" i="5"/>
  <c r="H147" i="5"/>
  <c r="H144" i="5"/>
  <c r="H140" i="5"/>
  <c r="H137" i="5"/>
  <c r="H135" i="5"/>
  <c r="H90" i="5"/>
  <c r="H44" i="5"/>
  <c r="H15" i="5"/>
  <c r="H87" i="5"/>
  <c r="H24" i="5"/>
  <c r="H52" i="5"/>
  <c r="H63" i="5"/>
  <c r="H128" i="5"/>
  <c r="H59" i="5"/>
  <c r="H23" i="5"/>
  <c r="H126" i="5"/>
  <c r="H22" i="5"/>
  <c r="H51" i="5"/>
  <c r="H122" i="5"/>
  <c r="H192" i="5"/>
  <c r="H119" i="5"/>
  <c r="H117" i="5"/>
  <c r="H18" i="5"/>
  <c r="H115" i="5"/>
  <c r="H182" i="5"/>
  <c r="H78" i="5"/>
  <c r="H180" i="5"/>
  <c r="H111" i="5"/>
  <c r="H178" i="5"/>
  <c r="H108" i="5"/>
  <c r="H174" i="5"/>
  <c r="H37" i="5"/>
  <c r="H172" i="5"/>
  <c r="H169" i="5"/>
  <c r="H76" i="5"/>
  <c r="H102" i="5"/>
  <c r="H100" i="5"/>
  <c r="H74" i="5"/>
  <c r="H97" i="5"/>
  <c r="H46" i="5"/>
  <c r="H158" i="5"/>
  <c r="H156" i="5"/>
  <c r="H154" i="5"/>
  <c r="H25" i="5"/>
  <c r="H151" i="5"/>
  <c r="H71" i="5"/>
  <c r="H54" i="5"/>
  <c r="H143" i="5"/>
  <c r="H93" i="5"/>
  <c r="H70" i="5"/>
  <c r="H92" i="5"/>
  <c r="H53" i="5"/>
  <c r="H89" i="5"/>
  <c r="H65" i="5"/>
  <c r="H64" i="5"/>
  <c r="H132" i="5"/>
  <c r="H130" i="5"/>
  <c r="H35" i="5"/>
  <c r="H84" i="5"/>
  <c r="H20" i="5"/>
  <c r="H41" i="5"/>
  <c r="H82" i="5"/>
  <c r="H125" i="5"/>
  <c r="H123" i="5"/>
  <c r="H121" i="5"/>
  <c r="I4" i="5" l="1"/>
  <c r="J4" i="5"/>
  <c r="K4" i="5"/>
  <c r="I5" i="5"/>
  <c r="J5" i="5"/>
  <c r="K5" i="5"/>
  <c r="H5" i="5"/>
  <c r="H4" i="5"/>
  <c r="I2" i="5"/>
  <c r="J2" i="5"/>
  <c r="K2" i="5"/>
  <c r="H2" i="5"/>
  <c r="J2" i="2" l="1"/>
  <c r="J3" i="2"/>
  <c r="J365" i="2"/>
  <c r="J5" i="2"/>
  <c r="J6" i="2"/>
  <c r="J7" i="2"/>
  <c r="J8" i="2"/>
  <c r="J9" i="2"/>
  <c r="J10" i="2"/>
  <c r="J11" i="2"/>
  <c r="J12" i="2"/>
  <c r="J13" i="2"/>
  <c r="J14" i="2"/>
  <c r="J15" i="2"/>
  <c r="J16" i="2"/>
  <c r="J292" i="2"/>
  <c r="J18" i="2"/>
  <c r="J19" i="2"/>
  <c r="J20" i="2"/>
  <c r="J367" i="2"/>
  <c r="J22" i="2"/>
  <c r="J23" i="2"/>
  <c r="J368" i="2"/>
  <c r="J25" i="2"/>
  <c r="J26" i="2"/>
  <c r="J27" i="2"/>
  <c r="J517" i="2"/>
  <c r="J29" i="2"/>
  <c r="J30" i="2"/>
  <c r="J31" i="2"/>
  <c r="J369" i="2"/>
  <c r="J33" i="2"/>
  <c r="J34" i="2"/>
  <c r="J35" i="2"/>
  <c r="J36" i="2"/>
  <c r="J37" i="2"/>
  <c r="J38" i="2"/>
  <c r="J39" i="2"/>
  <c r="J40" i="2"/>
  <c r="J41" i="2"/>
  <c r="J42" i="2"/>
  <c r="J43" i="2"/>
  <c r="J44" i="2"/>
  <c r="J45" i="2"/>
  <c r="J46" i="2"/>
  <c r="J47" i="2"/>
  <c r="J48" i="2"/>
  <c r="J49" i="2"/>
  <c r="J50" i="2"/>
  <c r="J51" i="2"/>
  <c r="J52" i="2"/>
  <c r="J53" i="2"/>
  <c r="J54" i="2"/>
  <c r="J55" i="2"/>
  <c r="J56" i="2"/>
  <c r="J57" i="2"/>
  <c r="J167" i="2"/>
  <c r="J170" i="2"/>
  <c r="J60" i="2"/>
  <c r="J328" i="2"/>
  <c r="J62" i="2"/>
  <c r="J63" i="2"/>
  <c r="J64" i="2"/>
  <c r="J172" i="2"/>
  <c r="J66" i="2"/>
  <c r="J67" i="2"/>
  <c r="J68" i="2"/>
  <c r="J69" i="2"/>
  <c r="J70" i="2"/>
  <c r="J371" i="2"/>
  <c r="J72" i="2"/>
  <c r="J73" i="2"/>
  <c r="J74" i="2"/>
  <c r="J75" i="2"/>
  <c r="J76" i="2"/>
  <c r="J77" i="2"/>
  <c r="J78" i="2"/>
  <c r="J79" i="2"/>
  <c r="J80" i="2"/>
  <c r="J374" i="2"/>
  <c r="J82" i="2"/>
  <c r="J83" i="2"/>
  <c r="J84" i="2"/>
  <c r="J85" i="2"/>
  <c r="J86" i="2"/>
  <c r="J87" i="2"/>
  <c r="J88" i="2"/>
  <c r="J175" i="2"/>
  <c r="J90" i="2"/>
  <c r="J91" i="2"/>
  <c r="J92" i="2"/>
  <c r="J93" i="2"/>
  <c r="J94" i="2"/>
  <c r="J95" i="2"/>
  <c r="J96" i="2"/>
  <c r="J97" i="2"/>
  <c r="J545" i="2"/>
  <c r="J99" i="2"/>
  <c r="J100" i="2"/>
  <c r="J101" i="2"/>
  <c r="J102" i="2"/>
  <c r="J103" i="2"/>
  <c r="J104" i="2"/>
  <c r="J105" i="2"/>
  <c r="J106" i="2"/>
  <c r="J107" i="2"/>
  <c r="J108" i="2"/>
  <c r="J109" i="2"/>
  <c r="J474" i="2"/>
  <c r="J111" i="2"/>
  <c r="J112" i="2"/>
  <c r="J113" i="2"/>
  <c r="J518" i="2"/>
  <c r="J115" i="2"/>
  <c r="J116" i="2"/>
  <c r="J117" i="2"/>
  <c r="J118" i="2"/>
  <c r="J119" i="2"/>
  <c r="J120" i="2"/>
  <c r="J308" i="2"/>
  <c r="J122" i="2"/>
  <c r="J123" i="2"/>
  <c r="J124" i="2"/>
  <c r="J125" i="2"/>
  <c r="J126" i="2"/>
  <c r="J127" i="2"/>
  <c r="J128" i="2"/>
  <c r="J129" i="2"/>
  <c r="J130" i="2"/>
  <c r="J131" i="2"/>
  <c r="J132" i="2"/>
  <c r="J133" i="2"/>
  <c r="J310" i="2"/>
  <c r="J135" i="2"/>
  <c r="J136" i="2"/>
  <c r="J137" i="2"/>
  <c r="J138" i="2"/>
  <c r="J139" i="2"/>
  <c r="J140" i="2"/>
  <c r="J141" i="2"/>
  <c r="J146" i="2"/>
  <c r="J476" i="2"/>
  <c r="J144" i="2"/>
  <c r="J145" i="2"/>
  <c r="J547" i="2"/>
  <c r="J147" i="2"/>
  <c r="J148" i="2"/>
  <c r="J149" i="2"/>
  <c r="J150" i="2"/>
  <c r="J341" i="2"/>
  <c r="J152" i="2"/>
  <c r="J153" i="2"/>
  <c r="J590" i="2"/>
  <c r="J375" i="2"/>
  <c r="J156" i="2"/>
  <c r="J157" i="2"/>
  <c r="J158" i="2"/>
  <c r="J159" i="2"/>
  <c r="J478" i="2"/>
  <c r="J479" i="2"/>
  <c r="J162" i="2"/>
  <c r="J163" i="2"/>
  <c r="J164" i="2"/>
  <c r="J165" i="2"/>
  <c r="J166" i="2"/>
  <c r="J424" i="2"/>
  <c r="J168" i="2"/>
  <c r="J169" i="2"/>
  <c r="J386" i="2"/>
  <c r="J171" i="2"/>
  <c r="J425" i="2"/>
  <c r="J173" i="2"/>
  <c r="J174" i="2"/>
  <c r="J65" i="2"/>
  <c r="J337" i="2"/>
  <c r="J177" i="2"/>
  <c r="J178" i="2"/>
  <c r="J293" i="2"/>
  <c r="J180" i="2"/>
  <c r="J400" i="2"/>
  <c r="J182" i="2"/>
  <c r="J183" i="2"/>
  <c r="J184" i="2"/>
  <c r="J286" i="2"/>
  <c r="J186" i="2"/>
  <c r="J187" i="2"/>
  <c r="J288" i="2"/>
  <c r="J189" i="2"/>
  <c r="J190" i="2"/>
  <c r="J504" i="2"/>
  <c r="J192" i="2"/>
  <c r="J193" i="2"/>
  <c r="J194" i="2"/>
  <c r="J195" i="2"/>
  <c r="J142" i="2"/>
  <c r="J197" i="2"/>
  <c r="J198" i="2"/>
  <c r="J199" i="2"/>
  <c r="J200" i="2"/>
  <c r="J201" i="2"/>
  <c r="J402" i="2"/>
  <c r="J377" i="2"/>
  <c r="J204" i="2"/>
  <c r="J205" i="2"/>
  <c r="J206" i="2"/>
  <c r="J207" i="2"/>
  <c r="J208" i="2"/>
  <c r="J209" i="2"/>
  <c r="J210" i="2"/>
  <c r="J211" i="2"/>
  <c r="J212" i="2"/>
  <c r="J498" i="2"/>
  <c r="J214" i="2"/>
  <c r="J215" i="2"/>
  <c r="J429" i="2"/>
  <c r="J151" i="2"/>
  <c r="J218" i="2"/>
  <c r="J219" i="2"/>
  <c r="J220" i="2"/>
  <c r="J221" i="2"/>
  <c r="J222" i="2"/>
  <c r="J71" i="2"/>
  <c r="J412" i="2"/>
  <c r="J155" i="2"/>
  <c r="J351" i="2"/>
  <c r="J227" i="2"/>
  <c r="J256" i="2"/>
  <c r="J4" i="2"/>
  <c r="J230" i="2"/>
  <c r="J231" i="2"/>
  <c r="J339" i="2"/>
  <c r="J233" i="2"/>
  <c r="J234" i="2"/>
  <c r="J235" i="2"/>
  <c r="J236" i="2"/>
  <c r="J237" i="2"/>
  <c r="J238" i="2"/>
  <c r="J239" i="2"/>
  <c r="J297" i="2"/>
  <c r="J241" i="2"/>
  <c r="J242" i="2"/>
  <c r="J143" i="2"/>
  <c r="J176" i="2"/>
  <c r="J548" i="2"/>
  <c r="J592" i="2"/>
  <c r="J247" i="2"/>
  <c r="J248" i="2"/>
  <c r="J188" i="2"/>
  <c r="J250" i="2"/>
  <c r="J17" i="2"/>
  <c r="J252" i="2"/>
  <c r="J253" i="2"/>
  <c r="J254" i="2"/>
  <c r="J255" i="2"/>
  <c r="J179" i="2"/>
  <c r="J191" i="2"/>
  <c r="J181" i="2"/>
  <c r="J232" i="2"/>
  <c r="J260" i="2"/>
  <c r="J261" i="2"/>
  <c r="J196" i="2"/>
  <c r="J202" i="2"/>
  <c r="J264" i="2"/>
  <c r="J265" i="2"/>
  <c r="J389" i="2"/>
  <c r="J267" i="2"/>
  <c r="J268" i="2"/>
  <c r="J269" i="2"/>
  <c r="J565" i="2"/>
  <c r="J500" i="2"/>
  <c r="J272" i="2"/>
  <c r="J273" i="2"/>
  <c r="J274" i="2"/>
  <c r="J275" i="2"/>
  <c r="J333" i="2"/>
  <c r="J277" i="2"/>
  <c r="J278" i="2"/>
  <c r="J567" i="2"/>
  <c r="J280" i="2"/>
  <c r="J281" i="2"/>
  <c r="J520" i="2"/>
  <c r="J481" i="2"/>
  <c r="J284" i="2"/>
  <c r="J285" i="2"/>
  <c r="J579" i="2"/>
  <c r="J287" i="2"/>
  <c r="J453" i="2"/>
  <c r="J289" i="2"/>
  <c r="J81" i="2"/>
  <c r="J291" i="2"/>
  <c r="J89" i="2"/>
  <c r="J300" i="2"/>
  <c r="J294" i="2"/>
  <c r="J295" i="2"/>
  <c r="J296" i="2"/>
  <c r="J245" i="2"/>
  <c r="J298" i="2"/>
  <c r="J185" i="2"/>
  <c r="J446" i="2"/>
  <c r="J301" i="2"/>
  <c r="J302" i="2"/>
  <c r="J508" i="2"/>
  <c r="J304" i="2"/>
  <c r="J428" i="2"/>
  <c r="J464" i="2"/>
  <c r="J307" i="2"/>
  <c r="J485" i="2"/>
  <c r="J309" i="2"/>
  <c r="J511" i="2"/>
  <c r="J311" i="2"/>
  <c r="J312" i="2"/>
  <c r="J456" i="2"/>
  <c r="J24" i="2"/>
  <c r="J315" i="2"/>
  <c r="J593" i="2"/>
  <c r="J447" i="2"/>
  <c r="J318" i="2"/>
  <c r="J539" i="2"/>
  <c r="J320" i="2"/>
  <c r="J321" i="2"/>
  <c r="J322" i="2"/>
  <c r="J303" i="2"/>
  <c r="J98" i="2"/>
  <c r="J325" i="2"/>
  <c r="J154" i="2"/>
  <c r="J448" i="2"/>
  <c r="J403" i="2"/>
  <c r="J329" i="2"/>
  <c r="J330" i="2"/>
  <c r="J331" i="2"/>
  <c r="J332" i="2"/>
  <c r="J496" i="2"/>
  <c r="J334" i="2"/>
  <c r="J335" i="2"/>
  <c r="J336" i="2"/>
  <c r="J414" i="2"/>
  <c r="J338" i="2"/>
  <c r="J494" i="2"/>
  <c r="J398" i="2"/>
  <c r="J59" i="2"/>
  <c r="J342" i="2"/>
  <c r="J482" i="2"/>
  <c r="J344" i="2"/>
  <c r="J345" i="2"/>
  <c r="J346" i="2"/>
  <c r="J347" i="2"/>
  <c r="J343" i="2"/>
  <c r="J349" i="2"/>
  <c r="J350" i="2"/>
  <c r="J484" i="2"/>
  <c r="J352" i="2"/>
  <c r="J353" i="2"/>
  <c r="J354" i="2"/>
  <c r="J355" i="2"/>
  <c r="J356" i="2"/>
  <c r="J357" i="2"/>
  <c r="J358" i="2"/>
  <c r="J359" i="2"/>
  <c r="J360" i="2"/>
  <c r="J361" i="2"/>
  <c r="J362" i="2"/>
  <c r="J363" i="2"/>
  <c r="J299" i="2"/>
  <c r="J568" i="2"/>
  <c r="J366" i="2"/>
  <c r="J437" i="2"/>
  <c r="J259" i="2"/>
  <c r="J549" i="2"/>
  <c r="J370" i="2"/>
  <c r="J110" i="2"/>
  <c r="J372" i="2"/>
  <c r="J373" i="2"/>
  <c r="J418" i="2"/>
  <c r="J28" i="2"/>
  <c r="J376" i="2"/>
  <c r="J450" i="2"/>
  <c r="J305" i="2"/>
  <c r="J379" i="2"/>
  <c r="J522" i="2"/>
  <c r="J114" i="2"/>
  <c r="J382" i="2"/>
  <c r="J317" i="2"/>
  <c r="J313" i="2"/>
  <c r="J404" i="2"/>
  <c r="J213" i="2"/>
  <c r="J387" i="2"/>
  <c r="J388" i="2"/>
  <c r="J550" i="2"/>
  <c r="J390" i="2"/>
  <c r="J391" i="2"/>
  <c r="J451" i="2"/>
  <c r="J393" i="2"/>
  <c r="J394" i="2"/>
  <c r="J465" i="2"/>
  <c r="J454" i="2"/>
  <c r="J262" i="2"/>
  <c r="J552" i="2"/>
  <c r="J399" i="2"/>
  <c r="J512" i="2"/>
  <c r="J401" i="2"/>
  <c r="J513" i="2"/>
  <c r="J452" i="2"/>
  <c r="J575" i="2"/>
  <c r="J459" i="2"/>
  <c r="J32" i="2"/>
  <c r="J407" i="2"/>
  <c r="J581" i="2"/>
  <c r="J409" i="2"/>
  <c r="J410" i="2"/>
  <c r="J411" i="2"/>
  <c r="J523" i="2"/>
  <c r="J413" i="2"/>
  <c r="J582" i="2"/>
  <c r="J415" i="2"/>
  <c r="J160" i="2"/>
  <c r="J417" i="2"/>
  <c r="J546" i="2"/>
  <c r="J419" i="2"/>
  <c r="J420" i="2"/>
  <c r="J578" i="2"/>
  <c r="J422" i="2"/>
  <c r="J423" i="2"/>
  <c r="J524" i="2"/>
  <c r="J290" i="2"/>
  <c r="J426" i="2"/>
  <c r="J427" i="2"/>
  <c r="J203" i="2"/>
  <c r="J595" i="2"/>
  <c r="J467" i="2"/>
  <c r="J431" i="2"/>
  <c r="J263" i="2"/>
  <c r="J433" i="2"/>
  <c r="J434" i="2"/>
  <c r="J435" i="2"/>
  <c r="J436" i="2"/>
  <c r="J240" i="2"/>
  <c r="J438" i="2"/>
  <c r="J439" i="2"/>
  <c r="J440" i="2"/>
  <c r="J441" i="2"/>
  <c r="J348" i="2"/>
  <c r="J443" i="2"/>
  <c r="J444" i="2"/>
  <c r="J445" i="2"/>
  <c r="J553" i="2"/>
  <c r="J570" i="2"/>
  <c r="J527" i="2"/>
  <c r="J449" i="2"/>
  <c r="J257" i="2"/>
  <c r="J572" i="2"/>
  <c r="J529" i="2"/>
  <c r="J598" i="2"/>
  <c r="J121" i="2"/>
  <c r="J381" i="2"/>
  <c r="J583" i="2"/>
  <c r="J457" i="2"/>
  <c r="J458" i="2"/>
  <c r="J246" i="2"/>
  <c r="J554" i="2"/>
  <c r="J461" i="2"/>
  <c r="J378" i="2"/>
  <c r="J463" i="2"/>
  <c r="J442" i="2"/>
  <c r="J555" i="2"/>
  <c r="J466" i="2"/>
  <c r="J216" i="2"/>
  <c r="J364" i="2"/>
  <c r="J469" i="2"/>
  <c r="J470" i="2"/>
  <c r="J471" i="2"/>
  <c r="J472" i="2"/>
  <c r="J473" i="2"/>
  <c r="J249" i="2"/>
  <c r="J475" i="2"/>
  <c r="J58" i="2"/>
  <c r="J477" i="2"/>
  <c r="J383" i="2"/>
  <c r="J540" i="2"/>
  <c r="J480" i="2"/>
  <c r="J21" i="2"/>
  <c r="J224" i="2"/>
  <c r="J483" i="2"/>
  <c r="J495" i="2"/>
  <c r="J395" i="2"/>
  <c r="J486" i="2"/>
  <c r="J487" i="2"/>
  <c r="J488" i="2"/>
  <c r="J604" i="2"/>
  <c r="J266" i="2"/>
  <c r="J460" i="2"/>
  <c r="J270" i="2"/>
  <c r="J493" i="2"/>
  <c r="J416" i="2"/>
  <c r="J306" i="2"/>
  <c r="J405" i="2"/>
  <c r="J243" i="2"/>
  <c r="J228" i="2"/>
  <c r="J499" i="2"/>
  <c r="J316" i="2"/>
  <c r="J501" i="2"/>
  <c r="J502" i="2"/>
  <c r="J576" i="2"/>
  <c r="J468" i="2"/>
  <c r="J505" i="2"/>
  <c r="J506" i="2"/>
  <c r="J507" i="2"/>
  <c r="J271" i="2"/>
  <c r="J509" i="2"/>
  <c r="J510" i="2"/>
  <c r="J217" i="2"/>
  <c r="J225" i="2"/>
  <c r="J530" i="2"/>
  <c r="J279" i="2"/>
  <c r="J282" i="2"/>
  <c r="J134" i="2"/>
  <c r="J534" i="2"/>
  <c r="J244" i="2"/>
  <c r="J584" i="2"/>
  <c r="J514" i="2"/>
  <c r="J521" i="2"/>
  <c r="J430" i="2"/>
  <c r="J319" i="2"/>
  <c r="J543" i="2"/>
  <c r="J525" i="2"/>
  <c r="J526" i="2"/>
  <c r="J497" i="2"/>
  <c r="J528" i="2"/>
  <c r="J324" i="2"/>
  <c r="J314" i="2"/>
  <c r="J531" i="2"/>
  <c r="J532" i="2"/>
  <c r="J533" i="2"/>
  <c r="J251" i="2"/>
  <c r="J323" i="2"/>
  <c r="J577" i="2"/>
  <c r="J537" i="2"/>
  <c r="J556" i="2"/>
  <c r="J535" i="2"/>
  <c r="J515" i="2"/>
  <c r="J541" i="2"/>
  <c r="J542" i="2"/>
  <c r="J491" i="2"/>
  <c r="J544" i="2"/>
  <c r="J396" i="2"/>
  <c r="J587" i="2"/>
  <c r="J326" i="2"/>
  <c r="J61" i="2"/>
  <c r="J536" i="2"/>
  <c r="J384" i="2"/>
  <c r="J551" i="2"/>
  <c r="J455" i="2"/>
  <c r="J340" i="2"/>
  <c r="J397" i="2"/>
  <c r="J283" i="2"/>
  <c r="J327" i="2"/>
  <c r="J557" i="2"/>
  <c r="J276" i="2"/>
  <c r="J559" i="2"/>
  <c r="J560" i="2"/>
  <c r="J561" i="2"/>
  <c r="J492" i="2"/>
  <c r="J563" i="2"/>
  <c r="J462" i="2"/>
  <c r="J229" i="2"/>
  <c r="J566" i="2"/>
  <c r="J161" i="2"/>
  <c r="J223" i="2"/>
  <c r="J569" i="2"/>
  <c r="J490" i="2"/>
  <c r="J571" i="2"/>
  <c r="J226" i="2"/>
  <c r="J573" i="2"/>
  <c r="J574" i="2"/>
  <c r="J516" i="2"/>
  <c r="J392" i="2"/>
  <c r="J538" i="2"/>
  <c r="J503" i="2"/>
  <c r="J519" i="2"/>
  <c r="J580" i="2"/>
  <c r="J432" i="2"/>
  <c r="J406" i="2"/>
  <c r="J408" i="2"/>
  <c r="J385" i="2"/>
  <c r="J585" i="2"/>
  <c r="J586" i="2"/>
  <c r="J421" i="2"/>
  <c r="J588" i="2"/>
  <c r="J589" i="2"/>
  <c r="J380" i="2"/>
  <c r="J591" i="2"/>
  <c r="J558" i="2"/>
  <c r="J489" i="2"/>
  <c r="J594" i="2"/>
  <c r="J562" i="2"/>
  <c r="J596" i="2"/>
  <c r="J597" i="2"/>
  <c r="J258" i="2"/>
  <c r="J599" i="2"/>
  <c r="J600" i="2"/>
  <c r="J601" i="2"/>
  <c r="J602" i="2"/>
  <c r="J603" i="2"/>
  <c r="J564" i="2"/>
  <c r="C11" i="3"/>
  <c r="C10" i="3"/>
  <c r="B11" i="3"/>
  <c r="B10" i="3"/>
</calcChain>
</file>

<file path=xl/sharedStrings.xml><?xml version="1.0" encoding="utf-8"?>
<sst xmlns="http://schemas.openxmlformats.org/spreadsheetml/2006/main" count="5101" uniqueCount="1799">
  <si>
    <t>Ed Sheeran</t>
  </si>
  <si>
    <t>M</t>
  </si>
  <si>
    <t>Solo</t>
  </si>
  <si>
    <t>Justin Bieber</t>
  </si>
  <si>
    <t>Jonas Brothers</t>
  </si>
  <si>
    <t>Group</t>
  </si>
  <si>
    <t>Drake</t>
  </si>
  <si>
    <t>Chris Brown</t>
  </si>
  <si>
    <t>Taylor Swift</t>
  </si>
  <si>
    <t>F</t>
  </si>
  <si>
    <t>Blake Shelton</t>
  </si>
  <si>
    <t>Nicki Minaj</t>
  </si>
  <si>
    <t>Panic! At The Disco</t>
  </si>
  <si>
    <t>Lee Brice</t>
  </si>
  <si>
    <t>Katy Perry</t>
  </si>
  <si>
    <t>Young Thug</t>
  </si>
  <si>
    <t>J. Cole</t>
  </si>
  <si>
    <t>Daddy Yankee</t>
  </si>
  <si>
    <t>Migos</t>
  </si>
  <si>
    <t>Meek Mill</t>
  </si>
  <si>
    <t>Lady Gaga</t>
  </si>
  <si>
    <t>Tyler The Creator</t>
  </si>
  <si>
    <t>YG</t>
  </si>
  <si>
    <t>DJ Khaled</t>
  </si>
  <si>
    <t>Luke Bryan</t>
  </si>
  <si>
    <t>P!nk</t>
  </si>
  <si>
    <t>Bruno Mars</t>
  </si>
  <si>
    <t>Eric Church</t>
  </si>
  <si>
    <t>Jason Aldean</t>
  </si>
  <si>
    <t>Gucci Mane</t>
  </si>
  <si>
    <t>Beyonce</t>
  </si>
  <si>
    <t>Chris Young</t>
  </si>
  <si>
    <t>Eli Young Band</t>
  </si>
  <si>
    <t>Pedro Capo</t>
  </si>
  <si>
    <t>Justin Moore</t>
  </si>
  <si>
    <t>Nicky Jam</t>
  </si>
  <si>
    <t>Nipsey Hussle</t>
  </si>
  <si>
    <t>Yo Gotti</t>
  </si>
  <si>
    <t>Cody Johnson</t>
  </si>
  <si>
    <t>Miley Cyrus</t>
  </si>
  <si>
    <t>Maroon 5</t>
  </si>
  <si>
    <t>pop</t>
  </si>
  <si>
    <t>Lady Antebellum</t>
  </si>
  <si>
    <t>2 Chainz</t>
  </si>
  <si>
    <t>Ellie Goulding</t>
  </si>
  <si>
    <t>Diplo</t>
  </si>
  <si>
    <t>ScHoolboy Q</t>
  </si>
  <si>
    <t>French Montana</t>
  </si>
  <si>
    <t>Scotty McCreery</t>
  </si>
  <si>
    <t>Five Finger Death Punch</t>
  </si>
  <si>
    <t>Aventura</t>
  </si>
  <si>
    <t>Jake Owen</t>
  </si>
  <si>
    <t>Carrie Underwood</t>
  </si>
  <si>
    <t>Mark Ronson</t>
  </si>
  <si>
    <t>John Mayer</t>
  </si>
  <si>
    <t>Gesaffelstein</t>
  </si>
  <si>
    <t>Lil Wayne</t>
  </si>
  <si>
    <t>Dierks Bentley</t>
  </si>
  <si>
    <t>Hikaru Utada</t>
  </si>
  <si>
    <t>Eminem</t>
  </si>
  <si>
    <t>Mariah Carey</t>
  </si>
  <si>
    <t>Bobby Helms</t>
  </si>
  <si>
    <t>Brenda Lee</t>
  </si>
  <si>
    <t>Burl Ives</t>
  </si>
  <si>
    <t>Nat King Cole</t>
  </si>
  <si>
    <t>Andy Williams</t>
  </si>
  <si>
    <t>Wham!</t>
  </si>
  <si>
    <t>The Ronettes</t>
  </si>
  <si>
    <t>Gene Autry</t>
  </si>
  <si>
    <t>Jose Feliciano</t>
  </si>
  <si>
    <t>Perry Como</t>
  </si>
  <si>
    <t>Bing Crosby</t>
  </si>
  <si>
    <t>Elvis Presley</t>
  </si>
  <si>
    <t>Darlene Love</t>
  </si>
  <si>
    <t>Kelly Clarkson</t>
  </si>
  <si>
    <t>Chuck Berry</t>
  </si>
  <si>
    <t>Frank Sinatra</t>
  </si>
  <si>
    <t>Paul McCartney</t>
  </si>
  <si>
    <t>Kanye West</t>
  </si>
  <si>
    <t>Queen</t>
  </si>
  <si>
    <t>Tiesto</t>
  </si>
  <si>
    <t>Calvin Harris</t>
  </si>
  <si>
    <t>Michael Jackson</t>
  </si>
  <si>
    <t>Steve Aoki</t>
  </si>
  <si>
    <t>Weezer</t>
  </si>
  <si>
    <t>twenty one pilots</t>
  </si>
  <si>
    <t>Avril Lavigne</t>
  </si>
  <si>
    <t>Mac Miller</t>
  </si>
  <si>
    <t>Wiz Khalifa</t>
  </si>
  <si>
    <t>Childish Gambino</t>
  </si>
  <si>
    <t>Kenny Chesney</t>
  </si>
  <si>
    <t>Ciara</t>
  </si>
  <si>
    <t>Backstreet Boys</t>
  </si>
  <si>
    <t>Janet</t>
  </si>
  <si>
    <t>Jason Mraz</t>
  </si>
  <si>
    <t>Keith Urban</t>
  </si>
  <si>
    <t>Demi Lovato</t>
  </si>
  <si>
    <t>Foster The People</t>
  </si>
  <si>
    <t>David Lee Murphy</t>
  </si>
  <si>
    <t>Reik</t>
  </si>
  <si>
    <t>Juicy J</t>
  </si>
  <si>
    <t>Kendrick Lamar</t>
  </si>
  <si>
    <t>Pitbull</t>
  </si>
  <si>
    <t>El Chombo</t>
  </si>
  <si>
    <t>Sugarland</t>
  </si>
  <si>
    <t>Gorillaz</t>
  </si>
  <si>
    <t>Pusha T</t>
  </si>
  <si>
    <t>Jay Rock</t>
  </si>
  <si>
    <t>James Blake</t>
  </si>
  <si>
    <t>Jennifer Lopez</t>
  </si>
  <si>
    <t>Darius Rucker</t>
  </si>
  <si>
    <t>Kevin Gates</t>
  </si>
  <si>
    <t>Pharrell Williams</t>
  </si>
  <si>
    <t>Tank</t>
  </si>
  <si>
    <t>Justin Timberlake</t>
  </si>
  <si>
    <t>Portugal. The Man</t>
  </si>
  <si>
    <t>High Valley</t>
  </si>
  <si>
    <t>Rihanna</t>
  </si>
  <si>
    <t>Luis Fonsi</t>
  </si>
  <si>
    <t>Miguel</t>
  </si>
  <si>
    <t>Janelle Monae</t>
  </si>
  <si>
    <t>Plies</t>
  </si>
  <si>
    <t>Easton Corbin</t>
  </si>
  <si>
    <t>Enrique Iglesias</t>
  </si>
  <si>
    <t>Big Sean</t>
  </si>
  <si>
    <t>Shakira</t>
  </si>
  <si>
    <t>Tim McGraw</t>
  </si>
  <si>
    <t>Faith Hill</t>
  </si>
  <si>
    <t>Coldplay</t>
  </si>
  <si>
    <t>Wisin</t>
  </si>
  <si>
    <t>Billy Currington</t>
  </si>
  <si>
    <t>The Revivalists</t>
  </si>
  <si>
    <t>David Guetta</t>
  </si>
  <si>
    <t>Major Lazer</t>
  </si>
  <si>
    <t>Jason Derulo</t>
  </si>
  <si>
    <t>Linkin Park</t>
  </si>
  <si>
    <t>Rascal Flatts</t>
  </si>
  <si>
    <t>Zac Brown Band</t>
  </si>
  <si>
    <t>Trey Songz</t>
  </si>
  <si>
    <t>Josh Turner</t>
  </si>
  <si>
    <t>Brantley Gilbert</t>
  </si>
  <si>
    <t>Flo Rida</t>
  </si>
  <si>
    <t>Lana Del Rey</t>
  </si>
  <si>
    <t>Paramore</t>
  </si>
  <si>
    <t>Train</t>
  </si>
  <si>
    <t>Lauren Alaina</t>
  </si>
  <si>
    <t>Adele</t>
  </si>
  <si>
    <t>Miranda Lambert</t>
  </si>
  <si>
    <t>Rick Ross</t>
  </si>
  <si>
    <t>Little Big Town</t>
  </si>
  <si>
    <t>Brad Paisley</t>
  </si>
  <si>
    <t>John Legend</t>
  </si>
  <si>
    <t>Sia</t>
  </si>
  <si>
    <t>Fitz And The Tantrums</t>
  </si>
  <si>
    <t>Missy Elliott</t>
  </si>
  <si>
    <t>Granger Smith</t>
  </si>
  <si>
    <t>Andy Grammer</t>
  </si>
  <si>
    <t>Wale</t>
  </si>
  <si>
    <t>George Michael</t>
  </si>
  <si>
    <t>Britney Spears</t>
  </si>
  <si>
    <t>Leonard Cohen</t>
  </si>
  <si>
    <t>A Tribe Called Quest</t>
  </si>
  <si>
    <t>DJ Drama</t>
  </si>
  <si>
    <t>Usher</t>
  </si>
  <si>
    <t>The Game</t>
  </si>
  <si>
    <t>OneRepublic</t>
  </si>
  <si>
    <t>Solange</t>
  </si>
  <si>
    <t>Mike Posner</t>
  </si>
  <si>
    <t>Fat Joe</t>
  </si>
  <si>
    <t>Remy Ma</t>
  </si>
  <si>
    <t>Ben Rector</t>
  </si>
  <si>
    <t>David Nail</t>
  </si>
  <si>
    <t>Blink</t>
  </si>
  <si>
    <t>Carlos Vives</t>
  </si>
  <si>
    <t>Jeremih</t>
  </si>
  <si>
    <t>Disturbed</t>
  </si>
  <si>
    <t>Red Hot Chili Peppers</t>
  </si>
  <si>
    <t>Alisan Porter</t>
  </si>
  <si>
    <t>Prince And The Revolution</t>
  </si>
  <si>
    <t>Prince</t>
  </si>
  <si>
    <t>Rachel Platten</t>
  </si>
  <si>
    <t>Gwen Stefani</t>
  </si>
  <si>
    <t>Randy Houser</t>
  </si>
  <si>
    <t>Empire Of The Sun</t>
  </si>
  <si>
    <t>Fall Out Boy</t>
  </si>
  <si>
    <t>Nelly</t>
  </si>
  <si>
    <t>Curren$Y</t>
  </si>
  <si>
    <t>David Bowie</t>
  </si>
  <si>
    <t>PSY</t>
  </si>
  <si>
    <t>Adam Lambert</t>
  </si>
  <si>
    <t>Omarion</t>
  </si>
  <si>
    <t>Prince Royce</t>
  </si>
  <si>
    <t>Carly Rae Jepsen</t>
  </si>
  <si>
    <t>Tech N9Ne</t>
  </si>
  <si>
    <t>NEEDTOBREATHE</t>
  </si>
  <si>
    <t>Jessie J</t>
  </si>
  <si>
    <t>Shaggy</t>
  </si>
  <si>
    <t>Hilary Duff</t>
  </si>
  <si>
    <t>Mumford and Sons</t>
  </si>
  <si>
    <t>Ne-Yo</t>
  </si>
  <si>
    <t>Jamie Foxx</t>
  </si>
  <si>
    <t>Ludacris</t>
  </si>
  <si>
    <t>Breaking Benjamin</t>
  </si>
  <si>
    <t>Action Bronson</t>
  </si>
  <si>
    <t>James Newton Howard</t>
  </si>
  <si>
    <t>B.o.B</t>
  </si>
  <si>
    <t>Common</t>
  </si>
  <si>
    <t>Kid Rock</t>
  </si>
  <si>
    <t>Florence + The Machine</t>
  </si>
  <si>
    <t>Annie Lennox</t>
  </si>
  <si>
    <t>Colbie Caillat</t>
  </si>
  <si>
    <t>T.I.</t>
  </si>
  <si>
    <t>Damien Rice</t>
  </si>
  <si>
    <t>The White Buffalo</t>
  </si>
  <si>
    <t>The Script</t>
  </si>
  <si>
    <t>Glen Campbell</t>
  </si>
  <si>
    <t>Lil Jon</t>
  </si>
  <si>
    <t>Jeezy</t>
  </si>
  <si>
    <t>Joe Nichols</t>
  </si>
  <si>
    <t>Chris Lake</t>
  </si>
  <si>
    <t>KONGOS</t>
  </si>
  <si>
    <t>Ingrid Michaelson</t>
  </si>
  <si>
    <t>neo mellow</t>
  </si>
  <si>
    <t>"Weird Al" Yankovic</t>
  </si>
  <si>
    <t>Idina Menzel</t>
  </si>
  <si>
    <t>George Strait</t>
  </si>
  <si>
    <t>The Band Perry</t>
  </si>
  <si>
    <t>Busta Rhymes</t>
  </si>
  <si>
    <t>Craig Campbell</t>
  </si>
  <si>
    <t>Afrojack</t>
  </si>
  <si>
    <t>Robin Thicke</t>
  </si>
  <si>
    <t>Christina Perri</t>
  </si>
  <si>
    <t>Neon Trees</t>
  </si>
  <si>
    <t>Sara Bareilles</t>
  </si>
  <si>
    <t>Passenger</t>
  </si>
  <si>
    <t>Jerrod Niemann</t>
  </si>
  <si>
    <t>The Black Keys</t>
  </si>
  <si>
    <t>Craig Morgan</t>
  </si>
  <si>
    <t>Aloe Blacc</t>
  </si>
  <si>
    <t>Hunter Hayes</t>
  </si>
  <si>
    <t>Christina Aguilera</t>
  </si>
  <si>
    <t>Arctic Monkeys</t>
  </si>
  <si>
    <t>Sara Evans</t>
  </si>
  <si>
    <t>Cash Cash</t>
  </si>
  <si>
    <t>Thompson Square</t>
  </si>
  <si>
    <t>AWOLNATION</t>
  </si>
  <si>
    <t>U2</t>
  </si>
  <si>
    <t>Daughtry</t>
  </si>
  <si>
    <t>The Fray</t>
  </si>
  <si>
    <t>Lupe Fiasco</t>
  </si>
  <si>
    <t>Dave Days</t>
  </si>
  <si>
    <t>Tessanne Chin</t>
  </si>
  <si>
    <t>R. Kelly</t>
  </si>
  <si>
    <t>Tamar Braxton</t>
  </si>
  <si>
    <t>Enya</t>
  </si>
  <si>
    <t>Bon Jovi</t>
  </si>
  <si>
    <t>Daft Punk</t>
  </si>
  <si>
    <t>Tegan And Sara</t>
  </si>
  <si>
    <t>Gavin DeGraw</t>
  </si>
  <si>
    <t>Pearl Jam</t>
  </si>
  <si>
    <t>Glee Cast</t>
  </si>
  <si>
    <t>Armin van Buuren</t>
  </si>
  <si>
    <t>Sheryl Crow</t>
  </si>
  <si>
    <t>MIKA</t>
  </si>
  <si>
    <t>Arcade Fire</t>
  </si>
  <si>
    <t>Marc Anthony</t>
  </si>
  <si>
    <t>Avenged Sevenfold</t>
  </si>
  <si>
    <t>Rocko</t>
  </si>
  <si>
    <t>Sean Kingston</t>
  </si>
  <si>
    <t>The Wanted</t>
  </si>
  <si>
    <t>Fantasia</t>
  </si>
  <si>
    <t>Ace Hood</t>
  </si>
  <si>
    <t>Jack Johnson</t>
  </si>
  <si>
    <t>Fabolous</t>
  </si>
  <si>
    <t>Gloriana</t>
  </si>
  <si>
    <t>Olly Murs</t>
  </si>
  <si>
    <t>Kelly Rowland</t>
  </si>
  <si>
    <t>Q-Tip</t>
  </si>
  <si>
    <t>will.i.am</t>
  </si>
  <si>
    <t>Guy Sebastian</t>
  </si>
  <si>
    <t>Ray J</t>
  </si>
  <si>
    <t>Of Monsters And Men</t>
  </si>
  <si>
    <t>WE the Kings</t>
  </si>
  <si>
    <t>Muse</t>
  </si>
  <si>
    <t>Alicia Keys</t>
  </si>
  <si>
    <t>Britt Nicole</t>
  </si>
  <si>
    <t>Michael Buble</t>
  </si>
  <si>
    <t>Gotye</t>
  </si>
  <si>
    <t>australian pop</t>
  </si>
  <si>
    <t>Gary Allan</t>
  </si>
  <si>
    <t>Joe Budden</t>
  </si>
  <si>
    <t>Chris Cagle</t>
  </si>
  <si>
    <t>The Lonely Island</t>
  </si>
  <si>
    <t>Passion Pit</t>
  </si>
  <si>
    <t>Alex Clare</t>
  </si>
  <si>
    <t>Game</t>
  </si>
  <si>
    <t>Lifehouse</t>
  </si>
  <si>
    <t>Kid Cudi</t>
  </si>
  <si>
    <t>50 Cent</t>
  </si>
  <si>
    <t>Owl City</t>
  </si>
  <si>
    <t>The Nocturnals</t>
  </si>
  <si>
    <t>Brandy</t>
  </si>
  <si>
    <t>matchbox twenty</t>
  </si>
  <si>
    <t>Love And Theft</t>
  </si>
  <si>
    <t>Keyshia Cole</t>
  </si>
  <si>
    <t>Green Day</t>
  </si>
  <si>
    <t>Grouplove</t>
  </si>
  <si>
    <t>No Doubt</t>
  </si>
  <si>
    <t>NERO</t>
  </si>
  <si>
    <t>Gym Class Heroes</t>
  </si>
  <si>
    <t>Slaughterhouse</t>
  </si>
  <si>
    <t>Toby Keith</t>
  </si>
  <si>
    <t>The Killers</t>
  </si>
  <si>
    <t>M83.</t>
  </si>
  <si>
    <t>Dave Matthews Band</t>
  </si>
  <si>
    <t>Kirko Bangz</t>
  </si>
  <si>
    <t>Travis Porter</t>
  </si>
  <si>
    <t>Big Time Rush</t>
  </si>
  <si>
    <t>Michel Telo</t>
  </si>
  <si>
    <t>LMFAO</t>
  </si>
  <si>
    <t>Waka Flocka Flame</t>
  </si>
  <si>
    <t>Jay Sean</t>
  </si>
  <si>
    <t>Snoop Dogg</t>
  </si>
  <si>
    <t>Tony Lucca</t>
  </si>
  <si>
    <t>Jennifer Hudson</t>
  </si>
  <si>
    <t>Montgomery Gentry</t>
  </si>
  <si>
    <t>Shinedown</t>
  </si>
  <si>
    <t>Sean Paul</t>
  </si>
  <si>
    <t>Madonna</t>
  </si>
  <si>
    <t>Mary J. Blige</t>
  </si>
  <si>
    <t>Breathe Carolina</t>
  </si>
  <si>
    <t>The Scene</t>
  </si>
  <si>
    <t>Young The Giant</t>
  </si>
  <si>
    <t>Estelle</t>
  </si>
  <si>
    <t>Whitney Houston</t>
  </si>
  <si>
    <t>Martina McBride</t>
  </si>
  <si>
    <t>deadmau5</t>
  </si>
  <si>
    <t>Van Halen</t>
  </si>
  <si>
    <t>Snow Patrol</t>
  </si>
  <si>
    <t>Nickelback</t>
  </si>
  <si>
    <t>3OH!3</t>
  </si>
  <si>
    <t>V.I.C.</t>
  </si>
  <si>
    <t>Roscoe Dash</t>
  </si>
  <si>
    <t>Alexandra Stan</t>
  </si>
  <si>
    <t>Mana</t>
  </si>
  <si>
    <t>Matt Nathanson</t>
  </si>
  <si>
    <t>Rodney Atkins</t>
  </si>
  <si>
    <t>New Boyz</t>
  </si>
  <si>
    <t>Mindless Behavior</t>
  </si>
  <si>
    <t>Bow Wow</t>
  </si>
  <si>
    <t>Kaskade</t>
  </si>
  <si>
    <t>Lloyd</t>
  </si>
  <si>
    <t>Trace Adkins</t>
  </si>
  <si>
    <t>Evanescence</t>
  </si>
  <si>
    <t>Taio Cruz</t>
  </si>
  <si>
    <t>Steve Holy</t>
  </si>
  <si>
    <t>Foo Fighters</t>
  </si>
  <si>
    <t>Birdman</t>
  </si>
  <si>
    <t>The Black Eyed Peas</t>
  </si>
  <si>
    <t>Hugh Laurie</t>
  </si>
  <si>
    <t>Tony Bennett</t>
  </si>
  <si>
    <t>Amy Winehouse</t>
  </si>
  <si>
    <t>Pistol Annies</t>
  </si>
  <si>
    <t>Tinie Tempah</t>
  </si>
  <si>
    <t>Martin Solveig</t>
  </si>
  <si>
    <t>Dragonette</t>
  </si>
  <si>
    <t>Mat Kearney</t>
  </si>
  <si>
    <t>Kirk Franklin</t>
  </si>
  <si>
    <t>Marsha Ambrosius</t>
  </si>
  <si>
    <t>Seether</t>
  </si>
  <si>
    <t>Don Omar</t>
  </si>
  <si>
    <t>Jill Scott</t>
  </si>
  <si>
    <t>Shania Twain</t>
  </si>
  <si>
    <t>My Chemical Romance</t>
  </si>
  <si>
    <t>Jordin Sparks</t>
  </si>
  <si>
    <t>Diddy</t>
  </si>
  <si>
    <t>Thirty Seconds To Mars</t>
  </si>
  <si>
    <t>Akon</t>
  </si>
  <si>
    <t>Keri Hilson</t>
  </si>
  <si>
    <t>Edward Maya</t>
  </si>
  <si>
    <t>Far*East Movement</t>
  </si>
  <si>
    <t>Josh Kelley</t>
  </si>
  <si>
    <t>Mary Mary</t>
  </si>
  <si>
    <t>Amiee Mann</t>
  </si>
  <si>
    <t>Sunny Sweeney</t>
  </si>
  <si>
    <t>Cage The Elephant</t>
  </si>
  <si>
    <t>Gorilla Zoe</t>
  </si>
  <si>
    <t>Sick Puppies</t>
  </si>
  <si>
    <t>Aaron Lewis</t>
  </si>
  <si>
    <t>Twista</t>
  </si>
  <si>
    <t>Plain White T's</t>
  </si>
  <si>
    <t>3 Doors Down</t>
  </si>
  <si>
    <t>Yolanda Be Cool</t>
  </si>
  <si>
    <t>Dcup</t>
  </si>
  <si>
    <t>Rise Against</t>
  </si>
  <si>
    <t>James Blunt</t>
  </si>
  <si>
    <t>Yellowcard</t>
  </si>
  <si>
    <t>Reba McEntire</t>
  </si>
  <si>
    <t>The Ready Set</t>
  </si>
  <si>
    <t>Jesse McCartney</t>
  </si>
  <si>
    <t>Natasha Bedingfield</t>
  </si>
  <si>
    <t>Jazmine Sullivan</t>
  </si>
  <si>
    <t>Monica</t>
  </si>
  <si>
    <t>Kings Of Leon</t>
  </si>
  <si>
    <t>Hannah Montana</t>
  </si>
  <si>
    <t>Josh Thompson</t>
  </si>
  <si>
    <t>Cali Swag District</t>
  </si>
  <si>
    <t>A Rocket To The Moon</t>
  </si>
  <si>
    <t>Soulja Boy</t>
  </si>
  <si>
    <t>Uncle Kracker</t>
  </si>
  <si>
    <t>Gyptian</t>
  </si>
  <si>
    <t>Chris Willis</t>
  </si>
  <si>
    <t>La Roux</t>
  </si>
  <si>
    <t>Shontelle</t>
  </si>
  <si>
    <t>Rob Thomas</t>
  </si>
  <si>
    <t>Soundgarden</t>
  </si>
  <si>
    <t>Asher Roth</t>
  </si>
  <si>
    <t>Clay Walker</t>
  </si>
  <si>
    <t>Timbaland</t>
  </si>
  <si>
    <t>V V Brown</t>
  </si>
  <si>
    <t>Jaheim</t>
  </si>
  <si>
    <t>Lloyd Banks</t>
  </si>
  <si>
    <t>Lee DeWyze</t>
  </si>
  <si>
    <t>Crystal Bowersox</t>
  </si>
  <si>
    <t>Will Young</t>
  </si>
  <si>
    <t>Charice</t>
  </si>
  <si>
    <t>Erykah Badu</t>
  </si>
  <si>
    <t>Kris Allen</t>
  </si>
  <si>
    <t>Spose</t>
  </si>
  <si>
    <t>Maxwell</t>
  </si>
  <si>
    <t>Theory Of A Deadman</t>
  </si>
  <si>
    <t>Alpha Rev</t>
  </si>
  <si>
    <t>Orianthi</t>
  </si>
  <si>
    <t>candy pop</t>
  </si>
  <si>
    <t>Matisyahu</t>
  </si>
  <si>
    <t>Melanie Fiona</t>
  </si>
  <si>
    <t>Sade</t>
  </si>
  <si>
    <t>Phoenix</t>
  </si>
  <si>
    <t>Boys Like Girls</t>
  </si>
  <si>
    <t>Mario</t>
  </si>
  <si>
    <t>Danny Gokey</t>
  </si>
  <si>
    <t>Creed</t>
  </si>
  <si>
    <t>Kellie Pickler</t>
  </si>
  <si>
    <t>k.d. lang</t>
  </si>
  <si>
    <t>Cascada</t>
  </si>
  <si>
    <t>Andrea Bocelli</t>
  </si>
  <si>
    <t>Shiny Toy Guns</t>
  </si>
  <si>
    <t>Jason Michael Carroll</t>
  </si>
  <si>
    <t>Three Days Grace</t>
  </si>
  <si>
    <t>Cobra Starship</t>
  </si>
  <si>
    <t>Michael Franti</t>
  </si>
  <si>
    <t>Spearhead</t>
  </si>
  <si>
    <t>Leona Lewis</t>
  </si>
  <si>
    <t>Susan Boyle</t>
  </si>
  <si>
    <t>Francesca Battistelli</t>
  </si>
  <si>
    <t>Anya Marina</t>
  </si>
  <si>
    <t>Pleasure P</t>
  </si>
  <si>
    <t>Chamillionaire</t>
  </si>
  <si>
    <t>Wonder Girls</t>
  </si>
  <si>
    <t>Five For Fighting</t>
  </si>
  <si>
    <t>Dorrough</t>
  </si>
  <si>
    <t>Darryl Worley</t>
  </si>
  <si>
    <t>Alice In Chains</t>
  </si>
  <si>
    <t>David Cook</t>
  </si>
  <si>
    <t>Ginuwine</t>
  </si>
  <si>
    <t>Jack Ingram</t>
  </si>
  <si>
    <t>Parachute</t>
  </si>
  <si>
    <t>Three 6 Mafia</t>
  </si>
  <si>
    <t>Skillet</t>
  </si>
  <si>
    <t>Jessie James Decker</t>
  </si>
  <si>
    <t>Matt And Kim</t>
  </si>
  <si>
    <t>The Ting Tings</t>
  </si>
  <si>
    <t>Kristinia DeBarge</t>
  </si>
  <si>
    <t>Michelle Branch</t>
  </si>
  <si>
    <t>Beastie Boys</t>
  </si>
  <si>
    <t>Maino</t>
  </si>
  <si>
    <t>Alan Jackson</t>
  </si>
  <si>
    <t>Soulja Boy Tell 'em</t>
  </si>
  <si>
    <t>The Veronicas</t>
  </si>
  <si>
    <t>Madcon</t>
  </si>
  <si>
    <t>Musiq Soulchild</t>
  </si>
  <si>
    <t>Yung L.A.</t>
  </si>
  <si>
    <t>Paula Abdul</t>
  </si>
  <si>
    <t>Chrisette Michele</t>
  </si>
  <si>
    <t>Mike Jones</t>
  </si>
  <si>
    <t>Charlie Wilson</t>
  </si>
  <si>
    <t>Lily Allen</t>
  </si>
  <si>
    <t>Billy Ray Cyrus</t>
  </si>
  <si>
    <t>Stellar Kart</t>
  </si>
  <si>
    <t>Silversun Pickups</t>
  </si>
  <si>
    <t>Ashley Tisdale</t>
  </si>
  <si>
    <t>MGMT</t>
  </si>
  <si>
    <t>Papa Roach</t>
  </si>
  <si>
    <t>Brooks &amp; Dunn</t>
  </si>
  <si>
    <t>Bobby V</t>
  </si>
  <si>
    <t>Lee Ann Womack</t>
  </si>
  <si>
    <t>Framing Hanley</t>
  </si>
  <si>
    <t>Brooke White</t>
  </si>
  <si>
    <t>Jim Jones</t>
  </si>
  <si>
    <t>Ron Browz</t>
  </si>
  <si>
    <t>The Offspring</t>
  </si>
  <si>
    <t>Bruce Springsteen</t>
  </si>
  <si>
    <t>Saving Abel</t>
  </si>
  <si>
    <t>Pat Green</t>
  </si>
  <si>
    <t>Apocalyptica</t>
  </si>
  <si>
    <t>David Archuleta</t>
  </si>
  <si>
    <t>O.A.R.</t>
  </si>
  <si>
    <t>Metro Station</t>
  </si>
  <si>
    <t>Hinder</t>
  </si>
  <si>
    <t>Avant</t>
  </si>
  <si>
    <t>Secondhand Serenade</t>
  </si>
  <si>
    <t>M.I.A.</t>
  </si>
  <si>
    <t>Guns N' Roses</t>
  </si>
  <si>
    <t>Jimmy Wayne</t>
  </si>
  <si>
    <t>Bucky Covington</t>
  </si>
  <si>
    <t>Kardinal Offishall</t>
  </si>
  <si>
    <t>Buckcherry</t>
  </si>
  <si>
    <t>Metallica</t>
  </si>
  <si>
    <t>September</t>
  </si>
  <si>
    <t>Ray LaMontagne</t>
  </si>
  <si>
    <t>Oasis</t>
  </si>
  <si>
    <t>LL Cool J</t>
  </si>
  <si>
    <t>David Banner</t>
  </si>
  <si>
    <t>Joshua Radin</t>
  </si>
  <si>
    <t>Shwayze</t>
  </si>
  <si>
    <t>Marvin Sapp</t>
  </si>
  <si>
    <t>Staind</t>
  </si>
  <si>
    <t>Flobots</t>
  </si>
  <si>
    <t>Goo Goo Dolls</t>
  </si>
  <si>
    <t>Danity Kane</t>
  </si>
  <si>
    <t>New Kids On The Block</t>
  </si>
  <si>
    <t>Jessica Simpson</t>
  </si>
  <si>
    <t>Flex</t>
  </si>
  <si>
    <t>Josh Gracin</t>
  </si>
  <si>
    <t>Flyleaf</t>
  </si>
  <si>
    <t>Julianne Hough</t>
  </si>
  <si>
    <t>James Otto</t>
  </si>
  <si>
    <t>Ashanti</t>
  </si>
  <si>
    <t>2 Pistols</t>
  </si>
  <si>
    <t>Death Cab For Cutie</t>
  </si>
  <si>
    <t>Phil Vassar</t>
  </si>
  <si>
    <t>Yael Naim</t>
  </si>
  <si>
    <t>Raheem DeVaughn</t>
  </si>
  <si>
    <t>Puddle Of Mudd</t>
  </si>
  <si>
    <t>Finger Eleven</t>
  </si>
  <si>
    <t>Kate Voegele</t>
  </si>
  <si>
    <t>Jewel</t>
  </si>
  <si>
    <t>Shawty Lo</t>
  </si>
  <si>
    <t>Augustana</t>
  </si>
  <si>
    <t>Ashlee Simpson</t>
  </si>
  <si>
    <t>J. Holiday</t>
  </si>
  <si>
    <t>Radiohead</t>
  </si>
  <si>
    <t>R.E.M.</t>
  </si>
  <si>
    <t>Wyclef Jean</t>
  </si>
  <si>
    <t>Aly &amp; AJ</t>
  </si>
  <si>
    <t>Santana</t>
  </si>
  <si>
    <t>Baby Bash</t>
  </si>
  <si>
    <t>Celine Dion</t>
  </si>
  <si>
    <t>Josh Groban</t>
  </si>
  <si>
    <t>Lenny Kravitz</t>
  </si>
  <si>
    <t>DragonForce</t>
  </si>
  <si>
    <t>Alvin And The Chipmunks</t>
  </si>
  <si>
    <t>Feist</t>
  </si>
  <si>
    <t>Chingy</t>
  </si>
  <si>
    <t>Juanes</t>
  </si>
  <si>
    <t>Yandel</t>
  </si>
  <si>
    <t>Hurricane Chris</t>
  </si>
  <si>
    <t>Elliott Yamin</t>
  </si>
  <si>
    <t>Serj Tankian</t>
  </si>
  <si>
    <t>Kat DeLuna</t>
  </si>
  <si>
    <t>Cupid</t>
  </si>
  <si>
    <t>Down A.K.A. Kilo</t>
  </si>
  <si>
    <t>Nelly Furtado</t>
  </si>
  <si>
    <t>Yung Joc</t>
  </si>
  <si>
    <t>Eve</t>
  </si>
  <si>
    <t>Tracy Lawrence</t>
  </si>
  <si>
    <t>The White Stripes</t>
  </si>
  <si>
    <t>Emerson Drive</t>
  </si>
  <si>
    <t>Huey Lewis and the News</t>
  </si>
  <si>
    <t>Bone Thugs-N-Harmony</t>
  </si>
  <si>
    <t>Bobby Valentino</t>
  </si>
  <si>
    <t>Unk</t>
  </si>
  <si>
    <t>Crime Mob</t>
  </si>
  <si>
    <t>Dashboard Confessional</t>
  </si>
  <si>
    <t>The Smashing Pumpkins</t>
  </si>
  <si>
    <t>Ozzy Osbourne</t>
  </si>
  <si>
    <t>Blake Lewis</t>
  </si>
  <si>
    <t>The Red Jumpsuit Apparatus</t>
  </si>
  <si>
    <t>India.Arie</t>
  </si>
  <si>
    <t>Katharine McPhee</t>
  </si>
  <si>
    <t>Paul Wall</t>
  </si>
  <si>
    <t>Lumidee</t>
  </si>
  <si>
    <t>hip pop</t>
  </si>
  <si>
    <t>Incubus</t>
  </si>
  <si>
    <t>Joe</t>
  </si>
  <si>
    <t>Pretty Ricky</t>
  </si>
  <si>
    <t>Rich Boy</t>
  </si>
  <si>
    <t>Blue October</t>
  </si>
  <si>
    <t>Young Buck</t>
  </si>
  <si>
    <t>Brandi Carlile</t>
  </si>
  <si>
    <t>Bjork</t>
  </si>
  <si>
    <t>Good Charlotte</t>
  </si>
  <si>
    <t>Modest Mouse</t>
  </si>
  <si>
    <t>Marques Houston</t>
  </si>
  <si>
    <t>Hellogoodbye</t>
  </si>
  <si>
    <t>Joss Stone</t>
  </si>
  <si>
    <t>Regina Spektor</t>
  </si>
  <si>
    <t>The Fratellis</t>
  </si>
  <si>
    <t>Nine Inch Nails</t>
  </si>
  <si>
    <t>Dixie Chicks</t>
  </si>
  <si>
    <t>Korn</t>
  </si>
  <si>
    <t>KT Tunstall</t>
  </si>
  <si>
    <t>Corinne Bailey Rae</t>
  </si>
  <si>
    <t>Norah Jones</t>
  </si>
  <si>
    <t>Stone Sour</t>
  </si>
  <si>
    <t>Lil Scrappy</t>
  </si>
  <si>
    <t>The Shins</t>
  </si>
  <si>
    <t>The Wreckers</t>
  </si>
  <si>
    <t>Petey Pablo</t>
  </si>
  <si>
    <t>Flogging Molly</t>
  </si>
  <si>
    <t>Cartel</t>
  </si>
  <si>
    <t>Ca$his</t>
  </si>
  <si>
    <t>AFI</t>
  </si>
  <si>
    <t>Lady Sovereign</t>
  </si>
  <si>
    <t>Sarah McLachlan</t>
  </si>
  <si>
    <t>Lonestar</t>
  </si>
  <si>
    <t>Brooke Hogan</t>
  </si>
  <si>
    <t>Ying Yang Twins</t>
  </si>
  <si>
    <t>Lyfe Jennings</t>
  </si>
  <si>
    <t>Lionel Richie</t>
  </si>
  <si>
    <t>Chris Cornell</t>
  </si>
  <si>
    <t>Bowling For Soup</t>
  </si>
  <si>
    <t>Alejandro Sanz</t>
  </si>
  <si>
    <t>Ruben Studdard</t>
  </si>
  <si>
    <t>Toby Love</t>
  </si>
  <si>
    <t>John Mellencamp</t>
  </si>
  <si>
    <t>Young Dro</t>
  </si>
  <si>
    <t>Nick Lachey</t>
  </si>
  <si>
    <t>The Raconteurs</t>
  </si>
  <si>
    <t>Cham</t>
  </si>
  <si>
    <t>Brown Boy</t>
  </si>
  <si>
    <t>Paulina Rubio</t>
  </si>
  <si>
    <t>Kelis</t>
  </si>
  <si>
    <t>Daniel Powter</t>
  </si>
  <si>
    <t>The Pack</t>
  </si>
  <si>
    <t>Keane</t>
  </si>
  <si>
    <t>The Cheetah Girls</t>
  </si>
  <si>
    <t>Field Mob</t>
  </si>
  <si>
    <t>OutKast</t>
  </si>
  <si>
    <t>Anna Nalick</t>
  </si>
  <si>
    <t>Taking Back Sunday</t>
  </si>
  <si>
    <t>Pharrell</t>
  </si>
  <si>
    <t>Jeannie Ortega</t>
  </si>
  <si>
    <t>Taylor Hicks</t>
  </si>
  <si>
    <t>Audioslave</t>
  </si>
  <si>
    <t>Lustra</t>
  </si>
  <si>
    <t>Angels</t>
  </si>
  <si>
    <t>Airwaves</t>
  </si>
  <si>
    <t>Ken</t>
  </si>
  <si>
    <t>Anthony Hamilton</t>
  </si>
  <si>
    <t>LeAnn Rimes</t>
  </si>
  <si>
    <t>Tom Petty</t>
  </si>
  <si>
    <t>Dem Franchize Boyz</t>
  </si>
  <si>
    <t>Kenny Rogers</t>
  </si>
  <si>
    <t>Saving Jane</t>
  </si>
  <si>
    <t>Christina Milian</t>
  </si>
  <si>
    <t>Bo Bice</t>
  </si>
  <si>
    <t>Teddy Geiger</t>
  </si>
  <si>
    <t>Ice Cube</t>
  </si>
  <si>
    <t>Jagged Edge</t>
  </si>
  <si>
    <t>Ghostface Killah</t>
  </si>
  <si>
    <t>Heather Headley</t>
  </si>
  <si>
    <t>The Afters</t>
  </si>
  <si>
    <t>Godsmack</t>
  </si>
  <si>
    <t>Sting</t>
  </si>
  <si>
    <t>Yeah Yeah Yeahs</t>
  </si>
  <si>
    <t>Juvenile</t>
  </si>
  <si>
    <t>Juelz Santana</t>
  </si>
  <si>
    <t>Lil Rob</t>
  </si>
  <si>
    <t>10 Years</t>
  </si>
  <si>
    <t>The Notorious B.I.G.</t>
  </si>
  <si>
    <t>Relient K</t>
  </si>
  <si>
    <t>Willie Nelson</t>
  </si>
  <si>
    <t>High School Musical Cast</t>
  </si>
  <si>
    <t>P.O.D.</t>
  </si>
  <si>
    <t>Trina</t>
  </si>
  <si>
    <t>System Of A Down</t>
  </si>
  <si>
    <t>YoungBloodZ</t>
  </si>
  <si>
    <t>Frankie J</t>
  </si>
  <si>
    <t>INXS</t>
  </si>
  <si>
    <t>Cristian Castro</t>
  </si>
  <si>
    <t>Lil' Kim</t>
  </si>
  <si>
    <t>Cheap Trick</t>
  </si>
  <si>
    <t>The Click Five</t>
  </si>
  <si>
    <t>Neal McCoy</t>
  </si>
  <si>
    <t>Jamie O'Neal</t>
  </si>
  <si>
    <t>Switchfoot</t>
  </si>
  <si>
    <t>Depeche Mode</t>
  </si>
  <si>
    <t>Ryan Cabrera</t>
  </si>
  <si>
    <t>Franz Ferdinand</t>
  </si>
  <si>
    <t>Gretchen Wilson</t>
  </si>
  <si>
    <t>The Strokes</t>
  </si>
  <si>
    <t>Damian "Jr. Gong" Marley</t>
  </si>
  <si>
    <t>Trisha Yearwood</t>
  </si>
  <si>
    <t>Tony Yayo</t>
  </si>
  <si>
    <t>Teairra Mari</t>
  </si>
  <si>
    <t>Van Zant</t>
  </si>
  <si>
    <t>Jermaine Dupri</t>
  </si>
  <si>
    <t>Howie Day</t>
  </si>
  <si>
    <t>Webbie</t>
  </si>
  <si>
    <t>Will Smith</t>
  </si>
  <si>
    <t>hip hop</t>
  </si>
  <si>
    <t>Boyz N Da Hood</t>
  </si>
  <si>
    <t>SHeDAISY</t>
  </si>
  <si>
    <t>Beck</t>
  </si>
  <si>
    <t>Cassidy</t>
  </si>
  <si>
    <t>Trick Daddy</t>
  </si>
  <si>
    <t>The Bravery</t>
  </si>
  <si>
    <t>Jo Dee Messina</t>
  </si>
  <si>
    <t>Amerie</t>
  </si>
  <si>
    <t>Faith Evans</t>
  </si>
  <si>
    <t>Trillville</t>
  </si>
  <si>
    <t>Jet</t>
  </si>
  <si>
    <t>Andy Griggs</t>
  </si>
  <si>
    <t>Mudvayne</t>
  </si>
  <si>
    <t>Nivea</t>
  </si>
  <si>
    <t>Caesars</t>
  </si>
  <si>
    <t>Queens Of The Stone Age</t>
  </si>
  <si>
    <t>Billy Dean</t>
  </si>
  <si>
    <t>Stevie Wonder</t>
  </si>
  <si>
    <t>Ben Folds</t>
  </si>
  <si>
    <t>Garbage</t>
  </si>
  <si>
    <t>The Mars Volta</t>
  </si>
  <si>
    <t>The East Side Boyz</t>
  </si>
  <si>
    <t>Simple Plan</t>
  </si>
  <si>
    <t>Ja Rule</t>
  </si>
  <si>
    <t>Cam'Ron</t>
  </si>
  <si>
    <t>Jimmy Eat World</t>
  </si>
  <si>
    <t>Jadakiss</t>
  </si>
  <si>
    <t>Chevelle</t>
  </si>
  <si>
    <t>Monchy</t>
  </si>
  <si>
    <t>Patti LaBelle</t>
  </si>
  <si>
    <t>Guerilla Black</t>
  </si>
  <si>
    <t>Daryl Hall John Oates</t>
  </si>
  <si>
    <t>2Pac</t>
  </si>
  <si>
    <t>The Alchemist</t>
  </si>
  <si>
    <t>N.O.R.E.</t>
  </si>
  <si>
    <t>Teena Marie</t>
  </si>
  <si>
    <t>Mannie Fresh</t>
  </si>
  <si>
    <t>Crossfade</t>
  </si>
  <si>
    <t>Anita Baker</t>
  </si>
  <si>
    <t>Xzibit</t>
  </si>
  <si>
    <t>Mase</t>
  </si>
  <si>
    <t>Los Lonely Boys</t>
  </si>
  <si>
    <t>Hoobastank</t>
  </si>
  <si>
    <t>Duran Duran</t>
  </si>
  <si>
    <t>Lil' Flip</t>
  </si>
  <si>
    <t>Beenie Man</t>
  </si>
  <si>
    <t>Vanessa Carlton</t>
  </si>
  <si>
    <t>New Edition</t>
  </si>
  <si>
    <t>Nitty</t>
  </si>
  <si>
    <t>Kevin Lyttle</t>
  </si>
  <si>
    <t>Counting Crows</t>
  </si>
  <si>
    <t>Terri Clark</t>
  </si>
  <si>
    <t>Julie Roberts</t>
  </si>
  <si>
    <t>Slum Village</t>
  </si>
  <si>
    <t>Play</t>
  </si>
  <si>
    <t>Mobb Deep</t>
  </si>
  <si>
    <t>Jimmy Buffett</t>
  </si>
  <si>
    <t>Clint Black</t>
  </si>
  <si>
    <t>Elephant Man</t>
  </si>
  <si>
    <t>Diana DeGarmo</t>
  </si>
  <si>
    <t>Alanis Morissette</t>
  </si>
  <si>
    <t>Kimberley Locke</t>
  </si>
  <si>
    <t>John Michael Montgomery</t>
  </si>
  <si>
    <t>Musiq</t>
  </si>
  <si>
    <t>Seal</t>
  </si>
  <si>
    <t>Maria Mena</t>
  </si>
  <si>
    <t>Dido</t>
  </si>
  <si>
    <t>Dilated Peoples</t>
  </si>
  <si>
    <t>Buddy Jewell</t>
  </si>
  <si>
    <t>Sugababes</t>
  </si>
  <si>
    <t>A Perfect Circle</t>
  </si>
  <si>
    <t>Janet Jackson</t>
  </si>
  <si>
    <t>Lostprophets</t>
  </si>
  <si>
    <t>Clay Aiken</t>
  </si>
  <si>
    <t>Carolyn Dawn Johnson</t>
  </si>
  <si>
    <t>Limp Bizkit</t>
  </si>
  <si>
    <t>Fuel</t>
  </si>
  <si>
    <t>Sarah Connor</t>
  </si>
  <si>
    <t>Young Gunz</t>
  </si>
  <si>
    <t>MercyMe</t>
  </si>
  <si>
    <t>Westside Connection</t>
  </si>
  <si>
    <t>Nick Cannon</t>
  </si>
  <si>
    <t>Lasgo</t>
  </si>
  <si>
    <t>Mr. Vegas</t>
  </si>
  <si>
    <t>Trapt</t>
  </si>
  <si>
    <t>Tracy Byrd</t>
  </si>
  <si>
    <t>Kylie Minogue</t>
  </si>
  <si>
    <t>Murphy Lee</t>
  </si>
  <si>
    <t>Big Tymers</t>
  </si>
  <si>
    <t>Mya</t>
  </si>
  <si>
    <t>B2K</t>
  </si>
  <si>
    <t>Liz Phair</t>
  </si>
  <si>
    <t>Stacie Orrico</t>
  </si>
  <si>
    <t>Fountains Of Wayne</t>
  </si>
  <si>
    <t>Barenaked Ladies</t>
  </si>
  <si>
    <t>Live</t>
  </si>
  <si>
    <t>Fefe Dobson</t>
  </si>
  <si>
    <t>Smokie Norful</t>
  </si>
  <si>
    <t>Dwele</t>
  </si>
  <si>
    <t>Tamia</t>
  </si>
  <si>
    <t>The Ataris</t>
  </si>
  <si>
    <t>Obie Trice</t>
  </si>
  <si>
    <t>Luther Vandross</t>
  </si>
  <si>
    <t>Tyrese</t>
  </si>
  <si>
    <t>Patty Loveless</t>
  </si>
  <si>
    <t>Thalia</t>
  </si>
  <si>
    <t>DMX</t>
  </si>
  <si>
    <t>Saliva</t>
  </si>
  <si>
    <t>The Rolling Stones</t>
  </si>
  <si>
    <t>BT</t>
  </si>
  <si>
    <t>Nappy Roots</t>
  </si>
  <si>
    <t>Wynonna Judd</t>
  </si>
  <si>
    <t>Randy Travis</t>
  </si>
  <si>
    <t>Wayne Wonder</t>
  </si>
  <si>
    <t>Floetry</t>
  </si>
  <si>
    <t>Jeff Bates</t>
  </si>
  <si>
    <t>Diamond Rio</t>
  </si>
  <si>
    <t>Dru Hill</t>
  </si>
  <si>
    <t>Ricky Martin</t>
  </si>
  <si>
    <t>Panjabi MC</t>
  </si>
  <si>
    <t>Loon</t>
  </si>
  <si>
    <t>Vivian Green</t>
  </si>
  <si>
    <t>Freeway</t>
  </si>
  <si>
    <t>Amanda Perez</t>
  </si>
  <si>
    <t>Phil Collins</t>
  </si>
  <si>
    <t>Fleetwood Mac</t>
  </si>
  <si>
    <t>Talib Kweli</t>
  </si>
  <si>
    <t>t.A.T.u.</t>
  </si>
  <si>
    <t>Reina</t>
  </si>
  <si>
    <t>Sixpence None The Richer</t>
  </si>
  <si>
    <t>TLC</t>
  </si>
  <si>
    <t>Aaron Lines</t>
  </si>
  <si>
    <t>Killer Mike</t>
  </si>
  <si>
    <t>Mark Wills</t>
  </si>
  <si>
    <t>Clipse</t>
  </si>
  <si>
    <t>The Roots</t>
  </si>
  <si>
    <t>Nirvana</t>
  </si>
  <si>
    <t>Telepopmusik</t>
  </si>
  <si>
    <t>Benzino</t>
  </si>
  <si>
    <t>Toni Braxton</t>
  </si>
  <si>
    <t>Erick Sermon</t>
  </si>
  <si>
    <t>Our Lady Peace</t>
  </si>
  <si>
    <t>WC</t>
  </si>
  <si>
    <t>Oakenfold</t>
  </si>
  <si>
    <t>DJ Sammy</t>
  </si>
  <si>
    <t>TRUSTcompany</t>
  </si>
  <si>
    <t>Pastor Troy</t>
  </si>
  <si>
    <t>Mark Chesnutt</t>
  </si>
  <si>
    <t>New Found Glory</t>
  </si>
  <si>
    <t>Craig David</t>
  </si>
  <si>
    <t>Tweet</t>
  </si>
  <si>
    <t>BBMak</t>
  </si>
  <si>
    <t>The Hives</t>
  </si>
  <si>
    <t>Donell Jones</t>
  </si>
  <si>
    <t>Dirty Vegas</t>
  </si>
  <si>
    <t>Ruff Endz</t>
  </si>
  <si>
    <t>Default</t>
  </si>
  <si>
    <t>Filter</t>
  </si>
  <si>
    <t>Steve Azar</t>
  </si>
  <si>
    <t>Pilar Montenegro</t>
  </si>
  <si>
    <t>Tanto Metro</t>
  </si>
  <si>
    <t>Angie Stone</t>
  </si>
  <si>
    <t>Scarface</t>
  </si>
  <si>
    <t>Beanie Sigel</t>
  </si>
  <si>
    <t>Travis Tritt</t>
  </si>
  <si>
    <t>iio</t>
  </si>
  <si>
    <t>KeKe Wyatt</t>
  </si>
  <si>
    <t>Cher</t>
  </si>
  <si>
    <t>Mr. Cheeks</t>
  </si>
  <si>
    <t>Raphael Saadiq</t>
  </si>
  <si>
    <t>Toya</t>
  </si>
  <si>
    <t>Natalie Imbruglia</t>
  </si>
  <si>
    <t>Darren Hayes</t>
  </si>
  <si>
    <t>Joe Diffie</t>
  </si>
  <si>
    <t>David Ball</t>
  </si>
  <si>
    <t>Method Man</t>
  </si>
  <si>
    <t>Redman</t>
  </si>
  <si>
    <t>Master P</t>
  </si>
  <si>
    <t>Aaron Tippin</t>
  </si>
  <si>
    <t>Keith Murray</t>
  </si>
  <si>
    <t>George Harrison</t>
  </si>
  <si>
    <t>Brian McKnight</t>
  </si>
  <si>
    <t>Lee Greenwood</t>
  </si>
  <si>
    <t>Bubba Sparxxx</t>
  </si>
  <si>
    <t>Alien Ant Farm</t>
  </si>
  <si>
    <t>Babyface</t>
  </si>
  <si>
    <t>LFO</t>
  </si>
  <si>
    <t>boy band</t>
  </si>
  <si>
    <t>Sum 41</t>
  </si>
  <si>
    <t>Tammy Cochran</t>
  </si>
  <si>
    <t>Trick Pony</t>
  </si>
  <si>
    <t>Smash Mouth</t>
  </si>
  <si>
    <t>Gigi D'Agostino</t>
  </si>
  <si>
    <t>Tool</t>
  </si>
  <si>
    <t>American Hi-Fi</t>
  </si>
  <si>
    <t>Sugar Ray</t>
  </si>
  <si>
    <t>Eve 6</t>
  </si>
  <si>
    <t>Afroman</t>
  </si>
  <si>
    <t>Black Rob</t>
  </si>
  <si>
    <t>Lil' Wayne</t>
  </si>
  <si>
    <t>Coo Coo Cal</t>
  </si>
  <si>
    <t>Dream</t>
  </si>
  <si>
    <t>Darude</t>
  </si>
  <si>
    <t>Azul Azul</t>
  </si>
  <si>
    <t>Sunshine Anderson</t>
  </si>
  <si>
    <t>S Club 7</t>
  </si>
  <si>
    <t>3LW</t>
  </si>
  <si>
    <t>Moby</t>
  </si>
  <si>
    <t>Case</t>
  </si>
  <si>
    <t>Vertical Horizon</t>
  </si>
  <si>
    <t>Crazy Town</t>
  </si>
  <si>
    <t>Aerosmith</t>
  </si>
  <si>
    <t>Jessica Andrews</t>
  </si>
  <si>
    <t>The Corrs</t>
  </si>
  <si>
    <t>Project Pat</t>
  </si>
  <si>
    <t>Jon B</t>
  </si>
  <si>
    <t>Aaron Carter</t>
  </si>
  <si>
    <t>Mystikal</t>
  </si>
  <si>
    <t>Bilal</t>
  </si>
  <si>
    <t>Dave Hollister</t>
  </si>
  <si>
    <t>Carl Thomas</t>
  </si>
  <si>
    <t>David Gray</t>
  </si>
  <si>
    <t>Mos Def</t>
  </si>
  <si>
    <t>Pharoahe Monch</t>
  </si>
  <si>
    <t>Kelly Price</t>
  </si>
  <si>
    <t>Billy Gilman</t>
  </si>
  <si>
    <t>Profyle</t>
  </si>
  <si>
    <t>Vitamin C</t>
  </si>
  <si>
    <t>Vince Gill</t>
  </si>
  <si>
    <t>Boyz II Men</t>
  </si>
  <si>
    <t>A*Teens</t>
  </si>
  <si>
    <t>NewSong</t>
  </si>
  <si>
    <t>Yolanda Adams</t>
  </si>
  <si>
    <t>Nine Days</t>
  </si>
  <si>
    <t>Chante Moore</t>
  </si>
  <si>
    <t>Shyne</t>
  </si>
  <si>
    <t>Changing Faces</t>
  </si>
  <si>
    <t>Baha Men</t>
  </si>
  <si>
    <t>The Wallflowers</t>
  </si>
  <si>
    <t>Everclear</t>
  </si>
  <si>
    <t>Sister Hazel</t>
  </si>
  <si>
    <t>Third Eye Blind</t>
  </si>
  <si>
    <t>Don Henley</t>
  </si>
  <si>
    <t>Fragma</t>
  </si>
  <si>
    <t>Next</t>
  </si>
  <si>
    <t>Da Brat</t>
  </si>
  <si>
    <t>Mandy Moore</t>
  </si>
  <si>
    <t>Son By Four</t>
  </si>
  <si>
    <t>Lara Fabian</t>
  </si>
  <si>
    <t>Stone Temple Pilots</t>
  </si>
  <si>
    <t>Lil' Mo</t>
  </si>
  <si>
    <t>Gerald Levert</t>
  </si>
  <si>
    <t>Eric Heatherly</t>
  </si>
  <si>
    <t>Zombie Nation</t>
  </si>
  <si>
    <t>Macy Gray</t>
  </si>
  <si>
    <t>Chad Brock</t>
  </si>
  <si>
    <t>Westlife</t>
  </si>
  <si>
    <t>Deborah Cox</t>
  </si>
  <si>
    <t>Collin Raye</t>
  </si>
  <si>
    <t>M2M</t>
  </si>
  <si>
    <t>Elton John</t>
  </si>
  <si>
    <t>Big Punisher</t>
  </si>
  <si>
    <t>Alison Krauss</t>
  </si>
  <si>
    <t>En Vogue</t>
  </si>
  <si>
    <t>Sonique</t>
  </si>
  <si>
    <t>Steve Wariner</t>
  </si>
  <si>
    <t>Anastacia</t>
  </si>
  <si>
    <t>Gloria Estefan</t>
  </si>
  <si>
    <t>Sammie</t>
  </si>
  <si>
    <t>Bloodhound Gang</t>
  </si>
  <si>
    <t>Montell Jordan</t>
  </si>
  <si>
    <t>Ty Herndon</t>
  </si>
  <si>
    <t>Hot Boys</t>
  </si>
  <si>
    <t>Drama</t>
  </si>
  <si>
    <t>Chely Wright</t>
  </si>
  <si>
    <t>Eiffel 65</t>
  </si>
  <si>
    <t>R.L.</t>
  </si>
  <si>
    <t>Robbie Williams</t>
  </si>
  <si>
    <t>Mint Condition</t>
  </si>
  <si>
    <t>Amel Larrieux</t>
  </si>
  <si>
    <t>Tracie Spencer</t>
  </si>
  <si>
    <t>Rage Against The Machine</t>
  </si>
  <si>
    <t>Ol' Dirty Bastard</t>
  </si>
  <si>
    <t>Lou Bega</t>
  </si>
  <si>
    <t>Bush</t>
  </si>
  <si>
    <t>Beth Hart</t>
  </si>
  <si>
    <t>Len</t>
  </si>
  <si>
    <t>Kenny G</t>
  </si>
  <si>
    <t>Fatboy Slim</t>
  </si>
  <si>
    <t>Chico DeBarge</t>
  </si>
  <si>
    <t>Warren G</t>
  </si>
  <si>
    <t>Eric Benet</t>
  </si>
  <si>
    <t>Melissa Etheridge</t>
  </si>
  <si>
    <t>Fastball</t>
  </si>
  <si>
    <t>Edwin McCain</t>
  </si>
  <si>
    <t>Lil' Troy</t>
  </si>
  <si>
    <t>Naughty By Nature</t>
  </si>
  <si>
    <t>Alabama</t>
  </si>
  <si>
    <t>Sherrie Austin</t>
  </si>
  <si>
    <t>Donna Summer</t>
  </si>
  <si>
    <t>Tori Amos</t>
  </si>
  <si>
    <t>The Beatnuts</t>
  </si>
  <si>
    <t>Lit</t>
  </si>
  <si>
    <t>JT Money</t>
  </si>
  <si>
    <t>Mary Chapin Carpenter</t>
  </si>
  <si>
    <t>B*Witched</t>
  </si>
  <si>
    <t>Mercedes Sosa</t>
  </si>
  <si>
    <t>Terry Dexter</t>
  </si>
  <si>
    <t>Dwight Yoakam</t>
  </si>
  <si>
    <t>Jordan Knight</t>
  </si>
  <si>
    <t>Lila McCann</t>
  </si>
  <si>
    <t>Everlast</t>
  </si>
  <si>
    <t>Collective Soul</t>
  </si>
  <si>
    <t>title</t>
  </si>
  <si>
    <t>artist</t>
  </si>
  <si>
    <t>top genre</t>
  </si>
  <si>
    <t>year</t>
  </si>
  <si>
    <t>bpm</t>
  </si>
  <si>
    <t>nrgy</t>
  </si>
  <si>
    <t>dnce</t>
  </si>
  <si>
    <t>dur</t>
  </si>
  <si>
    <t>Hey, Soul Sister</t>
  </si>
  <si>
    <t>Love The Way You Lie</t>
  </si>
  <si>
    <t>detroit hip hop</t>
  </si>
  <si>
    <t>TiK ToK</t>
  </si>
  <si>
    <t>Kesha</t>
  </si>
  <si>
    <t>dance pop</t>
  </si>
  <si>
    <t>Bad Romance</t>
  </si>
  <si>
    <t>Just the Way You Are</t>
  </si>
  <si>
    <t>Baby</t>
  </si>
  <si>
    <t>canadian pop</t>
  </si>
  <si>
    <t>Dynamite</t>
  </si>
  <si>
    <t>Secrets</t>
  </si>
  <si>
    <t>Empire State of Mind (Part II) Broken Down</t>
  </si>
  <si>
    <t>Only Girl (In The World)</t>
  </si>
  <si>
    <t>barbadian pop</t>
  </si>
  <si>
    <t>Marry You</t>
  </si>
  <si>
    <t>Cooler Than Me - Single Mix</t>
  </si>
  <si>
    <t>Telephone</t>
  </si>
  <si>
    <t>Like A G6</t>
  </si>
  <si>
    <t>Far East Movement</t>
  </si>
  <si>
    <t>OMG (feat. will.i.am)</t>
  </si>
  <si>
    <t>atl hip hop</t>
  </si>
  <si>
    <t>Eenie Meenie</t>
  </si>
  <si>
    <t>The Time (Dirty Bit)</t>
  </si>
  <si>
    <t>Alejandro</t>
  </si>
  <si>
    <t>Your Love Is My Drug</t>
  </si>
  <si>
    <t>Meet Me Halfway</t>
  </si>
  <si>
    <t>Whataya Want from Me</t>
  </si>
  <si>
    <t>Take It Off</t>
  </si>
  <si>
    <t>Misery</t>
  </si>
  <si>
    <t>All The Right Moves</t>
  </si>
  <si>
    <t>Animal</t>
  </si>
  <si>
    <t>indie pop</t>
  </si>
  <si>
    <t>Naturally</t>
  </si>
  <si>
    <t>Selena Gomez &amp; The Scene</t>
  </si>
  <si>
    <t>I Like It</t>
  </si>
  <si>
    <t>Teenage Dream</t>
  </si>
  <si>
    <t>California Gurls</t>
  </si>
  <si>
    <t>My First Kiss - feat. Ke$ha</t>
  </si>
  <si>
    <t>Blah Blah Blah (feat. 3OH!3)</t>
  </si>
  <si>
    <t>Imma Be</t>
  </si>
  <si>
    <t>Try Sleeping with a Broken Heart</t>
  </si>
  <si>
    <t>Sexy Bitch (feat. Akon)</t>
  </si>
  <si>
    <t>Bound To You - Burlesque Original Motion Picture Soundtrack</t>
  </si>
  <si>
    <t>If I Had You</t>
  </si>
  <si>
    <t>Rock That Body</t>
  </si>
  <si>
    <t>Dog Days Are Over</t>
  </si>
  <si>
    <t>art pop</t>
  </si>
  <si>
    <t>Hard</t>
  </si>
  <si>
    <t>Loca</t>
  </si>
  <si>
    <t>colombian pop</t>
  </si>
  <si>
    <t>You Lost Me</t>
  </si>
  <si>
    <t>Not Myself Tonight</t>
  </si>
  <si>
    <t>Written in the Stars (feat. Eric Turner)</t>
  </si>
  <si>
    <t>Castle Walls (feat. Christina Aguilera)</t>
  </si>
  <si>
    <t>Break Your Heart</t>
  </si>
  <si>
    <t>Hello</t>
  </si>
  <si>
    <t>big room</t>
  </si>
  <si>
    <t>A Thousand Years</t>
  </si>
  <si>
    <t>Someone Like You</t>
  </si>
  <si>
    <t>british soul</t>
  </si>
  <si>
    <t>Give Me Everything</t>
  </si>
  <si>
    <t>Rolling in the Deep</t>
  </si>
  <si>
    <t>Run the World (Girls)</t>
  </si>
  <si>
    <t>Moves Like Jagger - Studio Recording From The Voice Performance</t>
  </si>
  <si>
    <t>Love On Top</t>
  </si>
  <si>
    <t>Grenade</t>
  </si>
  <si>
    <t>Tonight Tonight</t>
  </si>
  <si>
    <t>Hot Chelle Rae</t>
  </si>
  <si>
    <t>What the Hell</t>
  </si>
  <si>
    <t>Born This Way</t>
  </si>
  <si>
    <t>Monster</t>
  </si>
  <si>
    <t>chicago rap</t>
  </si>
  <si>
    <t>Best Thing I Never Had</t>
  </si>
  <si>
    <t>Party Rock Anthem</t>
  </si>
  <si>
    <t>We R Who We R</t>
  </si>
  <si>
    <t>Price Tag</t>
  </si>
  <si>
    <t>Good Life</t>
  </si>
  <si>
    <t>Just Canít Get Enough</t>
  </si>
  <si>
    <t>On The Floor</t>
  </si>
  <si>
    <t>Yeah 3x</t>
  </si>
  <si>
    <t>Without You (feat. Usher)</t>
  </si>
  <si>
    <t>Sexy And I Know It</t>
  </si>
  <si>
    <t>The Edge Of Glory</t>
  </si>
  <si>
    <t>E.T.</t>
  </si>
  <si>
    <t>Till the World Ends</t>
  </si>
  <si>
    <t>I Wanna Go</t>
  </si>
  <si>
    <t>Blow</t>
  </si>
  <si>
    <t>You And I</t>
  </si>
  <si>
    <t>Judas</t>
  </si>
  <si>
    <t>We Found Love</t>
  </si>
  <si>
    <t>Marry The Night</t>
  </si>
  <si>
    <t>1+1</t>
  </si>
  <si>
    <t>Hold It Against Me</t>
  </si>
  <si>
    <t>Papi</t>
  </si>
  <si>
    <t>Cheers (Drink To That)</t>
  </si>
  <si>
    <t>S&amp;M Remix</t>
  </si>
  <si>
    <t>Jar of Hearts</t>
  </si>
  <si>
    <t>Turning Page</t>
  </si>
  <si>
    <t>Sleeping At Last</t>
  </si>
  <si>
    <t>acoustic pop</t>
  </si>
  <si>
    <t>Super Bass</t>
  </si>
  <si>
    <t>Raise Your Glass</t>
  </si>
  <si>
    <t>Invading My Mind</t>
  </si>
  <si>
    <t>Moment 4 Life - Album Version (Edited)</t>
  </si>
  <si>
    <t>Last Friday Night (T.G.I.F.)</t>
  </si>
  <si>
    <t>Firework</t>
  </si>
  <si>
    <t>Muny - Album Version (Edited)</t>
  </si>
  <si>
    <t>Titanium (feat. Sia)</t>
  </si>
  <si>
    <t>Locked Out of Heaven</t>
  </si>
  <si>
    <t>Paradise</t>
  </si>
  <si>
    <t>permanent wave</t>
  </si>
  <si>
    <t>Payphone</t>
  </si>
  <si>
    <t>What Makes You Beautiful</t>
  </si>
  <si>
    <t>One Direction</t>
  </si>
  <si>
    <t>I Knew You Were Trouble.</t>
  </si>
  <si>
    <t>Call Me Maybe</t>
  </si>
  <si>
    <t>Love You Like A Love Song</t>
  </si>
  <si>
    <t>Set Fire to the Rain</t>
  </si>
  <si>
    <t>We Are Never Ever Getting Back Together</t>
  </si>
  <si>
    <t>Try</t>
  </si>
  <si>
    <t>Starships</t>
  </si>
  <si>
    <t>One More Night</t>
  </si>
  <si>
    <t>Good Time</t>
  </si>
  <si>
    <t>Glad You Came</t>
  </si>
  <si>
    <t>Beauty And A Beat</t>
  </si>
  <si>
    <t>International Love</t>
  </si>
  <si>
    <t>Some Nights</t>
  </si>
  <si>
    <t>fun.</t>
  </si>
  <si>
    <t>baroque pop</t>
  </si>
  <si>
    <t>Boyfriend</t>
  </si>
  <si>
    <t>Part Of Me</t>
  </si>
  <si>
    <t>Domino</t>
  </si>
  <si>
    <t>Where Have You Been</t>
  </si>
  <si>
    <t>Wide Awake</t>
  </si>
  <si>
    <t>The One That Got Away</t>
  </si>
  <si>
    <t>Dance Again</t>
  </si>
  <si>
    <t>Turn Up the Music</t>
  </si>
  <si>
    <t>Lights - Single Version</t>
  </si>
  <si>
    <t>We Are Young (feat. Janelle Mon·e)</t>
  </si>
  <si>
    <t>Diamonds</t>
  </si>
  <si>
    <t>You Da One</t>
  </si>
  <si>
    <t>Stereo Hearts (feat. Adam Levine)</t>
  </si>
  <si>
    <t>It Will Rain</t>
  </si>
  <si>
    <t>Blow Me (One Last Kiss)</t>
  </si>
  <si>
    <t>Underneath the Tree</t>
  </si>
  <si>
    <t>Wake Me Up</t>
  </si>
  <si>
    <t>Avicii</t>
  </si>
  <si>
    <t>Story of My Life</t>
  </si>
  <si>
    <t>Just Give Me a Reason (feat. Nate Ruess)</t>
  </si>
  <si>
    <t>Hall of Fame</t>
  </si>
  <si>
    <t>celtic rock</t>
  </si>
  <si>
    <t>Roar</t>
  </si>
  <si>
    <t>Swedish House Mafia</t>
  </si>
  <si>
    <t>Get Lucky (feat. Pharrell Williams &amp; Nile Rodgers) - Radio Edit</t>
  </si>
  <si>
    <t>electro</t>
  </si>
  <si>
    <t>Wrecking Ball</t>
  </si>
  <si>
    <t>Impossible</t>
  </si>
  <si>
    <t>James Arthur</t>
  </si>
  <si>
    <t>Blurred Lines</t>
  </si>
  <si>
    <t>Heart Attack</t>
  </si>
  <si>
    <t>Die Young</t>
  </si>
  <si>
    <t>Clarity</t>
  </si>
  <si>
    <t>Zedd</t>
  </si>
  <si>
    <t>complextro</t>
  </si>
  <si>
    <t>Summertime Sadness (Lana Del Rey Vs. Cedric Gervais) - Cedric Gervais Remix</t>
  </si>
  <si>
    <t>Under Control</t>
  </si>
  <si>
    <t>Everybody Talks</t>
  </si>
  <si>
    <t>canadian hip hop</t>
  </si>
  <si>
    <t>Best Song Ever</t>
  </si>
  <si>
    <t>Kiss You</t>
  </si>
  <si>
    <t>Sweet Nothing (feat. Florence Welch)</t>
  </si>
  <si>
    <t>Lose Yourself to Dance</t>
  </si>
  <si>
    <t>Work Bitch</t>
  </si>
  <si>
    <t>Brave</t>
  </si>
  <si>
    <t>Macklemore &amp; Ryan Lewis</t>
  </si>
  <si>
    <t>Feel This Moment (feat. Christina Aguilera)</t>
  </si>
  <si>
    <t>Beneath Your Beautiful</t>
  </si>
  <si>
    <t>Labrinth</t>
  </si>
  <si>
    <t>Let Me Love You (Until You Learn To Love Yourself)</t>
  </si>
  <si>
    <t>Thrift Shop (feat. Wanz)</t>
  </si>
  <si>
    <t>If I Lose Myself - Alesso vs OneRepublic</t>
  </si>
  <si>
    <t>The Way</t>
  </si>
  <si>
    <t>Ariana Grande</t>
  </si>
  <si>
    <t>Suit &amp; Tie</t>
  </si>
  <si>
    <t>#thatPOWER</t>
  </si>
  <si>
    <t>I Love It (feat. Charli XCX)</t>
  </si>
  <si>
    <t>Icona Pop</t>
  </si>
  <si>
    <t>Play Hard (feat. Ne-Yo &amp; Akon) - New Edit</t>
  </si>
  <si>
    <t>Daylight</t>
  </si>
  <si>
    <t>Love Somebody</t>
  </si>
  <si>
    <t>A Little Party Never Killed Nobody (All We Got)</t>
  </si>
  <si>
    <t>Fergie</t>
  </si>
  <si>
    <t>Move</t>
  </si>
  <si>
    <t>Little Mix</t>
  </si>
  <si>
    <t>Walks Like Rihanna</t>
  </si>
  <si>
    <t>Rock N Roll</t>
  </si>
  <si>
    <t>Heartbreaker</t>
  </si>
  <si>
    <t>Mirrors - Radio Edit</t>
  </si>
  <si>
    <t>Next To Me</t>
  </si>
  <si>
    <t>Emeli SandÈ</t>
  </si>
  <si>
    <t>Made In The USA</t>
  </si>
  <si>
    <t>Clown</t>
  </si>
  <si>
    <t>Girl On Fire (feat. Nicki Minaj) - Inferno Version</t>
  </si>
  <si>
    <t>TKO</t>
  </si>
  <si>
    <t>Come &amp; Get It</t>
  </si>
  <si>
    <t>Selena Gomez</t>
  </si>
  <si>
    <t>Live It Up</t>
  </si>
  <si>
    <t>We Own The Night</t>
  </si>
  <si>
    <t>Atlas - From ìThe Hunger Games: Catching Fireî Soundtrack</t>
  </si>
  <si>
    <t>What About Love</t>
  </si>
  <si>
    <t>Austin Mahone</t>
  </si>
  <si>
    <t>Take Back the Night</t>
  </si>
  <si>
    <t>Applause</t>
  </si>
  <si>
    <t>Anything Could Happen</t>
  </si>
  <si>
    <t>Finally Found You</t>
  </si>
  <si>
    <t>Pom Poms</t>
  </si>
  <si>
    <t>#Beautiful</t>
  </si>
  <si>
    <t>Crazy Kids (feat. will.i.am)</t>
  </si>
  <si>
    <t>Ooh La La (from "The Smurfs 2")</t>
  </si>
  <si>
    <t>People Like Us</t>
  </si>
  <si>
    <t>Overdose</t>
  </si>
  <si>
    <t>Right Now - Dyro Radio Edit</t>
  </si>
  <si>
    <t>Give It 2 U</t>
  </si>
  <si>
    <t>Foolish Games</t>
  </si>
  <si>
    <t>alaska indie</t>
  </si>
  <si>
    <t>Outta Nowhere (feat. Danny Mercer)</t>
  </si>
  <si>
    <t>Freak</t>
  </si>
  <si>
    <t>All of Me</t>
  </si>
  <si>
    <t>Stay With Me</t>
  </si>
  <si>
    <t>Sam Smith</t>
  </si>
  <si>
    <t>Summer</t>
  </si>
  <si>
    <t>Happy - From "Despicable Me 2"</t>
  </si>
  <si>
    <t>Rude</t>
  </si>
  <si>
    <t>MAGIC!</t>
  </si>
  <si>
    <t>Shake It Off</t>
  </si>
  <si>
    <t>Dark Horse</t>
  </si>
  <si>
    <t>Hey Brother</t>
  </si>
  <si>
    <t>Maps</t>
  </si>
  <si>
    <t>Treasure</t>
  </si>
  <si>
    <t>Let Her Go</t>
  </si>
  <si>
    <t>folk-pop</t>
  </si>
  <si>
    <t>Problem</t>
  </si>
  <si>
    <t>Pompeii</t>
  </si>
  <si>
    <t>Bastille</t>
  </si>
  <si>
    <t>metropopolis</t>
  </si>
  <si>
    <t>Team</t>
  </si>
  <si>
    <t>Lorde</t>
  </si>
  <si>
    <t>Love Me Again</t>
  </si>
  <si>
    <t>John Newman</t>
  </si>
  <si>
    <t>Latch</t>
  </si>
  <si>
    <t>Disclosure</t>
  </si>
  <si>
    <t>house</t>
  </si>
  <si>
    <t>Adore You</t>
  </si>
  <si>
    <t>Love Never Felt So Good</t>
  </si>
  <si>
    <t>Burn</t>
  </si>
  <si>
    <t>She Looks So Perfect</t>
  </si>
  <si>
    <t>5 Seconds of Summer</t>
  </si>
  <si>
    <t>Fancy</t>
  </si>
  <si>
    <t>Iggy Azalea</t>
  </si>
  <si>
    <t>australian hip hop</t>
  </si>
  <si>
    <t>Talk Dirty (feat. 2 Chainz)</t>
  </si>
  <si>
    <t>Gorilla</t>
  </si>
  <si>
    <t>human</t>
  </si>
  <si>
    <t>Young Girls</t>
  </si>
  <si>
    <t>Wiggle (feat. Snoop Dogg)</t>
  </si>
  <si>
    <t>Love Runs Out</t>
  </si>
  <si>
    <t>This Is How We Do</t>
  </si>
  <si>
    <t>Mmm Yeah (feat. Pitbull)</t>
  </si>
  <si>
    <t>#SELFIE</t>
  </si>
  <si>
    <t>The Chainsmokers</t>
  </si>
  <si>
    <t>electropop</t>
  </si>
  <si>
    <t>Partition</t>
  </si>
  <si>
    <t>Birthday</t>
  </si>
  <si>
    <t>G.U.Y.</t>
  </si>
  <si>
    <t>Stay The Night - Featuring Hayley Williams Of Paramore</t>
  </si>
  <si>
    <t>Let It Go - From "Frozen / Single Version</t>
  </si>
  <si>
    <t>Wings</t>
  </si>
  <si>
    <t>Birdy</t>
  </si>
  <si>
    <t>Shot Me Down (feat. Skylar Grey) - Radio Edit</t>
  </si>
  <si>
    <t>Say Something</t>
  </si>
  <si>
    <t>A Great Big World</t>
  </si>
  <si>
    <t>A Sky Full of Stars</t>
  </si>
  <si>
    <t>Come Get It Bae</t>
  </si>
  <si>
    <t>Chandelier</t>
  </si>
  <si>
    <t>australian dance</t>
  </si>
  <si>
    <t>XO</t>
  </si>
  <si>
    <t>We Are One (Ole Ola) [The Official 2014 FIFA World Cup Song]</t>
  </si>
  <si>
    <t>Not About Angels</t>
  </si>
  <si>
    <t>Drunk in Love</t>
  </si>
  <si>
    <t>Anaconda</t>
  </si>
  <si>
    <t>Boom Clap - From the Motion Picture Das Schicksal ist ein mieser Verr‰ter</t>
  </si>
  <si>
    <t>Charli XCX</t>
  </si>
  <si>
    <t>La La La (Brasil 2014) (feat. Carlinhos Brown)</t>
  </si>
  <si>
    <t>Tee Shirt - Soundtrack Version</t>
  </si>
  <si>
    <t>Words as Weapons</t>
  </si>
  <si>
    <t>Sheezus</t>
  </si>
  <si>
    <t>Cannonball</t>
  </si>
  <si>
    <t>Lea Michele</t>
  </si>
  <si>
    <t>hollywood</t>
  </si>
  <si>
    <t>I Luh Ya Papi</t>
  </si>
  <si>
    <t>Not a Bad Thing</t>
  </si>
  <si>
    <t>Thinking out Loud</t>
  </si>
  <si>
    <t>The Hills</t>
  </si>
  <si>
    <t>The Weeknd</t>
  </si>
  <si>
    <t>canadian contemporary r&amp;b</t>
  </si>
  <si>
    <t>Love Yourself</t>
  </si>
  <si>
    <t>Uptown Funk</t>
  </si>
  <si>
    <t>Take Me To Church</t>
  </si>
  <si>
    <t>Hozier</t>
  </si>
  <si>
    <t>irish singer-songwriter</t>
  </si>
  <si>
    <t>Sugar</t>
  </si>
  <si>
    <t>Sorry</t>
  </si>
  <si>
    <t>FourFiveSeconds</t>
  </si>
  <si>
    <t>Love Me Like You Do - From "Fifty Shades Of Grey"</t>
  </si>
  <si>
    <t>Earned It (Fifty Shades Of Grey) - From The "Fifty Shades Of Grey" Soundtrack</t>
  </si>
  <si>
    <t>What Do You Mean?</t>
  </si>
  <si>
    <t>Stitches</t>
  </si>
  <si>
    <t>Shawn Mendes</t>
  </si>
  <si>
    <t>Want to Want Me</t>
  </si>
  <si>
    <t>My House</t>
  </si>
  <si>
    <t>Waves - Robin Schulz Radio Edit</t>
  </si>
  <si>
    <t>Mr. Probz</t>
  </si>
  <si>
    <t>tropical house</t>
  </si>
  <si>
    <t>Night Changes</t>
  </si>
  <si>
    <t>How Deep Is Your Love</t>
  </si>
  <si>
    <t>Never Forget You</t>
  </si>
  <si>
    <t>Zara Larsson</t>
  </si>
  <si>
    <t>Love Me Harder</t>
  </si>
  <si>
    <t>Animals</t>
  </si>
  <si>
    <t>Blame</t>
  </si>
  <si>
    <t>Worth It</t>
  </si>
  <si>
    <t>Fifth Harmony</t>
  </si>
  <si>
    <t>Break Free</t>
  </si>
  <si>
    <t>Elastic Heart</t>
  </si>
  <si>
    <t>Rather Be (feat. Jess Glynne)</t>
  </si>
  <si>
    <t>Clean Bandit</t>
  </si>
  <si>
    <t>Dear Future Husband</t>
  </si>
  <si>
    <t>Meghan Trainor</t>
  </si>
  <si>
    <t>The Heart Wants What It Wants</t>
  </si>
  <si>
    <t>Hey Mama (feat. Nicki Minaj, Bebe Rexha &amp; Afrojack)</t>
  </si>
  <si>
    <t>Genie In a Bottle</t>
  </si>
  <si>
    <t>Company</t>
  </si>
  <si>
    <t>Sing</t>
  </si>
  <si>
    <t>Jealous - Remix</t>
  </si>
  <si>
    <t>Nick Jonas</t>
  </si>
  <si>
    <t>Downtown (feat. Melle Mel, Grandmaster Caz, Kool Moe Dee &amp; Eric Nally)</t>
  </si>
  <si>
    <t>Only Love Can Hurt Like This</t>
  </si>
  <si>
    <t>Paloma Faith</t>
  </si>
  <si>
    <t>Heartbeat Song</t>
  </si>
  <si>
    <t>Up</t>
  </si>
  <si>
    <t>Trumpets</t>
  </si>
  <si>
    <t>Naughty Boy</t>
  </si>
  <si>
    <t>Same Old Love</t>
  </si>
  <si>
    <t>I Want You To Know</t>
  </si>
  <si>
    <t>Lips Are Movin</t>
  </si>
  <si>
    <t>Here</t>
  </si>
  <si>
    <t>Alessia Cara</t>
  </si>
  <si>
    <t>I Lived</t>
  </si>
  <si>
    <t>Fireball (feat. John Ryan)</t>
  </si>
  <si>
    <t>Easy Love</t>
  </si>
  <si>
    <t>Sigala</t>
  </si>
  <si>
    <t>The Feeling</t>
  </si>
  <si>
    <t>I Really Like You</t>
  </si>
  <si>
    <t>BO$$</t>
  </si>
  <si>
    <t>Focus</t>
  </si>
  <si>
    <t>All About That Bass</t>
  </si>
  <si>
    <t>On My Mind</t>
  </si>
  <si>
    <t>Love Me Like You</t>
  </si>
  <si>
    <t>Broken Arrows</t>
  </si>
  <si>
    <t>Booty</t>
  </si>
  <si>
    <t>What Do You Mean? - Acoustic</t>
  </si>
  <si>
    <t>Mark My Words</t>
  </si>
  <si>
    <t>Lay It All on Me</t>
  </si>
  <si>
    <t>Rudimental</t>
  </si>
  <si>
    <t>American Oxygen</t>
  </si>
  <si>
    <t>Bang Bang</t>
  </si>
  <si>
    <t>Reality - Radio Edit</t>
  </si>
  <si>
    <t>Lost Frequencies</t>
  </si>
  <si>
    <t>belgian edm</t>
  </si>
  <si>
    <t>Alive</t>
  </si>
  <si>
    <t>Sugar (feat. Francesco Yates)</t>
  </si>
  <si>
    <t>Robin Schulz</t>
  </si>
  <si>
    <t>Been You</t>
  </si>
  <si>
    <t>Prayer in C - Robin Schulz Radio Edit</t>
  </si>
  <si>
    <t>Lilly Wood and The Prick</t>
  </si>
  <si>
    <t>french indie pop</t>
  </si>
  <si>
    <t>See You Again (feat. Charlie Puth)</t>
  </si>
  <si>
    <t>Heroes (we could be)</t>
  </si>
  <si>
    <t>Alesso</t>
  </si>
  <si>
    <t>Feel The Light - From The "Home" Soundtrack</t>
  </si>
  <si>
    <t>Perfect</t>
  </si>
  <si>
    <t>Ghosttown</t>
  </si>
  <si>
    <t>Bang My Head (feat. Sia &amp; Fetty Wap)</t>
  </si>
  <si>
    <t>Bloodstream</t>
  </si>
  <si>
    <t>Living For Love</t>
  </si>
  <si>
    <t>Jess Glynne</t>
  </si>
  <si>
    <t>Steal My Girl</t>
  </si>
  <si>
    <t>Celebrate (From the Original Motion Picture "Penguins of Madagascar")</t>
  </si>
  <si>
    <t>We Are Here</t>
  </si>
  <si>
    <t>St Jude</t>
  </si>
  <si>
    <t>Yesterday (feat. Bebe Rexha)</t>
  </si>
  <si>
    <t>Time of Our Lives</t>
  </si>
  <si>
    <t>Sparks</t>
  </si>
  <si>
    <t>Mr. Put It Down</t>
  </si>
  <si>
    <t>Legendary Lovers</t>
  </si>
  <si>
    <t>Spark The Fire</t>
  </si>
  <si>
    <t>Run Run Run</t>
  </si>
  <si>
    <t>Let Me Be Your Lover</t>
  </si>
  <si>
    <t>Dangerous</t>
  </si>
  <si>
    <t>L.A.LOVE (la la)</t>
  </si>
  <si>
    <t>Cake By The Ocean</t>
  </si>
  <si>
    <t>DNCE</t>
  </si>
  <si>
    <t>In the Name of Love</t>
  </si>
  <si>
    <t>Martin Garrix</t>
  </si>
  <si>
    <t>Into You</t>
  </si>
  <si>
    <t>This Is What You Came For</t>
  </si>
  <si>
    <t>Million Reasons</t>
  </si>
  <si>
    <t>Needed Me</t>
  </si>
  <si>
    <t>7 Years</t>
  </si>
  <si>
    <t>Lukas Graham</t>
  </si>
  <si>
    <t>danish pop</t>
  </si>
  <si>
    <t>Work from Home (feat. Ty Dolla $ign)</t>
  </si>
  <si>
    <t>Scars To Your Beautiful</t>
  </si>
  <si>
    <t>Work</t>
  </si>
  <si>
    <t>Me, Myself &amp; I</t>
  </si>
  <si>
    <t>G-Eazy</t>
  </si>
  <si>
    <t>I Took A Pill In Ibiza - Seeb Remix</t>
  </si>
  <si>
    <t>Dangerous Woman</t>
  </si>
  <si>
    <t>Starving</t>
  </si>
  <si>
    <t>Hailee Steinfeld</t>
  </si>
  <si>
    <t>Shout Out to My Ex</t>
  </si>
  <si>
    <t>Electric Love</t>
  </si>
  <si>
    <t>BÿRNS</t>
  </si>
  <si>
    <t>Confident</t>
  </si>
  <si>
    <t>Too Good</t>
  </si>
  <si>
    <t>Roses</t>
  </si>
  <si>
    <t>Cold Water (feat. Justin Bieber &amp; Mÿ)</t>
  </si>
  <si>
    <t>Me Too</t>
  </si>
  <si>
    <t>Light It Up (feat. Nyla &amp; Fuse ODG) [Remix]</t>
  </si>
  <si>
    <t>Close</t>
  </si>
  <si>
    <t>Toothbrush</t>
  </si>
  <si>
    <t>All We Know</t>
  </si>
  <si>
    <t>Final Song</t>
  </si>
  <si>
    <t>Mÿ</t>
  </si>
  <si>
    <t>Hands To Myself</t>
  </si>
  <si>
    <t>All I Ask</t>
  </si>
  <si>
    <t>NO</t>
  </si>
  <si>
    <t>Kill Em With Kindness</t>
  </si>
  <si>
    <t>Cool Girl</t>
  </si>
  <si>
    <t>Tove Lo</t>
  </si>
  <si>
    <t>Perfect Illusion</t>
  </si>
  <si>
    <t>PILLOWTALK</t>
  </si>
  <si>
    <t>ZAYN</t>
  </si>
  <si>
    <t>Out Of The Woods</t>
  </si>
  <si>
    <t>Rise</t>
  </si>
  <si>
    <t>Wherever I Go</t>
  </si>
  <si>
    <t>Body Say</t>
  </si>
  <si>
    <t>LIKE I WOULD</t>
  </si>
  <si>
    <t>Cheap Thrills</t>
  </si>
  <si>
    <t>I Got You</t>
  </si>
  <si>
    <t>Bebe Rexha</t>
  </si>
  <si>
    <t>Run Away With Me</t>
  </si>
  <si>
    <t>Cruel (feat. ZAYN)</t>
  </si>
  <si>
    <t>Snakehips</t>
  </si>
  <si>
    <t>Send My Love (To Your New Lover)</t>
  </si>
  <si>
    <t>WTF (Where They From)</t>
  </si>
  <si>
    <t>Desire</t>
  </si>
  <si>
    <t>Years &amp; Years</t>
  </si>
  <si>
    <t>When We Were Young</t>
  </si>
  <si>
    <t>I Know What You Did Last Summer</t>
  </si>
  <si>
    <t>Hurts</t>
  </si>
  <si>
    <t>Change</t>
  </si>
  <si>
    <t>Make Me... (feat. G-Eazy)</t>
  </si>
  <si>
    <t>Keeping Your Head Up</t>
  </si>
  <si>
    <t>True Colors</t>
  </si>
  <si>
    <t>Make Me Like You</t>
  </si>
  <si>
    <t>Champagne Problems</t>
  </si>
  <si>
    <t>Blown</t>
  </si>
  <si>
    <t>Start</t>
  </si>
  <si>
    <t>Pep Rally</t>
  </si>
  <si>
    <t>Higher</t>
  </si>
  <si>
    <t>Invitation</t>
  </si>
  <si>
    <t>One Call Away (feat. Tyga) - Remix</t>
  </si>
  <si>
    <t>Charlie Puth</t>
  </si>
  <si>
    <t>Beautiful Birds (feat. Birdy)</t>
  </si>
  <si>
    <t>Little Lies</t>
  </si>
  <si>
    <t>Do You Wanna Come Over?</t>
  </si>
  <si>
    <t>BURNITUP!</t>
  </si>
  <si>
    <t>Picky - Remix</t>
  </si>
  <si>
    <t>Joey Montana</t>
  </si>
  <si>
    <t>latin</t>
  </si>
  <si>
    <t>Behind Your Back</t>
  </si>
  <si>
    <t>canadian latin</t>
  </si>
  <si>
    <t>Million Years Ago</t>
  </si>
  <si>
    <t>Shape of You</t>
  </si>
  <si>
    <t>Closer</t>
  </si>
  <si>
    <t>Starboy</t>
  </si>
  <si>
    <t>Treat You Better</t>
  </si>
  <si>
    <t>Let Me Love You</t>
  </si>
  <si>
    <t>DJ Snake</t>
  </si>
  <si>
    <t>electronic trap</t>
  </si>
  <si>
    <t>I Feel It Coming</t>
  </si>
  <si>
    <t>Mercy</t>
  </si>
  <si>
    <t>Side To Side</t>
  </si>
  <si>
    <t>Stay</t>
  </si>
  <si>
    <t>Kygo</t>
  </si>
  <si>
    <t>edm</t>
  </si>
  <si>
    <t>Malibu</t>
  </si>
  <si>
    <t>Something Just Like This</t>
  </si>
  <si>
    <t>Rockabye (feat. Sean Paul &amp; Anne-Marie)</t>
  </si>
  <si>
    <t>I Donít Wanna Live Forever (Fifty Shades Darker)</t>
  </si>
  <si>
    <t>My Way</t>
  </si>
  <si>
    <t>Praying</t>
  </si>
  <si>
    <t>Despacito - Remix</t>
  </si>
  <si>
    <t>The Greatest</t>
  </si>
  <si>
    <t>There for You</t>
  </si>
  <si>
    <t>Paris</t>
  </si>
  <si>
    <t>Crying in the Club</t>
  </si>
  <si>
    <t>Camila Cabello</t>
  </si>
  <si>
    <t>Mama</t>
  </si>
  <si>
    <t>Jonas Blue</t>
  </si>
  <si>
    <t>Slide (feat. Frank Ocean &amp; Migos)</t>
  </si>
  <si>
    <t>Swish Swish</t>
  </si>
  <si>
    <t>Chained To The Rhythm</t>
  </si>
  <si>
    <t>Cold (feat. Future)</t>
  </si>
  <si>
    <t>Love</t>
  </si>
  <si>
    <t>ReggaetÛn Lento (Remix)</t>
  </si>
  <si>
    <t>CNCO</t>
  </si>
  <si>
    <t>First Time</t>
  </si>
  <si>
    <t>The Cure</t>
  </si>
  <si>
    <t>Bodak Yellow</t>
  </si>
  <si>
    <t>Cardi B</t>
  </si>
  <si>
    <t>Rich Love (with Seeb)</t>
  </si>
  <si>
    <t>Tired</t>
  </si>
  <si>
    <t>Alan Walker</t>
  </si>
  <si>
    <t>electro house</t>
  </si>
  <si>
    <t>Came Here for Love</t>
  </si>
  <si>
    <t>24K Magic</t>
  </si>
  <si>
    <t>Strip That Down (feat. Quavo)</t>
  </si>
  <si>
    <t>Liam Payne</t>
  </si>
  <si>
    <t>Cut To The Feeling</t>
  </si>
  <si>
    <t>OK - Spotify Version</t>
  </si>
  <si>
    <t>Bon appÈtit</t>
  </si>
  <si>
    <t>Summer Bummer (feat. A$AP Rocky &amp; Playboi Carti)</t>
  </si>
  <si>
    <t>Get Low (with Liam Payne)</t>
  </si>
  <si>
    <t>Kissing Strangers</t>
  </si>
  <si>
    <t>Slow Hands</t>
  </si>
  <si>
    <t>Niall Horan</t>
  </si>
  <si>
    <t>Younger Now</t>
  </si>
  <si>
    <t>Body Moves</t>
  </si>
  <si>
    <t>Reality (feat. Janieck Devy) - Radio Edit</t>
  </si>
  <si>
    <t>Angel</t>
  </si>
  <si>
    <t>Touch (feat. Kid Ink)</t>
  </si>
  <si>
    <t>Love Incredible (feat. Camila Cabello)</t>
  </si>
  <si>
    <t>Cashmere Cat</t>
  </si>
  <si>
    <t>downtempo</t>
  </si>
  <si>
    <t>No Vacancy (with Sebasti·n Yatra)</t>
  </si>
  <si>
    <t>Galantis</t>
  </si>
  <si>
    <t>Lust for Life (with The Weeknd)</t>
  </si>
  <si>
    <t>Greenlight (feat. Flo Rida &amp; LunchMoney Lewis)</t>
  </si>
  <si>
    <t>Influence</t>
  </si>
  <si>
    <t>Remember I Told You</t>
  </si>
  <si>
    <t>Water Under the Bridge</t>
  </si>
  <si>
    <t>Free Me</t>
  </si>
  <si>
    <t>Kissing Strangers - Remix</t>
  </si>
  <si>
    <t>A L I E N S</t>
  </si>
  <si>
    <t>One Kiss (with Dua Lipa)</t>
  </si>
  <si>
    <t>Havana (feat. Young Thug)</t>
  </si>
  <si>
    <t>New Rules</t>
  </si>
  <si>
    <t>Dua Lipa</t>
  </si>
  <si>
    <t>no tears left to cry</t>
  </si>
  <si>
    <t>IDGAF</t>
  </si>
  <si>
    <t>In My Blood</t>
  </si>
  <si>
    <t>Wolves</t>
  </si>
  <si>
    <t>Dusk Till Dawn - Radio Edit</t>
  </si>
  <si>
    <t>Attention</t>
  </si>
  <si>
    <t>Electricity (with Dua Lipa)</t>
  </si>
  <si>
    <t>Silk City</t>
  </si>
  <si>
    <t>Love On The Brain</t>
  </si>
  <si>
    <t>Let Me Go (with Alesso, Florida Georgia Line &amp; watt)</t>
  </si>
  <si>
    <t>Silence</t>
  </si>
  <si>
    <t>Marshmello</t>
  </si>
  <si>
    <t>brostep</t>
  </si>
  <si>
    <t>Sorry Not Sorry</t>
  </si>
  <si>
    <t>Shallow - Radio Edit</t>
  </si>
  <si>
    <t>These Days</t>
  </si>
  <si>
    <t>What Lovers Do (feat. SZA)</t>
  </si>
  <si>
    <t>Finesse - Remix; feat. Cardi B</t>
  </si>
  <si>
    <t>Perfect Duet (Ed Sheeran &amp; BeyoncÈ)</t>
  </si>
  <si>
    <t>Bad At Love</t>
  </si>
  <si>
    <t>Halsey</t>
  </si>
  <si>
    <t>Him &amp; I (with Halsey)</t>
  </si>
  <si>
    <t>Friends (with BloodPopÆ)</t>
  </si>
  <si>
    <t>Wild Thoughts (feat. Rihanna &amp; Bryson Tiller)</t>
  </si>
  <si>
    <t>My My My!</t>
  </si>
  <si>
    <t>Troye Sivan</t>
  </si>
  <si>
    <t>Capital Letters</t>
  </si>
  <si>
    <t>Sick Boy</t>
  </si>
  <si>
    <t>Tequila</t>
  </si>
  <si>
    <t>Dan + Shay</t>
  </si>
  <si>
    <t>contemporary country</t>
  </si>
  <si>
    <t>Look What You Made Me Do</t>
  </si>
  <si>
    <t>Youth (feat. Khalid)</t>
  </si>
  <si>
    <t>Bad Liar</t>
  </si>
  <si>
    <t>Anywhere</t>
  </si>
  <si>
    <t>Rita Ora</t>
  </si>
  <si>
    <t>Chun-Li</t>
  </si>
  <si>
    <t>Sign of the Times</t>
  </si>
  <si>
    <t>Harry Styles</t>
  </si>
  <si>
    <t>Familiar</t>
  </si>
  <si>
    <t>Let Me</t>
  </si>
  <si>
    <t>Supernova</t>
  </si>
  <si>
    <t>Ansel Elgort</t>
  </si>
  <si>
    <t>Nervous</t>
  </si>
  <si>
    <t>End Game</t>
  </si>
  <si>
    <t>Mi Gente (feat. BeyoncÈ)</t>
  </si>
  <si>
    <t>J Balvin</t>
  </si>
  <si>
    <t>Lemon</t>
  </si>
  <si>
    <t>N.E.R.D</t>
  </si>
  <si>
    <t>For You (With Rita Ora)</t>
  </si>
  <si>
    <t>Want To</t>
  </si>
  <si>
    <t>What I Need (feat. Kehlani)</t>
  </si>
  <si>
    <t>Hayley Kiyoko</t>
  </si>
  <si>
    <t>Wait</t>
  </si>
  <si>
    <t>What About Us</t>
  </si>
  <si>
    <t>2U (feat. Justin Bieber)</t>
  </si>
  <si>
    <t>Walk On Water (feat. BeyoncÈ)</t>
  </si>
  <si>
    <t>This Town</t>
  </si>
  <si>
    <t>Girls (feat. Cardi B, Bebe Rexha &amp; Charli XCX)</t>
  </si>
  <si>
    <t>MOVE TO MIAMI</t>
  </si>
  <si>
    <t>Miss You (with Major Lazer &amp; Tory Lanez)</t>
  </si>
  <si>
    <t>Filthy</t>
  </si>
  <si>
    <t>Never Be the Same - Radio Edit</t>
  </si>
  <si>
    <t>Ferrari</t>
  </si>
  <si>
    <t>Supplies</t>
  </si>
  <si>
    <t>Boom Boom</t>
  </si>
  <si>
    <t>RedOne</t>
  </si>
  <si>
    <t>moroccan pop</t>
  </si>
  <si>
    <t>...Ready For It? - BloodPopÆ Remix</t>
  </si>
  <si>
    <t>Drip (feat. Migos)</t>
  </si>
  <si>
    <t>Tell Me You Love Me - NOTD Remix</t>
  </si>
  <si>
    <t>Memories</t>
  </si>
  <si>
    <t>Lose You To Love Me</t>
  </si>
  <si>
    <t>Someone You Loved</t>
  </si>
  <si>
    <t>Lewis Capaldi</t>
  </si>
  <si>
    <t>SeÒorita</t>
  </si>
  <si>
    <t>How Do You Sleep?</t>
  </si>
  <si>
    <t>South of the Border (feat. Camila Cabello &amp; Cardi B)</t>
  </si>
  <si>
    <t>Trampoline (with ZAYN)</t>
  </si>
  <si>
    <t>SHAED</t>
  </si>
  <si>
    <t>Happier</t>
  </si>
  <si>
    <t>Truth Hurts</t>
  </si>
  <si>
    <t>Lizzo</t>
  </si>
  <si>
    <t>escape room</t>
  </si>
  <si>
    <t>Good as Hell (feat. Ariana Grande) - Remix</t>
  </si>
  <si>
    <t>Higher Love</t>
  </si>
  <si>
    <t>Only Human</t>
  </si>
  <si>
    <t>Beautiful People (feat. Khalid)</t>
  </si>
  <si>
    <t>Sucker</t>
  </si>
  <si>
    <t>Mabel</t>
  </si>
  <si>
    <t>Talk (feat. Disclosure)</t>
  </si>
  <si>
    <t>Khalid</t>
  </si>
  <si>
    <t>alternative r&amp;b</t>
  </si>
  <si>
    <t>Takeaway</t>
  </si>
  <si>
    <t>All Around The World (La La La)</t>
  </si>
  <si>
    <t>R3HAB</t>
  </si>
  <si>
    <t>Girls Like You (feat. Cardi B)</t>
  </si>
  <si>
    <t>Call You Mine</t>
  </si>
  <si>
    <t>No Guidance (feat. Drake)</t>
  </si>
  <si>
    <t>Antisocial (with Travis Scott)</t>
  </si>
  <si>
    <t>Taki Taki (feat. Selena Gomez, Ozuna &amp; Cardi B)</t>
  </si>
  <si>
    <t>Con Calma - Remix</t>
  </si>
  <si>
    <t>Find U Again (feat. Camila Cabello)</t>
  </si>
  <si>
    <t>Cross Me (feat. Chance the Rapper &amp; PnB Rock)</t>
  </si>
  <si>
    <t>No Brainer (feat. Justin Bieber, Chance the Rapper &amp; Quavo)</t>
  </si>
  <si>
    <t>Nothing Breaks Like a Heart (feat. Miley Cyrus)</t>
  </si>
  <si>
    <t>Kills You Slowly</t>
  </si>
  <si>
    <t>followers</t>
  </si>
  <si>
    <t>gender</t>
  </si>
  <si>
    <t>num_albums</t>
  </si>
  <si>
    <t>year_first_album</t>
  </si>
  <si>
    <t>group_solo</t>
  </si>
  <si>
    <t>songs:</t>
  </si>
  <si>
    <t>artists:</t>
  </si>
  <si>
    <t>5. Fix data types where necessary.</t>
  </si>
  <si>
    <t>Columns</t>
  </si>
  <si>
    <t>Rows</t>
  </si>
  <si>
    <t>4. Using keyboard navigation how many columns and rows are there in each table? 
(Quick Calculations vs Formulas)</t>
  </si>
  <si>
    <t>2. Set up data tables.</t>
  </si>
  <si>
    <t>1. Understanding Excel menu options.</t>
  </si>
  <si>
    <t>Wish That You Were Here</t>
  </si>
  <si>
    <t>Just Like Fire</t>
  </si>
  <si>
    <t>Let's add the number of followers to the songs table.</t>
  </si>
  <si>
    <t>1. What column(s) do we have in common to use in VLOOKUP()</t>
  </si>
  <si>
    <t>"artist" exists in both columns</t>
  </si>
  <si>
    <t>answer:</t>
  </si>
  <si>
    <t>2.  Build the formula</t>
  </si>
  <si>
    <t>3. What do we find?</t>
  </si>
  <si>
    <t>#NA because a number of artists aren't included on the artist table.</t>
  </si>
  <si>
    <t>Club Can%t Handle Me (feat. David Guetta)</t>
  </si>
  <si>
    <t>Something%s Got A Hold On Me - Burlesque Original Motion Picture Soundtrack</t>
  </si>
  <si>
    <t>Doesn%t Mean Anything</t>
  </si>
  <si>
    <t>DJ Got Us Fallin% In Love (feat. Pitbull)</t>
  </si>
  <si>
    <t>How Far I%ll Go - From "Moana"</t>
  </si>
  <si>
    <t>What%s My Name?</t>
  </si>
  <si>
    <t>Please Don%t Go</t>
  </si>
  <si>
    <t>Tonight (I%m Fuckin% You)</t>
  </si>
  <si>
    <t>I%m Into You</t>
  </si>
  <si>
    <t>Stronger (What Doesn%t Kill You)</t>
  </si>
  <si>
    <t>Don%t Stop the Party (feat. TJR)</t>
  </si>
  <si>
    <t>We Can%t Stop</t>
  </si>
  <si>
    <t>Hold On, We%re Going Home</t>
  </si>
  <si>
    <t>We Don%t Talk Anymore - DROELOE Remix</t>
  </si>
  <si>
    <t>Can%t Remember to Forget You (feat. Rihanna)</t>
  </si>
  <si>
    <t>You%re Mine (Eternal)</t>
  </si>
  <si>
    <t>It%s On Again - Main Soundtrack</t>
  </si>
  <si>
    <t>Don%t</t>
  </si>
  <si>
    <t>Really Don%t Care</t>
  </si>
  <si>
    <t>I%ll Show You</t>
  </si>
  <si>
    <t>Don%t Be so Hard on Yourself</t>
  </si>
  <si>
    <t>Baby Don%t Lie</t>
  </si>
  <si>
    <t>CAN%T STOP THE FEELING! (Original Song from DreamWorks Animation%s "TROLLS")</t>
  </si>
  <si>
    <t>It Ain%t Me (with Selena Gomez)</t>
  </si>
  <si>
    <t>Ain%t Your Mama</t>
  </si>
  <si>
    <t>How Ya Doin%? (feat. Missy Elliott)</t>
  </si>
  <si>
    <t>Don%t Call Me Up</t>
  </si>
  <si>
    <t>Can%t Hold Us (feat. Ray Dalton)</t>
  </si>
  <si>
    <t>That%s What I Like</t>
  </si>
  <si>
    <t>Like I%m Gonna Lose You (feat. John Legend)</t>
  </si>
  <si>
    <t>Runnin% (Lose It All)</t>
  </si>
  <si>
    <t>I%m the One (feat. Justin Bieber, Quavo, Chance the Rapper &amp; Lil Wayne)</t>
  </si>
  <si>
    <t>I%m Not The Only One</t>
  </si>
  <si>
    <t>Messin% Around</t>
  </si>
  <si>
    <t>Don%t Be A Fool</t>
  </si>
  <si>
    <t>There%s Nothing Holdin% Me Back</t>
  </si>
  <si>
    <t>Don%t You Worry Child - Radio Edit</t>
  </si>
  <si>
    <t>Don%t Let Me Down</t>
  </si>
  <si>
    <t>I Don%t Care (with Justin Bieber)</t>
  </si>
  <si>
    <t>Giant (with Rag%n%Bone Man)</t>
  </si>
  <si>
    <t>CMD/CTRL F, then find and replace % with '</t>
  </si>
  <si>
    <t>6. Find and Replace bad characters on songs table.</t>
  </si>
  <si>
    <t>1. Let's calculate the average for the key song characteristics.</t>
  </si>
  <si>
    <t>Average</t>
  </si>
  <si>
    <t>Min</t>
  </si>
  <si>
    <t>Max</t>
  </si>
  <si>
    <t>Median</t>
  </si>
  <si>
    <t>2a. Creat a list of all the unique artists listed in the songs table</t>
  </si>
  <si>
    <t>2b. Sort thelist</t>
  </si>
  <si>
    <t>Artist</t>
  </si>
  <si>
    <t>Frequency on list</t>
  </si>
  <si>
    <t>Average BPM</t>
  </si>
  <si>
    <t>Average Energy</t>
  </si>
  <si>
    <t>Average Danceability</t>
  </si>
  <si>
    <t>Average Duration</t>
  </si>
  <si>
    <t>Average Popularity</t>
  </si>
  <si>
    <t>3. Count the number of times the artist appears on the list.</t>
  </si>
  <si>
    <t>4b. How to apply absolute references.</t>
  </si>
  <si>
    <t>4a. Find averages for song characteristics by artist.</t>
  </si>
  <si>
    <t>Followers</t>
  </si>
  <si>
    <t>5a. Sort by the most frequent on top.</t>
  </si>
  <si>
    <t>5b. Add the followers to this list</t>
  </si>
  <si>
    <t>6a. Add conditional formatting to compare each artist to the average.</t>
  </si>
  <si>
    <t>6b. Use color scale to the Followers column.</t>
  </si>
  <si>
    <t>3. Find and Remove duplicates if applicable.</t>
  </si>
  <si>
    <t>Duplicates on the songs table are not really duplicates because the songs are listed for different years. Therefore, they shouldn't be deleted. On the artists table there is on complete duplicate.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</si>
</sst>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78"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0" fontId="16" fillId="0" borderId="0" xfId="0" applyFont="1"/>
    <xf numFmtId="0" fontId="16" fillId="0" borderId="0" xfId="0" applyFont="1" applyAlignment="1">
      <alignment horizontal="right"/>
    </xf>
    <xf numFmtId="0" fontId="16" fillId="0" borderId="0" xfId="0" applyFont="1" applyAlignment="1"/>
    <xf numFmtId="49" fontId="0" fillId="0" borderId="0" xfId="0" applyNumberFormat="1"/>
    <xf numFmtId="0" fontId="16" fillId="0" borderId="0" xfId="0" applyFont="1" applyAlignment="1">
      <alignment wrapText="1"/>
    </xf>
    <xf numFmtId="0" fontId="16" fillId="0" borderId="0" xfId="0" applyFont="1" applyAlignment="1">
      <alignment horizontal="left"/>
    </xf>
    <xf numFmtId="0" fontId="0" fillId="0" borderId="10" xfId="0" applyBorder="1"/>
    <xf numFmtId="0" fontId="13" fillId="33" borderId="10" xfId="0" applyFont="1" applyFill="1" applyBorder="1"/>
    <xf numFmtId="0" fontId="16" fillId="0" borderId="10" xfId="0" applyFont="1" applyBorder="1"/>
    <xf numFmtId="1" fontId="0" fillId="0" borderId="10" xfId="0" applyNumberFormat="1" applyBorder="1"/>
    <xf numFmtId="0" fontId="13" fillId="33" borderId="10" xfId="0" applyFont="1" applyFill="1" applyBorder="1" applyAlignment="1">
      <alignment wrapText="1"/>
    </xf>
    <xf numFmtId="178" fontId="0" fillId="0" borderId="0" xfId="42" applyNumberFormat="1" applyFont="1"/>
    <xf numFmtId="0" fontId="13" fillId="33" borderId="11" xfId="0" applyFont="1" applyFill="1" applyBorder="1"/>
    <xf numFmtId="0" fontId="0" fillId="0" borderId="0" xfId="0" applyFont="1" applyAlignment="1">
      <alignment horizontal="center" wrapText="1"/>
    </xf>
    <xf numFmtId="0" fontId="16" fillId="0" borderId="10" xfId="0" applyFont="1" applyFill="1" applyBorder="1"/>
    <xf numFmtId="178" fontId="0" fillId="0" borderId="10" xfId="42" applyNumberFormat="1" applyFon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78" formatCode="_(* #,##0_);_(* \(#,##0\);_(* &quot;-&quot;??_);_(@_)"/>
    </dxf>
    <dxf>
      <numFmt numFmtId="30" formatCode="@"/>
    </dxf>
    <dxf>
      <font>
        <b/>
        <i val="0"/>
        <strike val="0"/>
        <condense val="0"/>
        <extend val="0"/>
        <outline val="0"/>
        <shadow val="0"/>
        <u val="none"/>
        <vertAlign val="baseline"/>
        <sz val="12"/>
        <color theme="1"/>
        <name val="Calibri"/>
        <family val="2"/>
        <scheme val="minor"/>
      </font>
    </dxf>
    <dxf>
      <numFmt numFmtId="0" formatCode="General"/>
    </dxf>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46C87F-71F5-E342-A604-DBA318914674}" name="Table2" displayName="Table2" ref="A1:J604" totalsRowShown="0" headerRowDxfId="16">
  <autoFilter ref="A1:J604" xr:uid="{E39B3533-0D94-AB4C-82AD-9C43C97E7D28}">
    <filterColumn colId="9">
      <filters>
        <filter val="#N/A"/>
        <filter val="10054490"/>
        <filter val="1022311"/>
        <filter val="10455779"/>
        <filter val="1071961"/>
        <filter val="1167959"/>
        <filter val="12232437"/>
        <filter val="1274576"/>
        <filter val="1375457"/>
        <filter val="14004245"/>
        <filter val="14076638"/>
        <filter val="14117938"/>
        <filter val="1414473"/>
        <filter val="1469727"/>
        <filter val="15274062"/>
        <filter val="1530744"/>
        <filter val="1614352"/>
        <filter val="16331335"/>
        <filter val="1681939"/>
        <filter val="1704008"/>
        <filter val="17399459"/>
        <filter val="17965158"/>
        <filter val="1799638"/>
        <filter val="18493843"/>
        <filter val="1880577"/>
        <filter val="1992715"/>
        <filter val="20121007"/>
        <filter val="20445189"/>
        <filter val="20494887"/>
        <filter val="2168781"/>
        <filter val="22458057"/>
        <filter val="22677758"/>
        <filter val="2335182"/>
        <filter val="23709128"/>
        <filter val="2555520"/>
        <filter val="2735395"/>
        <filter val="2900721"/>
        <filter val="2991383"/>
        <filter val="3011841"/>
        <filter val="30220119"/>
        <filter val="3069527"/>
        <filter val="30711450"/>
        <filter val="3243712"/>
        <filter val="3369602"/>
        <filter val="3435500"/>
        <filter val="34436700"/>
        <filter val="3685271"/>
        <filter val="372572"/>
        <filter val="3758344"/>
        <filter val="4009542"/>
        <filter val="41420478"/>
        <filter val="4249473"/>
        <filter val="4588776"/>
        <filter val="4709602"/>
        <filter val="4824205"/>
        <filter val="4848406"/>
        <filter val="4851294"/>
        <filter val="4946259"/>
        <filter val="5051153"/>
        <filter val="52698756"/>
        <filter val="5470964"/>
        <filter val="5629156"/>
        <filter val="565935"/>
        <filter val="5664441"/>
        <filter val="5726943"/>
        <filter val="6578314"/>
        <filter val="6648319"/>
        <filter val="6678108"/>
        <filter val="691165"/>
        <filter val="7039401"/>
        <filter val="7079556"/>
        <filter val="7121242"/>
        <filter val="7186671"/>
        <filter val="7214210"/>
        <filter val="7253765"/>
        <filter val="7293018"/>
        <filter val="7304785"/>
        <filter val="785980"/>
        <filter val="8365398"/>
        <filter val="8515882"/>
        <filter val="8660053"/>
        <filter val="8796153"/>
        <filter val="911203"/>
        <filter val="9179252"/>
        <filter val="9370435"/>
        <filter val="941291"/>
        <filter val="954416"/>
        <filter val="9676862"/>
      </filters>
    </filterColumn>
  </autoFilter>
  <sortState xmlns:xlrd2="http://schemas.microsoft.com/office/spreadsheetml/2017/richdata2" ref="A4:J604">
    <sortCondition ref="B405"/>
  </sortState>
  <tableColumns count="10">
    <tableColumn id="1" xr3:uid="{7F168E32-1CFB-0340-AA34-6BE900DADF5C}" name="title"/>
    <tableColumn id="2" xr3:uid="{C50CED6F-F41C-264B-BE4B-4C80BA022B22}" name="artist"/>
    <tableColumn id="3" xr3:uid="{5A4D12B4-3838-6842-B159-AED452C0562F}" name="top genre"/>
    <tableColumn id="4" xr3:uid="{E850A781-EB43-DF40-B962-556170168A16}" name="year"/>
    <tableColumn id="5" xr3:uid="{8B3D0C79-C785-864A-9B47-59709B9E0D8A}" name="bpm"/>
    <tableColumn id="6" xr3:uid="{D5DCBB43-0E9A-0547-9685-1DBA84BA4CB3}" name="nrgy"/>
    <tableColumn id="7" xr3:uid="{5682133C-5089-7648-9782-94209E11EA9D}" name="dnce"/>
    <tableColumn id="8" xr3:uid="{2B049659-4093-E74B-A32B-2DD459275B20}" name="dur"/>
    <tableColumn id="9" xr3:uid="{0E745AA6-9CAC-F248-8F8A-C73B87E104A4}" name="pop"/>
    <tableColumn id="11" xr3:uid="{D29761F4-E076-5749-B0E9-61C19DEADE60}" name="followers" dataDxfId="15">
      <calculatedColumnFormula>VLOOKUP(Table2[[#This Row],[artist]],artists!A:F,2,FALSE)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D00A77-ADB8-8947-843E-12B74B2E51DD}" name="Table1" displayName="Table1" ref="A1:F1018" totalsRowShown="0" headerRowDxfId="14">
  <autoFilter ref="A1:F1018" xr:uid="{6BAE9CE6-1339-9846-A114-4A36754BC419}"/>
  <sortState xmlns:xlrd2="http://schemas.microsoft.com/office/spreadsheetml/2017/richdata2" ref="A2:F1018">
    <sortCondition descending="1" ref="B2"/>
  </sortState>
  <tableColumns count="6">
    <tableColumn id="1" xr3:uid="{0D753FED-9C1B-BD40-AECF-33699281F554}" name="artist" dataDxfId="13"/>
    <tableColumn id="2" xr3:uid="{35C9076B-DCA5-2748-9D0B-C2C1419EE726}" name="followers" dataDxfId="12" dataCellStyle="Comma"/>
    <tableColumn id="3" xr3:uid="{3BF2AEC3-E47B-7E42-B3D9-87CB5D82554B}" name="num_albums"/>
    <tableColumn id="4" xr3:uid="{13E16CB4-C89F-8A44-861F-FF219BB080E7}" name="year_first_album"/>
    <tableColumn id="5" xr3:uid="{5124CA86-6DF8-774C-AEDD-1BF4361E279E}" name="gender"/>
    <tableColumn id="6" xr3:uid="{7AF14D75-EE83-4E4A-AD20-203456F5F343}" name="group_sol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04"/>
  <sheetViews>
    <sheetView zoomScale="91" workbookViewId="0">
      <selection activeCell="E2" sqref="E2:F604"/>
    </sheetView>
  </sheetViews>
  <sheetFormatPr baseColWidth="10" defaultRowHeight="16" x14ac:dyDescent="0.2"/>
  <cols>
    <col min="1" max="1" width="71.83203125" bestFit="1" customWidth="1"/>
    <col min="2" max="2" width="24" bestFit="1" customWidth="1"/>
    <col min="3" max="3" width="24.1640625" bestFit="1" customWidth="1"/>
    <col min="4" max="6" width="7.33203125" bestFit="1" customWidth="1"/>
    <col min="7" max="7" width="7.5" bestFit="1" customWidth="1"/>
    <col min="8" max="8" width="6.33203125" bestFit="1" customWidth="1"/>
    <col min="9" max="9" width="6.6640625" bestFit="1" customWidth="1"/>
  </cols>
  <sheetData>
    <row r="1" spans="1:10" s="1" customFormat="1" x14ac:dyDescent="0.2">
      <c r="A1" s="1" t="s">
        <v>1025</v>
      </c>
      <c r="B1" s="1" t="s">
        <v>1026</v>
      </c>
      <c r="C1" s="1" t="s">
        <v>1027</v>
      </c>
      <c r="D1" s="1" t="s">
        <v>1028</v>
      </c>
      <c r="E1" s="1" t="s">
        <v>1029</v>
      </c>
      <c r="F1" s="1" t="s">
        <v>1030</v>
      </c>
      <c r="G1" s="1" t="s">
        <v>1031</v>
      </c>
      <c r="H1" s="1" t="s">
        <v>1032</v>
      </c>
      <c r="I1" s="1" t="s">
        <v>41</v>
      </c>
      <c r="J1" s="1" t="s">
        <v>1711</v>
      </c>
    </row>
    <row r="2" spans="1:10" x14ac:dyDescent="0.2">
      <c r="A2" t="s">
        <v>1033</v>
      </c>
      <c r="B2" t="s">
        <v>144</v>
      </c>
      <c r="C2" t="s">
        <v>222</v>
      </c>
      <c r="D2">
        <v>2010</v>
      </c>
      <c r="E2">
        <v>97</v>
      </c>
      <c r="F2">
        <v>89</v>
      </c>
      <c r="G2">
        <v>67</v>
      </c>
      <c r="H2">
        <v>217</v>
      </c>
      <c r="I2">
        <v>83</v>
      </c>
      <c r="J2">
        <f>VLOOKUP(Table2[[#This Row],[artist]],artists!A:F,2,FALSE)</f>
        <v>2991383</v>
      </c>
    </row>
    <row r="3" spans="1:10" x14ac:dyDescent="0.2">
      <c r="A3" t="s">
        <v>1034</v>
      </c>
      <c r="B3" t="s">
        <v>59</v>
      </c>
      <c r="C3" t="s">
        <v>1035</v>
      </c>
      <c r="D3">
        <v>2010</v>
      </c>
      <c r="E3">
        <v>87</v>
      </c>
      <c r="F3">
        <v>93</v>
      </c>
      <c r="G3">
        <v>75</v>
      </c>
      <c r="H3">
        <v>263</v>
      </c>
      <c r="I3">
        <v>82</v>
      </c>
      <c r="J3">
        <f>VLOOKUP(Table2[[#This Row],[artist]],artists!A:F,2,FALSE)</f>
        <v>30220119</v>
      </c>
    </row>
    <row r="4" spans="1:10" x14ac:dyDescent="0.2">
      <c r="A4" t="s">
        <v>1289</v>
      </c>
      <c r="B4" t="s">
        <v>1290</v>
      </c>
      <c r="C4" t="s">
        <v>899</v>
      </c>
      <c r="D4">
        <v>2014</v>
      </c>
      <c r="E4">
        <v>160</v>
      </c>
      <c r="F4">
        <v>95</v>
      </c>
      <c r="G4">
        <v>49</v>
      </c>
      <c r="H4">
        <v>202</v>
      </c>
      <c r="I4">
        <v>71</v>
      </c>
      <c r="J4" t="e">
        <f>VLOOKUP(Table2[[#This Row],[artist]],artists!A:F,2,FALSE)</f>
        <v>#N/A</v>
      </c>
    </row>
    <row r="5" spans="1:10" x14ac:dyDescent="0.2">
      <c r="A5" t="s">
        <v>1039</v>
      </c>
      <c r="B5" t="s">
        <v>20</v>
      </c>
      <c r="C5" t="s">
        <v>1038</v>
      </c>
      <c r="D5">
        <v>2010</v>
      </c>
      <c r="E5">
        <v>119</v>
      </c>
      <c r="F5">
        <v>92</v>
      </c>
      <c r="G5">
        <v>70</v>
      </c>
      <c r="H5">
        <v>295</v>
      </c>
      <c r="I5">
        <v>79</v>
      </c>
      <c r="J5">
        <f>VLOOKUP(Table2[[#This Row],[artist]],artists!A:F,2,FALSE)</f>
        <v>9370435</v>
      </c>
    </row>
    <row r="6" spans="1:10" x14ac:dyDescent="0.2">
      <c r="A6" t="s">
        <v>1040</v>
      </c>
      <c r="B6" t="s">
        <v>26</v>
      </c>
      <c r="C6" t="s">
        <v>41</v>
      </c>
      <c r="D6">
        <v>2010</v>
      </c>
      <c r="E6">
        <v>109</v>
      </c>
      <c r="F6">
        <v>84</v>
      </c>
      <c r="G6">
        <v>64</v>
      </c>
      <c r="H6">
        <v>221</v>
      </c>
      <c r="I6">
        <v>78</v>
      </c>
      <c r="J6">
        <f>VLOOKUP(Table2[[#This Row],[artist]],artists!A:F,2,FALSE)</f>
        <v>22677758</v>
      </c>
    </row>
    <row r="7" spans="1:10" x14ac:dyDescent="0.2">
      <c r="A7" t="s">
        <v>1041</v>
      </c>
      <c r="B7" t="s">
        <v>3</v>
      </c>
      <c r="C7" t="s">
        <v>1042</v>
      </c>
      <c r="D7">
        <v>2010</v>
      </c>
      <c r="E7">
        <v>65</v>
      </c>
      <c r="F7">
        <v>86</v>
      </c>
      <c r="G7">
        <v>73</v>
      </c>
      <c r="H7">
        <v>214</v>
      </c>
      <c r="I7">
        <v>77</v>
      </c>
      <c r="J7">
        <f>VLOOKUP(Table2[[#This Row],[artist]],artists!A:F,2,FALSE)</f>
        <v>30711450</v>
      </c>
    </row>
    <row r="8" spans="1:10" x14ac:dyDescent="0.2">
      <c r="A8" t="s">
        <v>1043</v>
      </c>
      <c r="B8" t="s">
        <v>354</v>
      </c>
      <c r="C8" t="s">
        <v>1038</v>
      </c>
      <c r="D8">
        <v>2010</v>
      </c>
      <c r="E8">
        <v>120</v>
      </c>
      <c r="F8">
        <v>78</v>
      </c>
      <c r="G8">
        <v>75</v>
      </c>
      <c r="H8">
        <v>203</v>
      </c>
      <c r="I8">
        <v>77</v>
      </c>
      <c r="J8">
        <f>VLOOKUP(Table2[[#This Row],[artist]],artists!A:F,2,FALSE)</f>
        <v>1614352</v>
      </c>
    </row>
    <row r="9" spans="1:10" x14ac:dyDescent="0.2">
      <c r="A9" t="s">
        <v>1044</v>
      </c>
      <c r="B9" t="s">
        <v>165</v>
      </c>
      <c r="C9" t="s">
        <v>1038</v>
      </c>
      <c r="D9">
        <v>2010</v>
      </c>
      <c r="E9">
        <v>148</v>
      </c>
      <c r="F9">
        <v>76</v>
      </c>
      <c r="G9">
        <v>52</v>
      </c>
      <c r="H9">
        <v>225</v>
      </c>
      <c r="I9">
        <v>77</v>
      </c>
      <c r="J9">
        <f>VLOOKUP(Table2[[#This Row],[artist]],artists!A:F,2,FALSE)</f>
        <v>8660053</v>
      </c>
    </row>
    <row r="10" spans="1:10" x14ac:dyDescent="0.2">
      <c r="A10" t="s">
        <v>1045</v>
      </c>
      <c r="B10" t="s">
        <v>284</v>
      </c>
      <c r="C10" t="s">
        <v>592</v>
      </c>
      <c r="D10">
        <v>2010</v>
      </c>
      <c r="E10">
        <v>93</v>
      </c>
      <c r="F10">
        <v>37</v>
      </c>
      <c r="G10">
        <v>48</v>
      </c>
      <c r="H10">
        <v>216</v>
      </c>
      <c r="I10">
        <v>76</v>
      </c>
      <c r="J10">
        <f>VLOOKUP(Table2[[#This Row],[artist]],artists!A:F,2,FALSE)</f>
        <v>6678108</v>
      </c>
    </row>
    <row r="11" spans="1:10" x14ac:dyDescent="0.2">
      <c r="A11" t="s">
        <v>1046</v>
      </c>
      <c r="B11" t="s">
        <v>117</v>
      </c>
      <c r="C11" t="s">
        <v>1047</v>
      </c>
      <c r="D11">
        <v>2010</v>
      </c>
      <c r="E11">
        <v>126</v>
      </c>
      <c r="F11">
        <v>72</v>
      </c>
      <c r="G11">
        <v>79</v>
      </c>
      <c r="H11">
        <v>235</v>
      </c>
      <c r="I11">
        <v>73</v>
      </c>
      <c r="J11">
        <f>VLOOKUP(Table2[[#This Row],[artist]],artists!A:F,2,FALSE)</f>
        <v>34436700</v>
      </c>
    </row>
    <row r="12" spans="1:10" x14ac:dyDescent="0.2">
      <c r="A12" t="s">
        <v>1733</v>
      </c>
      <c r="B12" t="s">
        <v>141</v>
      </c>
      <c r="C12" t="s">
        <v>1038</v>
      </c>
      <c r="D12">
        <v>2010</v>
      </c>
      <c r="E12">
        <v>128</v>
      </c>
      <c r="F12">
        <v>87</v>
      </c>
      <c r="G12">
        <v>62</v>
      </c>
      <c r="H12">
        <v>235</v>
      </c>
      <c r="I12">
        <v>73</v>
      </c>
      <c r="J12">
        <f>VLOOKUP(Table2[[#This Row],[artist]],artists!A:F,2,FALSE)</f>
        <v>7304785</v>
      </c>
    </row>
    <row r="13" spans="1:10" x14ac:dyDescent="0.2">
      <c r="A13" t="s">
        <v>1049</v>
      </c>
      <c r="B13" t="s">
        <v>167</v>
      </c>
      <c r="C13" t="s">
        <v>1038</v>
      </c>
      <c r="D13">
        <v>2010</v>
      </c>
      <c r="E13">
        <v>130</v>
      </c>
      <c r="F13">
        <v>82</v>
      </c>
      <c r="G13">
        <v>77</v>
      </c>
      <c r="H13">
        <v>213</v>
      </c>
      <c r="I13">
        <v>73</v>
      </c>
      <c r="J13">
        <f>VLOOKUP(Table2[[#This Row],[artist]],artists!A:F,2,FALSE)</f>
        <v>911203</v>
      </c>
    </row>
    <row r="14" spans="1:10" x14ac:dyDescent="0.2">
      <c r="A14" t="s">
        <v>1050</v>
      </c>
      <c r="B14" t="s">
        <v>20</v>
      </c>
      <c r="C14" t="s">
        <v>1038</v>
      </c>
      <c r="D14">
        <v>2010</v>
      </c>
      <c r="E14">
        <v>122</v>
      </c>
      <c r="F14">
        <v>83</v>
      </c>
      <c r="G14">
        <v>83</v>
      </c>
      <c r="H14">
        <v>221</v>
      </c>
      <c r="I14">
        <v>73</v>
      </c>
      <c r="J14">
        <f>VLOOKUP(Table2[[#This Row],[artist]],artists!A:F,2,FALSE)</f>
        <v>9370435</v>
      </c>
    </row>
    <row r="15" spans="1:10" x14ac:dyDescent="0.2">
      <c r="A15" t="s">
        <v>1048</v>
      </c>
      <c r="B15" t="s">
        <v>26</v>
      </c>
      <c r="C15" t="s">
        <v>41</v>
      </c>
      <c r="D15">
        <v>2010</v>
      </c>
      <c r="E15">
        <v>145</v>
      </c>
      <c r="F15">
        <v>83</v>
      </c>
      <c r="G15">
        <v>62</v>
      </c>
      <c r="H15">
        <v>230</v>
      </c>
      <c r="I15">
        <v>73</v>
      </c>
      <c r="J15">
        <f>VLOOKUP(Table2[[#This Row],[artist]],artists!A:F,2,FALSE)</f>
        <v>22677758</v>
      </c>
    </row>
    <row r="16" spans="1:10" x14ac:dyDescent="0.2">
      <c r="A16" t="s">
        <v>1053</v>
      </c>
      <c r="B16" t="s">
        <v>163</v>
      </c>
      <c r="C16" t="s">
        <v>1054</v>
      </c>
      <c r="D16">
        <v>2010</v>
      </c>
      <c r="E16">
        <v>130</v>
      </c>
      <c r="F16">
        <v>75</v>
      </c>
      <c r="G16">
        <v>78</v>
      </c>
      <c r="H16">
        <v>269</v>
      </c>
      <c r="I16">
        <v>72</v>
      </c>
      <c r="J16">
        <f>VLOOKUP(Table2[[#This Row],[artist]],artists!A:F,2,FALSE)</f>
        <v>7186671</v>
      </c>
    </row>
    <row r="17" spans="1:10" x14ac:dyDescent="0.2">
      <c r="A17" t="s">
        <v>1313</v>
      </c>
      <c r="B17" t="s">
        <v>1314</v>
      </c>
      <c r="C17" t="s">
        <v>222</v>
      </c>
      <c r="D17">
        <v>2014</v>
      </c>
      <c r="E17">
        <v>138</v>
      </c>
      <c r="F17">
        <v>15</v>
      </c>
      <c r="G17">
        <v>45</v>
      </c>
      <c r="H17">
        <v>229</v>
      </c>
      <c r="I17">
        <v>61</v>
      </c>
      <c r="J17" t="e">
        <f>VLOOKUP(Table2[[#This Row],[artist]],artists!A:F,2,FALSE)</f>
        <v>#N/A</v>
      </c>
    </row>
    <row r="18" spans="1:10" x14ac:dyDescent="0.2">
      <c r="A18" t="s">
        <v>1055</v>
      </c>
      <c r="B18" t="s">
        <v>268</v>
      </c>
      <c r="C18" t="s">
        <v>1038</v>
      </c>
      <c r="D18">
        <v>2010</v>
      </c>
      <c r="E18">
        <v>121</v>
      </c>
      <c r="F18">
        <v>61</v>
      </c>
      <c r="G18">
        <v>72</v>
      </c>
      <c r="H18">
        <v>202</v>
      </c>
      <c r="I18">
        <v>71</v>
      </c>
      <c r="J18">
        <f>VLOOKUP(Table2[[#This Row],[artist]],artists!A:F,2,FALSE)</f>
        <v>1530744</v>
      </c>
    </row>
    <row r="19" spans="1:10" x14ac:dyDescent="0.2">
      <c r="A19" t="s">
        <v>1056</v>
      </c>
      <c r="B19" t="s">
        <v>358</v>
      </c>
      <c r="C19" t="s">
        <v>1038</v>
      </c>
      <c r="D19">
        <v>2010</v>
      </c>
      <c r="E19">
        <v>128</v>
      </c>
      <c r="F19">
        <v>81</v>
      </c>
      <c r="G19">
        <v>82</v>
      </c>
      <c r="H19">
        <v>308</v>
      </c>
      <c r="I19">
        <v>70</v>
      </c>
      <c r="J19">
        <f>VLOOKUP(Table2[[#This Row],[artist]],artists!A:F,2,FALSE)</f>
        <v>3758344</v>
      </c>
    </row>
    <row r="20" spans="1:10" x14ac:dyDescent="0.2">
      <c r="A20" t="s">
        <v>1057</v>
      </c>
      <c r="B20" t="s">
        <v>20</v>
      </c>
      <c r="C20" t="s">
        <v>1038</v>
      </c>
      <c r="D20">
        <v>2010</v>
      </c>
      <c r="E20">
        <v>99</v>
      </c>
      <c r="F20">
        <v>80</v>
      </c>
      <c r="G20">
        <v>63</v>
      </c>
      <c r="H20">
        <v>274</v>
      </c>
      <c r="I20">
        <v>69</v>
      </c>
      <c r="J20">
        <f>VLOOKUP(Table2[[#This Row],[artist]],artists!A:F,2,FALSE)</f>
        <v>9370435</v>
      </c>
    </row>
    <row r="21" spans="1:10" x14ac:dyDescent="0.2">
      <c r="A21" t="s">
        <v>1567</v>
      </c>
      <c r="B21" t="s">
        <v>1568</v>
      </c>
      <c r="C21" t="s">
        <v>1569</v>
      </c>
      <c r="D21">
        <v>2017</v>
      </c>
      <c r="E21">
        <v>124</v>
      </c>
      <c r="F21">
        <v>88</v>
      </c>
      <c r="G21">
        <v>69</v>
      </c>
      <c r="H21">
        <v>192</v>
      </c>
      <c r="I21">
        <v>70</v>
      </c>
      <c r="J21" t="e">
        <f>VLOOKUP(Table2[[#This Row],[artist]],artists!A:F,2,FALSE)</f>
        <v>#N/A</v>
      </c>
    </row>
    <row r="22" spans="1:10" x14ac:dyDescent="0.2">
      <c r="A22" t="s">
        <v>1059</v>
      </c>
      <c r="B22" t="s">
        <v>358</v>
      </c>
      <c r="C22" t="s">
        <v>1038</v>
      </c>
      <c r="D22">
        <v>2010</v>
      </c>
      <c r="E22">
        <v>130</v>
      </c>
      <c r="F22">
        <v>63</v>
      </c>
      <c r="G22">
        <v>80</v>
      </c>
      <c r="H22">
        <v>284</v>
      </c>
      <c r="I22">
        <v>68</v>
      </c>
      <c r="J22">
        <f>VLOOKUP(Table2[[#This Row],[artist]],artists!A:F,2,FALSE)</f>
        <v>3758344</v>
      </c>
    </row>
    <row r="23" spans="1:10" x14ac:dyDescent="0.2">
      <c r="A23" t="s">
        <v>1060</v>
      </c>
      <c r="B23" t="s">
        <v>189</v>
      </c>
      <c r="C23" t="s">
        <v>288</v>
      </c>
      <c r="D23">
        <v>2010</v>
      </c>
      <c r="E23">
        <v>186</v>
      </c>
      <c r="F23">
        <v>68</v>
      </c>
      <c r="G23">
        <v>44</v>
      </c>
      <c r="H23">
        <v>227</v>
      </c>
      <c r="I23">
        <v>66</v>
      </c>
      <c r="J23">
        <f>VLOOKUP(Table2[[#This Row],[artist]],artists!A:F,2,FALSE)</f>
        <v>941291</v>
      </c>
    </row>
    <row r="24" spans="1:10" x14ac:dyDescent="0.2">
      <c r="A24" t="s">
        <v>1389</v>
      </c>
      <c r="B24" t="s">
        <v>1390</v>
      </c>
      <c r="C24" t="s">
        <v>1338</v>
      </c>
      <c r="D24">
        <v>2015</v>
      </c>
      <c r="E24">
        <v>120</v>
      </c>
      <c r="F24">
        <v>82</v>
      </c>
      <c r="G24">
        <v>38</v>
      </c>
      <c r="H24">
        <v>199</v>
      </c>
      <c r="I24">
        <v>68</v>
      </c>
      <c r="J24" t="e">
        <f>VLOOKUP(Table2[[#This Row],[artist]],artists!A:F,2,FALSE)</f>
        <v>#N/A</v>
      </c>
    </row>
    <row r="25" spans="1:10" x14ac:dyDescent="0.2">
      <c r="A25" t="s">
        <v>1063</v>
      </c>
      <c r="B25" t="s">
        <v>165</v>
      </c>
      <c r="C25" t="s">
        <v>1038</v>
      </c>
      <c r="D25">
        <v>2010</v>
      </c>
      <c r="E25">
        <v>146</v>
      </c>
      <c r="F25">
        <v>95</v>
      </c>
      <c r="G25">
        <v>53</v>
      </c>
      <c r="H25">
        <v>238</v>
      </c>
      <c r="I25">
        <v>65</v>
      </c>
      <c r="J25">
        <f>VLOOKUP(Table2[[#This Row],[artist]],artists!A:F,2,FALSE)</f>
        <v>8660053</v>
      </c>
    </row>
    <row r="26" spans="1:10" x14ac:dyDescent="0.2">
      <c r="A26" t="s">
        <v>1064</v>
      </c>
      <c r="B26" t="s">
        <v>232</v>
      </c>
      <c r="C26" t="s">
        <v>1065</v>
      </c>
      <c r="D26">
        <v>2010</v>
      </c>
      <c r="E26">
        <v>148</v>
      </c>
      <c r="F26">
        <v>83</v>
      </c>
      <c r="G26">
        <v>48</v>
      </c>
      <c r="H26">
        <v>212</v>
      </c>
      <c r="I26">
        <v>65</v>
      </c>
      <c r="J26">
        <f>VLOOKUP(Table2[[#This Row],[artist]],artists!A:F,2,FALSE)</f>
        <v>785980</v>
      </c>
    </row>
    <row r="27" spans="1:10" x14ac:dyDescent="0.2">
      <c r="A27" t="s">
        <v>1062</v>
      </c>
      <c r="B27" t="s">
        <v>40</v>
      </c>
      <c r="C27" t="s">
        <v>41</v>
      </c>
      <c r="D27">
        <v>2010</v>
      </c>
      <c r="E27">
        <v>103</v>
      </c>
      <c r="F27">
        <v>81</v>
      </c>
      <c r="G27">
        <v>70</v>
      </c>
      <c r="H27">
        <v>216</v>
      </c>
      <c r="I27">
        <v>65</v>
      </c>
      <c r="J27">
        <f>VLOOKUP(Table2[[#This Row],[artist]],artists!A:F,2,FALSE)</f>
        <v>20445189</v>
      </c>
    </row>
    <row r="28" spans="1:10" x14ac:dyDescent="0.2">
      <c r="A28" t="s">
        <v>1456</v>
      </c>
      <c r="B28" t="s">
        <v>1390</v>
      </c>
      <c r="C28" t="s">
        <v>1338</v>
      </c>
      <c r="D28">
        <v>2016</v>
      </c>
      <c r="E28">
        <v>97</v>
      </c>
      <c r="F28">
        <v>74</v>
      </c>
      <c r="G28">
        <v>57</v>
      </c>
      <c r="H28">
        <v>230</v>
      </c>
      <c r="I28">
        <v>79</v>
      </c>
      <c r="J28" t="e">
        <f>VLOOKUP(Table2[[#This Row],[artist]],artists!A:F,2,FALSE)</f>
        <v>#N/A</v>
      </c>
    </row>
    <row r="29" spans="1:10" x14ac:dyDescent="0.2">
      <c r="A29" t="s">
        <v>1068</v>
      </c>
      <c r="B29" t="s">
        <v>123</v>
      </c>
      <c r="C29" t="s">
        <v>1038</v>
      </c>
      <c r="D29">
        <v>2010</v>
      </c>
      <c r="E29">
        <v>129</v>
      </c>
      <c r="F29">
        <v>94</v>
      </c>
      <c r="G29">
        <v>65</v>
      </c>
      <c r="H29">
        <v>231</v>
      </c>
      <c r="I29">
        <v>63</v>
      </c>
      <c r="J29">
        <f>VLOOKUP(Table2[[#This Row],[artist]],artists!A:F,2,FALSE)</f>
        <v>8796153</v>
      </c>
    </row>
    <row r="30" spans="1:10" x14ac:dyDescent="0.2">
      <c r="A30" t="s">
        <v>1069</v>
      </c>
      <c r="B30" t="s">
        <v>14</v>
      </c>
      <c r="C30" t="s">
        <v>1038</v>
      </c>
      <c r="D30">
        <v>2010</v>
      </c>
      <c r="E30">
        <v>120</v>
      </c>
      <c r="F30">
        <v>80</v>
      </c>
      <c r="G30">
        <v>72</v>
      </c>
      <c r="H30">
        <v>228</v>
      </c>
      <c r="I30">
        <v>63</v>
      </c>
      <c r="J30">
        <f>VLOOKUP(Table2[[#This Row],[artist]],artists!A:F,2,FALSE)</f>
        <v>14004245</v>
      </c>
    </row>
    <row r="31" spans="1:10" x14ac:dyDescent="0.2">
      <c r="A31" s="4">
        <v>3</v>
      </c>
      <c r="B31" t="s">
        <v>159</v>
      </c>
      <c r="C31" t="s">
        <v>1038</v>
      </c>
      <c r="D31">
        <v>2010</v>
      </c>
      <c r="E31">
        <v>135</v>
      </c>
      <c r="F31">
        <v>71</v>
      </c>
      <c r="G31">
        <v>70</v>
      </c>
      <c r="H31">
        <v>213</v>
      </c>
      <c r="I31">
        <v>62</v>
      </c>
      <c r="J31">
        <f>VLOOKUP(Table2[[#This Row],[artist]],artists!A:F,2,FALSE)</f>
        <v>6578314</v>
      </c>
    </row>
    <row r="32" spans="1:10" x14ac:dyDescent="0.2">
      <c r="A32" t="s">
        <v>1389</v>
      </c>
      <c r="B32" t="s">
        <v>1390</v>
      </c>
      <c r="C32" t="s">
        <v>1338</v>
      </c>
      <c r="D32">
        <v>2016</v>
      </c>
      <c r="E32">
        <v>120</v>
      </c>
      <c r="F32">
        <v>82</v>
      </c>
      <c r="G32">
        <v>38</v>
      </c>
      <c r="H32">
        <v>199</v>
      </c>
      <c r="I32">
        <v>68</v>
      </c>
      <c r="J32" t="e">
        <f>VLOOKUP(Table2[[#This Row],[artist]],artists!A:F,2,FALSE)</f>
        <v>#N/A</v>
      </c>
    </row>
    <row r="33" spans="1:10" x14ac:dyDescent="0.2">
      <c r="A33" t="s">
        <v>1070</v>
      </c>
      <c r="B33" t="s">
        <v>14</v>
      </c>
      <c r="C33" t="s">
        <v>1038</v>
      </c>
      <c r="D33">
        <v>2010</v>
      </c>
      <c r="E33">
        <v>125</v>
      </c>
      <c r="F33">
        <v>75</v>
      </c>
      <c r="G33">
        <v>79</v>
      </c>
      <c r="H33">
        <v>235</v>
      </c>
      <c r="I33">
        <v>62</v>
      </c>
      <c r="J33">
        <f>VLOOKUP(Table2[[#This Row],[artist]],artists!A:F,2,FALSE)</f>
        <v>14004245</v>
      </c>
    </row>
    <row r="34" spans="1:10" x14ac:dyDescent="0.2">
      <c r="A34" t="s">
        <v>1073</v>
      </c>
      <c r="B34" t="s">
        <v>358</v>
      </c>
      <c r="C34" t="s">
        <v>1038</v>
      </c>
      <c r="D34">
        <v>2010</v>
      </c>
      <c r="E34">
        <v>92</v>
      </c>
      <c r="F34">
        <v>52</v>
      </c>
      <c r="G34">
        <v>60</v>
      </c>
      <c r="H34">
        <v>258</v>
      </c>
      <c r="I34">
        <v>62</v>
      </c>
      <c r="J34">
        <f>VLOOKUP(Table2[[#This Row],[artist]],artists!A:F,2,FALSE)</f>
        <v>3758344</v>
      </c>
    </row>
    <row r="35" spans="1:10" x14ac:dyDescent="0.2">
      <c r="A35" t="s">
        <v>1071</v>
      </c>
      <c r="B35" t="s">
        <v>340</v>
      </c>
      <c r="C35" t="s">
        <v>1038</v>
      </c>
      <c r="D35">
        <v>2010</v>
      </c>
      <c r="E35">
        <v>138</v>
      </c>
      <c r="F35">
        <v>89</v>
      </c>
      <c r="G35">
        <v>68</v>
      </c>
      <c r="H35">
        <v>192</v>
      </c>
      <c r="I35">
        <v>62</v>
      </c>
      <c r="J35">
        <f>VLOOKUP(Table2[[#This Row],[artist]],artists!A:F,2,FALSE)</f>
        <v>565935</v>
      </c>
    </row>
    <row r="36" spans="1:10" x14ac:dyDescent="0.2">
      <c r="A36" t="s">
        <v>1074</v>
      </c>
      <c r="B36" t="s">
        <v>284</v>
      </c>
      <c r="C36" t="s">
        <v>592</v>
      </c>
      <c r="D36">
        <v>2010</v>
      </c>
      <c r="E36">
        <v>111</v>
      </c>
      <c r="F36">
        <v>82</v>
      </c>
      <c r="G36">
        <v>50</v>
      </c>
      <c r="H36">
        <v>249</v>
      </c>
      <c r="I36">
        <v>62</v>
      </c>
      <c r="J36">
        <f>VLOOKUP(Table2[[#This Row],[artist]],artists!A:F,2,FALSE)</f>
        <v>6678108</v>
      </c>
    </row>
    <row r="37" spans="1:10" x14ac:dyDescent="0.2">
      <c r="A37" t="s">
        <v>1076</v>
      </c>
      <c r="B37" t="s">
        <v>240</v>
      </c>
      <c r="C37" t="s">
        <v>1038</v>
      </c>
      <c r="D37">
        <v>2010</v>
      </c>
      <c r="E37">
        <v>164</v>
      </c>
      <c r="F37">
        <v>41</v>
      </c>
      <c r="G37">
        <v>29</v>
      </c>
      <c r="H37">
        <v>264</v>
      </c>
      <c r="I37">
        <v>61</v>
      </c>
      <c r="J37">
        <f>VLOOKUP(Table2[[#This Row],[artist]],artists!A:F,2,FALSE)</f>
        <v>4588776</v>
      </c>
    </row>
    <row r="38" spans="1:10" x14ac:dyDescent="0.2">
      <c r="A38" t="s">
        <v>1075</v>
      </c>
      <c r="B38" t="s">
        <v>132</v>
      </c>
      <c r="C38" t="s">
        <v>1038</v>
      </c>
      <c r="D38">
        <v>2010</v>
      </c>
      <c r="E38">
        <v>130</v>
      </c>
      <c r="F38">
        <v>63</v>
      </c>
      <c r="G38">
        <v>81</v>
      </c>
      <c r="H38">
        <v>196</v>
      </c>
      <c r="I38">
        <v>61</v>
      </c>
      <c r="J38">
        <f>VLOOKUP(Table2[[#This Row],[artist]],artists!A:F,2,FALSE)</f>
        <v>20121007</v>
      </c>
    </row>
    <row r="39" spans="1:10" x14ac:dyDescent="0.2">
      <c r="A39" t="s">
        <v>1077</v>
      </c>
      <c r="B39" t="s">
        <v>189</v>
      </c>
      <c r="C39" t="s">
        <v>288</v>
      </c>
      <c r="D39">
        <v>2010</v>
      </c>
      <c r="E39">
        <v>131</v>
      </c>
      <c r="F39">
        <v>91</v>
      </c>
      <c r="G39">
        <v>65</v>
      </c>
      <c r="H39">
        <v>228</v>
      </c>
      <c r="I39">
        <v>59</v>
      </c>
      <c r="J39">
        <f>VLOOKUP(Table2[[#This Row],[artist]],artists!A:F,2,FALSE)</f>
        <v>941291</v>
      </c>
    </row>
    <row r="40" spans="1:10" x14ac:dyDescent="0.2">
      <c r="A40" t="s">
        <v>1078</v>
      </c>
      <c r="B40" t="s">
        <v>358</v>
      </c>
      <c r="C40" t="s">
        <v>1038</v>
      </c>
      <c r="D40">
        <v>2010</v>
      </c>
      <c r="E40">
        <v>125</v>
      </c>
      <c r="F40">
        <v>91</v>
      </c>
      <c r="G40">
        <v>72</v>
      </c>
      <c r="H40">
        <v>269</v>
      </c>
      <c r="I40">
        <v>59</v>
      </c>
      <c r="J40">
        <f>VLOOKUP(Table2[[#This Row],[artist]],artists!A:F,2,FALSE)</f>
        <v>3758344</v>
      </c>
    </row>
    <row r="41" spans="1:10" x14ac:dyDescent="0.2">
      <c r="A41" t="s">
        <v>1079</v>
      </c>
      <c r="B41" t="s">
        <v>208</v>
      </c>
      <c r="C41" t="s">
        <v>1080</v>
      </c>
      <c r="D41">
        <v>2010</v>
      </c>
      <c r="E41">
        <v>150</v>
      </c>
      <c r="F41">
        <v>81</v>
      </c>
      <c r="G41">
        <v>50</v>
      </c>
      <c r="H41">
        <v>253</v>
      </c>
      <c r="I41">
        <v>58</v>
      </c>
      <c r="J41">
        <f>VLOOKUP(Table2[[#This Row],[artist]],artists!A:F,2,FALSE)</f>
        <v>4848406</v>
      </c>
    </row>
    <row r="42" spans="1:10" x14ac:dyDescent="0.2">
      <c r="A42" t="s">
        <v>1734</v>
      </c>
      <c r="B42" t="s">
        <v>240</v>
      </c>
      <c r="C42" t="s">
        <v>1038</v>
      </c>
      <c r="D42">
        <v>2010</v>
      </c>
      <c r="E42">
        <v>150</v>
      </c>
      <c r="F42">
        <v>85</v>
      </c>
      <c r="G42">
        <v>51</v>
      </c>
      <c r="H42">
        <v>185</v>
      </c>
      <c r="I42">
        <v>58</v>
      </c>
      <c r="J42">
        <f>VLOOKUP(Table2[[#This Row],[artist]],artists!A:F,2,FALSE)</f>
        <v>4588776</v>
      </c>
    </row>
    <row r="43" spans="1:10" x14ac:dyDescent="0.2">
      <c r="A43" t="s">
        <v>1081</v>
      </c>
      <c r="B43" t="s">
        <v>117</v>
      </c>
      <c r="C43" t="s">
        <v>1047</v>
      </c>
      <c r="D43">
        <v>2010</v>
      </c>
      <c r="E43">
        <v>182</v>
      </c>
      <c r="F43">
        <v>75</v>
      </c>
      <c r="G43">
        <v>31</v>
      </c>
      <c r="H43">
        <v>251</v>
      </c>
      <c r="I43">
        <v>57</v>
      </c>
      <c r="J43">
        <f>VLOOKUP(Table2[[#This Row],[artist]],artists!A:F,2,FALSE)</f>
        <v>34436700</v>
      </c>
    </row>
    <row r="44" spans="1:10" x14ac:dyDescent="0.2">
      <c r="A44" t="s">
        <v>1735</v>
      </c>
      <c r="B44" t="s">
        <v>284</v>
      </c>
      <c r="C44" t="s">
        <v>592</v>
      </c>
      <c r="D44">
        <v>2010</v>
      </c>
      <c r="E44">
        <v>104</v>
      </c>
      <c r="F44">
        <v>41</v>
      </c>
      <c r="G44">
        <v>71</v>
      </c>
      <c r="H44">
        <v>273</v>
      </c>
      <c r="I44">
        <v>57</v>
      </c>
      <c r="J44">
        <f>VLOOKUP(Table2[[#This Row],[artist]],artists!A:F,2,FALSE)</f>
        <v>6678108</v>
      </c>
    </row>
    <row r="45" spans="1:10" x14ac:dyDescent="0.2">
      <c r="A45" t="s">
        <v>1082</v>
      </c>
      <c r="B45" t="s">
        <v>125</v>
      </c>
      <c r="C45" t="s">
        <v>1083</v>
      </c>
      <c r="D45">
        <v>2010</v>
      </c>
      <c r="E45">
        <v>112</v>
      </c>
      <c r="F45">
        <v>87</v>
      </c>
      <c r="G45">
        <v>80</v>
      </c>
      <c r="H45">
        <v>193</v>
      </c>
      <c r="I45">
        <v>56</v>
      </c>
      <c r="J45">
        <f>VLOOKUP(Table2[[#This Row],[artist]],artists!A:F,2,FALSE)</f>
        <v>17399459</v>
      </c>
    </row>
    <row r="46" spans="1:10" x14ac:dyDescent="0.2">
      <c r="A46" t="s">
        <v>1084</v>
      </c>
      <c r="B46" t="s">
        <v>240</v>
      </c>
      <c r="C46" t="s">
        <v>1038</v>
      </c>
      <c r="D46">
        <v>2010</v>
      </c>
      <c r="E46">
        <v>43</v>
      </c>
      <c r="F46">
        <v>39</v>
      </c>
      <c r="G46">
        <v>23</v>
      </c>
      <c r="H46">
        <v>257</v>
      </c>
      <c r="I46">
        <v>56</v>
      </c>
      <c r="J46">
        <f>VLOOKUP(Table2[[#This Row],[artist]],artists!A:F,2,FALSE)</f>
        <v>4588776</v>
      </c>
    </row>
    <row r="47" spans="1:10" x14ac:dyDescent="0.2">
      <c r="A47" t="s">
        <v>1085</v>
      </c>
      <c r="B47" t="s">
        <v>240</v>
      </c>
      <c r="C47" t="s">
        <v>1038</v>
      </c>
      <c r="D47">
        <v>2010</v>
      </c>
      <c r="E47">
        <v>120</v>
      </c>
      <c r="F47">
        <v>81</v>
      </c>
      <c r="G47">
        <v>76</v>
      </c>
      <c r="H47">
        <v>186</v>
      </c>
      <c r="I47">
        <v>55</v>
      </c>
      <c r="J47">
        <f>VLOOKUP(Table2[[#This Row],[artist]],artists!A:F,2,FALSE)</f>
        <v>4588776</v>
      </c>
    </row>
    <row r="48" spans="1:10" x14ac:dyDescent="0.2">
      <c r="A48" t="s">
        <v>1736</v>
      </c>
      <c r="B48" t="s">
        <v>163</v>
      </c>
      <c r="C48" t="s">
        <v>1054</v>
      </c>
      <c r="D48">
        <v>2010</v>
      </c>
      <c r="E48">
        <v>120</v>
      </c>
      <c r="F48">
        <v>86</v>
      </c>
      <c r="G48">
        <v>66</v>
      </c>
      <c r="H48">
        <v>221</v>
      </c>
      <c r="I48">
        <v>52</v>
      </c>
      <c r="J48">
        <f>VLOOKUP(Table2[[#This Row],[artist]],artists!A:F,2,FALSE)</f>
        <v>7186671</v>
      </c>
    </row>
    <row r="49" spans="1:10" hidden="1" x14ac:dyDescent="0.2">
      <c r="A49" t="s">
        <v>1086</v>
      </c>
      <c r="B49" t="s">
        <v>363</v>
      </c>
      <c r="C49" t="s">
        <v>1038</v>
      </c>
      <c r="D49">
        <v>2010</v>
      </c>
      <c r="E49">
        <v>91</v>
      </c>
      <c r="F49">
        <v>95</v>
      </c>
      <c r="G49">
        <v>64</v>
      </c>
      <c r="H49">
        <v>220</v>
      </c>
      <c r="I49">
        <v>52</v>
      </c>
      <c r="J49">
        <f>VLOOKUP(Table2[[#This Row],[artist]],artists!A:F,2,FALSE)</f>
        <v>652803</v>
      </c>
    </row>
    <row r="50" spans="1:10" x14ac:dyDescent="0.2">
      <c r="A50" t="s">
        <v>1087</v>
      </c>
      <c r="B50" t="s">
        <v>211</v>
      </c>
      <c r="C50" t="s">
        <v>1054</v>
      </c>
      <c r="D50">
        <v>2010</v>
      </c>
      <c r="E50">
        <v>80</v>
      </c>
      <c r="F50">
        <v>86</v>
      </c>
      <c r="G50">
        <v>45</v>
      </c>
      <c r="H50">
        <v>329</v>
      </c>
      <c r="I50">
        <v>49</v>
      </c>
      <c r="J50">
        <f>VLOOKUP(Table2[[#This Row],[artist]],artists!A:F,2,FALSE)</f>
        <v>3011841</v>
      </c>
    </row>
    <row r="51" spans="1:10" x14ac:dyDescent="0.2">
      <c r="A51" t="s">
        <v>1088</v>
      </c>
      <c r="B51" t="s">
        <v>354</v>
      </c>
      <c r="C51" t="s">
        <v>1038</v>
      </c>
      <c r="D51">
        <v>2010</v>
      </c>
      <c r="E51">
        <v>122</v>
      </c>
      <c r="F51">
        <v>90</v>
      </c>
      <c r="G51">
        <v>67</v>
      </c>
      <c r="H51">
        <v>186</v>
      </c>
      <c r="I51">
        <v>33</v>
      </c>
      <c r="J51">
        <f>VLOOKUP(Table2[[#This Row],[artist]],artists!A:F,2,FALSE)</f>
        <v>1614352</v>
      </c>
    </row>
    <row r="52" spans="1:10" x14ac:dyDescent="0.2">
      <c r="A52" t="s">
        <v>1089</v>
      </c>
      <c r="B52" t="s">
        <v>364</v>
      </c>
      <c r="C52" t="s">
        <v>1090</v>
      </c>
      <c r="D52">
        <v>2010</v>
      </c>
      <c r="E52">
        <v>128</v>
      </c>
      <c r="F52">
        <v>98</v>
      </c>
      <c r="G52">
        <v>67</v>
      </c>
      <c r="H52">
        <v>191</v>
      </c>
      <c r="I52">
        <v>0</v>
      </c>
      <c r="J52">
        <f>VLOOKUP(Table2[[#This Row],[artist]],artists!A:F,2,FALSE)</f>
        <v>1071961</v>
      </c>
    </row>
    <row r="53" spans="1:10" x14ac:dyDescent="0.2">
      <c r="A53" t="s">
        <v>1091</v>
      </c>
      <c r="B53" t="s">
        <v>231</v>
      </c>
      <c r="C53" t="s">
        <v>1038</v>
      </c>
      <c r="D53">
        <v>2011</v>
      </c>
      <c r="E53">
        <v>139</v>
      </c>
      <c r="F53">
        <v>41</v>
      </c>
      <c r="G53">
        <v>42</v>
      </c>
      <c r="H53">
        <v>285</v>
      </c>
      <c r="I53">
        <v>81</v>
      </c>
      <c r="J53">
        <f>VLOOKUP(Table2[[#This Row],[artist]],artists!A:F,2,FALSE)</f>
        <v>2168781</v>
      </c>
    </row>
    <row r="54" spans="1:10" x14ac:dyDescent="0.2">
      <c r="A54" t="s">
        <v>1092</v>
      </c>
      <c r="B54" t="s">
        <v>146</v>
      </c>
      <c r="C54" t="s">
        <v>1093</v>
      </c>
      <c r="D54">
        <v>2011</v>
      </c>
      <c r="E54">
        <v>135</v>
      </c>
      <c r="F54">
        <v>33</v>
      </c>
      <c r="G54">
        <v>56</v>
      </c>
      <c r="H54">
        <v>285</v>
      </c>
      <c r="I54">
        <v>80</v>
      </c>
      <c r="J54">
        <f>VLOOKUP(Table2[[#This Row],[artist]],artists!A:F,2,FALSE)</f>
        <v>17965158</v>
      </c>
    </row>
    <row r="55" spans="1:10" x14ac:dyDescent="0.2">
      <c r="A55" t="s">
        <v>1094</v>
      </c>
      <c r="B55" t="s">
        <v>102</v>
      </c>
      <c r="C55" t="s">
        <v>1038</v>
      </c>
      <c r="D55">
        <v>2011</v>
      </c>
      <c r="E55">
        <v>129</v>
      </c>
      <c r="F55">
        <v>94</v>
      </c>
      <c r="G55">
        <v>67</v>
      </c>
      <c r="H55">
        <v>252</v>
      </c>
      <c r="I55">
        <v>79</v>
      </c>
      <c r="J55">
        <f>VLOOKUP(Table2[[#This Row],[artist]],artists!A:F,2,FALSE)</f>
        <v>7293018</v>
      </c>
    </row>
    <row r="56" spans="1:10" x14ac:dyDescent="0.2">
      <c r="A56" t="s">
        <v>1040</v>
      </c>
      <c r="B56" t="s">
        <v>26</v>
      </c>
      <c r="C56" t="s">
        <v>41</v>
      </c>
      <c r="D56">
        <v>2011</v>
      </c>
      <c r="E56">
        <v>109</v>
      </c>
      <c r="F56">
        <v>84</v>
      </c>
      <c r="G56">
        <v>64</v>
      </c>
      <c r="H56">
        <v>221</v>
      </c>
      <c r="I56">
        <v>78</v>
      </c>
      <c r="J56">
        <f>VLOOKUP(Table2[[#This Row],[artist]],artists!A:F,2,FALSE)</f>
        <v>22677758</v>
      </c>
    </row>
    <row r="57" spans="1:10" x14ac:dyDescent="0.2">
      <c r="A57" t="s">
        <v>1095</v>
      </c>
      <c r="B57" t="s">
        <v>146</v>
      </c>
      <c r="C57" t="s">
        <v>1093</v>
      </c>
      <c r="D57">
        <v>2011</v>
      </c>
      <c r="E57">
        <v>105</v>
      </c>
      <c r="F57">
        <v>76</v>
      </c>
      <c r="G57">
        <v>73</v>
      </c>
      <c r="H57">
        <v>228</v>
      </c>
      <c r="I57">
        <v>76</v>
      </c>
      <c r="J57">
        <f>VLOOKUP(Table2[[#This Row],[artist]],artists!A:F,2,FALSE)</f>
        <v>17965158</v>
      </c>
    </row>
    <row r="58" spans="1:10" x14ac:dyDescent="0.2">
      <c r="A58" t="s">
        <v>1737</v>
      </c>
      <c r="B58" t="s">
        <v>1390</v>
      </c>
      <c r="C58" t="s">
        <v>1338</v>
      </c>
      <c r="D58">
        <v>2017</v>
      </c>
      <c r="E58">
        <v>181</v>
      </c>
      <c r="F58">
        <v>54</v>
      </c>
      <c r="G58">
        <v>31</v>
      </c>
      <c r="H58">
        <v>176</v>
      </c>
      <c r="I58">
        <v>71</v>
      </c>
      <c r="J58" t="e">
        <f>VLOOKUP(Table2[[#This Row],[artist]],artists!A:F,2,FALSE)</f>
        <v>#N/A</v>
      </c>
    </row>
    <row r="59" spans="1:10" x14ac:dyDescent="0.2">
      <c r="A59" t="s">
        <v>1421</v>
      </c>
      <c r="B59" t="s">
        <v>1422</v>
      </c>
      <c r="C59" t="s">
        <v>1090</v>
      </c>
      <c r="D59">
        <v>2015</v>
      </c>
      <c r="E59">
        <v>126</v>
      </c>
      <c r="F59">
        <v>75</v>
      </c>
      <c r="G59">
        <v>52</v>
      </c>
      <c r="H59">
        <v>210</v>
      </c>
      <c r="I59">
        <v>56</v>
      </c>
      <c r="J59" t="e">
        <f>VLOOKUP(Table2[[#This Row],[artist]],artists!A:F,2,FALSE)</f>
        <v>#N/A</v>
      </c>
    </row>
    <row r="60" spans="1:10" x14ac:dyDescent="0.2">
      <c r="A60" t="s">
        <v>1097</v>
      </c>
      <c r="B60" t="s">
        <v>40</v>
      </c>
      <c r="C60" t="s">
        <v>41</v>
      </c>
      <c r="D60">
        <v>2011</v>
      </c>
      <c r="E60">
        <v>128</v>
      </c>
      <c r="F60">
        <v>76</v>
      </c>
      <c r="G60">
        <v>72</v>
      </c>
      <c r="H60">
        <v>201</v>
      </c>
      <c r="I60">
        <v>76</v>
      </c>
      <c r="J60">
        <f>VLOOKUP(Table2[[#This Row],[artist]],artists!A:F,2,FALSE)</f>
        <v>20445189</v>
      </c>
    </row>
    <row r="61" spans="1:10" x14ac:dyDescent="0.2">
      <c r="A61" t="s">
        <v>1645</v>
      </c>
      <c r="B61" t="s">
        <v>1646</v>
      </c>
      <c r="C61" t="s">
        <v>1038</v>
      </c>
      <c r="D61">
        <v>2018</v>
      </c>
      <c r="E61">
        <v>140</v>
      </c>
      <c r="F61">
        <v>62</v>
      </c>
      <c r="G61">
        <v>77</v>
      </c>
      <c r="H61">
        <v>191</v>
      </c>
      <c r="I61">
        <v>72</v>
      </c>
      <c r="J61" t="e">
        <f>VLOOKUP(Table2[[#This Row],[artist]],artists!A:F,2,FALSE)</f>
        <v>#N/A</v>
      </c>
    </row>
    <row r="62" spans="1:10" x14ac:dyDescent="0.2">
      <c r="A62" t="s">
        <v>1099</v>
      </c>
      <c r="B62" t="s">
        <v>26</v>
      </c>
      <c r="C62" t="s">
        <v>41</v>
      </c>
      <c r="D62">
        <v>2011</v>
      </c>
      <c r="E62">
        <v>110</v>
      </c>
      <c r="F62">
        <v>56</v>
      </c>
      <c r="G62">
        <v>71</v>
      </c>
      <c r="H62">
        <v>223</v>
      </c>
      <c r="I62">
        <v>75</v>
      </c>
      <c r="J62">
        <f>VLOOKUP(Table2[[#This Row],[artist]],artists!A:F,2,FALSE)</f>
        <v>22677758</v>
      </c>
    </row>
    <row r="63" spans="1:10" x14ac:dyDescent="0.2">
      <c r="A63" t="s">
        <v>1102</v>
      </c>
      <c r="B63" t="s">
        <v>86</v>
      </c>
      <c r="C63" t="s">
        <v>1042</v>
      </c>
      <c r="D63">
        <v>2011</v>
      </c>
      <c r="E63">
        <v>150</v>
      </c>
      <c r="F63">
        <v>93</v>
      </c>
      <c r="G63">
        <v>58</v>
      </c>
      <c r="H63">
        <v>221</v>
      </c>
      <c r="I63">
        <v>74</v>
      </c>
      <c r="J63">
        <f>VLOOKUP(Table2[[#This Row],[artist]],artists!A:F,2,FALSE)</f>
        <v>5051153</v>
      </c>
    </row>
    <row r="64" spans="1:10" x14ac:dyDescent="0.2">
      <c r="A64" t="s">
        <v>1104</v>
      </c>
      <c r="B64" t="s">
        <v>78</v>
      </c>
      <c r="C64" t="s">
        <v>1105</v>
      </c>
      <c r="D64">
        <v>2011</v>
      </c>
      <c r="E64">
        <v>125</v>
      </c>
      <c r="F64">
        <v>69</v>
      </c>
      <c r="G64">
        <v>63</v>
      </c>
      <c r="H64">
        <v>379</v>
      </c>
      <c r="I64">
        <v>73</v>
      </c>
      <c r="J64">
        <f>VLOOKUP(Table2[[#This Row],[artist]],artists!A:F,2,FALSE)</f>
        <v>10455779</v>
      </c>
    </row>
    <row r="65" spans="1:10" x14ac:dyDescent="0.2">
      <c r="A65" t="s">
        <v>1215</v>
      </c>
      <c r="B65" t="s">
        <v>1216</v>
      </c>
      <c r="C65" t="s">
        <v>1038</v>
      </c>
      <c r="D65">
        <v>2013</v>
      </c>
      <c r="E65">
        <v>82</v>
      </c>
      <c r="F65">
        <v>88</v>
      </c>
      <c r="G65">
        <v>65</v>
      </c>
      <c r="H65">
        <v>227</v>
      </c>
      <c r="I65">
        <v>68</v>
      </c>
      <c r="J65" t="e">
        <f>VLOOKUP(Table2[[#This Row],[artist]],artists!A:F,2,FALSE)</f>
        <v>#N/A</v>
      </c>
    </row>
    <row r="66" spans="1:10" x14ac:dyDescent="0.2">
      <c r="A66" t="s">
        <v>1103</v>
      </c>
      <c r="B66" t="s">
        <v>20</v>
      </c>
      <c r="C66" t="s">
        <v>1038</v>
      </c>
      <c r="D66">
        <v>2011</v>
      </c>
      <c r="E66">
        <v>124</v>
      </c>
      <c r="F66">
        <v>83</v>
      </c>
      <c r="G66">
        <v>59</v>
      </c>
      <c r="H66">
        <v>260</v>
      </c>
      <c r="I66">
        <v>73</v>
      </c>
      <c r="J66">
        <f>VLOOKUP(Table2[[#This Row],[artist]],artists!A:F,2,FALSE)</f>
        <v>9370435</v>
      </c>
    </row>
    <row r="67" spans="1:10" x14ac:dyDescent="0.2">
      <c r="A67" t="s">
        <v>1048</v>
      </c>
      <c r="B67" t="s">
        <v>26</v>
      </c>
      <c r="C67" t="s">
        <v>41</v>
      </c>
      <c r="D67">
        <v>2011</v>
      </c>
      <c r="E67">
        <v>145</v>
      </c>
      <c r="F67">
        <v>83</v>
      </c>
      <c r="G67">
        <v>62</v>
      </c>
      <c r="H67">
        <v>230</v>
      </c>
      <c r="I67">
        <v>73</v>
      </c>
      <c r="J67">
        <f>VLOOKUP(Table2[[#This Row],[artist]],artists!A:F,2,FALSE)</f>
        <v>22677758</v>
      </c>
    </row>
    <row r="68" spans="1:10" x14ac:dyDescent="0.2">
      <c r="A68" t="s">
        <v>1109</v>
      </c>
      <c r="B68" t="s">
        <v>195</v>
      </c>
      <c r="C68" t="s">
        <v>288</v>
      </c>
      <c r="D68">
        <v>2011</v>
      </c>
      <c r="E68">
        <v>175</v>
      </c>
      <c r="F68">
        <v>83</v>
      </c>
      <c r="G68">
        <v>64</v>
      </c>
      <c r="H68">
        <v>223</v>
      </c>
      <c r="I68">
        <v>72</v>
      </c>
      <c r="J68">
        <f>VLOOKUP(Table2[[#This Row],[artist]],artists!A:F,2,FALSE)</f>
        <v>6648319</v>
      </c>
    </row>
    <row r="69" spans="1:10" x14ac:dyDescent="0.2">
      <c r="A69" t="s">
        <v>1110</v>
      </c>
      <c r="B69" t="s">
        <v>165</v>
      </c>
      <c r="C69" t="s">
        <v>1038</v>
      </c>
      <c r="D69">
        <v>2011</v>
      </c>
      <c r="E69">
        <v>95</v>
      </c>
      <c r="F69">
        <v>69</v>
      </c>
      <c r="G69">
        <v>63</v>
      </c>
      <c r="H69">
        <v>253</v>
      </c>
      <c r="I69">
        <v>72</v>
      </c>
      <c r="J69">
        <f>VLOOKUP(Table2[[#This Row],[artist]],artists!A:F,2,FALSE)</f>
        <v>8660053</v>
      </c>
    </row>
    <row r="70" spans="1:10" x14ac:dyDescent="0.2">
      <c r="A70" t="s">
        <v>1107</v>
      </c>
      <c r="B70" t="s">
        <v>319</v>
      </c>
      <c r="C70" t="s">
        <v>1038</v>
      </c>
      <c r="D70">
        <v>2011</v>
      </c>
      <c r="E70">
        <v>130</v>
      </c>
      <c r="F70">
        <v>74</v>
      </c>
      <c r="G70">
        <v>75</v>
      </c>
      <c r="H70">
        <v>262</v>
      </c>
      <c r="I70">
        <v>72</v>
      </c>
      <c r="J70">
        <f>VLOOKUP(Table2[[#This Row],[artist]],artists!A:F,2,FALSE)</f>
        <v>3243712</v>
      </c>
    </row>
    <row r="71" spans="1:10" x14ac:dyDescent="0.2">
      <c r="A71" t="s">
        <v>1275</v>
      </c>
      <c r="B71" t="s">
        <v>1216</v>
      </c>
      <c r="C71" t="s">
        <v>1038</v>
      </c>
      <c r="D71">
        <v>2014</v>
      </c>
      <c r="E71">
        <v>103</v>
      </c>
      <c r="F71">
        <v>81</v>
      </c>
      <c r="G71">
        <v>66</v>
      </c>
      <c r="H71">
        <v>194</v>
      </c>
      <c r="I71">
        <v>75</v>
      </c>
      <c r="J71" t="e">
        <f>VLOOKUP(Table2[[#This Row],[artist]],artists!A:F,2,FALSE)</f>
        <v>#N/A</v>
      </c>
    </row>
    <row r="72" spans="1:10" x14ac:dyDescent="0.2">
      <c r="A72" t="s">
        <v>1111</v>
      </c>
      <c r="B72" t="s">
        <v>358</v>
      </c>
      <c r="C72" t="s">
        <v>1038</v>
      </c>
      <c r="D72">
        <v>2011</v>
      </c>
      <c r="E72">
        <v>94</v>
      </c>
      <c r="F72">
        <v>63</v>
      </c>
      <c r="G72">
        <v>66</v>
      </c>
      <c r="H72">
        <v>219</v>
      </c>
      <c r="I72">
        <v>71</v>
      </c>
      <c r="J72">
        <f>VLOOKUP(Table2[[#This Row],[artist]],artists!A:F,2,FALSE)</f>
        <v>3758344</v>
      </c>
    </row>
    <row r="73" spans="1:10" x14ac:dyDescent="0.2">
      <c r="A73" t="s">
        <v>1738</v>
      </c>
      <c r="B73" t="s">
        <v>117</v>
      </c>
      <c r="C73" t="s">
        <v>1047</v>
      </c>
      <c r="D73">
        <v>2011</v>
      </c>
      <c r="E73">
        <v>100</v>
      </c>
      <c r="F73">
        <v>79</v>
      </c>
      <c r="G73">
        <v>69</v>
      </c>
      <c r="H73">
        <v>263</v>
      </c>
      <c r="I73">
        <v>69</v>
      </c>
      <c r="J73">
        <f>VLOOKUP(Table2[[#This Row],[artist]],artists!A:F,2,FALSE)</f>
        <v>34436700</v>
      </c>
    </row>
    <row r="74" spans="1:10" x14ac:dyDescent="0.2">
      <c r="A74" t="s">
        <v>1112</v>
      </c>
      <c r="B74" t="s">
        <v>109</v>
      </c>
      <c r="C74" t="s">
        <v>1038</v>
      </c>
      <c r="D74">
        <v>2011</v>
      </c>
      <c r="E74">
        <v>130</v>
      </c>
      <c r="F74">
        <v>78</v>
      </c>
      <c r="G74">
        <v>73</v>
      </c>
      <c r="H74">
        <v>285</v>
      </c>
      <c r="I74">
        <v>69</v>
      </c>
      <c r="J74">
        <f>VLOOKUP(Table2[[#This Row],[artist]],artists!A:F,2,FALSE)</f>
        <v>7079556</v>
      </c>
    </row>
    <row r="75" spans="1:10" x14ac:dyDescent="0.2">
      <c r="A75" t="s">
        <v>1113</v>
      </c>
      <c r="B75" t="s">
        <v>7</v>
      </c>
      <c r="C75" t="s">
        <v>1038</v>
      </c>
      <c r="D75">
        <v>2011</v>
      </c>
      <c r="E75">
        <v>130</v>
      </c>
      <c r="F75">
        <v>88</v>
      </c>
      <c r="G75">
        <v>71</v>
      </c>
      <c r="H75">
        <v>242</v>
      </c>
      <c r="I75">
        <v>69</v>
      </c>
      <c r="J75">
        <f>VLOOKUP(Table2[[#This Row],[artist]],artists!A:F,2,FALSE)</f>
        <v>9676862</v>
      </c>
    </row>
    <row r="76" spans="1:10" x14ac:dyDescent="0.2">
      <c r="A76" t="s">
        <v>1114</v>
      </c>
      <c r="B76" t="s">
        <v>132</v>
      </c>
      <c r="C76" t="s">
        <v>1038</v>
      </c>
      <c r="D76">
        <v>2011</v>
      </c>
      <c r="E76">
        <v>128</v>
      </c>
      <c r="F76">
        <v>61</v>
      </c>
      <c r="G76">
        <v>61</v>
      </c>
      <c r="H76">
        <v>208</v>
      </c>
      <c r="I76">
        <v>68</v>
      </c>
      <c r="J76">
        <f>VLOOKUP(Table2[[#This Row],[artist]],artists!A:F,2,FALSE)</f>
        <v>20121007</v>
      </c>
    </row>
    <row r="77" spans="1:10" x14ac:dyDescent="0.2">
      <c r="A77" t="s">
        <v>1115</v>
      </c>
      <c r="B77" t="s">
        <v>319</v>
      </c>
      <c r="C77" t="s">
        <v>1038</v>
      </c>
      <c r="D77">
        <v>2011</v>
      </c>
      <c r="E77">
        <v>130</v>
      </c>
      <c r="F77">
        <v>86</v>
      </c>
      <c r="G77">
        <v>71</v>
      </c>
      <c r="H77">
        <v>199</v>
      </c>
      <c r="I77">
        <v>67</v>
      </c>
      <c r="J77">
        <f>VLOOKUP(Table2[[#This Row],[artist]],artists!A:F,2,FALSE)</f>
        <v>3243712</v>
      </c>
    </row>
    <row r="78" spans="1:10" x14ac:dyDescent="0.2">
      <c r="A78" t="s">
        <v>1116</v>
      </c>
      <c r="B78" t="s">
        <v>20</v>
      </c>
      <c r="C78" t="s">
        <v>1038</v>
      </c>
      <c r="D78">
        <v>2011</v>
      </c>
      <c r="E78">
        <v>128</v>
      </c>
      <c r="F78">
        <v>77</v>
      </c>
      <c r="G78">
        <v>58</v>
      </c>
      <c r="H78">
        <v>321</v>
      </c>
      <c r="I78">
        <v>67</v>
      </c>
      <c r="J78">
        <f>VLOOKUP(Table2[[#This Row],[artist]],artists!A:F,2,FALSE)</f>
        <v>9370435</v>
      </c>
    </row>
    <row r="79" spans="1:10" x14ac:dyDescent="0.2">
      <c r="A79" t="s">
        <v>1117</v>
      </c>
      <c r="B79" t="s">
        <v>14</v>
      </c>
      <c r="C79" t="s">
        <v>1038</v>
      </c>
      <c r="D79">
        <v>2011</v>
      </c>
      <c r="E79">
        <v>152</v>
      </c>
      <c r="F79">
        <v>87</v>
      </c>
      <c r="G79">
        <v>62</v>
      </c>
      <c r="H79">
        <v>230</v>
      </c>
      <c r="I79">
        <v>66</v>
      </c>
      <c r="J79">
        <f>VLOOKUP(Table2[[#This Row],[artist]],artists!A:F,2,FALSE)</f>
        <v>14004245</v>
      </c>
    </row>
    <row r="80" spans="1:10" x14ac:dyDescent="0.2">
      <c r="A80" t="s">
        <v>1118</v>
      </c>
      <c r="B80" t="s">
        <v>159</v>
      </c>
      <c r="C80" t="s">
        <v>1038</v>
      </c>
      <c r="D80">
        <v>2011</v>
      </c>
      <c r="E80">
        <v>132</v>
      </c>
      <c r="F80">
        <v>71</v>
      </c>
      <c r="G80">
        <v>69</v>
      </c>
      <c r="H80">
        <v>238</v>
      </c>
      <c r="I80">
        <v>65</v>
      </c>
      <c r="J80">
        <f>VLOOKUP(Table2[[#This Row],[artist]],artists!A:F,2,FALSE)</f>
        <v>6578314</v>
      </c>
    </row>
    <row r="81" spans="1:10" x14ac:dyDescent="0.2">
      <c r="A81" t="s">
        <v>1361</v>
      </c>
      <c r="B81" t="s">
        <v>1216</v>
      </c>
      <c r="C81" t="s">
        <v>1038</v>
      </c>
      <c r="D81">
        <v>2015</v>
      </c>
      <c r="E81">
        <v>99</v>
      </c>
      <c r="F81">
        <v>71</v>
      </c>
      <c r="G81">
        <v>47</v>
      </c>
      <c r="H81">
        <v>236</v>
      </c>
      <c r="I81">
        <v>76</v>
      </c>
      <c r="J81" t="e">
        <f>VLOOKUP(Table2[[#This Row],[artist]],artists!A:F,2,FALSE)</f>
        <v>#N/A</v>
      </c>
    </row>
    <row r="82" spans="1:10" x14ac:dyDescent="0.2">
      <c r="A82" t="s">
        <v>1119</v>
      </c>
      <c r="B82" t="s">
        <v>159</v>
      </c>
      <c r="C82" t="s">
        <v>1038</v>
      </c>
      <c r="D82">
        <v>2011</v>
      </c>
      <c r="E82">
        <v>130</v>
      </c>
      <c r="F82">
        <v>55</v>
      </c>
      <c r="G82">
        <v>70</v>
      </c>
      <c r="H82">
        <v>210</v>
      </c>
      <c r="I82">
        <v>64</v>
      </c>
      <c r="J82">
        <f>VLOOKUP(Table2[[#This Row],[artist]],artists!A:F,2,FALSE)</f>
        <v>6578314</v>
      </c>
    </row>
    <row r="83" spans="1:10" x14ac:dyDescent="0.2">
      <c r="A83" t="s">
        <v>1121</v>
      </c>
      <c r="B83" t="s">
        <v>20</v>
      </c>
      <c r="C83" t="s">
        <v>1038</v>
      </c>
      <c r="D83">
        <v>2011</v>
      </c>
      <c r="E83">
        <v>127</v>
      </c>
      <c r="F83">
        <v>70</v>
      </c>
      <c r="G83">
        <v>52</v>
      </c>
      <c r="H83">
        <v>307</v>
      </c>
      <c r="I83">
        <v>64</v>
      </c>
      <c r="J83">
        <f>VLOOKUP(Table2[[#This Row],[artist]],artists!A:F,2,FALSE)</f>
        <v>9370435</v>
      </c>
    </row>
    <row r="84" spans="1:10" x14ac:dyDescent="0.2">
      <c r="A84" t="s">
        <v>1122</v>
      </c>
      <c r="B84" t="s">
        <v>20</v>
      </c>
      <c r="C84" t="s">
        <v>1038</v>
      </c>
      <c r="D84">
        <v>2011</v>
      </c>
      <c r="E84">
        <v>131</v>
      </c>
      <c r="F84">
        <v>93</v>
      </c>
      <c r="G84">
        <v>66</v>
      </c>
      <c r="H84">
        <v>249</v>
      </c>
      <c r="I84">
        <v>63</v>
      </c>
      <c r="J84">
        <f>VLOOKUP(Table2[[#This Row],[artist]],artists!A:F,2,FALSE)</f>
        <v>9370435</v>
      </c>
    </row>
    <row r="85" spans="1:10" x14ac:dyDescent="0.2">
      <c r="A85" t="s">
        <v>1739</v>
      </c>
      <c r="B85" t="s">
        <v>167</v>
      </c>
      <c r="C85" t="s">
        <v>1038</v>
      </c>
      <c r="D85">
        <v>2011</v>
      </c>
      <c r="E85">
        <v>120</v>
      </c>
      <c r="F85">
        <v>88</v>
      </c>
      <c r="G85">
        <v>70</v>
      </c>
      <c r="H85">
        <v>197</v>
      </c>
      <c r="I85">
        <v>63</v>
      </c>
      <c r="J85">
        <f>VLOOKUP(Table2[[#This Row],[artist]],artists!A:F,2,FALSE)</f>
        <v>911203</v>
      </c>
    </row>
    <row r="86" spans="1:10" x14ac:dyDescent="0.2">
      <c r="A86" t="s">
        <v>1740</v>
      </c>
      <c r="B86" t="s">
        <v>123</v>
      </c>
      <c r="C86" t="s">
        <v>1038</v>
      </c>
      <c r="D86">
        <v>2011</v>
      </c>
      <c r="E86">
        <v>126</v>
      </c>
      <c r="F86">
        <v>89</v>
      </c>
      <c r="G86">
        <v>65</v>
      </c>
      <c r="H86">
        <v>232</v>
      </c>
      <c r="I86">
        <v>63</v>
      </c>
      <c r="J86">
        <f>VLOOKUP(Table2[[#This Row],[artist]],artists!A:F,2,FALSE)</f>
        <v>8796153</v>
      </c>
    </row>
    <row r="87" spans="1:10" x14ac:dyDescent="0.2">
      <c r="A87" t="s">
        <v>1123</v>
      </c>
      <c r="B87" t="s">
        <v>117</v>
      </c>
      <c r="C87" t="s">
        <v>1047</v>
      </c>
      <c r="D87">
        <v>2011</v>
      </c>
      <c r="E87">
        <v>128</v>
      </c>
      <c r="F87">
        <v>77</v>
      </c>
      <c r="G87">
        <v>73</v>
      </c>
      <c r="H87">
        <v>215</v>
      </c>
      <c r="I87">
        <v>61</v>
      </c>
      <c r="J87">
        <f>VLOOKUP(Table2[[#This Row],[artist]],artists!A:F,2,FALSE)</f>
        <v>34436700</v>
      </c>
    </row>
    <row r="88" spans="1:10" x14ac:dyDescent="0.2">
      <c r="A88" t="s">
        <v>1124</v>
      </c>
      <c r="B88" t="s">
        <v>20</v>
      </c>
      <c r="C88" t="s">
        <v>1038</v>
      </c>
      <c r="D88">
        <v>2011</v>
      </c>
      <c r="E88">
        <v>131</v>
      </c>
      <c r="F88">
        <v>88</v>
      </c>
      <c r="G88">
        <v>61</v>
      </c>
      <c r="H88">
        <v>265</v>
      </c>
      <c r="I88">
        <v>61</v>
      </c>
      <c r="J88">
        <f>VLOOKUP(Table2[[#This Row],[artist]],artists!A:F,2,FALSE)</f>
        <v>9370435</v>
      </c>
    </row>
    <row r="89" spans="1:10" x14ac:dyDescent="0.2">
      <c r="A89" t="s">
        <v>1366</v>
      </c>
      <c r="B89" t="s">
        <v>1216</v>
      </c>
      <c r="C89" t="s">
        <v>1038</v>
      </c>
      <c r="D89">
        <v>2015</v>
      </c>
      <c r="E89">
        <v>130</v>
      </c>
      <c r="F89">
        <v>70</v>
      </c>
      <c r="G89">
        <v>69</v>
      </c>
      <c r="H89">
        <v>215</v>
      </c>
      <c r="I89">
        <v>75</v>
      </c>
      <c r="J89" t="e">
        <f>VLOOKUP(Table2[[#This Row],[artist]],artists!A:F,2,FALSE)</f>
        <v>#N/A</v>
      </c>
    </row>
    <row r="90" spans="1:10" x14ac:dyDescent="0.2">
      <c r="A90" t="s">
        <v>1126</v>
      </c>
      <c r="B90" t="s">
        <v>159</v>
      </c>
      <c r="C90" t="s">
        <v>1038</v>
      </c>
      <c r="D90">
        <v>2011</v>
      </c>
      <c r="E90">
        <v>133</v>
      </c>
      <c r="F90">
        <v>72</v>
      </c>
      <c r="G90">
        <v>65</v>
      </c>
      <c r="H90">
        <v>229</v>
      </c>
      <c r="I90">
        <v>59</v>
      </c>
      <c r="J90">
        <f>VLOOKUP(Table2[[#This Row],[artist]],artists!A:F,2,FALSE)</f>
        <v>6578314</v>
      </c>
    </row>
    <row r="91" spans="1:10" x14ac:dyDescent="0.2">
      <c r="A91" t="s">
        <v>1741</v>
      </c>
      <c r="B91" t="s">
        <v>109</v>
      </c>
      <c r="C91" t="s">
        <v>1038</v>
      </c>
      <c r="D91">
        <v>2011</v>
      </c>
      <c r="E91">
        <v>84</v>
      </c>
      <c r="F91">
        <v>75</v>
      </c>
      <c r="G91">
        <v>59</v>
      </c>
      <c r="H91">
        <v>200</v>
      </c>
      <c r="I91">
        <v>59</v>
      </c>
      <c r="J91">
        <f>VLOOKUP(Table2[[#This Row],[artist]],artists!A:F,2,FALSE)</f>
        <v>7079556</v>
      </c>
    </row>
    <row r="92" spans="1:10" x14ac:dyDescent="0.2">
      <c r="A92" t="s">
        <v>1128</v>
      </c>
      <c r="B92" t="s">
        <v>117</v>
      </c>
      <c r="C92" t="s">
        <v>1047</v>
      </c>
      <c r="D92">
        <v>2011</v>
      </c>
      <c r="E92">
        <v>80</v>
      </c>
      <c r="F92">
        <v>91</v>
      </c>
      <c r="G92">
        <v>58</v>
      </c>
      <c r="H92">
        <v>262</v>
      </c>
      <c r="I92">
        <v>58</v>
      </c>
      <c r="J92">
        <f>VLOOKUP(Table2[[#This Row],[artist]],artists!A:F,2,FALSE)</f>
        <v>34436700</v>
      </c>
    </row>
    <row r="93" spans="1:10" x14ac:dyDescent="0.2">
      <c r="A93" t="s">
        <v>1127</v>
      </c>
      <c r="B93" t="s">
        <v>109</v>
      </c>
      <c r="C93" t="s">
        <v>1038</v>
      </c>
      <c r="D93">
        <v>2011</v>
      </c>
      <c r="E93">
        <v>120</v>
      </c>
      <c r="F93">
        <v>81</v>
      </c>
      <c r="G93">
        <v>71</v>
      </c>
      <c r="H93">
        <v>223</v>
      </c>
      <c r="I93">
        <v>58</v>
      </c>
      <c r="J93">
        <f>VLOOKUP(Table2[[#This Row],[artist]],artists!A:F,2,FALSE)</f>
        <v>7079556</v>
      </c>
    </row>
    <row r="94" spans="1:10" x14ac:dyDescent="0.2">
      <c r="A94" t="s">
        <v>1129</v>
      </c>
      <c r="B94" t="s">
        <v>117</v>
      </c>
      <c r="C94" t="s">
        <v>1047</v>
      </c>
      <c r="D94">
        <v>2011</v>
      </c>
      <c r="E94">
        <v>128</v>
      </c>
      <c r="F94">
        <v>81</v>
      </c>
      <c r="G94">
        <v>82</v>
      </c>
      <c r="H94">
        <v>257</v>
      </c>
      <c r="I94">
        <v>54</v>
      </c>
      <c r="J94">
        <f>VLOOKUP(Table2[[#This Row],[artist]],artists!A:F,2,FALSE)</f>
        <v>34436700</v>
      </c>
    </row>
    <row r="95" spans="1:10" hidden="1" x14ac:dyDescent="0.2">
      <c r="A95" t="s">
        <v>1086</v>
      </c>
      <c r="B95" t="s">
        <v>363</v>
      </c>
      <c r="C95" t="s">
        <v>1038</v>
      </c>
      <c r="D95">
        <v>2011</v>
      </c>
      <c r="E95">
        <v>91</v>
      </c>
      <c r="F95">
        <v>95</v>
      </c>
      <c r="G95">
        <v>64</v>
      </c>
      <c r="H95">
        <v>220</v>
      </c>
      <c r="I95">
        <v>52</v>
      </c>
      <c r="J95">
        <f>VLOOKUP(Table2[[#This Row],[artist]],artists!A:F,2,FALSE)</f>
        <v>652803</v>
      </c>
    </row>
    <row r="96" spans="1:10" x14ac:dyDescent="0.2">
      <c r="A96" t="s">
        <v>1130</v>
      </c>
      <c r="B96" t="s">
        <v>231</v>
      </c>
      <c r="C96" t="s">
        <v>1038</v>
      </c>
      <c r="D96">
        <v>2011</v>
      </c>
      <c r="E96">
        <v>75</v>
      </c>
      <c r="F96">
        <v>35</v>
      </c>
      <c r="G96">
        <v>35</v>
      </c>
      <c r="H96">
        <v>247</v>
      </c>
      <c r="I96">
        <v>50</v>
      </c>
      <c r="J96">
        <f>VLOOKUP(Table2[[#This Row],[artist]],artists!A:F,2,FALSE)</f>
        <v>2168781</v>
      </c>
    </row>
    <row r="97" spans="1:10" x14ac:dyDescent="0.2">
      <c r="A97" t="s">
        <v>1087</v>
      </c>
      <c r="B97" t="s">
        <v>211</v>
      </c>
      <c r="C97" t="s">
        <v>1054</v>
      </c>
      <c r="D97">
        <v>2011</v>
      </c>
      <c r="E97">
        <v>80</v>
      </c>
      <c r="F97">
        <v>86</v>
      </c>
      <c r="G97">
        <v>45</v>
      </c>
      <c r="H97">
        <v>329</v>
      </c>
      <c r="I97">
        <v>49</v>
      </c>
      <c r="J97">
        <f>VLOOKUP(Table2[[#This Row],[artist]],artists!A:F,2,FALSE)</f>
        <v>3011841</v>
      </c>
    </row>
    <row r="98" spans="1:10" x14ac:dyDescent="0.2">
      <c r="A98" t="s">
        <v>1398</v>
      </c>
      <c r="B98" t="s">
        <v>1216</v>
      </c>
      <c r="C98" t="s">
        <v>1038</v>
      </c>
      <c r="D98">
        <v>2015</v>
      </c>
      <c r="E98">
        <v>100</v>
      </c>
      <c r="F98">
        <v>88</v>
      </c>
      <c r="G98">
        <v>67</v>
      </c>
      <c r="H98">
        <v>211</v>
      </c>
      <c r="I98">
        <v>66</v>
      </c>
      <c r="J98" t="e">
        <f>VLOOKUP(Table2[[#This Row],[artist]],artists!A:F,2,FALSE)</f>
        <v>#N/A</v>
      </c>
    </row>
    <row r="99" spans="1:10" x14ac:dyDescent="0.2">
      <c r="A99" t="s">
        <v>1135</v>
      </c>
      <c r="B99" t="s">
        <v>25</v>
      </c>
      <c r="C99" t="s">
        <v>1038</v>
      </c>
      <c r="D99">
        <v>2011</v>
      </c>
      <c r="E99">
        <v>122</v>
      </c>
      <c r="F99">
        <v>64</v>
      </c>
      <c r="G99">
        <v>68</v>
      </c>
      <c r="H99">
        <v>208</v>
      </c>
      <c r="I99">
        <v>38</v>
      </c>
      <c r="J99">
        <f>VLOOKUP(Table2[[#This Row],[artist]],artists!A:F,2,FALSE)</f>
        <v>7214210</v>
      </c>
    </row>
    <row r="100" spans="1:10" x14ac:dyDescent="0.2">
      <c r="A100" t="s">
        <v>1134</v>
      </c>
      <c r="B100" t="s">
        <v>11</v>
      </c>
      <c r="C100" t="s">
        <v>1038</v>
      </c>
      <c r="D100">
        <v>2011</v>
      </c>
      <c r="E100">
        <v>127</v>
      </c>
      <c r="F100">
        <v>74</v>
      </c>
      <c r="G100">
        <v>77</v>
      </c>
      <c r="H100">
        <v>201</v>
      </c>
      <c r="I100">
        <v>38</v>
      </c>
      <c r="J100">
        <f>VLOOKUP(Table2[[#This Row],[artist]],artists!A:F,2,FALSE)</f>
        <v>16331335</v>
      </c>
    </row>
    <row r="101" spans="1:10" x14ac:dyDescent="0.2">
      <c r="A101" t="s">
        <v>1136</v>
      </c>
      <c r="B101" t="s">
        <v>109</v>
      </c>
      <c r="C101" t="s">
        <v>1038</v>
      </c>
      <c r="D101">
        <v>2011</v>
      </c>
      <c r="E101">
        <v>129</v>
      </c>
      <c r="F101">
        <v>88</v>
      </c>
      <c r="G101">
        <v>73</v>
      </c>
      <c r="H101">
        <v>201</v>
      </c>
      <c r="I101">
        <v>31</v>
      </c>
      <c r="J101">
        <f>VLOOKUP(Table2[[#This Row],[artist]],artists!A:F,2,FALSE)</f>
        <v>7079556</v>
      </c>
    </row>
    <row r="102" spans="1:10" x14ac:dyDescent="0.2">
      <c r="A102" t="s">
        <v>1137</v>
      </c>
      <c r="B102" t="s">
        <v>11</v>
      </c>
      <c r="C102" t="s">
        <v>1038</v>
      </c>
      <c r="D102">
        <v>2011</v>
      </c>
      <c r="E102">
        <v>130</v>
      </c>
      <c r="F102">
        <v>88</v>
      </c>
      <c r="G102">
        <v>50</v>
      </c>
      <c r="H102">
        <v>279</v>
      </c>
      <c r="I102">
        <v>28</v>
      </c>
      <c r="J102">
        <f>VLOOKUP(Table2[[#This Row],[artist]],artists!A:F,2,FALSE)</f>
        <v>16331335</v>
      </c>
    </row>
    <row r="103" spans="1:10" x14ac:dyDescent="0.2">
      <c r="A103" t="s">
        <v>1138</v>
      </c>
      <c r="B103" t="s">
        <v>14</v>
      </c>
      <c r="C103" t="s">
        <v>1038</v>
      </c>
      <c r="D103">
        <v>2011</v>
      </c>
      <c r="E103">
        <v>126</v>
      </c>
      <c r="F103">
        <v>81</v>
      </c>
      <c r="G103">
        <v>65</v>
      </c>
      <c r="H103">
        <v>231</v>
      </c>
      <c r="I103">
        <v>27</v>
      </c>
      <c r="J103">
        <f>VLOOKUP(Table2[[#This Row],[artist]],artists!A:F,2,FALSE)</f>
        <v>14004245</v>
      </c>
    </row>
    <row r="104" spans="1:10" x14ac:dyDescent="0.2">
      <c r="A104" t="s">
        <v>1139</v>
      </c>
      <c r="B104" t="s">
        <v>14</v>
      </c>
      <c r="C104" t="s">
        <v>1038</v>
      </c>
      <c r="D104">
        <v>2011</v>
      </c>
      <c r="E104">
        <v>124</v>
      </c>
      <c r="F104">
        <v>83</v>
      </c>
      <c r="G104">
        <v>64</v>
      </c>
      <c r="H104">
        <v>228</v>
      </c>
      <c r="I104">
        <v>25</v>
      </c>
      <c r="J104">
        <f>VLOOKUP(Table2[[#This Row],[artist]],artists!A:F,2,FALSE)</f>
        <v>14004245</v>
      </c>
    </row>
    <row r="105" spans="1:10" x14ac:dyDescent="0.2">
      <c r="A105" t="s">
        <v>1140</v>
      </c>
      <c r="B105" t="s">
        <v>11</v>
      </c>
      <c r="C105" t="s">
        <v>1038</v>
      </c>
      <c r="D105">
        <v>2011</v>
      </c>
      <c r="E105">
        <v>98</v>
      </c>
      <c r="F105">
        <v>72</v>
      </c>
      <c r="G105">
        <v>80</v>
      </c>
      <c r="H105">
        <v>227</v>
      </c>
      <c r="I105">
        <v>7</v>
      </c>
      <c r="J105">
        <f>VLOOKUP(Table2[[#This Row],[artist]],artists!A:F,2,FALSE)</f>
        <v>16331335</v>
      </c>
    </row>
    <row r="106" spans="1:10" x14ac:dyDescent="0.2">
      <c r="A106" t="s">
        <v>1141</v>
      </c>
      <c r="B106" t="s">
        <v>132</v>
      </c>
      <c r="C106" t="s">
        <v>1038</v>
      </c>
      <c r="D106">
        <v>2012</v>
      </c>
      <c r="E106">
        <v>126</v>
      </c>
      <c r="F106">
        <v>79</v>
      </c>
      <c r="G106">
        <v>60</v>
      </c>
      <c r="H106">
        <v>245</v>
      </c>
      <c r="I106">
        <v>80</v>
      </c>
      <c r="J106">
        <f>VLOOKUP(Table2[[#This Row],[artist]],artists!A:F,2,FALSE)</f>
        <v>20121007</v>
      </c>
    </row>
    <row r="107" spans="1:10" x14ac:dyDescent="0.2">
      <c r="A107" t="s">
        <v>1143</v>
      </c>
      <c r="B107" t="s">
        <v>128</v>
      </c>
      <c r="C107" t="s">
        <v>1144</v>
      </c>
      <c r="D107">
        <v>2012</v>
      </c>
      <c r="E107">
        <v>140</v>
      </c>
      <c r="F107">
        <v>59</v>
      </c>
      <c r="G107">
        <v>45</v>
      </c>
      <c r="H107">
        <v>279</v>
      </c>
      <c r="I107">
        <v>79</v>
      </c>
      <c r="J107">
        <f>VLOOKUP(Table2[[#This Row],[artist]],artists!A:F,2,FALSE)</f>
        <v>22458057</v>
      </c>
    </row>
    <row r="108" spans="1:10" x14ac:dyDescent="0.2">
      <c r="A108" t="s">
        <v>1142</v>
      </c>
      <c r="B108" t="s">
        <v>26</v>
      </c>
      <c r="C108" t="s">
        <v>41</v>
      </c>
      <c r="D108">
        <v>2012</v>
      </c>
      <c r="E108">
        <v>144</v>
      </c>
      <c r="F108">
        <v>70</v>
      </c>
      <c r="G108">
        <v>73</v>
      </c>
      <c r="H108">
        <v>233</v>
      </c>
      <c r="I108">
        <v>79</v>
      </c>
      <c r="J108">
        <f>VLOOKUP(Table2[[#This Row],[artist]],artists!A:F,2,FALSE)</f>
        <v>22677758</v>
      </c>
    </row>
    <row r="109" spans="1:10" x14ac:dyDescent="0.2">
      <c r="A109" t="s">
        <v>1145</v>
      </c>
      <c r="B109" t="s">
        <v>40</v>
      </c>
      <c r="C109" t="s">
        <v>41</v>
      </c>
      <c r="D109">
        <v>2012</v>
      </c>
      <c r="E109">
        <v>110</v>
      </c>
      <c r="F109">
        <v>75</v>
      </c>
      <c r="G109">
        <v>74</v>
      </c>
      <c r="H109">
        <v>231</v>
      </c>
      <c r="I109">
        <v>79</v>
      </c>
      <c r="J109">
        <f>VLOOKUP(Table2[[#This Row],[artist]],artists!A:F,2,FALSE)</f>
        <v>20445189</v>
      </c>
    </row>
    <row r="110" spans="1:10" x14ac:dyDescent="0.2">
      <c r="A110" t="s">
        <v>1448</v>
      </c>
      <c r="B110" t="s">
        <v>1216</v>
      </c>
      <c r="C110" t="s">
        <v>1038</v>
      </c>
      <c r="D110">
        <v>2016</v>
      </c>
      <c r="E110">
        <v>108</v>
      </c>
      <c r="F110">
        <v>73</v>
      </c>
      <c r="G110">
        <v>62</v>
      </c>
      <c r="H110">
        <v>244</v>
      </c>
      <c r="I110">
        <v>80</v>
      </c>
      <c r="J110" t="e">
        <f>VLOOKUP(Table2[[#This Row],[artist]],artists!A:F,2,FALSE)</f>
        <v>#N/A</v>
      </c>
    </row>
    <row r="111" spans="1:10" x14ac:dyDescent="0.2">
      <c r="A111" t="s">
        <v>1148</v>
      </c>
      <c r="B111" t="s">
        <v>8</v>
      </c>
      <c r="C111" t="s">
        <v>41</v>
      </c>
      <c r="D111">
        <v>2012</v>
      </c>
      <c r="E111">
        <v>77</v>
      </c>
      <c r="F111">
        <v>47</v>
      </c>
      <c r="G111">
        <v>62</v>
      </c>
      <c r="H111">
        <v>220</v>
      </c>
      <c r="I111">
        <v>77</v>
      </c>
      <c r="J111">
        <f>VLOOKUP(Table2[[#This Row],[artist]],artists!A:F,2,FALSE)</f>
        <v>23709128</v>
      </c>
    </row>
    <row r="112" spans="1:10" x14ac:dyDescent="0.2">
      <c r="A112" t="s">
        <v>1151</v>
      </c>
      <c r="B112" t="s">
        <v>146</v>
      </c>
      <c r="C112" t="s">
        <v>1093</v>
      </c>
      <c r="D112">
        <v>2012</v>
      </c>
      <c r="E112">
        <v>108</v>
      </c>
      <c r="F112">
        <v>68</v>
      </c>
      <c r="G112">
        <v>61</v>
      </c>
      <c r="H112">
        <v>242</v>
      </c>
      <c r="I112">
        <v>76</v>
      </c>
      <c r="J112">
        <f>VLOOKUP(Table2[[#This Row],[artist]],artists!A:F,2,FALSE)</f>
        <v>17965158</v>
      </c>
    </row>
    <row r="113" spans="1:10" x14ac:dyDescent="0.2">
      <c r="A113" t="s">
        <v>1149</v>
      </c>
      <c r="B113" t="s">
        <v>192</v>
      </c>
      <c r="C113" t="s">
        <v>1042</v>
      </c>
      <c r="D113">
        <v>2012</v>
      </c>
      <c r="E113">
        <v>120</v>
      </c>
      <c r="F113">
        <v>58</v>
      </c>
      <c r="G113">
        <v>78</v>
      </c>
      <c r="H113">
        <v>193</v>
      </c>
      <c r="I113">
        <v>76</v>
      </c>
      <c r="J113">
        <f>VLOOKUP(Table2[[#This Row],[artist]],artists!A:F,2,FALSE)</f>
        <v>3685271</v>
      </c>
    </row>
    <row r="114" spans="1:10" x14ac:dyDescent="0.2">
      <c r="A114" t="s">
        <v>1461</v>
      </c>
      <c r="B114" t="s">
        <v>1216</v>
      </c>
      <c r="C114" t="s">
        <v>1038</v>
      </c>
      <c r="D114">
        <v>2016</v>
      </c>
      <c r="E114">
        <v>134</v>
      </c>
      <c r="F114">
        <v>60</v>
      </c>
      <c r="G114">
        <v>66</v>
      </c>
      <c r="H114">
        <v>236</v>
      </c>
      <c r="I114">
        <v>78</v>
      </c>
      <c r="J114" t="e">
        <f>VLOOKUP(Table2[[#This Row],[artist]],artists!A:F,2,FALSE)</f>
        <v>#N/A</v>
      </c>
    </row>
    <row r="115" spans="1:10" x14ac:dyDescent="0.2">
      <c r="A115" t="s">
        <v>1152</v>
      </c>
      <c r="B115" t="s">
        <v>8</v>
      </c>
      <c r="C115" t="s">
        <v>41</v>
      </c>
      <c r="D115">
        <v>2012</v>
      </c>
      <c r="E115">
        <v>86</v>
      </c>
      <c r="F115">
        <v>68</v>
      </c>
      <c r="G115">
        <v>63</v>
      </c>
      <c r="H115">
        <v>193</v>
      </c>
      <c r="I115">
        <v>75</v>
      </c>
      <c r="J115">
        <f>VLOOKUP(Table2[[#This Row],[artist]],artists!A:F,2,FALSE)</f>
        <v>23709128</v>
      </c>
    </row>
    <row r="116" spans="1:10" x14ac:dyDescent="0.2">
      <c r="A116" t="s">
        <v>1742</v>
      </c>
      <c r="B116" t="s">
        <v>74</v>
      </c>
      <c r="C116" t="s">
        <v>1038</v>
      </c>
      <c r="D116">
        <v>2012</v>
      </c>
      <c r="E116">
        <v>116</v>
      </c>
      <c r="F116">
        <v>94</v>
      </c>
      <c r="G116">
        <v>56</v>
      </c>
      <c r="H116">
        <v>222</v>
      </c>
      <c r="I116">
        <v>74</v>
      </c>
      <c r="J116">
        <f>VLOOKUP(Table2[[#This Row],[artist]],artists!A:F,2,FALSE)</f>
        <v>5629156</v>
      </c>
    </row>
    <row r="117" spans="1:10" x14ac:dyDescent="0.2">
      <c r="A117" t="s">
        <v>1153</v>
      </c>
      <c r="B117" t="s">
        <v>25</v>
      </c>
      <c r="C117" t="s">
        <v>1038</v>
      </c>
      <c r="D117">
        <v>2012</v>
      </c>
      <c r="E117">
        <v>104</v>
      </c>
      <c r="F117">
        <v>63</v>
      </c>
      <c r="G117">
        <v>67</v>
      </c>
      <c r="H117">
        <v>248</v>
      </c>
      <c r="I117">
        <v>74</v>
      </c>
      <c r="J117">
        <f>VLOOKUP(Table2[[#This Row],[artist]],artists!A:F,2,FALSE)</f>
        <v>7214210</v>
      </c>
    </row>
    <row r="118" spans="1:10" x14ac:dyDescent="0.2">
      <c r="A118" t="s">
        <v>1154</v>
      </c>
      <c r="B118" t="s">
        <v>11</v>
      </c>
      <c r="C118" t="s">
        <v>1038</v>
      </c>
      <c r="D118">
        <v>2012</v>
      </c>
      <c r="E118">
        <v>125</v>
      </c>
      <c r="F118">
        <v>72</v>
      </c>
      <c r="G118">
        <v>75</v>
      </c>
      <c r="H118">
        <v>211</v>
      </c>
      <c r="I118">
        <v>73</v>
      </c>
      <c r="J118">
        <f>VLOOKUP(Table2[[#This Row],[artist]],artists!A:F,2,FALSE)</f>
        <v>16331335</v>
      </c>
    </row>
    <row r="119" spans="1:10" x14ac:dyDescent="0.2">
      <c r="A119" t="s">
        <v>1156</v>
      </c>
      <c r="B119" t="s">
        <v>299</v>
      </c>
      <c r="C119" t="s">
        <v>41</v>
      </c>
      <c r="D119">
        <v>2012</v>
      </c>
      <c r="E119">
        <v>126</v>
      </c>
      <c r="F119">
        <v>87</v>
      </c>
      <c r="G119">
        <v>56</v>
      </c>
      <c r="H119">
        <v>206</v>
      </c>
      <c r="I119">
        <v>73</v>
      </c>
      <c r="J119">
        <f>VLOOKUP(Table2[[#This Row],[artist]],artists!A:F,2,FALSE)</f>
        <v>1799638</v>
      </c>
    </row>
    <row r="120" spans="1:10" x14ac:dyDescent="0.2">
      <c r="A120" t="s">
        <v>1155</v>
      </c>
      <c r="B120" t="s">
        <v>40</v>
      </c>
      <c r="C120" t="s">
        <v>41</v>
      </c>
      <c r="D120">
        <v>2012</v>
      </c>
      <c r="E120">
        <v>93</v>
      </c>
      <c r="F120">
        <v>82</v>
      </c>
      <c r="G120">
        <v>72</v>
      </c>
      <c r="H120">
        <v>220</v>
      </c>
      <c r="I120">
        <v>73</v>
      </c>
      <c r="J120">
        <f>VLOOKUP(Table2[[#This Row],[artist]],artists!A:F,2,FALSE)</f>
        <v>20445189</v>
      </c>
    </row>
    <row r="121" spans="1:10" x14ac:dyDescent="0.2">
      <c r="A121" t="s">
        <v>1537</v>
      </c>
      <c r="B121" t="s">
        <v>1216</v>
      </c>
      <c r="C121" t="s">
        <v>1038</v>
      </c>
      <c r="D121">
        <v>2017</v>
      </c>
      <c r="E121">
        <v>159</v>
      </c>
      <c r="F121">
        <v>74</v>
      </c>
      <c r="G121">
        <v>65</v>
      </c>
      <c r="H121">
        <v>226</v>
      </c>
      <c r="I121">
        <v>80</v>
      </c>
      <c r="J121" t="e">
        <f>VLOOKUP(Table2[[#This Row],[artist]],artists!A:F,2,FALSE)</f>
        <v>#N/A</v>
      </c>
    </row>
    <row r="122" spans="1:10" x14ac:dyDescent="0.2">
      <c r="A122" t="s">
        <v>1157</v>
      </c>
      <c r="B122" t="s">
        <v>269</v>
      </c>
      <c r="C122" t="s">
        <v>899</v>
      </c>
      <c r="D122">
        <v>2012</v>
      </c>
      <c r="E122">
        <v>127</v>
      </c>
      <c r="F122">
        <v>85</v>
      </c>
      <c r="G122">
        <v>72</v>
      </c>
      <c r="H122">
        <v>198</v>
      </c>
      <c r="I122">
        <v>72</v>
      </c>
      <c r="J122">
        <f>VLOOKUP(Table2[[#This Row],[artist]],artists!A:F,2,FALSE)</f>
        <v>1880577</v>
      </c>
    </row>
    <row r="123" spans="1:10" x14ac:dyDescent="0.2">
      <c r="A123" t="s">
        <v>1158</v>
      </c>
      <c r="B123" t="s">
        <v>3</v>
      </c>
      <c r="C123" t="s">
        <v>1042</v>
      </c>
      <c r="D123">
        <v>2012</v>
      </c>
      <c r="E123">
        <v>128</v>
      </c>
      <c r="F123">
        <v>84</v>
      </c>
      <c r="G123">
        <v>60</v>
      </c>
      <c r="H123">
        <v>228</v>
      </c>
      <c r="I123">
        <v>72</v>
      </c>
      <c r="J123">
        <f>VLOOKUP(Table2[[#This Row],[artist]],artists!A:F,2,FALSE)</f>
        <v>30711450</v>
      </c>
    </row>
    <row r="124" spans="1:10" x14ac:dyDescent="0.2">
      <c r="A124" t="s">
        <v>1159</v>
      </c>
      <c r="B124" t="s">
        <v>102</v>
      </c>
      <c r="C124" t="s">
        <v>1038</v>
      </c>
      <c r="D124">
        <v>2012</v>
      </c>
      <c r="E124">
        <v>120</v>
      </c>
      <c r="F124">
        <v>86</v>
      </c>
      <c r="G124">
        <v>67</v>
      </c>
      <c r="H124">
        <v>227</v>
      </c>
      <c r="I124">
        <v>72</v>
      </c>
      <c r="J124">
        <f>VLOOKUP(Table2[[#This Row],[artist]],artists!A:F,2,FALSE)</f>
        <v>7293018</v>
      </c>
    </row>
    <row r="125" spans="1:10" x14ac:dyDescent="0.2">
      <c r="A125" t="s">
        <v>1163</v>
      </c>
      <c r="B125" t="s">
        <v>3</v>
      </c>
      <c r="C125" t="s">
        <v>1042</v>
      </c>
      <c r="D125">
        <v>2012</v>
      </c>
      <c r="E125">
        <v>97</v>
      </c>
      <c r="F125">
        <v>55</v>
      </c>
      <c r="G125">
        <v>72</v>
      </c>
      <c r="H125">
        <v>171</v>
      </c>
      <c r="I125">
        <v>71</v>
      </c>
      <c r="J125">
        <f>VLOOKUP(Table2[[#This Row],[artist]],artists!A:F,2,FALSE)</f>
        <v>30711450</v>
      </c>
    </row>
    <row r="126" spans="1:10" x14ac:dyDescent="0.2">
      <c r="A126" t="s">
        <v>1164</v>
      </c>
      <c r="B126" t="s">
        <v>14</v>
      </c>
      <c r="C126" t="s">
        <v>1038</v>
      </c>
      <c r="D126">
        <v>2012</v>
      </c>
      <c r="E126">
        <v>130</v>
      </c>
      <c r="F126">
        <v>92</v>
      </c>
      <c r="G126">
        <v>68</v>
      </c>
      <c r="H126">
        <v>216</v>
      </c>
      <c r="I126">
        <v>71</v>
      </c>
      <c r="J126">
        <f>VLOOKUP(Table2[[#This Row],[artist]],artists!A:F,2,FALSE)</f>
        <v>14004245</v>
      </c>
    </row>
    <row r="127" spans="1:10" x14ac:dyDescent="0.2">
      <c r="A127" t="s">
        <v>1165</v>
      </c>
      <c r="B127" t="s">
        <v>195</v>
      </c>
      <c r="C127" t="s">
        <v>288</v>
      </c>
      <c r="D127">
        <v>2012</v>
      </c>
      <c r="E127">
        <v>127</v>
      </c>
      <c r="F127">
        <v>55</v>
      </c>
      <c r="G127">
        <v>76</v>
      </c>
      <c r="H127">
        <v>232</v>
      </c>
      <c r="I127">
        <v>69</v>
      </c>
      <c r="J127">
        <f>VLOOKUP(Table2[[#This Row],[artist]],artists!A:F,2,FALSE)</f>
        <v>6648319</v>
      </c>
    </row>
    <row r="128" spans="1:10" x14ac:dyDescent="0.2">
      <c r="A128" t="s">
        <v>1166</v>
      </c>
      <c r="B128" t="s">
        <v>117</v>
      </c>
      <c r="C128" t="s">
        <v>1047</v>
      </c>
      <c r="D128">
        <v>2012</v>
      </c>
      <c r="E128">
        <v>128</v>
      </c>
      <c r="F128">
        <v>85</v>
      </c>
      <c r="G128">
        <v>72</v>
      </c>
      <c r="H128">
        <v>243</v>
      </c>
      <c r="I128">
        <v>68</v>
      </c>
      <c r="J128">
        <f>VLOOKUP(Table2[[#This Row],[artist]],artists!A:F,2,FALSE)</f>
        <v>34436700</v>
      </c>
    </row>
    <row r="129" spans="1:10" x14ac:dyDescent="0.2">
      <c r="A129" t="s">
        <v>1167</v>
      </c>
      <c r="B129" t="s">
        <v>14</v>
      </c>
      <c r="C129" t="s">
        <v>1038</v>
      </c>
      <c r="D129">
        <v>2012</v>
      </c>
      <c r="E129">
        <v>160</v>
      </c>
      <c r="F129">
        <v>68</v>
      </c>
      <c r="G129">
        <v>51</v>
      </c>
      <c r="H129">
        <v>221</v>
      </c>
      <c r="I129">
        <v>68</v>
      </c>
      <c r="J129">
        <f>VLOOKUP(Table2[[#This Row],[artist]],artists!A:F,2,FALSE)</f>
        <v>14004245</v>
      </c>
    </row>
    <row r="130" spans="1:10" x14ac:dyDescent="0.2">
      <c r="A130" t="s">
        <v>1168</v>
      </c>
      <c r="B130" t="s">
        <v>14</v>
      </c>
      <c r="C130" t="s">
        <v>1038</v>
      </c>
      <c r="D130">
        <v>2012</v>
      </c>
      <c r="E130">
        <v>134</v>
      </c>
      <c r="F130">
        <v>80</v>
      </c>
      <c r="G130">
        <v>69</v>
      </c>
      <c r="H130">
        <v>227</v>
      </c>
      <c r="I130">
        <v>67</v>
      </c>
      <c r="J130">
        <f>VLOOKUP(Table2[[#This Row],[artist]],artists!A:F,2,FALSE)</f>
        <v>14004245</v>
      </c>
    </row>
    <row r="131" spans="1:10" x14ac:dyDescent="0.2">
      <c r="A131" t="s">
        <v>1169</v>
      </c>
      <c r="B131" t="s">
        <v>109</v>
      </c>
      <c r="C131" t="s">
        <v>1038</v>
      </c>
      <c r="D131">
        <v>2012</v>
      </c>
      <c r="E131">
        <v>128</v>
      </c>
      <c r="F131">
        <v>86</v>
      </c>
      <c r="G131">
        <v>79</v>
      </c>
      <c r="H131">
        <v>237</v>
      </c>
      <c r="I131">
        <v>66</v>
      </c>
      <c r="J131">
        <f>VLOOKUP(Table2[[#This Row],[artist]],artists!A:F,2,FALSE)</f>
        <v>7079556</v>
      </c>
    </row>
    <row r="132" spans="1:10" x14ac:dyDescent="0.2">
      <c r="A132" t="s">
        <v>1171</v>
      </c>
      <c r="B132" t="s">
        <v>44</v>
      </c>
      <c r="C132" t="s">
        <v>1038</v>
      </c>
      <c r="D132">
        <v>2012</v>
      </c>
      <c r="E132">
        <v>120</v>
      </c>
      <c r="F132">
        <v>80</v>
      </c>
      <c r="G132">
        <v>68</v>
      </c>
      <c r="H132">
        <v>211</v>
      </c>
      <c r="I132">
        <v>65</v>
      </c>
      <c r="J132">
        <f>VLOOKUP(Table2[[#This Row],[artist]],artists!A:F,2,FALSE)</f>
        <v>7039401</v>
      </c>
    </row>
    <row r="133" spans="1:10" x14ac:dyDescent="0.2">
      <c r="A133" t="s">
        <v>1170</v>
      </c>
      <c r="B133" t="s">
        <v>7</v>
      </c>
      <c r="C133" t="s">
        <v>1038</v>
      </c>
      <c r="D133">
        <v>2012</v>
      </c>
      <c r="E133">
        <v>130</v>
      </c>
      <c r="F133">
        <v>84</v>
      </c>
      <c r="G133">
        <v>59</v>
      </c>
      <c r="H133">
        <v>228</v>
      </c>
      <c r="I133">
        <v>65</v>
      </c>
      <c r="J133">
        <f>VLOOKUP(Table2[[#This Row],[artist]],artists!A:F,2,FALSE)</f>
        <v>9676862</v>
      </c>
    </row>
    <row r="134" spans="1:10" x14ac:dyDescent="0.2">
      <c r="A134" t="s">
        <v>1604</v>
      </c>
      <c r="B134" t="s">
        <v>1216</v>
      </c>
      <c r="C134" t="s">
        <v>1038</v>
      </c>
      <c r="D134">
        <v>2018</v>
      </c>
      <c r="E134">
        <v>122</v>
      </c>
      <c r="F134">
        <v>71</v>
      </c>
      <c r="G134">
        <v>70</v>
      </c>
      <c r="H134">
        <v>206</v>
      </c>
      <c r="I134">
        <v>84</v>
      </c>
      <c r="J134" t="e">
        <f>VLOOKUP(Table2[[#This Row],[artist]],artists!A:F,2,FALSE)</f>
        <v>#N/A</v>
      </c>
    </row>
    <row r="135" spans="1:10" x14ac:dyDescent="0.2">
      <c r="A135" t="s">
        <v>1173</v>
      </c>
      <c r="B135" t="s">
        <v>117</v>
      </c>
      <c r="C135" t="s">
        <v>1047</v>
      </c>
      <c r="D135">
        <v>2012</v>
      </c>
      <c r="E135">
        <v>92</v>
      </c>
      <c r="F135">
        <v>71</v>
      </c>
      <c r="G135">
        <v>56</v>
      </c>
      <c r="H135">
        <v>225</v>
      </c>
      <c r="I135">
        <v>61</v>
      </c>
      <c r="J135">
        <f>VLOOKUP(Table2[[#This Row],[artist]],artists!A:F,2,FALSE)</f>
        <v>34436700</v>
      </c>
    </row>
    <row r="136" spans="1:10" x14ac:dyDescent="0.2">
      <c r="A136" t="s">
        <v>1743</v>
      </c>
      <c r="B136" t="s">
        <v>102</v>
      </c>
      <c r="C136" t="s">
        <v>1038</v>
      </c>
      <c r="D136">
        <v>2012</v>
      </c>
      <c r="E136">
        <v>127</v>
      </c>
      <c r="F136">
        <v>96</v>
      </c>
      <c r="G136">
        <v>72</v>
      </c>
      <c r="H136">
        <v>206</v>
      </c>
      <c r="I136">
        <v>59</v>
      </c>
      <c r="J136">
        <f>VLOOKUP(Table2[[#This Row],[artist]],artists!A:F,2,FALSE)</f>
        <v>7293018</v>
      </c>
    </row>
    <row r="137" spans="1:10" x14ac:dyDescent="0.2">
      <c r="A137" t="s">
        <v>1174</v>
      </c>
      <c r="B137" t="s">
        <v>117</v>
      </c>
      <c r="C137" t="s">
        <v>1047</v>
      </c>
      <c r="D137">
        <v>2012</v>
      </c>
      <c r="E137">
        <v>127</v>
      </c>
      <c r="F137">
        <v>72</v>
      </c>
      <c r="G137">
        <v>70</v>
      </c>
      <c r="H137">
        <v>200</v>
      </c>
      <c r="I137">
        <v>57</v>
      </c>
      <c r="J137">
        <f>VLOOKUP(Table2[[#This Row],[artist]],artists!A:F,2,FALSE)</f>
        <v>34436700</v>
      </c>
    </row>
    <row r="138" spans="1:10" x14ac:dyDescent="0.2">
      <c r="A138" t="s">
        <v>1175</v>
      </c>
      <c r="B138" t="s">
        <v>309</v>
      </c>
      <c r="C138" t="s">
        <v>1038</v>
      </c>
      <c r="D138">
        <v>2012</v>
      </c>
      <c r="E138">
        <v>90</v>
      </c>
      <c r="F138">
        <v>80</v>
      </c>
      <c r="G138">
        <v>65</v>
      </c>
      <c r="H138">
        <v>211</v>
      </c>
      <c r="I138">
        <v>54</v>
      </c>
      <c r="J138">
        <f>VLOOKUP(Table2[[#This Row],[artist]],artists!A:F,2,FALSE)</f>
        <v>1022311</v>
      </c>
    </row>
    <row r="139" spans="1:10" x14ac:dyDescent="0.2">
      <c r="A139" t="s">
        <v>1176</v>
      </c>
      <c r="B139" t="s">
        <v>26</v>
      </c>
      <c r="C139" t="s">
        <v>41</v>
      </c>
      <c r="D139">
        <v>2012</v>
      </c>
      <c r="E139">
        <v>150</v>
      </c>
      <c r="F139">
        <v>84</v>
      </c>
      <c r="G139">
        <v>58</v>
      </c>
      <c r="H139">
        <v>258</v>
      </c>
      <c r="I139">
        <v>38</v>
      </c>
      <c r="J139">
        <f>VLOOKUP(Table2[[#This Row],[artist]],artists!A:F,2,FALSE)</f>
        <v>22677758</v>
      </c>
    </row>
    <row r="140" spans="1:10" x14ac:dyDescent="0.2">
      <c r="A140" t="s">
        <v>1177</v>
      </c>
      <c r="B140" t="s">
        <v>25</v>
      </c>
      <c r="C140" t="s">
        <v>1038</v>
      </c>
      <c r="D140">
        <v>2012</v>
      </c>
      <c r="E140">
        <v>114</v>
      </c>
      <c r="F140">
        <v>92</v>
      </c>
      <c r="G140">
        <v>60</v>
      </c>
      <c r="H140">
        <v>256</v>
      </c>
      <c r="I140">
        <v>0</v>
      </c>
      <c r="J140">
        <f>VLOOKUP(Table2[[#This Row],[artist]],artists!A:F,2,FALSE)</f>
        <v>7214210</v>
      </c>
    </row>
    <row r="141" spans="1:10" x14ac:dyDescent="0.2">
      <c r="A141" t="s">
        <v>1178</v>
      </c>
      <c r="B141" t="s">
        <v>74</v>
      </c>
      <c r="C141" t="s">
        <v>1038</v>
      </c>
      <c r="D141">
        <v>2013</v>
      </c>
      <c r="E141">
        <v>160</v>
      </c>
      <c r="F141">
        <v>81</v>
      </c>
      <c r="G141">
        <v>51</v>
      </c>
      <c r="H141">
        <v>230</v>
      </c>
      <c r="I141">
        <v>88</v>
      </c>
      <c r="J141">
        <f>VLOOKUP(Table2[[#This Row],[artist]],artists!A:F,2,FALSE)</f>
        <v>5629156</v>
      </c>
    </row>
    <row r="142" spans="1:10" x14ac:dyDescent="0.2">
      <c r="A142" t="s">
        <v>1243</v>
      </c>
      <c r="B142" t="s">
        <v>1244</v>
      </c>
      <c r="C142" t="s">
        <v>1038</v>
      </c>
      <c r="D142">
        <v>2013</v>
      </c>
      <c r="E142">
        <v>100</v>
      </c>
      <c r="F142">
        <v>78</v>
      </c>
      <c r="G142">
        <v>63</v>
      </c>
      <c r="H142">
        <v>203</v>
      </c>
      <c r="I142">
        <v>54</v>
      </c>
      <c r="J142" t="e">
        <f>VLOOKUP(Table2[[#This Row],[artist]],artists!A:F,2,FALSE)</f>
        <v>#N/A</v>
      </c>
    </row>
    <row r="143" spans="1:10" x14ac:dyDescent="0.2">
      <c r="A143" t="s">
        <v>1301</v>
      </c>
      <c r="B143" t="s">
        <v>1244</v>
      </c>
      <c r="C143" t="s">
        <v>1038</v>
      </c>
      <c r="D143">
        <v>2014</v>
      </c>
      <c r="E143">
        <v>126</v>
      </c>
      <c r="F143">
        <v>92</v>
      </c>
      <c r="G143">
        <v>71</v>
      </c>
      <c r="H143">
        <v>232</v>
      </c>
      <c r="I143">
        <v>65</v>
      </c>
      <c r="J143" t="e">
        <f>VLOOKUP(Table2[[#This Row],[artist]],artists!A:F,2,FALSE)</f>
        <v>#N/A</v>
      </c>
    </row>
    <row r="144" spans="1:10" x14ac:dyDescent="0.2">
      <c r="A144" t="s">
        <v>1182</v>
      </c>
      <c r="B144" t="s">
        <v>25</v>
      </c>
      <c r="C144" t="s">
        <v>1038</v>
      </c>
      <c r="D144">
        <v>2013</v>
      </c>
      <c r="E144">
        <v>95</v>
      </c>
      <c r="F144">
        <v>55</v>
      </c>
      <c r="G144">
        <v>78</v>
      </c>
      <c r="H144">
        <v>243</v>
      </c>
      <c r="I144">
        <v>81</v>
      </c>
      <c r="J144">
        <f>VLOOKUP(Table2[[#This Row],[artist]],artists!A:F,2,FALSE)</f>
        <v>7214210</v>
      </c>
    </row>
    <row r="145" spans="1:10" x14ac:dyDescent="0.2">
      <c r="A145" t="s">
        <v>1183</v>
      </c>
      <c r="B145" t="s">
        <v>214</v>
      </c>
      <c r="C145" t="s">
        <v>1184</v>
      </c>
      <c r="D145">
        <v>2013</v>
      </c>
      <c r="E145">
        <v>85</v>
      </c>
      <c r="F145">
        <v>87</v>
      </c>
      <c r="G145">
        <v>42</v>
      </c>
      <c r="H145">
        <v>203</v>
      </c>
      <c r="I145">
        <v>80</v>
      </c>
      <c r="J145">
        <f>VLOOKUP(Table2[[#This Row],[artist]],artists!A:F,2,FALSE)</f>
        <v>5470964</v>
      </c>
    </row>
    <row r="146" spans="1:10" x14ac:dyDescent="0.2">
      <c r="A146" t="s">
        <v>1179</v>
      </c>
      <c r="B146" t="s">
        <v>1180</v>
      </c>
      <c r="C146" t="s">
        <v>1090</v>
      </c>
      <c r="D146">
        <v>2013</v>
      </c>
      <c r="E146">
        <v>124</v>
      </c>
      <c r="F146">
        <v>78</v>
      </c>
      <c r="G146">
        <v>53</v>
      </c>
      <c r="H146">
        <v>247</v>
      </c>
      <c r="I146">
        <v>85</v>
      </c>
      <c r="J146" t="e">
        <f>VLOOKUP(Table2[[#This Row],[artist]],artists!A:F,2,FALSE)</f>
        <v>#N/A</v>
      </c>
    </row>
    <row r="147" spans="1:10" x14ac:dyDescent="0.2">
      <c r="A147" t="s">
        <v>1185</v>
      </c>
      <c r="B147" t="s">
        <v>14</v>
      </c>
      <c r="C147" t="s">
        <v>1038</v>
      </c>
      <c r="D147">
        <v>2013</v>
      </c>
      <c r="E147">
        <v>180</v>
      </c>
      <c r="F147">
        <v>77</v>
      </c>
      <c r="G147">
        <v>55</v>
      </c>
      <c r="H147">
        <v>224</v>
      </c>
      <c r="I147">
        <v>78</v>
      </c>
      <c r="J147">
        <f>VLOOKUP(Table2[[#This Row],[artist]],artists!A:F,2,FALSE)</f>
        <v>14004245</v>
      </c>
    </row>
    <row r="148" spans="1:10" x14ac:dyDescent="0.2">
      <c r="A148" t="s">
        <v>1744</v>
      </c>
      <c r="B148" t="s">
        <v>39</v>
      </c>
      <c r="C148" t="s">
        <v>1038</v>
      </c>
      <c r="D148">
        <v>2013</v>
      </c>
      <c r="E148">
        <v>80</v>
      </c>
      <c r="F148">
        <v>62</v>
      </c>
      <c r="G148">
        <v>61</v>
      </c>
      <c r="H148">
        <v>231</v>
      </c>
      <c r="I148">
        <v>78</v>
      </c>
      <c r="J148">
        <f>VLOOKUP(Table2[[#This Row],[artist]],artists!A:F,2,FALSE)</f>
        <v>10054490</v>
      </c>
    </row>
    <row r="149" spans="1:10" x14ac:dyDescent="0.2">
      <c r="A149" t="s">
        <v>1189</v>
      </c>
      <c r="B149" t="s">
        <v>39</v>
      </c>
      <c r="C149" t="s">
        <v>1038</v>
      </c>
      <c r="D149">
        <v>2013</v>
      </c>
      <c r="E149">
        <v>120</v>
      </c>
      <c r="F149">
        <v>42</v>
      </c>
      <c r="G149">
        <v>53</v>
      </c>
      <c r="H149">
        <v>221</v>
      </c>
      <c r="I149">
        <v>77</v>
      </c>
      <c r="J149">
        <f>VLOOKUP(Table2[[#This Row],[artist]],artists!A:F,2,FALSE)</f>
        <v>10054490</v>
      </c>
    </row>
    <row r="150" spans="1:10" x14ac:dyDescent="0.2">
      <c r="A150" t="s">
        <v>1187</v>
      </c>
      <c r="B150" t="s">
        <v>256</v>
      </c>
      <c r="C150" t="s">
        <v>1188</v>
      </c>
      <c r="D150">
        <v>2013</v>
      </c>
      <c r="E150">
        <v>116</v>
      </c>
      <c r="F150">
        <v>81</v>
      </c>
      <c r="G150">
        <v>79</v>
      </c>
      <c r="H150">
        <v>248</v>
      </c>
      <c r="I150">
        <v>77</v>
      </c>
      <c r="J150">
        <f>VLOOKUP(Table2[[#This Row],[artist]],artists!A:F,2,FALSE)</f>
        <v>5664441</v>
      </c>
    </row>
    <row r="151" spans="1:10" x14ac:dyDescent="0.2">
      <c r="A151" t="s">
        <v>1270</v>
      </c>
      <c r="B151" t="s">
        <v>1180</v>
      </c>
      <c r="C151" t="s">
        <v>1090</v>
      </c>
      <c r="D151">
        <v>2014</v>
      </c>
      <c r="E151">
        <v>125</v>
      </c>
      <c r="F151">
        <v>78</v>
      </c>
      <c r="G151">
        <v>55</v>
      </c>
      <c r="H151">
        <v>255</v>
      </c>
      <c r="I151">
        <v>78</v>
      </c>
      <c r="J151" t="e">
        <f>VLOOKUP(Table2[[#This Row],[artist]],artists!A:F,2,FALSE)</f>
        <v>#N/A</v>
      </c>
    </row>
    <row r="152" spans="1:10" x14ac:dyDescent="0.2">
      <c r="A152" t="s">
        <v>1192</v>
      </c>
      <c r="B152" t="s">
        <v>230</v>
      </c>
      <c r="C152" t="s">
        <v>1038</v>
      </c>
      <c r="D152">
        <v>2013</v>
      </c>
      <c r="E152">
        <v>120</v>
      </c>
      <c r="F152">
        <v>60</v>
      </c>
      <c r="G152">
        <v>85</v>
      </c>
      <c r="H152">
        <v>264</v>
      </c>
      <c r="I152">
        <v>76</v>
      </c>
      <c r="J152">
        <f>VLOOKUP(Table2[[#This Row],[artist]],artists!A:F,2,FALSE)</f>
        <v>1469727</v>
      </c>
    </row>
    <row r="153" spans="1:10" x14ac:dyDescent="0.2">
      <c r="A153" t="s">
        <v>1193</v>
      </c>
      <c r="B153" t="s">
        <v>96</v>
      </c>
      <c r="C153" t="s">
        <v>1038</v>
      </c>
      <c r="D153">
        <v>2013</v>
      </c>
      <c r="E153">
        <v>174</v>
      </c>
      <c r="F153">
        <v>79</v>
      </c>
      <c r="G153">
        <v>50</v>
      </c>
      <c r="H153">
        <v>211</v>
      </c>
      <c r="I153">
        <v>76</v>
      </c>
      <c r="J153">
        <f>VLOOKUP(Table2[[#This Row],[artist]],artists!A:F,2,FALSE)</f>
        <v>15274062</v>
      </c>
    </row>
    <row r="154" spans="1:10" x14ac:dyDescent="0.2">
      <c r="A154" t="s">
        <v>1402</v>
      </c>
      <c r="B154" t="s">
        <v>1180</v>
      </c>
      <c r="C154" t="s">
        <v>1090</v>
      </c>
      <c r="D154">
        <v>2015</v>
      </c>
      <c r="E154">
        <v>116</v>
      </c>
      <c r="F154">
        <v>67</v>
      </c>
      <c r="G154">
        <v>63</v>
      </c>
      <c r="H154">
        <v>233</v>
      </c>
      <c r="I154">
        <v>65</v>
      </c>
      <c r="J154" t="e">
        <f>VLOOKUP(Table2[[#This Row],[artist]],artists!A:F,2,FALSE)</f>
        <v>#N/A</v>
      </c>
    </row>
    <row r="155" spans="1:10" x14ac:dyDescent="0.2">
      <c r="A155" t="s">
        <v>1276</v>
      </c>
      <c r="B155" t="s">
        <v>1277</v>
      </c>
      <c r="C155" t="s">
        <v>1278</v>
      </c>
      <c r="D155">
        <v>2014</v>
      </c>
      <c r="E155">
        <v>127</v>
      </c>
      <c r="F155">
        <v>72</v>
      </c>
      <c r="G155">
        <v>68</v>
      </c>
      <c r="H155">
        <v>214</v>
      </c>
      <c r="I155">
        <v>73</v>
      </c>
      <c r="J155" t="e">
        <f>VLOOKUP(Table2[[#This Row],[artist]],artists!A:F,2,FALSE)</f>
        <v>#N/A</v>
      </c>
    </row>
    <row r="156" spans="1:10" x14ac:dyDescent="0.2">
      <c r="A156" t="s">
        <v>1152</v>
      </c>
      <c r="B156" t="s">
        <v>8</v>
      </c>
      <c r="C156" t="s">
        <v>41</v>
      </c>
      <c r="D156">
        <v>2013</v>
      </c>
      <c r="E156">
        <v>86</v>
      </c>
      <c r="F156">
        <v>68</v>
      </c>
      <c r="G156">
        <v>63</v>
      </c>
      <c r="H156">
        <v>193</v>
      </c>
      <c r="I156">
        <v>75</v>
      </c>
      <c r="J156">
        <f>VLOOKUP(Table2[[#This Row],[artist]],artists!A:F,2,FALSE)</f>
        <v>23709128</v>
      </c>
    </row>
    <row r="157" spans="1:10" x14ac:dyDescent="0.2">
      <c r="A157" t="s">
        <v>1198</v>
      </c>
      <c r="B157" t="s">
        <v>142</v>
      </c>
      <c r="C157" t="s">
        <v>1080</v>
      </c>
      <c r="D157">
        <v>2013</v>
      </c>
      <c r="E157">
        <v>126</v>
      </c>
      <c r="F157">
        <v>81</v>
      </c>
      <c r="G157">
        <v>57</v>
      </c>
      <c r="H157">
        <v>215</v>
      </c>
      <c r="I157">
        <v>74</v>
      </c>
      <c r="J157">
        <f>VLOOKUP(Table2[[#This Row],[artist]],artists!A:F,2,FALSE)</f>
        <v>9179252</v>
      </c>
    </row>
    <row r="158" spans="1:10" x14ac:dyDescent="0.2">
      <c r="A158" t="s">
        <v>1199</v>
      </c>
      <c r="B158" t="s">
        <v>81</v>
      </c>
      <c r="C158" t="s">
        <v>1038</v>
      </c>
      <c r="D158">
        <v>2013</v>
      </c>
      <c r="E158">
        <v>126</v>
      </c>
      <c r="F158">
        <v>92</v>
      </c>
      <c r="G158">
        <v>54</v>
      </c>
      <c r="H158">
        <v>184</v>
      </c>
      <c r="I158">
        <v>74</v>
      </c>
      <c r="J158">
        <f>VLOOKUP(Table2[[#This Row],[artist]],artists!A:F,2,FALSE)</f>
        <v>18493843</v>
      </c>
    </row>
    <row r="159" spans="1:10" x14ac:dyDescent="0.2">
      <c r="A159" t="s">
        <v>1200</v>
      </c>
      <c r="B159" t="s">
        <v>232</v>
      </c>
      <c r="C159" t="s">
        <v>1065</v>
      </c>
      <c r="D159">
        <v>2013</v>
      </c>
      <c r="E159">
        <v>155</v>
      </c>
      <c r="F159">
        <v>92</v>
      </c>
      <c r="G159">
        <v>47</v>
      </c>
      <c r="H159">
        <v>177</v>
      </c>
      <c r="I159">
        <v>74</v>
      </c>
      <c r="J159">
        <f>VLOOKUP(Table2[[#This Row],[artist]],artists!A:F,2,FALSE)</f>
        <v>785980</v>
      </c>
    </row>
    <row r="160" spans="1:10" x14ac:dyDescent="0.2">
      <c r="A160" t="s">
        <v>1493</v>
      </c>
      <c r="B160" t="s">
        <v>1494</v>
      </c>
      <c r="C160" t="s">
        <v>1038</v>
      </c>
      <c r="D160">
        <v>2016</v>
      </c>
      <c r="E160">
        <v>98</v>
      </c>
      <c r="F160">
        <v>89</v>
      </c>
      <c r="G160">
        <v>61</v>
      </c>
      <c r="H160">
        <v>192</v>
      </c>
      <c r="I160">
        <v>64</v>
      </c>
      <c r="J160" t="e">
        <f>VLOOKUP(Table2[[#This Row],[artist]],artists!A:F,2,FALSE)</f>
        <v>#N/A</v>
      </c>
    </row>
    <row r="161" spans="1:10" x14ac:dyDescent="0.2">
      <c r="A161" t="s">
        <v>1667</v>
      </c>
      <c r="B161" t="s">
        <v>1494</v>
      </c>
      <c r="C161" t="s">
        <v>1038</v>
      </c>
      <c r="D161">
        <v>2018</v>
      </c>
      <c r="E161">
        <v>77</v>
      </c>
      <c r="F161">
        <v>48</v>
      </c>
      <c r="G161">
        <v>58</v>
      </c>
      <c r="H161">
        <v>213</v>
      </c>
      <c r="I161">
        <v>57</v>
      </c>
      <c r="J161" t="e">
        <f>VLOOKUP(Table2[[#This Row],[artist]],artists!A:F,2,FALSE)</f>
        <v>#N/A</v>
      </c>
    </row>
    <row r="162" spans="1:10" x14ac:dyDescent="0.2">
      <c r="A162" t="s">
        <v>1745</v>
      </c>
      <c r="B162" t="s">
        <v>6</v>
      </c>
      <c r="C162" t="s">
        <v>1201</v>
      </c>
      <c r="D162">
        <v>2013</v>
      </c>
      <c r="E162">
        <v>100</v>
      </c>
      <c r="F162">
        <v>41</v>
      </c>
      <c r="G162">
        <v>77</v>
      </c>
      <c r="H162">
        <v>228</v>
      </c>
      <c r="I162">
        <v>73</v>
      </c>
      <c r="J162">
        <f>VLOOKUP(Table2[[#This Row],[artist]],artists!A:F,2,FALSE)</f>
        <v>41420478</v>
      </c>
    </row>
    <row r="163" spans="1:10" x14ac:dyDescent="0.2">
      <c r="A163" t="s">
        <v>1204</v>
      </c>
      <c r="B163" t="s">
        <v>81</v>
      </c>
      <c r="C163" t="s">
        <v>1038</v>
      </c>
      <c r="D163">
        <v>2013</v>
      </c>
      <c r="E163">
        <v>128</v>
      </c>
      <c r="F163">
        <v>93</v>
      </c>
      <c r="G163">
        <v>57</v>
      </c>
      <c r="H163">
        <v>213</v>
      </c>
      <c r="I163">
        <v>72</v>
      </c>
      <c r="J163">
        <f>VLOOKUP(Table2[[#This Row],[artist]],artists!A:F,2,FALSE)</f>
        <v>18493843</v>
      </c>
    </row>
    <row r="164" spans="1:10" x14ac:dyDescent="0.2">
      <c r="A164" t="s">
        <v>1205</v>
      </c>
      <c r="B164" t="s">
        <v>256</v>
      </c>
      <c r="C164" t="s">
        <v>1188</v>
      </c>
      <c r="D164">
        <v>2013</v>
      </c>
      <c r="E164">
        <v>100</v>
      </c>
      <c r="F164">
        <v>66</v>
      </c>
      <c r="G164">
        <v>83</v>
      </c>
      <c r="H164">
        <v>354</v>
      </c>
      <c r="I164">
        <v>72</v>
      </c>
      <c r="J164">
        <f>VLOOKUP(Table2[[#This Row],[artist]],artists!A:F,2,FALSE)</f>
        <v>5664441</v>
      </c>
    </row>
    <row r="165" spans="1:10" x14ac:dyDescent="0.2">
      <c r="A165" t="s">
        <v>1207</v>
      </c>
      <c r="B165" t="s">
        <v>233</v>
      </c>
      <c r="C165" t="s">
        <v>1133</v>
      </c>
      <c r="D165">
        <v>2013</v>
      </c>
      <c r="E165">
        <v>185</v>
      </c>
      <c r="F165">
        <v>84</v>
      </c>
      <c r="G165">
        <v>55</v>
      </c>
      <c r="H165">
        <v>221</v>
      </c>
      <c r="I165">
        <v>71</v>
      </c>
      <c r="J165">
        <f>VLOOKUP(Table2[[#This Row],[artist]],artists!A:F,2,FALSE)</f>
        <v>1274576</v>
      </c>
    </row>
    <row r="166" spans="1:10" x14ac:dyDescent="0.2">
      <c r="A166" t="s">
        <v>1206</v>
      </c>
      <c r="B166" t="s">
        <v>159</v>
      </c>
      <c r="C166" t="s">
        <v>1038</v>
      </c>
      <c r="D166">
        <v>2013</v>
      </c>
      <c r="E166">
        <v>128</v>
      </c>
      <c r="F166">
        <v>82</v>
      </c>
      <c r="G166">
        <v>63</v>
      </c>
      <c r="H166">
        <v>248</v>
      </c>
      <c r="I166">
        <v>71</v>
      </c>
      <c r="J166">
        <f>VLOOKUP(Table2[[#This Row],[artist]],artists!A:F,2,FALSE)</f>
        <v>6578314</v>
      </c>
    </row>
    <row r="167" spans="1:10" x14ac:dyDescent="0.2">
      <c r="A167" t="s">
        <v>1098</v>
      </c>
      <c r="B167" t="s">
        <v>30</v>
      </c>
      <c r="C167" t="s">
        <v>1038</v>
      </c>
      <c r="D167">
        <v>2011</v>
      </c>
      <c r="E167">
        <v>94</v>
      </c>
      <c r="F167">
        <v>75</v>
      </c>
      <c r="G167">
        <v>65</v>
      </c>
      <c r="H167">
        <v>267</v>
      </c>
      <c r="I167">
        <v>76</v>
      </c>
      <c r="J167">
        <f>VLOOKUP(Table2[[#This Row],[artist]],artists!A:F,2,FALSE)</f>
        <v>20494887</v>
      </c>
    </row>
    <row r="168" spans="1:10" x14ac:dyDescent="0.2">
      <c r="A168" t="s">
        <v>1209</v>
      </c>
      <c r="B168" t="s">
        <v>102</v>
      </c>
      <c r="C168" t="s">
        <v>1038</v>
      </c>
      <c r="D168">
        <v>2013</v>
      </c>
      <c r="E168">
        <v>136</v>
      </c>
      <c r="F168">
        <v>76</v>
      </c>
      <c r="G168">
        <v>67</v>
      </c>
      <c r="H168">
        <v>230</v>
      </c>
      <c r="I168">
        <v>70</v>
      </c>
      <c r="J168">
        <f>VLOOKUP(Table2[[#This Row],[artist]],artists!A:F,2,FALSE)</f>
        <v>7293018</v>
      </c>
    </row>
    <row r="169" spans="1:10" x14ac:dyDescent="0.2">
      <c r="A169" t="s">
        <v>1212</v>
      </c>
      <c r="B169" t="s">
        <v>199</v>
      </c>
      <c r="C169" t="s">
        <v>1038</v>
      </c>
      <c r="D169">
        <v>2013</v>
      </c>
      <c r="E169">
        <v>125</v>
      </c>
      <c r="F169">
        <v>68</v>
      </c>
      <c r="G169">
        <v>66</v>
      </c>
      <c r="H169">
        <v>252</v>
      </c>
      <c r="I169">
        <v>70</v>
      </c>
      <c r="J169">
        <f>VLOOKUP(Table2[[#This Row],[artist]],artists!A:F,2,FALSE)</f>
        <v>4824205</v>
      </c>
    </row>
    <row r="170" spans="1:10" x14ac:dyDescent="0.2">
      <c r="A170" t="s">
        <v>1096</v>
      </c>
      <c r="B170" t="s">
        <v>30</v>
      </c>
      <c r="C170" t="s">
        <v>1038</v>
      </c>
      <c r="D170">
        <v>2011</v>
      </c>
      <c r="E170">
        <v>127</v>
      </c>
      <c r="F170">
        <v>90</v>
      </c>
      <c r="G170">
        <v>73</v>
      </c>
      <c r="H170">
        <v>236</v>
      </c>
      <c r="I170">
        <v>76</v>
      </c>
      <c r="J170">
        <f>VLOOKUP(Table2[[#This Row],[artist]],artists!A:F,2,FALSE)</f>
        <v>20494887</v>
      </c>
    </row>
    <row r="171" spans="1:10" x14ac:dyDescent="0.2">
      <c r="A171" t="s">
        <v>1214</v>
      </c>
      <c r="B171" t="s">
        <v>165</v>
      </c>
      <c r="C171" t="s">
        <v>1038</v>
      </c>
      <c r="D171">
        <v>2013</v>
      </c>
      <c r="E171">
        <v>126</v>
      </c>
      <c r="F171">
        <v>75</v>
      </c>
      <c r="G171">
        <v>52</v>
      </c>
      <c r="H171">
        <v>215</v>
      </c>
      <c r="I171">
        <v>69</v>
      </c>
      <c r="J171">
        <f>VLOOKUP(Table2[[#This Row],[artist]],artists!A:F,2,FALSE)</f>
        <v>8660053</v>
      </c>
    </row>
    <row r="172" spans="1:10" x14ac:dyDescent="0.2">
      <c r="A172" t="s">
        <v>1106</v>
      </c>
      <c r="B172" t="s">
        <v>30</v>
      </c>
      <c r="C172" t="s">
        <v>1038</v>
      </c>
      <c r="D172">
        <v>2011</v>
      </c>
      <c r="E172">
        <v>99</v>
      </c>
      <c r="F172">
        <v>65</v>
      </c>
      <c r="G172">
        <v>55</v>
      </c>
      <c r="H172">
        <v>254</v>
      </c>
      <c r="I172">
        <v>73</v>
      </c>
      <c r="J172">
        <f>VLOOKUP(Table2[[#This Row],[artist]],artists!A:F,2,FALSE)</f>
        <v>20494887</v>
      </c>
    </row>
    <row r="173" spans="1:10" x14ac:dyDescent="0.2">
      <c r="A173" t="s">
        <v>1218</v>
      </c>
      <c r="B173" t="s">
        <v>278</v>
      </c>
      <c r="C173" t="s">
        <v>1038</v>
      </c>
      <c r="D173">
        <v>2013</v>
      </c>
      <c r="E173">
        <v>128</v>
      </c>
      <c r="F173">
        <v>61</v>
      </c>
      <c r="G173">
        <v>80</v>
      </c>
      <c r="H173">
        <v>280</v>
      </c>
      <c r="I173">
        <v>68</v>
      </c>
      <c r="J173">
        <f>VLOOKUP(Table2[[#This Row],[artist]],artists!A:F,2,FALSE)</f>
        <v>2735395</v>
      </c>
    </row>
    <row r="174" spans="1:10" x14ac:dyDescent="0.2">
      <c r="A174" t="s">
        <v>1217</v>
      </c>
      <c r="B174" t="s">
        <v>114</v>
      </c>
      <c r="C174" t="s">
        <v>1038</v>
      </c>
      <c r="D174">
        <v>2013</v>
      </c>
      <c r="E174">
        <v>102</v>
      </c>
      <c r="F174">
        <v>60</v>
      </c>
      <c r="G174">
        <v>80</v>
      </c>
      <c r="H174">
        <v>326</v>
      </c>
      <c r="I174">
        <v>68</v>
      </c>
      <c r="J174">
        <f>VLOOKUP(Table2[[#This Row],[artist]],artists!A:F,2,FALSE)</f>
        <v>8365398</v>
      </c>
    </row>
    <row r="175" spans="1:10" x14ac:dyDescent="0.2">
      <c r="A175" t="s">
        <v>1125</v>
      </c>
      <c r="B175" t="s">
        <v>30</v>
      </c>
      <c r="C175" t="s">
        <v>1038</v>
      </c>
      <c r="D175">
        <v>2011</v>
      </c>
      <c r="E175">
        <v>63</v>
      </c>
      <c r="F175">
        <v>38</v>
      </c>
      <c r="G175">
        <v>30</v>
      </c>
      <c r="H175">
        <v>274</v>
      </c>
      <c r="I175">
        <v>60</v>
      </c>
      <c r="J175">
        <f>VLOOKUP(Table2[[#This Row],[artist]],artists!A:F,2,FALSE)</f>
        <v>20494887</v>
      </c>
    </row>
    <row r="176" spans="1:10" x14ac:dyDescent="0.2">
      <c r="A176" t="s">
        <v>1305</v>
      </c>
      <c r="B176" t="s">
        <v>30</v>
      </c>
      <c r="C176" t="s">
        <v>1038</v>
      </c>
      <c r="D176">
        <v>2014</v>
      </c>
      <c r="E176">
        <v>186</v>
      </c>
      <c r="F176">
        <v>44</v>
      </c>
      <c r="G176">
        <v>41</v>
      </c>
      <c r="H176">
        <v>319</v>
      </c>
      <c r="I176">
        <v>65</v>
      </c>
      <c r="J176">
        <f>VLOOKUP(Table2[[#This Row],[artist]],artists!A:F,2,FALSE)</f>
        <v>20494887</v>
      </c>
    </row>
    <row r="177" spans="1:10" x14ac:dyDescent="0.2">
      <c r="A177" t="s">
        <v>1221</v>
      </c>
      <c r="B177" t="s">
        <v>132</v>
      </c>
      <c r="C177" t="s">
        <v>1038</v>
      </c>
      <c r="D177">
        <v>2013</v>
      </c>
      <c r="E177">
        <v>130</v>
      </c>
      <c r="F177">
        <v>87</v>
      </c>
      <c r="G177">
        <v>72</v>
      </c>
      <c r="H177">
        <v>209</v>
      </c>
      <c r="I177">
        <v>67</v>
      </c>
      <c r="J177">
        <f>VLOOKUP(Table2[[#This Row],[artist]],artists!A:F,2,FALSE)</f>
        <v>20121007</v>
      </c>
    </row>
    <row r="178" spans="1:10" x14ac:dyDescent="0.2">
      <c r="A178" t="s">
        <v>1222</v>
      </c>
      <c r="B178" t="s">
        <v>40</v>
      </c>
      <c r="C178" t="s">
        <v>41</v>
      </c>
      <c r="D178">
        <v>2013</v>
      </c>
      <c r="E178">
        <v>120</v>
      </c>
      <c r="F178">
        <v>67</v>
      </c>
      <c r="G178">
        <v>66</v>
      </c>
      <c r="H178">
        <v>225</v>
      </c>
      <c r="I178">
        <v>66</v>
      </c>
      <c r="J178">
        <f>VLOOKUP(Table2[[#This Row],[artist]],artists!A:F,2,FALSE)</f>
        <v>20445189</v>
      </c>
    </row>
    <row r="179" spans="1:10" x14ac:dyDescent="0.2">
      <c r="A179" t="s">
        <v>1319</v>
      </c>
      <c r="B179" t="s">
        <v>30</v>
      </c>
      <c r="C179" t="s">
        <v>1038</v>
      </c>
      <c r="D179">
        <v>2014</v>
      </c>
      <c r="E179">
        <v>170</v>
      </c>
      <c r="F179">
        <v>79</v>
      </c>
      <c r="G179">
        <v>47</v>
      </c>
      <c r="H179">
        <v>216</v>
      </c>
      <c r="I179">
        <v>56</v>
      </c>
      <c r="J179">
        <f>VLOOKUP(Table2[[#This Row],[artist]],artists!A:F,2,FALSE)</f>
        <v>20494887</v>
      </c>
    </row>
    <row r="180" spans="1:10" x14ac:dyDescent="0.2">
      <c r="A180" t="s">
        <v>1223</v>
      </c>
      <c r="B180" t="s">
        <v>40</v>
      </c>
      <c r="C180" t="s">
        <v>41</v>
      </c>
      <c r="D180">
        <v>2013</v>
      </c>
      <c r="E180">
        <v>120</v>
      </c>
      <c r="F180">
        <v>78</v>
      </c>
      <c r="G180">
        <v>68</v>
      </c>
      <c r="H180">
        <v>230</v>
      </c>
      <c r="I180">
        <v>65</v>
      </c>
      <c r="J180">
        <f>VLOOKUP(Table2[[#This Row],[artist]],artists!A:F,2,FALSE)</f>
        <v>20445189</v>
      </c>
    </row>
    <row r="181" spans="1:10" x14ac:dyDescent="0.2">
      <c r="A181" t="s">
        <v>1322</v>
      </c>
      <c r="B181" t="s">
        <v>30</v>
      </c>
      <c r="C181" t="s">
        <v>1038</v>
      </c>
      <c r="D181">
        <v>2014</v>
      </c>
      <c r="E181">
        <v>140</v>
      </c>
      <c r="F181">
        <v>62</v>
      </c>
      <c r="G181">
        <v>59</v>
      </c>
      <c r="H181">
        <v>323</v>
      </c>
      <c r="I181">
        <v>52</v>
      </c>
      <c r="J181">
        <f>VLOOKUP(Table2[[#This Row],[artist]],artists!A:F,2,FALSE)</f>
        <v>20494887</v>
      </c>
    </row>
    <row r="182" spans="1:10" x14ac:dyDescent="0.2">
      <c r="A182" t="s">
        <v>1228</v>
      </c>
      <c r="B182" t="s">
        <v>269</v>
      </c>
      <c r="C182" t="s">
        <v>899</v>
      </c>
      <c r="D182">
        <v>2013</v>
      </c>
      <c r="E182">
        <v>126</v>
      </c>
      <c r="F182">
        <v>82</v>
      </c>
      <c r="G182">
        <v>56</v>
      </c>
      <c r="H182">
        <v>202</v>
      </c>
      <c r="I182">
        <v>62</v>
      </c>
      <c r="J182">
        <f>VLOOKUP(Table2[[#This Row],[artist]],artists!A:F,2,FALSE)</f>
        <v>1880577</v>
      </c>
    </row>
    <row r="183" spans="1:10" x14ac:dyDescent="0.2">
      <c r="A183" t="s">
        <v>1230</v>
      </c>
      <c r="B183" t="s">
        <v>3</v>
      </c>
      <c r="C183" t="s">
        <v>1042</v>
      </c>
      <c r="D183">
        <v>2013</v>
      </c>
      <c r="E183">
        <v>105</v>
      </c>
      <c r="F183">
        <v>52</v>
      </c>
      <c r="G183">
        <v>56</v>
      </c>
      <c r="H183">
        <v>263</v>
      </c>
      <c r="I183">
        <v>61</v>
      </c>
      <c r="J183">
        <f>VLOOKUP(Table2[[#This Row],[artist]],artists!A:F,2,FALSE)</f>
        <v>30711450</v>
      </c>
    </row>
    <row r="184" spans="1:10" x14ac:dyDescent="0.2">
      <c r="A184" t="s">
        <v>1229</v>
      </c>
      <c r="B184" t="s">
        <v>86</v>
      </c>
      <c r="C184" t="s">
        <v>1042</v>
      </c>
      <c r="D184">
        <v>2013</v>
      </c>
      <c r="E184">
        <v>184</v>
      </c>
      <c r="F184">
        <v>96</v>
      </c>
      <c r="G184">
        <v>47</v>
      </c>
      <c r="H184">
        <v>207</v>
      </c>
      <c r="I184">
        <v>61</v>
      </c>
      <c r="J184">
        <f>VLOOKUP(Table2[[#This Row],[artist]],artists!A:F,2,FALSE)</f>
        <v>5051153</v>
      </c>
    </row>
    <row r="185" spans="1:10" x14ac:dyDescent="0.2">
      <c r="A185" s="4">
        <v>43776</v>
      </c>
      <c r="B185" t="s">
        <v>30</v>
      </c>
      <c r="C185" t="s">
        <v>1038</v>
      </c>
      <c r="D185">
        <v>2015</v>
      </c>
      <c r="E185">
        <v>136</v>
      </c>
      <c r="F185">
        <v>71</v>
      </c>
      <c r="G185">
        <v>75</v>
      </c>
      <c r="H185">
        <v>214</v>
      </c>
      <c r="I185">
        <v>72</v>
      </c>
      <c r="J185">
        <f>VLOOKUP(Table2[[#This Row],[artist]],artists!A:F,2,FALSE)</f>
        <v>20494887</v>
      </c>
    </row>
    <row r="186" spans="1:10" x14ac:dyDescent="0.2">
      <c r="A186" t="s">
        <v>1234</v>
      </c>
      <c r="B186" t="s">
        <v>96</v>
      </c>
      <c r="C186" t="s">
        <v>1038</v>
      </c>
      <c r="D186">
        <v>2013</v>
      </c>
      <c r="E186">
        <v>87</v>
      </c>
      <c r="F186">
        <v>86</v>
      </c>
      <c r="G186">
        <v>58</v>
      </c>
      <c r="H186">
        <v>196</v>
      </c>
      <c r="I186">
        <v>60</v>
      </c>
      <c r="J186">
        <f>VLOOKUP(Table2[[#This Row],[artist]],artists!A:F,2,FALSE)</f>
        <v>15274062</v>
      </c>
    </row>
    <row r="187" spans="1:10" x14ac:dyDescent="0.2">
      <c r="A187" t="s">
        <v>1231</v>
      </c>
      <c r="B187" t="s">
        <v>114</v>
      </c>
      <c r="C187" t="s">
        <v>1038</v>
      </c>
      <c r="D187">
        <v>2013</v>
      </c>
      <c r="E187">
        <v>77</v>
      </c>
      <c r="F187">
        <v>60</v>
      </c>
      <c r="G187">
        <v>58</v>
      </c>
      <c r="H187">
        <v>277</v>
      </c>
      <c r="I187">
        <v>60</v>
      </c>
      <c r="J187">
        <f>VLOOKUP(Table2[[#This Row],[artist]],artists!A:F,2,FALSE)</f>
        <v>8365398</v>
      </c>
    </row>
    <row r="188" spans="1:10" x14ac:dyDescent="0.2">
      <c r="A188" t="s">
        <v>1310</v>
      </c>
      <c r="B188" t="s">
        <v>1311</v>
      </c>
      <c r="C188" t="s">
        <v>222</v>
      </c>
      <c r="D188">
        <v>2014</v>
      </c>
      <c r="E188">
        <v>83</v>
      </c>
      <c r="F188">
        <v>71</v>
      </c>
      <c r="G188">
        <v>47</v>
      </c>
      <c r="H188">
        <v>252</v>
      </c>
      <c r="I188">
        <v>62</v>
      </c>
      <c r="J188" t="e">
        <f>VLOOKUP(Table2[[#This Row],[artist]],artists!A:F,2,FALSE)</f>
        <v>#N/A</v>
      </c>
    </row>
    <row r="189" spans="1:10" x14ac:dyDescent="0.2">
      <c r="A189" t="s">
        <v>1236</v>
      </c>
      <c r="B189" t="s">
        <v>284</v>
      </c>
      <c r="C189" t="s">
        <v>592</v>
      </c>
      <c r="D189">
        <v>2013</v>
      </c>
      <c r="E189">
        <v>93</v>
      </c>
      <c r="F189">
        <v>81</v>
      </c>
      <c r="G189">
        <v>55</v>
      </c>
      <c r="H189">
        <v>271</v>
      </c>
      <c r="I189">
        <v>59</v>
      </c>
      <c r="J189">
        <f>VLOOKUP(Table2[[#This Row],[artist]],artists!A:F,2,FALSE)</f>
        <v>6678108</v>
      </c>
    </row>
    <row r="190" spans="1:10" x14ac:dyDescent="0.2">
      <c r="A190" t="s">
        <v>1237</v>
      </c>
      <c r="B190" t="s">
        <v>114</v>
      </c>
      <c r="C190" t="s">
        <v>1038</v>
      </c>
      <c r="D190">
        <v>2013</v>
      </c>
      <c r="E190">
        <v>138</v>
      </c>
      <c r="F190">
        <v>68</v>
      </c>
      <c r="G190">
        <v>61</v>
      </c>
      <c r="H190">
        <v>424</v>
      </c>
      <c r="I190">
        <v>58</v>
      </c>
      <c r="J190">
        <f>VLOOKUP(Table2[[#This Row],[artist]],artists!A:F,2,FALSE)</f>
        <v>8365398</v>
      </c>
    </row>
    <row r="191" spans="1:10" x14ac:dyDescent="0.2">
      <c r="A191" t="s">
        <v>1321</v>
      </c>
      <c r="B191" t="s">
        <v>1311</v>
      </c>
      <c r="C191" t="s">
        <v>222</v>
      </c>
      <c r="D191">
        <v>2014</v>
      </c>
      <c r="E191">
        <v>116</v>
      </c>
      <c r="F191">
        <v>14</v>
      </c>
      <c r="G191">
        <v>41</v>
      </c>
      <c r="H191">
        <v>190</v>
      </c>
      <c r="I191">
        <v>56</v>
      </c>
      <c r="J191" t="e">
        <f>VLOOKUP(Table2[[#This Row],[artist]],artists!A:F,2,FALSE)</f>
        <v>#N/A</v>
      </c>
    </row>
    <row r="192" spans="1:10" x14ac:dyDescent="0.2">
      <c r="A192" t="s">
        <v>1240</v>
      </c>
      <c r="B192" t="s">
        <v>109</v>
      </c>
      <c r="C192" t="s">
        <v>1038</v>
      </c>
      <c r="D192">
        <v>2013</v>
      </c>
      <c r="E192">
        <v>128</v>
      </c>
      <c r="F192">
        <v>73</v>
      </c>
      <c r="G192">
        <v>69</v>
      </c>
      <c r="H192">
        <v>244</v>
      </c>
      <c r="I192">
        <v>57</v>
      </c>
      <c r="J192">
        <f>VLOOKUP(Table2[[#This Row],[artist]],artists!A:F,2,FALSE)</f>
        <v>7079556</v>
      </c>
    </row>
    <row r="193" spans="1:10" x14ac:dyDescent="0.2">
      <c r="A193" t="s">
        <v>1241</v>
      </c>
      <c r="B193" t="s">
        <v>269</v>
      </c>
      <c r="C193" t="s">
        <v>899</v>
      </c>
      <c r="D193">
        <v>2013</v>
      </c>
      <c r="E193">
        <v>104</v>
      </c>
      <c r="F193">
        <v>94</v>
      </c>
      <c r="G193">
        <v>55</v>
      </c>
      <c r="H193">
        <v>206</v>
      </c>
      <c r="I193">
        <v>56</v>
      </c>
      <c r="J193">
        <f>VLOOKUP(Table2[[#This Row],[artist]],artists!A:F,2,FALSE)</f>
        <v>1880577</v>
      </c>
    </row>
    <row r="194" spans="1:10" x14ac:dyDescent="0.2">
      <c r="A194" t="s">
        <v>1242</v>
      </c>
      <c r="B194" t="s">
        <v>128</v>
      </c>
      <c r="C194" t="s">
        <v>1144</v>
      </c>
      <c r="D194">
        <v>2013</v>
      </c>
      <c r="E194">
        <v>136</v>
      </c>
      <c r="F194">
        <v>45</v>
      </c>
      <c r="G194">
        <v>28</v>
      </c>
      <c r="H194">
        <v>236</v>
      </c>
      <c r="I194">
        <v>55</v>
      </c>
      <c r="J194">
        <f>VLOOKUP(Table2[[#This Row],[artist]],artists!A:F,2,FALSE)</f>
        <v>22458057</v>
      </c>
    </row>
    <row r="195" spans="1:10" x14ac:dyDescent="0.2">
      <c r="A195" t="s">
        <v>1245</v>
      </c>
      <c r="B195" t="s">
        <v>114</v>
      </c>
      <c r="C195" t="s">
        <v>1038</v>
      </c>
      <c r="D195">
        <v>2013</v>
      </c>
      <c r="E195">
        <v>107</v>
      </c>
      <c r="F195">
        <v>66</v>
      </c>
      <c r="G195">
        <v>59</v>
      </c>
      <c r="H195">
        <v>353</v>
      </c>
      <c r="I195">
        <v>54</v>
      </c>
      <c r="J195">
        <f>VLOOKUP(Table2[[#This Row],[artist]],artists!A:F,2,FALSE)</f>
        <v>8365398</v>
      </c>
    </row>
    <row r="196" spans="1:10" x14ac:dyDescent="0.2">
      <c r="A196" t="s">
        <v>1327</v>
      </c>
      <c r="B196" t="s">
        <v>1311</v>
      </c>
      <c r="C196" t="s">
        <v>222</v>
      </c>
      <c r="D196">
        <v>2014</v>
      </c>
      <c r="E196">
        <v>76</v>
      </c>
      <c r="F196">
        <v>34</v>
      </c>
      <c r="G196">
        <v>68</v>
      </c>
      <c r="H196">
        <v>160</v>
      </c>
      <c r="I196">
        <v>49</v>
      </c>
      <c r="J196" t="e">
        <f>VLOOKUP(Table2[[#This Row],[artist]],artists!A:F,2,FALSE)</f>
        <v>#N/A</v>
      </c>
    </row>
    <row r="197" spans="1:10" x14ac:dyDescent="0.2">
      <c r="A197" t="s">
        <v>1249</v>
      </c>
      <c r="B197" t="s">
        <v>4</v>
      </c>
      <c r="C197" t="s">
        <v>899</v>
      </c>
      <c r="D197">
        <v>2013</v>
      </c>
      <c r="E197">
        <v>148</v>
      </c>
      <c r="F197">
        <v>98</v>
      </c>
      <c r="G197">
        <v>68</v>
      </c>
      <c r="H197">
        <v>198</v>
      </c>
      <c r="I197">
        <v>52</v>
      </c>
      <c r="J197">
        <f>VLOOKUP(Table2[[#This Row],[artist]],artists!A:F,2,FALSE)</f>
        <v>3069527</v>
      </c>
    </row>
    <row r="198" spans="1:10" x14ac:dyDescent="0.2">
      <c r="A198" t="s">
        <v>1247</v>
      </c>
      <c r="B198" t="s">
        <v>44</v>
      </c>
      <c r="C198" t="s">
        <v>1038</v>
      </c>
      <c r="D198">
        <v>2013</v>
      </c>
      <c r="E198">
        <v>103</v>
      </c>
      <c r="F198">
        <v>78</v>
      </c>
      <c r="G198">
        <v>70</v>
      </c>
      <c r="H198">
        <v>286</v>
      </c>
      <c r="I198">
        <v>52</v>
      </c>
      <c r="J198">
        <f>VLOOKUP(Table2[[#This Row],[artist]],artists!A:F,2,FALSE)</f>
        <v>7039401</v>
      </c>
    </row>
    <row r="199" spans="1:10" x14ac:dyDescent="0.2">
      <c r="A199" t="s">
        <v>1246</v>
      </c>
      <c r="B199" t="s">
        <v>20</v>
      </c>
      <c r="C199" t="s">
        <v>1038</v>
      </c>
      <c r="D199">
        <v>2013</v>
      </c>
      <c r="E199">
        <v>140</v>
      </c>
      <c r="F199">
        <v>78</v>
      </c>
      <c r="G199">
        <v>67</v>
      </c>
      <c r="H199">
        <v>212</v>
      </c>
      <c r="I199">
        <v>52</v>
      </c>
      <c r="J199">
        <f>VLOOKUP(Table2[[#This Row],[artist]],artists!A:F,2,FALSE)</f>
        <v>9370435</v>
      </c>
    </row>
    <row r="200" spans="1:10" x14ac:dyDescent="0.2">
      <c r="A200" t="s">
        <v>1248</v>
      </c>
      <c r="B200" t="s">
        <v>123</v>
      </c>
      <c r="C200" t="s">
        <v>1038</v>
      </c>
      <c r="D200">
        <v>2013</v>
      </c>
      <c r="E200">
        <v>128</v>
      </c>
      <c r="F200">
        <v>88</v>
      </c>
      <c r="G200">
        <v>62</v>
      </c>
      <c r="H200">
        <v>221</v>
      </c>
      <c r="I200">
        <v>52</v>
      </c>
      <c r="J200">
        <f>VLOOKUP(Table2[[#This Row],[artist]],artists!A:F,2,FALSE)</f>
        <v>8796153</v>
      </c>
    </row>
    <row r="201" spans="1:10" x14ac:dyDescent="0.2">
      <c r="A201" t="s">
        <v>1250</v>
      </c>
      <c r="B201" t="s">
        <v>60</v>
      </c>
      <c r="C201" t="s">
        <v>1038</v>
      </c>
      <c r="D201">
        <v>2013</v>
      </c>
      <c r="E201">
        <v>107</v>
      </c>
      <c r="F201">
        <v>76</v>
      </c>
      <c r="G201">
        <v>68</v>
      </c>
      <c r="H201">
        <v>200</v>
      </c>
      <c r="I201">
        <v>51</v>
      </c>
      <c r="J201">
        <f>VLOOKUP(Table2[[#This Row],[artist]],artists!A:F,2,FALSE)</f>
        <v>4851294</v>
      </c>
    </row>
    <row r="202" spans="1:10" x14ac:dyDescent="0.2">
      <c r="A202" t="s">
        <v>1328</v>
      </c>
      <c r="B202" t="s">
        <v>1311</v>
      </c>
      <c r="C202" t="s">
        <v>222</v>
      </c>
      <c r="D202">
        <v>2014</v>
      </c>
      <c r="E202">
        <v>120</v>
      </c>
      <c r="F202">
        <v>35</v>
      </c>
      <c r="G202">
        <v>53</v>
      </c>
      <c r="H202">
        <v>239</v>
      </c>
      <c r="I202">
        <v>44</v>
      </c>
      <c r="J202" t="e">
        <f>VLOOKUP(Table2[[#This Row],[artist]],artists!A:F,2,FALSE)</f>
        <v>#N/A</v>
      </c>
    </row>
    <row r="203" spans="1:10" x14ac:dyDescent="0.2">
      <c r="A203" t="s">
        <v>1507</v>
      </c>
      <c r="B203" t="s">
        <v>1311</v>
      </c>
      <c r="C203" t="s">
        <v>222</v>
      </c>
      <c r="D203">
        <v>2016</v>
      </c>
      <c r="E203">
        <v>122</v>
      </c>
      <c r="F203">
        <v>78</v>
      </c>
      <c r="G203">
        <v>60</v>
      </c>
      <c r="H203">
        <v>208</v>
      </c>
      <c r="I203">
        <v>52</v>
      </c>
      <c r="J203" t="e">
        <f>VLOOKUP(Table2[[#This Row],[artist]],artists!A:F,2,FALSE)</f>
        <v>#N/A</v>
      </c>
    </row>
    <row r="204" spans="1:10" x14ac:dyDescent="0.2">
      <c r="A204" t="s">
        <v>1252</v>
      </c>
      <c r="B204" t="s">
        <v>159</v>
      </c>
      <c r="C204" t="s">
        <v>1038</v>
      </c>
      <c r="D204">
        <v>2013</v>
      </c>
      <c r="E204">
        <v>128</v>
      </c>
      <c r="F204">
        <v>57</v>
      </c>
      <c r="G204">
        <v>69</v>
      </c>
      <c r="H204">
        <v>257</v>
      </c>
      <c r="I204">
        <v>45</v>
      </c>
      <c r="J204">
        <f>VLOOKUP(Table2[[#This Row],[artist]],artists!A:F,2,FALSE)</f>
        <v>6578314</v>
      </c>
    </row>
    <row r="205" spans="1:10" x14ac:dyDescent="0.2">
      <c r="A205" t="s">
        <v>1253</v>
      </c>
      <c r="B205" t="s">
        <v>74</v>
      </c>
      <c r="C205" t="s">
        <v>1038</v>
      </c>
      <c r="D205">
        <v>2013</v>
      </c>
      <c r="E205">
        <v>128</v>
      </c>
      <c r="F205">
        <v>79</v>
      </c>
      <c r="G205">
        <v>60</v>
      </c>
      <c r="H205">
        <v>259</v>
      </c>
      <c r="I205">
        <v>45</v>
      </c>
      <c r="J205">
        <f>VLOOKUP(Table2[[#This Row],[artist]],artists!A:F,2,FALSE)</f>
        <v>5629156</v>
      </c>
    </row>
    <row r="206" spans="1:10" x14ac:dyDescent="0.2">
      <c r="A206" t="s">
        <v>1254</v>
      </c>
      <c r="B206" t="s">
        <v>91</v>
      </c>
      <c r="C206" t="s">
        <v>1038</v>
      </c>
      <c r="D206">
        <v>2013</v>
      </c>
      <c r="E206">
        <v>107</v>
      </c>
      <c r="F206">
        <v>70</v>
      </c>
      <c r="G206">
        <v>77</v>
      </c>
      <c r="H206">
        <v>227</v>
      </c>
      <c r="I206">
        <v>43</v>
      </c>
      <c r="J206">
        <f>VLOOKUP(Table2[[#This Row],[artist]],artists!A:F,2,FALSE)</f>
        <v>4009542</v>
      </c>
    </row>
    <row r="207" spans="1:10" x14ac:dyDescent="0.2">
      <c r="A207" t="s">
        <v>1255</v>
      </c>
      <c r="B207" t="s">
        <v>117</v>
      </c>
      <c r="C207" t="s">
        <v>1047</v>
      </c>
      <c r="D207">
        <v>2013</v>
      </c>
      <c r="E207">
        <v>130</v>
      </c>
      <c r="F207">
        <v>74</v>
      </c>
      <c r="G207">
        <v>53</v>
      </c>
      <c r="H207">
        <v>186</v>
      </c>
      <c r="I207">
        <v>42</v>
      </c>
      <c r="J207">
        <f>VLOOKUP(Table2[[#This Row],[artist]],artists!A:F,2,FALSE)</f>
        <v>34436700</v>
      </c>
    </row>
    <row r="208" spans="1:10" x14ac:dyDescent="0.2">
      <c r="A208" t="s">
        <v>1256</v>
      </c>
      <c r="B208" t="s">
        <v>230</v>
      </c>
      <c r="C208" t="s">
        <v>1038</v>
      </c>
      <c r="D208">
        <v>2013</v>
      </c>
      <c r="E208">
        <v>127</v>
      </c>
      <c r="F208">
        <v>83</v>
      </c>
      <c r="G208">
        <v>67</v>
      </c>
      <c r="H208">
        <v>230</v>
      </c>
      <c r="I208">
        <v>41</v>
      </c>
      <c r="J208">
        <f>VLOOKUP(Table2[[#This Row],[artist]],artists!A:F,2,FALSE)</f>
        <v>1469727</v>
      </c>
    </row>
    <row r="209" spans="1:10" x14ac:dyDescent="0.2">
      <c r="A209" t="s">
        <v>1257</v>
      </c>
      <c r="B209" t="s">
        <v>546</v>
      </c>
      <c r="C209" t="s">
        <v>1258</v>
      </c>
      <c r="D209">
        <v>2013</v>
      </c>
      <c r="E209">
        <v>132</v>
      </c>
      <c r="F209">
        <v>34</v>
      </c>
      <c r="G209">
        <v>51</v>
      </c>
      <c r="H209">
        <v>250</v>
      </c>
      <c r="I209">
        <v>36</v>
      </c>
      <c r="J209">
        <f>VLOOKUP(Table2[[#This Row],[artist]],artists!A:F,2,FALSE)</f>
        <v>372572</v>
      </c>
    </row>
    <row r="210" spans="1:10" x14ac:dyDescent="0.2">
      <c r="A210" t="s">
        <v>1259</v>
      </c>
      <c r="B210" t="s">
        <v>102</v>
      </c>
      <c r="C210" t="s">
        <v>1038</v>
      </c>
      <c r="D210">
        <v>2013</v>
      </c>
      <c r="E210">
        <v>95</v>
      </c>
      <c r="F210">
        <v>84</v>
      </c>
      <c r="G210">
        <v>71</v>
      </c>
      <c r="H210">
        <v>207</v>
      </c>
      <c r="I210">
        <v>35</v>
      </c>
      <c r="J210">
        <f>VLOOKUP(Table2[[#This Row],[artist]],artists!A:F,2,FALSE)</f>
        <v>7293018</v>
      </c>
    </row>
    <row r="211" spans="1:10" x14ac:dyDescent="0.2">
      <c r="A211" t="s">
        <v>1260</v>
      </c>
      <c r="B211" t="s">
        <v>276</v>
      </c>
      <c r="C211" t="s">
        <v>1054</v>
      </c>
      <c r="D211">
        <v>2013</v>
      </c>
      <c r="E211">
        <v>104</v>
      </c>
      <c r="F211">
        <v>78</v>
      </c>
      <c r="G211">
        <v>65</v>
      </c>
      <c r="H211">
        <v>274</v>
      </c>
      <c r="I211">
        <v>28</v>
      </c>
      <c r="J211">
        <f>VLOOKUP(Table2[[#This Row],[artist]],artists!A:F,2,FALSE)</f>
        <v>1992715</v>
      </c>
    </row>
    <row r="212" spans="1:10" x14ac:dyDescent="0.2">
      <c r="A212" t="s">
        <v>1261</v>
      </c>
      <c r="B212" t="s">
        <v>151</v>
      </c>
      <c r="C212" t="s">
        <v>222</v>
      </c>
      <c r="D212">
        <v>2014</v>
      </c>
      <c r="E212">
        <v>120</v>
      </c>
      <c r="F212">
        <v>26</v>
      </c>
      <c r="G212">
        <v>42</v>
      </c>
      <c r="H212">
        <v>270</v>
      </c>
      <c r="I212">
        <v>86</v>
      </c>
      <c r="J212">
        <f>VLOOKUP(Table2[[#This Row],[artist]],artists!A:F,2,FALSE)</f>
        <v>4709602</v>
      </c>
    </row>
    <row r="213" spans="1:10" x14ac:dyDescent="0.2">
      <c r="A213" t="s">
        <v>1465</v>
      </c>
      <c r="B213" t="s">
        <v>1466</v>
      </c>
      <c r="C213" t="s">
        <v>1304</v>
      </c>
      <c r="D213">
        <v>2016</v>
      </c>
      <c r="E213">
        <v>120</v>
      </c>
      <c r="F213">
        <v>80</v>
      </c>
      <c r="G213">
        <v>61</v>
      </c>
      <c r="H213">
        <v>218</v>
      </c>
      <c r="I213">
        <v>76</v>
      </c>
      <c r="J213" t="e">
        <f>VLOOKUP(Table2[[#This Row],[artist]],artists!A:F,2,FALSE)</f>
        <v>#N/A</v>
      </c>
    </row>
    <row r="214" spans="1:10" x14ac:dyDescent="0.2">
      <c r="A214" t="s">
        <v>1264</v>
      </c>
      <c r="B214" t="s">
        <v>81</v>
      </c>
      <c r="C214" t="s">
        <v>1038</v>
      </c>
      <c r="D214">
        <v>2014</v>
      </c>
      <c r="E214">
        <v>128</v>
      </c>
      <c r="F214">
        <v>86</v>
      </c>
      <c r="G214">
        <v>60</v>
      </c>
      <c r="H214">
        <v>223</v>
      </c>
      <c r="I214">
        <v>80</v>
      </c>
      <c r="J214">
        <f>VLOOKUP(Table2[[#This Row],[artist]],artists!A:F,2,FALSE)</f>
        <v>18493843</v>
      </c>
    </row>
    <row r="215" spans="1:10" x14ac:dyDescent="0.2">
      <c r="A215" t="s">
        <v>1265</v>
      </c>
      <c r="B215" t="s">
        <v>112</v>
      </c>
      <c r="C215" t="s">
        <v>1038</v>
      </c>
      <c r="D215">
        <v>2014</v>
      </c>
      <c r="E215">
        <v>160</v>
      </c>
      <c r="F215">
        <v>82</v>
      </c>
      <c r="G215">
        <v>65</v>
      </c>
      <c r="H215">
        <v>233</v>
      </c>
      <c r="I215">
        <v>79</v>
      </c>
      <c r="J215">
        <f>VLOOKUP(Table2[[#This Row],[artist]],artists!A:F,2,FALSE)</f>
        <v>2900721</v>
      </c>
    </row>
    <row r="216" spans="1:10" x14ac:dyDescent="0.2">
      <c r="A216" t="s">
        <v>1551</v>
      </c>
      <c r="B216" t="s">
        <v>1552</v>
      </c>
      <c r="C216" t="s">
        <v>1038</v>
      </c>
      <c r="D216">
        <v>2017</v>
      </c>
      <c r="E216">
        <v>85</v>
      </c>
      <c r="F216">
        <v>62</v>
      </c>
      <c r="G216">
        <v>33</v>
      </c>
      <c r="H216">
        <v>216</v>
      </c>
      <c r="I216">
        <v>75</v>
      </c>
      <c r="J216" t="e">
        <f>VLOOKUP(Table2[[#This Row],[artist]],artists!A:F,2,FALSE)</f>
        <v>#N/A</v>
      </c>
    </row>
    <row r="217" spans="1:10" x14ac:dyDescent="0.2">
      <c r="A217" t="s">
        <v>1601</v>
      </c>
      <c r="B217" t="s">
        <v>1552</v>
      </c>
      <c r="C217" t="s">
        <v>1038</v>
      </c>
      <c r="D217">
        <v>2018</v>
      </c>
      <c r="E217">
        <v>105</v>
      </c>
      <c r="F217">
        <v>52</v>
      </c>
      <c r="G217">
        <v>77</v>
      </c>
      <c r="H217">
        <v>217</v>
      </c>
      <c r="I217">
        <v>85</v>
      </c>
      <c r="J217" t="e">
        <f>VLOOKUP(Table2[[#This Row],[artist]],artists!A:F,2,FALSE)</f>
        <v>#N/A</v>
      </c>
    </row>
    <row r="218" spans="1:10" x14ac:dyDescent="0.2">
      <c r="A218" t="s">
        <v>1269</v>
      </c>
      <c r="B218" t="s">
        <v>14</v>
      </c>
      <c r="C218" t="s">
        <v>1038</v>
      </c>
      <c r="D218">
        <v>2014</v>
      </c>
      <c r="E218">
        <v>132</v>
      </c>
      <c r="F218">
        <v>59</v>
      </c>
      <c r="G218">
        <v>65</v>
      </c>
      <c r="H218">
        <v>216</v>
      </c>
      <c r="I218">
        <v>78</v>
      </c>
      <c r="J218">
        <f>VLOOKUP(Table2[[#This Row],[artist]],artists!A:F,2,FALSE)</f>
        <v>14004245</v>
      </c>
    </row>
    <row r="219" spans="1:10" x14ac:dyDescent="0.2">
      <c r="A219" t="s">
        <v>1271</v>
      </c>
      <c r="B219" t="s">
        <v>40</v>
      </c>
      <c r="C219" t="s">
        <v>41</v>
      </c>
      <c r="D219">
        <v>2014</v>
      </c>
      <c r="E219">
        <v>120</v>
      </c>
      <c r="F219">
        <v>71</v>
      </c>
      <c r="G219">
        <v>74</v>
      </c>
      <c r="H219">
        <v>190</v>
      </c>
      <c r="I219">
        <v>78</v>
      </c>
      <c r="J219">
        <f>VLOOKUP(Table2[[#This Row],[artist]],artists!A:F,2,FALSE)</f>
        <v>20445189</v>
      </c>
    </row>
    <row r="220" spans="1:10" x14ac:dyDescent="0.2">
      <c r="A220" t="s">
        <v>1268</v>
      </c>
      <c r="B220" t="s">
        <v>8</v>
      </c>
      <c r="C220" t="s">
        <v>41</v>
      </c>
      <c r="D220">
        <v>2014</v>
      </c>
      <c r="E220">
        <v>160</v>
      </c>
      <c r="F220">
        <v>80</v>
      </c>
      <c r="G220">
        <v>65</v>
      </c>
      <c r="H220">
        <v>219</v>
      </c>
      <c r="I220">
        <v>78</v>
      </c>
      <c r="J220">
        <f>VLOOKUP(Table2[[#This Row],[artist]],artists!A:F,2,FALSE)</f>
        <v>23709128</v>
      </c>
    </row>
    <row r="221" spans="1:10" x14ac:dyDescent="0.2">
      <c r="A221" t="s">
        <v>1273</v>
      </c>
      <c r="B221" t="s">
        <v>234</v>
      </c>
      <c r="C221" t="s">
        <v>1274</v>
      </c>
      <c r="D221">
        <v>2014</v>
      </c>
      <c r="E221">
        <v>75</v>
      </c>
      <c r="F221">
        <v>54</v>
      </c>
      <c r="G221">
        <v>51</v>
      </c>
      <c r="H221">
        <v>253</v>
      </c>
      <c r="I221">
        <v>77</v>
      </c>
      <c r="J221">
        <f>VLOOKUP(Table2[[#This Row],[artist]],artists!A:F,2,FALSE)</f>
        <v>2335182</v>
      </c>
    </row>
    <row r="222" spans="1:10" x14ac:dyDescent="0.2">
      <c r="A222" t="s">
        <v>1272</v>
      </c>
      <c r="B222" t="s">
        <v>26</v>
      </c>
      <c r="C222" t="s">
        <v>41</v>
      </c>
      <c r="D222">
        <v>2014</v>
      </c>
      <c r="E222">
        <v>116</v>
      </c>
      <c r="F222">
        <v>69</v>
      </c>
      <c r="G222">
        <v>87</v>
      </c>
      <c r="H222">
        <v>179</v>
      </c>
      <c r="I222">
        <v>77</v>
      </c>
      <c r="J222">
        <f>VLOOKUP(Table2[[#This Row],[artist]],artists!A:F,2,FALSE)</f>
        <v>22677758</v>
      </c>
    </row>
    <row r="223" spans="1:10" x14ac:dyDescent="0.2">
      <c r="A223" t="s">
        <v>1666</v>
      </c>
      <c r="B223" t="s">
        <v>1552</v>
      </c>
      <c r="C223" t="s">
        <v>1038</v>
      </c>
      <c r="D223">
        <v>2018</v>
      </c>
      <c r="E223">
        <v>130</v>
      </c>
      <c r="F223">
        <v>69</v>
      </c>
      <c r="G223">
        <v>63</v>
      </c>
      <c r="H223">
        <v>227</v>
      </c>
      <c r="I223">
        <v>57</v>
      </c>
      <c r="J223" t="e">
        <f>VLOOKUP(Table2[[#This Row],[artist]],artists!A:F,2,FALSE)</f>
        <v>#N/A</v>
      </c>
    </row>
    <row r="224" spans="1:10" x14ac:dyDescent="0.2">
      <c r="A224" t="s">
        <v>1564</v>
      </c>
      <c r="B224" t="s">
        <v>1565</v>
      </c>
      <c r="C224" t="s">
        <v>41</v>
      </c>
      <c r="D224">
        <v>2017</v>
      </c>
      <c r="E224">
        <v>125</v>
      </c>
      <c r="F224">
        <v>72</v>
      </c>
      <c r="G224">
        <v>93</v>
      </c>
      <c r="H224">
        <v>224</v>
      </c>
      <c r="I224">
        <v>70</v>
      </c>
      <c r="J224" t="e">
        <f>VLOOKUP(Table2[[#This Row],[artist]],artists!A:F,2,FALSE)</f>
        <v>#N/A</v>
      </c>
    </row>
    <row r="225" spans="1:10" x14ac:dyDescent="0.2">
      <c r="A225" t="s">
        <v>1068</v>
      </c>
      <c r="B225" t="s">
        <v>1565</v>
      </c>
      <c r="C225" t="s">
        <v>41</v>
      </c>
      <c r="D225">
        <v>2018</v>
      </c>
      <c r="E225">
        <v>136</v>
      </c>
      <c r="F225">
        <v>73</v>
      </c>
      <c r="G225">
        <v>82</v>
      </c>
      <c r="H225">
        <v>253</v>
      </c>
      <c r="I225">
        <v>85</v>
      </c>
      <c r="J225" t="e">
        <f>VLOOKUP(Table2[[#This Row],[artist]],artists!A:F,2,FALSE)</f>
        <v>#N/A</v>
      </c>
    </row>
    <row r="226" spans="1:10" x14ac:dyDescent="0.2">
      <c r="A226" t="s">
        <v>1673</v>
      </c>
      <c r="B226" t="s">
        <v>1565</v>
      </c>
      <c r="C226" t="s">
        <v>41</v>
      </c>
      <c r="D226">
        <v>2018</v>
      </c>
      <c r="E226">
        <v>130</v>
      </c>
      <c r="F226">
        <v>59</v>
      </c>
      <c r="G226">
        <v>97</v>
      </c>
      <c r="H226">
        <v>264</v>
      </c>
      <c r="I226">
        <v>45</v>
      </c>
      <c r="J226" t="e">
        <f>VLOOKUP(Table2[[#This Row],[artist]],artists!A:F,2,FALSE)</f>
        <v>#N/A</v>
      </c>
    </row>
    <row r="227" spans="1:10" x14ac:dyDescent="0.2">
      <c r="A227" t="s">
        <v>1286</v>
      </c>
      <c r="B227" t="s">
        <v>39</v>
      </c>
      <c r="C227" t="s">
        <v>1038</v>
      </c>
      <c r="D227">
        <v>2014</v>
      </c>
      <c r="E227">
        <v>120</v>
      </c>
      <c r="F227">
        <v>66</v>
      </c>
      <c r="G227">
        <v>58</v>
      </c>
      <c r="H227">
        <v>279</v>
      </c>
      <c r="I227">
        <v>72</v>
      </c>
      <c r="J227">
        <f>VLOOKUP(Table2[[#This Row],[artist]],artists!A:F,2,FALSE)</f>
        <v>10054490</v>
      </c>
    </row>
    <row r="228" spans="1:10" x14ac:dyDescent="0.2">
      <c r="A228" t="s">
        <v>1587</v>
      </c>
      <c r="B228" t="s">
        <v>1588</v>
      </c>
      <c r="C228" t="s">
        <v>1589</v>
      </c>
      <c r="D228">
        <v>2017</v>
      </c>
      <c r="E228">
        <v>167</v>
      </c>
      <c r="F228">
        <v>50</v>
      </c>
      <c r="G228">
        <v>37</v>
      </c>
      <c r="H228">
        <v>180</v>
      </c>
      <c r="I228">
        <v>59</v>
      </c>
      <c r="J228" t="e">
        <f>VLOOKUP(Table2[[#This Row],[artist]],artists!A:F,2,FALSE)</f>
        <v>#N/A</v>
      </c>
    </row>
    <row r="229" spans="1:10" x14ac:dyDescent="0.2">
      <c r="A229" t="s">
        <v>1664</v>
      </c>
      <c r="B229" t="s">
        <v>1588</v>
      </c>
      <c r="C229" t="s">
        <v>1589</v>
      </c>
      <c r="D229">
        <v>2018</v>
      </c>
      <c r="E229">
        <v>100</v>
      </c>
      <c r="F229">
        <v>64</v>
      </c>
      <c r="G229">
        <v>75</v>
      </c>
      <c r="H229">
        <v>186</v>
      </c>
      <c r="I229">
        <v>64</v>
      </c>
      <c r="J229" t="e">
        <f>VLOOKUP(Table2[[#This Row],[artist]],artists!A:F,2,FALSE)</f>
        <v>#N/A</v>
      </c>
    </row>
    <row r="230" spans="1:10" x14ac:dyDescent="0.2">
      <c r="A230" t="s">
        <v>1288</v>
      </c>
      <c r="B230" t="s">
        <v>44</v>
      </c>
      <c r="C230" t="s">
        <v>1038</v>
      </c>
      <c r="D230">
        <v>2014</v>
      </c>
      <c r="E230">
        <v>87</v>
      </c>
      <c r="F230">
        <v>78</v>
      </c>
      <c r="G230">
        <v>56</v>
      </c>
      <c r="H230">
        <v>231</v>
      </c>
      <c r="I230">
        <v>71</v>
      </c>
      <c r="J230">
        <f>VLOOKUP(Table2[[#This Row],[artist]],artists!A:F,2,FALSE)</f>
        <v>7039401</v>
      </c>
    </row>
    <row r="231" spans="1:10" x14ac:dyDescent="0.2">
      <c r="A231" t="s">
        <v>1287</v>
      </c>
      <c r="B231" t="s">
        <v>82</v>
      </c>
      <c r="C231" t="s">
        <v>41</v>
      </c>
      <c r="D231">
        <v>2014</v>
      </c>
      <c r="E231">
        <v>118</v>
      </c>
      <c r="F231">
        <v>72</v>
      </c>
      <c r="G231">
        <v>78</v>
      </c>
      <c r="H231">
        <v>246</v>
      </c>
      <c r="I231">
        <v>71</v>
      </c>
      <c r="J231">
        <f>VLOOKUP(Table2[[#This Row],[artist]],artists!A:F,2,FALSE)</f>
        <v>12232437</v>
      </c>
    </row>
    <row r="232" spans="1:10" x14ac:dyDescent="0.2">
      <c r="A232" t="s">
        <v>1324</v>
      </c>
      <c r="B232" t="s">
        <v>1325</v>
      </c>
      <c r="C232" t="s">
        <v>433</v>
      </c>
      <c r="D232">
        <v>2014</v>
      </c>
      <c r="E232">
        <v>92</v>
      </c>
      <c r="F232">
        <v>81</v>
      </c>
      <c r="G232">
        <v>68</v>
      </c>
      <c r="H232">
        <v>169</v>
      </c>
      <c r="I232">
        <v>50</v>
      </c>
      <c r="J232" t="e">
        <f>VLOOKUP(Table2[[#This Row],[artist]],artists!A:F,2,FALSE)</f>
        <v>#N/A</v>
      </c>
    </row>
    <row r="233" spans="1:10" x14ac:dyDescent="0.2">
      <c r="A233" t="s">
        <v>1296</v>
      </c>
      <c r="B233" t="s">
        <v>231</v>
      </c>
      <c r="C233" t="s">
        <v>1038</v>
      </c>
      <c r="D233">
        <v>2014</v>
      </c>
      <c r="E233">
        <v>144</v>
      </c>
      <c r="F233">
        <v>49</v>
      </c>
      <c r="G233">
        <v>44</v>
      </c>
      <c r="H233">
        <v>251</v>
      </c>
      <c r="I233">
        <v>68</v>
      </c>
      <c r="J233">
        <f>VLOOKUP(Table2[[#This Row],[artist]],artists!A:F,2,FALSE)</f>
        <v>2168781</v>
      </c>
    </row>
    <row r="234" spans="1:10" x14ac:dyDescent="0.2">
      <c r="A234" t="s">
        <v>1294</v>
      </c>
      <c r="B234" t="s">
        <v>134</v>
      </c>
      <c r="C234" t="s">
        <v>1038</v>
      </c>
      <c r="D234">
        <v>2014</v>
      </c>
      <c r="E234">
        <v>100</v>
      </c>
      <c r="F234">
        <v>65</v>
      </c>
      <c r="G234">
        <v>76</v>
      </c>
      <c r="H234">
        <v>178</v>
      </c>
      <c r="I234">
        <v>68</v>
      </c>
      <c r="J234">
        <f>VLOOKUP(Table2[[#This Row],[artist]],artists!A:F,2,FALSE)</f>
        <v>7121242</v>
      </c>
    </row>
    <row r="235" spans="1:10" x14ac:dyDescent="0.2">
      <c r="A235" t="s">
        <v>1295</v>
      </c>
      <c r="B235" t="s">
        <v>26</v>
      </c>
      <c r="C235" t="s">
        <v>41</v>
      </c>
      <c r="D235">
        <v>2014</v>
      </c>
      <c r="E235">
        <v>140</v>
      </c>
      <c r="F235">
        <v>54</v>
      </c>
      <c r="G235">
        <v>72</v>
      </c>
      <c r="H235">
        <v>244</v>
      </c>
      <c r="I235">
        <v>68</v>
      </c>
      <c r="J235">
        <f>VLOOKUP(Table2[[#This Row],[artist]],artists!A:F,2,FALSE)</f>
        <v>22677758</v>
      </c>
    </row>
    <row r="236" spans="1:10" x14ac:dyDescent="0.2">
      <c r="A236" t="s">
        <v>1298</v>
      </c>
      <c r="B236" t="s">
        <v>134</v>
      </c>
      <c r="C236" t="s">
        <v>1038</v>
      </c>
      <c r="D236">
        <v>2014</v>
      </c>
      <c r="E236">
        <v>82</v>
      </c>
      <c r="F236">
        <v>62</v>
      </c>
      <c r="G236">
        <v>70</v>
      </c>
      <c r="H236">
        <v>193</v>
      </c>
      <c r="I236">
        <v>67</v>
      </c>
      <c r="J236">
        <f>VLOOKUP(Table2[[#This Row],[artist]],artists!A:F,2,FALSE)</f>
        <v>7121242</v>
      </c>
    </row>
    <row r="237" spans="1:10" x14ac:dyDescent="0.2">
      <c r="A237" t="s">
        <v>1297</v>
      </c>
      <c r="B237" t="s">
        <v>26</v>
      </c>
      <c r="C237" t="s">
        <v>41</v>
      </c>
      <c r="D237">
        <v>2014</v>
      </c>
      <c r="E237">
        <v>126</v>
      </c>
      <c r="F237">
        <v>75</v>
      </c>
      <c r="G237">
        <v>56</v>
      </c>
      <c r="H237">
        <v>229</v>
      </c>
      <c r="I237">
        <v>67</v>
      </c>
      <c r="J237">
        <f>VLOOKUP(Table2[[#This Row],[artist]],artists!A:F,2,FALSE)</f>
        <v>22677758</v>
      </c>
    </row>
    <row r="238" spans="1:10" x14ac:dyDescent="0.2">
      <c r="A238" t="s">
        <v>1299</v>
      </c>
      <c r="B238" t="s">
        <v>165</v>
      </c>
      <c r="C238" t="s">
        <v>1038</v>
      </c>
      <c r="D238">
        <v>2014</v>
      </c>
      <c r="E238">
        <v>120</v>
      </c>
      <c r="F238">
        <v>93</v>
      </c>
      <c r="G238">
        <v>72</v>
      </c>
      <c r="H238">
        <v>225</v>
      </c>
      <c r="I238">
        <v>66</v>
      </c>
      <c r="J238">
        <f>VLOOKUP(Table2[[#This Row],[artist]],artists!A:F,2,FALSE)</f>
        <v>8660053</v>
      </c>
    </row>
    <row r="239" spans="1:10" x14ac:dyDescent="0.2">
      <c r="A239" t="s">
        <v>1300</v>
      </c>
      <c r="B239" t="s">
        <v>14</v>
      </c>
      <c r="C239" t="s">
        <v>1038</v>
      </c>
      <c r="D239">
        <v>2014</v>
      </c>
      <c r="E239">
        <v>96</v>
      </c>
      <c r="F239">
        <v>64</v>
      </c>
      <c r="G239">
        <v>69</v>
      </c>
      <c r="H239">
        <v>204</v>
      </c>
      <c r="I239">
        <v>66</v>
      </c>
      <c r="J239">
        <f>VLOOKUP(Table2[[#This Row],[artist]],artists!A:F,2,FALSE)</f>
        <v>14004245</v>
      </c>
    </row>
    <row r="240" spans="1:10" x14ac:dyDescent="0.2">
      <c r="A240" t="s">
        <v>1516</v>
      </c>
      <c r="B240" t="s">
        <v>1517</v>
      </c>
      <c r="C240" t="s">
        <v>1038</v>
      </c>
      <c r="D240">
        <v>2016</v>
      </c>
      <c r="E240">
        <v>91</v>
      </c>
      <c r="F240">
        <v>69</v>
      </c>
      <c r="G240">
        <v>75</v>
      </c>
      <c r="H240">
        <v>192</v>
      </c>
      <c r="I240">
        <v>41</v>
      </c>
      <c r="J240" t="e">
        <f>VLOOKUP(Table2[[#This Row],[artist]],artists!A:F,2,FALSE)</f>
        <v>#N/A</v>
      </c>
    </row>
    <row r="241" spans="1:10" x14ac:dyDescent="0.2">
      <c r="A241" t="s">
        <v>1306</v>
      </c>
      <c r="B241" t="s">
        <v>14</v>
      </c>
      <c r="C241" t="s">
        <v>1038</v>
      </c>
      <c r="D241">
        <v>2014</v>
      </c>
      <c r="E241">
        <v>126</v>
      </c>
      <c r="F241">
        <v>67</v>
      </c>
      <c r="G241">
        <v>72</v>
      </c>
      <c r="H241">
        <v>215</v>
      </c>
      <c r="I241">
        <v>65</v>
      </c>
      <c r="J241">
        <f>VLOOKUP(Table2[[#This Row],[artist]],artists!A:F,2,FALSE)</f>
        <v>14004245</v>
      </c>
    </row>
    <row r="242" spans="1:10" x14ac:dyDescent="0.2">
      <c r="A242" t="s">
        <v>1307</v>
      </c>
      <c r="B242" t="s">
        <v>20</v>
      </c>
      <c r="C242" t="s">
        <v>1038</v>
      </c>
      <c r="D242">
        <v>2014</v>
      </c>
      <c r="E242">
        <v>110</v>
      </c>
      <c r="F242">
        <v>92</v>
      </c>
      <c r="G242">
        <v>62</v>
      </c>
      <c r="H242">
        <v>233</v>
      </c>
      <c r="I242">
        <v>65</v>
      </c>
      <c r="J242">
        <f>VLOOKUP(Table2[[#This Row],[artist]],artists!A:F,2,FALSE)</f>
        <v>9370435</v>
      </c>
    </row>
    <row r="243" spans="1:10" x14ac:dyDescent="0.2">
      <c r="A243" t="s">
        <v>1746</v>
      </c>
      <c r="B243" t="s">
        <v>1517</v>
      </c>
      <c r="C243" t="s">
        <v>1038</v>
      </c>
      <c r="D243">
        <v>2017</v>
      </c>
      <c r="E243">
        <v>100</v>
      </c>
      <c r="F243">
        <v>82</v>
      </c>
      <c r="G243">
        <v>70</v>
      </c>
      <c r="H243">
        <v>218</v>
      </c>
      <c r="I243">
        <v>59</v>
      </c>
      <c r="J243" t="e">
        <f>VLOOKUP(Table2[[#This Row],[artist]],artists!A:F,2,FALSE)</f>
        <v>#N/A</v>
      </c>
    </row>
    <row r="244" spans="1:10" x14ac:dyDescent="0.2">
      <c r="A244" t="s">
        <v>1609</v>
      </c>
      <c r="B244" t="s">
        <v>1517</v>
      </c>
      <c r="C244" t="s">
        <v>1038</v>
      </c>
      <c r="D244">
        <v>2018</v>
      </c>
      <c r="E244">
        <v>100</v>
      </c>
      <c r="F244">
        <v>61</v>
      </c>
      <c r="G244">
        <v>78</v>
      </c>
      <c r="H244">
        <v>209</v>
      </c>
      <c r="I244">
        <v>83</v>
      </c>
      <c r="J244" t="e">
        <f>VLOOKUP(Table2[[#This Row],[artist]],artists!A:F,2,FALSE)</f>
        <v>#N/A</v>
      </c>
    </row>
    <row r="245" spans="1:10" x14ac:dyDescent="0.2">
      <c r="A245" t="s">
        <v>1368</v>
      </c>
      <c r="B245" t="s">
        <v>1369</v>
      </c>
      <c r="C245" t="s">
        <v>1038</v>
      </c>
      <c r="D245">
        <v>2015</v>
      </c>
      <c r="E245">
        <v>121</v>
      </c>
      <c r="F245">
        <v>59</v>
      </c>
      <c r="G245">
        <v>80</v>
      </c>
      <c r="H245">
        <v>228</v>
      </c>
      <c r="I245">
        <v>73</v>
      </c>
      <c r="J245" t="e">
        <f>VLOOKUP(Table2[[#This Row],[artist]],artists!A:F,2,FALSE)</f>
        <v>#N/A</v>
      </c>
    </row>
    <row r="246" spans="1:10" x14ac:dyDescent="0.2">
      <c r="A246" t="s">
        <v>1543</v>
      </c>
      <c r="B246" t="s">
        <v>1369</v>
      </c>
      <c r="C246" t="s">
        <v>1038</v>
      </c>
      <c r="D246">
        <v>2017</v>
      </c>
      <c r="E246">
        <v>102</v>
      </c>
      <c r="F246">
        <v>76</v>
      </c>
      <c r="G246">
        <v>72</v>
      </c>
      <c r="H246">
        <v>251</v>
      </c>
      <c r="I246">
        <v>78</v>
      </c>
      <c r="J246" t="e">
        <f>VLOOKUP(Table2[[#This Row],[artist]],artists!A:F,2,FALSE)</f>
        <v>#N/A</v>
      </c>
    </row>
    <row r="247" spans="1:10" x14ac:dyDescent="0.2">
      <c r="A247" t="s">
        <v>1309</v>
      </c>
      <c r="B247" t="s">
        <v>96</v>
      </c>
      <c r="C247" t="s">
        <v>1038</v>
      </c>
      <c r="D247">
        <v>2014</v>
      </c>
      <c r="E247">
        <v>140</v>
      </c>
      <c r="F247">
        <v>66</v>
      </c>
      <c r="G247">
        <v>50</v>
      </c>
      <c r="H247">
        <v>226</v>
      </c>
      <c r="I247">
        <v>63</v>
      </c>
      <c r="J247">
        <f>VLOOKUP(Table2[[#This Row],[artist]],artists!A:F,2,FALSE)</f>
        <v>15274062</v>
      </c>
    </row>
    <row r="248" spans="1:10" x14ac:dyDescent="0.2">
      <c r="A248" t="s">
        <v>1747</v>
      </c>
      <c r="B248" t="s">
        <v>125</v>
      </c>
      <c r="C248" t="s">
        <v>1083</v>
      </c>
      <c r="D248">
        <v>2014</v>
      </c>
      <c r="E248">
        <v>138</v>
      </c>
      <c r="F248">
        <v>81</v>
      </c>
      <c r="G248">
        <v>69</v>
      </c>
      <c r="H248">
        <v>207</v>
      </c>
      <c r="I248">
        <v>62</v>
      </c>
      <c r="J248">
        <f>VLOOKUP(Table2[[#This Row],[artist]],artists!A:F,2,FALSE)</f>
        <v>17399459</v>
      </c>
    </row>
    <row r="249" spans="1:10" x14ac:dyDescent="0.2">
      <c r="A249" t="s">
        <v>1560</v>
      </c>
      <c r="B249" t="s">
        <v>1561</v>
      </c>
      <c r="C249" t="s">
        <v>899</v>
      </c>
      <c r="D249">
        <v>2017</v>
      </c>
      <c r="E249">
        <v>94</v>
      </c>
      <c r="F249">
        <v>91</v>
      </c>
      <c r="G249">
        <v>53</v>
      </c>
      <c r="H249">
        <v>189</v>
      </c>
      <c r="I249">
        <v>71</v>
      </c>
      <c r="J249" t="e">
        <f>VLOOKUP(Table2[[#This Row],[artist]],artists!A:F,2,FALSE)</f>
        <v>#N/A</v>
      </c>
    </row>
    <row r="250" spans="1:10" x14ac:dyDescent="0.2">
      <c r="A250" t="s">
        <v>1312</v>
      </c>
      <c r="B250" t="s">
        <v>132</v>
      </c>
      <c r="C250" t="s">
        <v>1038</v>
      </c>
      <c r="D250">
        <v>2014</v>
      </c>
      <c r="E250">
        <v>192</v>
      </c>
      <c r="F250">
        <v>77</v>
      </c>
      <c r="G250">
        <v>35</v>
      </c>
      <c r="H250">
        <v>191</v>
      </c>
      <c r="I250">
        <v>61</v>
      </c>
      <c r="J250">
        <f>VLOOKUP(Table2[[#This Row],[artist]],artists!A:F,2,FALSE)</f>
        <v>20121007</v>
      </c>
    </row>
    <row r="251" spans="1:10" x14ac:dyDescent="0.2">
      <c r="A251" t="s">
        <v>1632</v>
      </c>
      <c r="B251" t="s">
        <v>1633</v>
      </c>
      <c r="C251" t="s">
        <v>1634</v>
      </c>
      <c r="D251">
        <v>2018</v>
      </c>
      <c r="E251">
        <v>86</v>
      </c>
      <c r="F251">
        <v>59</v>
      </c>
      <c r="G251">
        <v>47</v>
      </c>
      <c r="H251">
        <v>196</v>
      </c>
      <c r="I251">
        <v>76</v>
      </c>
      <c r="J251" t="e">
        <f>VLOOKUP(Table2[[#This Row],[artist]],artists!A:F,2,FALSE)</f>
        <v>#N/A</v>
      </c>
    </row>
    <row r="252" spans="1:10" x14ac:dyDescent="0.2">
      <c r="A252" t="s">
        <v>1315</v>
      </c>
      <c r="B252" t="s">
        <v>128</v>
      </c>
      <c r="C252" t="s">
        <v>1144</v>
      </c>
      <c r="D252">
        <v>2014</v>
      </c>
      <c r="E252">
        <v>125</v>
      </c>
      <c r="F252">
        <v>68</v>
      </c>
      <c r="G252">
        <v>55</v>
      </c>
      <c r="H252">
        <v>268</v>
      </c>
      <c r="I252">
        <v>60</v>
      </c>
      <c r="J252">
        <f>VLOOKUP(Table2[[#This Row],[artist]],artists!A:F,2,FALSE)</f>
        <v>22458057</v>
      </c>
    </row>
    <row r="253" spans="1:10" x14ac:dyDescent="0.2">
      <c r="A253" t="s">
        <v>1316</v>
      </c>
      <c r="B253" t="s">
        <v>112</v>
      </c>
      <c r="C253" t="s">
        <v>1038</v>
      </c>
      <c r="D253">
        <v>2014</v>
      </c>
      <c r="E253">
        <v>120</v>
      </c>
      <c r="F253">
        <v>80</v>
      </c>
      <c r="G253">
        <v>93</v>
      </c>
      <c r="H253">
        <v>202</v>
      </c>
      <c r="I253">
        <v>59</v>
      </c>
      <c r="J253">
        <f>VLOOKUP(Table2[[#This Row],[artist]],artists!A:F,2,FALSE)</f>
        <v>2900721</v>
      </c>
    </row>
    <row r="254" spans="1:10" x14ac:dyDescent="0.2">
      <c r="A254" t="s">
        <v>1317</v>
      </c>
      <c r="B254" t="s">
        <v>152</v>
      </c>
      <c r="C254" t="s">
        <v>1318</v>
      </c>
      <c r="D254">
        <v>2014</v>
      </c>
      <c r="E254">
        <v>174</v>
      </c>
      <c r="F254">
        <v>78</v>
      </c>
      <c r="G254">
        <v>29</v>
      </c>
      <c r="H254">
        <v>216</v>
      </c>
      <c r="I254">
        <v>56</v>
      </c>
      <c r="J254">
        <f>VLOOKUP(Table2[[#This Row],[artist]],artists!A:F,2,FALSE)</f>
        <v>14117938</v>
      </c>
    </row>
    <row r="255" spans="1:10" x14ac:dyDescent="0.2">
      <c r="A255" t="s">
        <v>1320</v>
      </c>
      <c r="B255" t="s">
        <v>102</v>
      </c>
      <c r="C255" t="s">
        <v>1038</v>
      </c>
      <c r="D255">
        <v>2014</v>
      </c>
      <c r="E255">
        <v>125</v>
      </c>
      <c r="F255">
        <v>94</v>
      </c>
      <c r="G255">
        <v>60</v>
      </c>
      <c r="H255">
        <v>222</v>
      </c>
      <c r="I255">
        <v>56</v>
      </c>
      <c r="J255">
        <f>VLOOKUP(Table2[[#This Row],[artist]],artists!A:F,2,FALSE)</f>
        <v>7293018</v>
      </c>
    </row>
    <row r="256" spans="1:10" x14ac:dyDescent="0.2">
      <c r="A256" t="s">
        <v>1283</v>
      </c>
      <c r="B256" t="s">
        <v>1284</v>
      </c>
      <c r="C256" t="s">
        <v>1285</v>
      </c>
      <c r="D256">
        <v>2014</v>
      </c>
      <c r="E256">
        <v>122</v>
      </c>
      <c r="F256">
        <v>73</v>
      </c>
      <c r="G256">
        <v>50</v>
      </c>
      <c r="H256">
        <v>256</v>
      </c>
      <c r="I256">
        <v>72</v>
      </c>
      <c r="J256" t="e">
        <f>VLOOKUP(Table2[[#This Row],[artist]],artists!A:F,2,FALSE)</f>
        <v>#N/A</v>
      </c>
    </row>
    <row r="257" spans="1:10" x14ac:dyDescent="0.2">
      <c r="A257" t="s">
        <v>1532</v>
      </c>
      <c r="B257" t="s">
        <v>1533</v>
      </c>
      <c r="C257" t="s">
        <v>1534</v>
      </c>
      <c r="D257">
        <v>2017</v>
      </c>
      <c r="E257">
        <v>100</v>
      </c>
      <c r="F257">
        <v>72</v>
      </c>
      <c r="G257">
        <v>65</v>
      </c>
      <c r="H257">
        <v>206</v>
      </c>
      <c r="I257">
        <v>82</v>
      </c>
      <c r="J257" t="e">
        <f>VLOOKUP(Table2[[#This Row],[artist]],artists!A:F,2,FALSE)</f>
        <v>#N/A</v>
      </c>
    </row>
    <row r="258" spans="1:10" x14ac:dyDescent="0.2">
      <c r="A258" t="s">
        <v>1704</v>
      </c>
      <c r="B258" t="s">
        <v>1533</v>
      </c>
      <c r="C258" t="s">
        <v>1534</v>
      </c>
      <c r="D258">
        <v>2019</v>
      </c>
      <c r="E258">
        <v>96</v>
      </c>
      <c r="F258">
        <v>80</v>
      </c>
      <c r="G258">
        <v>84</v>
      </c>
      <c r="H258">
        <v>213</v>
      </c>
      <c r="I258">
        <v>77</v>
      </c>
      <c r="J258" t="e">
        <f>VLOOKUP(Table2[[#This Row],[artist]],artists!A:F,2,FALSE)</f>
        <v>#N/A</v>
      </c>
    </row>
    <row r="259" spans="1:10" x14ac:dyDescent="0.2">
      <c r="A259" t="s">
        <v>1444</v>
      </c>
      <c r="B259" t="s">
        <v>1445</v>
      </c>
      <c r="C259" t="s">
        <v>1038</v>
      </c>
      <c r="D259">
        <v>2016</v>
      </c>
      <c r="E259">
        <v>119</v>
      </c>
      <c r="F259">
        <v>75</v>
      </c>
      <c r="G259">
        <v>77</v>
      </c>
      <c r="H259">
        <v>219</v>
      </c>
      <c r="I259">
        <v>81</v>
      </c>
      <c r="J259" t="e">
        <f>VLOOKUP(Table2[[#This Row],[artist]],artists!A:F,2,FALSE)</f>
        <v>#N/A</v>
      </c>
    </row>
    <row r="260" spans="1:10" x14ac:dyDescent="0.2">
      <c r="A260" t="s">
        <v>1326</v>
      </c>
      <c r="B260" t="s">
        <v>125</v>
      </c>
      <c r="C260" t="s">
        <v>1083</v>
      </c>
      <c r="D260">
        <v>2014</v>
      </c>
      <c r="E260">
        <v>128</v>
      </c>
      <c r="F260">
        <v>82</v>
      </c>
      <c r="G260">
        <v>80</v>
      </c>
      <c r="H260">
        <v>198</v>
      </c>
      <c r="I260">
        <v>50</v>
      </c>
      <c r="J260">
        <f>VLOOKUP(Table2[[#This Row],[artist]],artists!A:F,2,FALSE)</f>
        <v>17399459</v>
      </c>
    </row>
    <row r="261" spans="1:10" x14ac:dyDescent="0.2">
      <c r="A261" t="s">
        <v>1323</v>
      </c>
      <c r="B261" t="s">
        <v>11</v>
      </c>
      <c r="C261" t="s">
        <v>1038</v>
      </c>
      <c r="D261">
        <v>2014</v>
      </c>
      <c r="E261">
        <v>130</v>
      </c>
      <c r="F261">
        <v>60</v>
      </c>
      <c r="G261">
        <v>96</v>
      </c>
      <c r="H261">
        <v>260</v>
      </c>
      <c r="I261">
        <v>50</v>
      </c>
      <c r="J261">
        <f>VLOOKUP(Table2[[#This Row],[artist]],artists!A:F,2,FALSE)</f>
        <v>16331335</v>
      </c>
    </row>
    <row r="262" spans="1:10" x14ac:dyDescent="0.2">
      <c r="A262" t="s">
        <v>1474</v>
      </c>
      <c r="B262" t="s">
        <v>1445</v>
      </c>
      <c r="C262" t="s">
        <v>1038</v>
      </c>
      <c r="D262">
        <v>2016</v>
      </c>
      <c r="E262">
        <v>105</v>
      </c>
      <c r="F262">
        <v>79</v>
      </c>
      <c r="G262">
        <v>55</v>
      </c>
      <c r="H262">
        <v>232</v>
      </c>
      <c r="I262">
        <v>72</v>
      </c>
      <c r="J262" t="e">
        <f>VLOOKUP(Table2[[#This Row],[artist]],artists!A:F,2,FALSE)</f>
        <v>#N/A</v>
      </c>
    </row>
    <row r="263" spans="1:10" x14ac:dyDescent="0.2">
      <c r="A263" t="s">
        <v>1511</v>
      </c>
      <c r="B263" t="s">
        <v>1445</v>
      </c>
      <c r="C263" t="s">
        <v>1038</v>
      </c>
      <c r="D263">
        <v>2016</v>
      </c>
      <c r="E263">
        <v>130</v>
      </c>
      <c r="F263">
        <v>95</v>
      </c>
      <c r="G263">
        <v>63</v>
      </c>
      <c r="H263">
        <v>197</v>
      </c>
      <c r="I263">
        <v>48</v>
      </c>
      <c r="J263" t="e">
        <f>VLOOKUP(Table2[[#This Row],[artist]],artists!A:F,2,FALSE)</f>
        <v>#N/A</v>
      </c>
    </row>
    <row r="264" spans="1:10" x14ac:dyDescent="0.2">
      <c r="A264" t="s">
        <v>1748</v>
      </c>
      <c r="B264" t="s">
        <v>60</v>
      </c>
      <c r="C264" t="s">
        <v>1038</v>
      </c>
      <c r="D264">
        <v>2014</v>
      </c>
      <c r="E264">
        <v>149</v>
      </c>
      <c r="F264">
        <v>58</v>
      </c>
      <c r="G264">
        <v>63</v>
      </c>
      <c r="H264">
        <v>224</v>
      </c>
      <c r="I264">
        <v>38</v>
      </c>
      <c r="J264">
        <f>VLOOKUP(Table2[[#This Row],[artist]],artists!A:F,2,FALSE)</f>
        <v>4851294</v>
      </c>
    </row>
    <row r="265" spans="1:10" x14ac:dyDescent="0.2">
      <c r="A265" t="s">
        <v>1329</v>
      </c>
      <c r="B265" t="s">
        <v>486</v>
      </c>
      <c r="C265" t="s">
        <v>1038</v>
      </c>
      <c r="D265">
        <v>2014</v>
      </c>
      <c r="E265">
        <v>130</v>
      </c>
      <c r="F265">
        <v>50</v>
      </c>
      <c r="G265">
        <v>78</v>
      </c>
      <c r="H265">
        <v>235</v>
      </c>
      <c r="I265">
        <v>37</v>
      </c>
      <c r="J265">
        <f>VLOOKUP(Table2[[#This Row],[artist]],artists!A:F,2,FALSE)</f>
        <v>1375457</v>
      </c>
    </row>
    <row r="266" spans="1:10" x14ac:dyDescent="0.2">
      <c r="A266" t="s">
        <v>1579</v>
      </c>
      <c r="B266" t="s">
        <v>1445</v>
      </c>
      <c r="C266" t="s">
        <v>1038</v>
      </c>
      <c r="D266">
        <v>2017</v>
      </c>
      <c r="E266">
        <v>120</v>
      </c>
      <c r="F266">
        <v>74</v>
      </c>
      <c r="G266">
        <v>77</v>
      </c>
      <c r="H266">
        <v>202</v>
      </c>
      <c r="I266">
        <v>66</v>
      </c>
      <c r="J266" t="e">
        <f>VLOOKUP(Table2[[#This Row],[artist]],artists!A:F,2,FALSE)</f>
        <v>#N/A</v>
      </c>
    </row>
    <row r="267" spans="1:10" x14ac:dyDescent="0.2">
      <c r="A267" t="s">
        <v>1749</v>
      </c>
      <c r="B267" t="s">
        <v>284</v>
      </c>
      <c r="C267" t="s">
        <v>592</v>
      </c>
      <c r="D267">
        <v>2014</v>
      </c>
      <c r="E267">
        <v>110</v>
      </c>
      <c r="F267">
        <v>54</v>
      </c>
      <c r="G267">
        <v>64</v>
      </c>
      <c r="H267">
        <v>230</v>
      </c>
      <c r="I267">
        <v>30</v>
      </c>
      <c r="J267">
        <f>VLOOKUP(Table2[[#This Row],[artist]],artists!A:F,2,FALSE)</f>
        <v>6678108</v>
      </c>
    </row>
    <row r="268" spans="1:10" x14ac:dyDescent="0.2">
      <c r="A268" t="s">
        <v>1333</v>
      </c>
      <c r="B268" t="s">
        <v>109</v>
      </c>
      <c r="C268" t="s">
        <v>1038</v>
      </c>
      <c r="D268">
        <v>2014</v>
      </c>
      <c r="E268">
        <v>96</v>
      </c>
      <c r="F268">
        <v>73</v>
      </c>
      <c r="G268">
        <v>74</v>
      </c>
      <c r="H268">
        <v>207</v>
      </c>
      <c r="I268">
        <v>28</v>
      </c>
      <c r="J268">
        <f>VLOOKUP(Table2[[#This Row],[artist]],artists!A:F,2,FALSE)</f>
        <v>7079556</v>
      </c>
    </row>
    <row r="269" spans="1:10" x14ac:dyDescent="0.2">
      <c r="A269" t="s">
        <v>1334</v>
      </c>
      <c r="B269" t="s">
        <v>114</v>
      </c>
      <c r="C269" t="s">
        <v>1038</v>
      </c>
      <c r="D269">
        <v>2014</v>
      </c>
      <c r="E269">
        <v>86</v>
      </c>
      <c r="F269">
        <v>73</v>
      </c>
      <c r="G269">
        <v>59</v>
      </c>
      <c r="H269">
        <v>266</v>
      </c>
      <c r="I269">
        <v>0</v>
      </c>
      <c r="J269">
        <f>VLOOKUP(Table2[[#This Row],[artist]],artists!A:F,2,FALSE)</f>
        <v>8365398</v>
      </c>
    </row>
    <row r="270" spans="1:10" x14ac:dyDescent="0.2">
      <c r="A270" t="s">
        <v>1583</v>
      </c>
      <c r="B270" t="s">
        <v>1445</v>
      </c>
      <c r="C270" t="s">
        <v>1038</v>
      </c>
      <c r="D270">
        <v>2017</v>
      </c>
      <c r="E270">
        <v>102</v>
      </c>
      <c r="F270">
        <v>69</v>
      </c>
      <c r="G270">
        <v>65</v>
      </c>
      <c r="H270">
        <v>236</v>
      </c>
      <c r="I270">
        <v>62</v>
      </c>
      <c r="J270" t="e">
        <f>VLOOKUP(Table2[[#This Row],[artist]],artists!A:F,2,FALSE)</f>
        <v>#N/A</v>
      </c>
    </row>
    <row r="271" spans="1:10" x14ac:dyDescent="0.2">
      <c r="A271" t="s">
        <v>1598</v>
      </c>
      <c r="B271" t="s">
        <v>1445</v>
      </c>
      <c r="C271" t="s">
        <v>1038</v>
      </c>
      <c r="D271">
        <v>2017</v>
      </c>
      <c r="E271">
        <v>120</v>
      </c>
      <c r="F271">
        <v>77</v>
      </c>
      <c r="G271">
        <v>76</v>
      </c>
      <c r="H271">
        <v>202</v>
      </c>
      <c r="I271">
        <v>43</v>
      </c>
      <c r="J271" t="e">
        <f>VLOOKUP(Table2[[#This Row],[artist]],artists!A:F,2,FALSE)</f>
        <v>#N/A</v>
      </c>
    </row>
    <row r="272" spans="1:10" x14ac:dyDescent="0.2">
      <c r="A272" t="s">
        <v>1335</v>
      </c>
      <c r="B272" t="s">
        <v>0</v>
      </c>
      <c r="C272" t="s">
        <v>41</v>
      </c>
      <c r="D272">
        <v>2015</v>
      </c>
      <c r="E272">
        <v>79</v>
      </c>
      <c r="F272">
        <v>45</v>
      </c>
      <c r="G272">
        <v>78</v>
      </c>
      <c r="H272">
        <v>282</v>
      </c>
      <c r="I272">
        <v>84</v>
      </c>
      <c r="J272">
        <f>VLOOKUP(Table2[[#This Row],[artist]],artists!A:F,2,FALSE)</f>
        <v>52698756</v>
      </c>
    </row>
    <row r="273" spans="1:10" x14ac:dyDescent="0.2">
      <c r="A273" t="s">
        <v>1339</v>
      </c>
      <c r="B273" t="s">
        <v>3</v>
      </c>
      <c r="C273" t="s">
        <v>1042</v>
      </c>
      <c r="D273">
        <v>2015</v>
      </c>
      <c r="E273">
        <v>100</v>
      </c>
      <c r="F273">
        <v>38</v>
      </c>
      <c r="G273">
        <v>61</v>
      </c>
      <c r="H273">
        <v>234</v>
      </c>
      <c r="I273">
        <v>83</v>
      </c>
      <c r="J273">
        <f>VLOOKUP(Table2[[#This Row],[artist]],artists!A:F,2,FALSE)</f>
        <v>30711450</v>
      </c>
    </row>
    <row r="274" spans="1:10" x14ac:dyDescent="0.2">
      <c r="A274" t="s">
        <v>1340</v>
      </c>
      <c r="B274" t="s">
        <v>53</v>
      </c>
      <c r="C274" t="s">
        <v>1038</v>
      </c>
      <c r="D274">
        <v>2015</v>
      </c>
      <c r="E274">
        <v>115</v>
      </c>
      <c r="F274">
        <v>61</v>
      </c>
      <c r="G274">
        <v>86</v>
      </c>
      <c r="H274">
        <v>270</v>
      </c>
      <c r="I274">
        <v>82</v>
      </c>
      <c r="J274">
        <f>VLOOKUP(Table2[[#This Row],[artist]],artists!A:F,2,FALSE)</f>
        <v>691165</v>
      </c>
    </row>
    <row r="275" spans="1:10" x14ac:dyDescent="0.2">
      <c r="A275" t="s">
        <v>1345</v>
      </c>
      <c r="B275" t="s">
        <v>3</v>
      </c>
      <c r="C275" t="s">
        <v>1042</v>
      </c>
      <c r="D275">
        <v>2015</v>
      </c>
      <c r="E275">
        <v>100</v>
      </c>
      <c r="F275">
        <v>76</v>
      </c>
      <c r="G275">
        <v>65</v>
      </c>
      <c r="H275">
        <v>201</v>
      </c>
      <c r="I275">
        <v>81</v>
      </c>
      <c r="J275">
        <f>VLOOKUP(Table2[[#This Row],[artist]],artists!A:F,2,FALSE)</f>
        <v>30711450</v>
      </c>
    </row>
    <row r="276" spans="1:10" x14ac:dyDescent="0.2">
      <c r="A276" t="s">
        <v>1579</v>
      </c>
      <c r="B276" t="s">
        <v>1445</v>
      </c>
      <c r="C276" t="s">
        <v>1038</v>
      </c>
      <c r="D276">
        <v>2018</v>
      </c>
      <c r="E276">
        <v>120</v>
      </c>
      <c r="F276">
        <v>74</v>
      </c>
      <c r="G276">
        <v>77</v>
      </c>
      <c r="H276">
        <v>202</v>
      </c>
      <c r="I276">
        <v>66</v>
      </c>
      <c r="J276" t="e">
        <f>VLOOKUP(Table2[[#This Row],[artist]],artists!A:F,2,FALSE)</f>
        <v>#N/A</v>
      </c>
    </row>
    <row r="277" spans="1:10" x14ac:dyDescent="0.2">
      <c r="A277" t="s">
        <v>1344</v>
      </c>
      <c r="B277" t="s">
        <v>40</v>
      </c>
      <c r="C277" t="s">
        <v>41</v>
      </c>
      <c r="D277">
        <v>2015</v>
      </c>
      <c r="E277">
        <v>120</v>
      </c>
      <c r="F277">
        <v>79</v>
      </c>
      <c r="G277">
        <v>75</v>
      </c>
      <c r="H277">
        <v>235</v>
      </c>
      <c r="I277">
        <v>81</v>
      </c>
      <c r="J277">
        <f>VLOOKUP(Table2[[#This Row],[artist]],artists!A:F,2,FALSE)</f>
        <v>20445189</v>
      </c>
    </row>
    <row r="278" spans="1:10" x14ac:dyDescent="0.2">
      <c r="A278" t="s">
        <v>1346</v>
      </c>
      <c r="B278" t="s">
        <v>117</v>
      </c>
      <c r="C278" t="s">
        <v>1047</v>
      </c>
      <c r="D278">
        <v>2015</v>
      </c>
      <c r="E278">
        <v>206</v>
      </c>
      <c r="F278">
        <v>27</v>
      </c>
      <c r="G278">
        <v>58</v>
      </c>
      <c r="H278">
        <v>188</v>
      </c>
      <c r="I278">
        <v>80</v>
      </c>
      <c r="J278">
        <f>VLOOKUP(Table2[[#This Row],[artist]],artists!A:F,2,FALSE)</f>
        <v>34436700</v>
      </c>
    </row>
    <row r="279" spans="1:10" x14ac:dyDescent="0.2">
      <c r="A279" t="s">
        <v>1605</v>
      </c>
      <c r="B279" t="s">
        <v>1603</v>
      </c>
      <c r="C279" t="s">
        <v>1038</v>
      </c>
      <c r="D279">
        <v>2018</v>
      </c>
      <c r="E279">
        <v>97</v>
      </c>
      <c r="F279">
        <v>54</v>
      </c>
      <c r="G279">
        <v>84</v>
      </c>
      <c r="H279">
        <v>218</v>
      </c>
      <c r="I279">
        <v>84</v>
      </c>
      <c r="J279" t="e">
        <f>VLOOKUP(Table2[[#This Row],[artist]],artists!A:F,2,FALSE)</f>
        <v>#N/A</v>
      </c>
    </row>
    <row r="280" spans="1:10" x14ac:dyDescent="0.2">
      <c r="A280" t="s">
        <v>1349</v>
      </c>
      <c r="B280" t="s">
        <v>3</v>
      </c>
      <c r="C280" t="s">
        <v>1042</v>
      </c>
      <c r="D280">
        <v>2015</v>
      </c>
      <c r="E280">
        <v>125</v>
      </c>
      <c r="F280">
        <v>57</v>
      </c>
      <c r="G280">
        <v>85</v>
      </c>
      <c r="H280">
        <v>206</v>
      </c>
      <c r="I280">
        <v>79</v>
      </c>
      <c r="J280">
        <f>VLOOKUP(Table2[[#This Row],[artist]],artists!A:F,2,FALSE)</f>
        <v>30711450</v>
      </c>
    </row>
    <row r="281" spans="1:10" x14ac:dyDescent="0.2">
      <c r="A281" t="s">
        <v>1347</v>
      </c>
      <c r="B281" t="s">
        <v>44</v>
      </c>
      <c r="C281" t="s">
        <v>1038</v>
      </c>
      <c r="D281">
        <v>2015</v>
      </c>
      <c r="E281">
        <v>190</v>
      </c>
      <c r="F281">
        <v>61</v>
      </c>
      <c r="G281">
        <v>26</v>
      </c>
      <c r="H281">
        <v>253</v>
      </c>
      <c r="I281">
        <v>79</v>
      </c>
      <c r="J281">
        <f>VLOOKUP(Table2[[#This Row],[artist]],artists!A:F,2,FALSE)</f>
        <v>7039401</v>
      </c>
    </row>
    <row r="282" spans="1:10" x14ac:dyDescent="0.2">
      <c r="A282" t="s">
        <v>1602</v>
      </c>
      <c r="B282" t="s">
        <v>1603</v>
      </c>
      <c r="C282" t="s">
        <v>1038</v>
      </c>
      <c r="D282">
        <v>2018</v>
      </c>
      <c r="E282">
        <v>116</v>
      </c>
      <c r="F282">
        <v>70</v>
      </c>
      <c r="G282">
        <v>76</v>
      </c>
      <c r="H282">
        <v>209</v>
      </c>
      <c r="I282">
        <v>84</v>
      </c>
      <c r="J282" t="e">
        <f>VLOOKUP(Table2[[#This Row],[artist]],artists!A:F,2,FALSE)</f>
        <v>#N/A</v>
      </c>
    </row>
    <row r="283" spans="1:10" x14ac:dyDescent="0.2">
      <c r="A283" t="s">
        <v>1654</v>
      </c>
      <c r="B283" t="s">
        <v>1603</v>
      </c>
      <c r="C283" t="s">
        <v>1038</v>
      </c>
      <c r="D283">
        <v>2018</v>
      </c>
      <c r="E283">
        <v>92</v>
      </c>
      <c r="F283">
        <v>69</v>
      </c>
      <c r="G283">
        <v>57</v>
      </c>
      <c r="H283">
        <v>212</v>
      </c>
      <c r="I283">
        <v>67</v>
      </c>
      <c r="J283" t="e">
        <f>VLOOKUP(Table2[[#This Row],[artist]],artists!A:F,2,FALSE)</f>
        <v>#N/A</v>
      </c>
    </row>
    <row r="284" spans="1:10" x14ac:dyDescent="0.2">
      <c r="A284" t="s">
        <v>1358</v>
      </c>
      <c r="B284" t="s">
        <v>81</v>
      </c>
      <c r="C284" t="s">
        <v>1038</v>
      </c>
      <c r="D284">
        <v>2015</v>
      </c>
      <c r="E284">
        <v>122</v>
      </c>
      <c r="F284">
        <v>87</v>
      </c>
      <c r="G284">
        <v>74</v>
      </c>
      <c r="H284">
        <v>213</v>
      </c>
      <c r="I284">
        <v>77</v>
      </c>
      <c r="J284">
        <f>VLOOKUP(Table2[[#This Row],[artist]],artists!A:F,2,FALSE)</f>
        <v>18493843</v>
      </c>
    </row>
    <row r="285" spans="1:10" x14ac:dyDescent="0.2">
      <c r="A285" t="s">
        <v>1353</v>
      </c>
      <c r="B285" t="s">
        <v>141</v>
      </c>
      <c r="C285" t="s">
        <v>1038</v>
      </c>
      <c r="D285">
        <v>2015</v>
      </c>
      <c r="E285">
        <v>94</v>
      </c>
      <c r="F285">
        <v>70</v>
      </c>
      <c r="G285">
        <v>69</v>
      </c>
      <c r="H285">
        <v>192</v>
      </c>
      <c r="I285">
        <v>77</v>
      </c>
      <c r="J285">
        <f>VLOOKUP(Table2[[#This Row],[artist]],artists!A:F,2,FALSE)</f>
        <v>7304785</v>
      </c>
    </row>
    <row r="286" spans="1:10" x14ac:dyDescent="0.2">
      <c r="A286" t="s">
        <v>1235</v>
      </c>
      <c r="B286" t="s">
        <v>1233</v>
      </c>
      <c r="C286" t="s">
        <v>1038</v>
      </c>
      <c r="D286">
        <v>2013</v>
      </c>
      <c r="E286">
        <v>130</v>
      </c>
      <c r="F286">
        <v>23</v>
      </c>
      <c r="G286">
        <v>45</v>
      </c>
      <c r="H286">
        <v>221</v>
      </c>
      <c r="I286">
        <v>60</v>
      </c>
      <c r="J286" t="e">
        <f>VLOOKUP(Table2[[#This Row],[artist]],artists!A:F,2,FALSE)</f>
        <v>#N/A</v>
      </c>
    </row>
    <row r="287" spans="1:10" x14ac:dyDescent="0.2">
      <c r="A287" t="s">
        <v>1352</v>
      </c>
      <c r="B287" t="s">
        <v>134</v>
      </c>
      <c r="C287" t="s">
        <v>1038</v>
      </c>
      <c r="D287">
        <v>2015</v>
      </c>
      <c r="E287">
        <v>114</v>
      </c>
      <c r="F287">
        <v>68</v>
      </c>
      <c r="G287">
        <v>78</v>
      </c>
      <c r="H287">
        <v>208</v>
      </c>
      <c r="I287">
        <v>77</v>
      </c>
      <c r="J287">
        <f>VLOOKUP(Table2[[#This Row],[artist]],artists!A:F,2,FALSE)</f>
        <v>7121242</v>
      </c>
    </row>
    <row r="288" spans="1:10" x14ac:dyDescent="0.2">
      <c r="A288" t="s">
        <v>1232</v>
      </c>
      <c r="B288" t="s">
        <v>1233</v>
      </c>
      <c r="C288" t="s">
        <v>1038</v>
      </c>
      <c r="D288">
        <v>2013</v>
      </c>
      <c r="E288">
        <v>95</v>
      </c>
      <c r="F288">
        <v>80</v>
      </c>
      <c r="G288">
        <v>67</v>
      </c>
      <c r="H288">
        <v>197</v>
      </c>
      <c r="I288">
        <v>60</v>
      </c>
      <c r="J288" t="e">
        <f>VLOOKUP(Table2[[#This Row],[artist]],artists!A:F,2,FALSE)</f>
        <v>#N/A</v>
      </c>
    </row>
    <row r="289" spans="1:10" x14ac:dyDescent="0.2">
      <c r="A289" t="s">
        <v>1363</v>
      </c>
      <c r="B289" t="s">
        <v>81</v>
      </c>
      <c r="C289" t="s">
        <v>1038</v>
      </c>
      <c r="D289">
        <v>2015</v>
      </c>
      <c r="E289">
        <v>128</v>
      </c>
      <c r="F289">
        <v>86</v>
      </c>
      <c r="G289">
        <v>41</v>
      </c>
      <c r="H289">
        <v>213</v>
      </c>
      <c r="I289">
        <v>76</v>
      </c>
      <c r="J289">
        <f>VLOOKUP(Table2[[#This Row],[artist]],artists!A:F,2,FALSE)</f>
        <v>18493843</v>
      </c>
    </row>
    <row r="290" spans="1:10" x14ac:dyDescent="0.2">
      <c r="A290" t="s">
        <v>1504</v>
      </c>
      <c r="B290" t="s">
        <v>1233</v>
      </c>
      <c r="C290" t="s">
        <v>1038</v>
      </c>
      <c r="D290">
        <v>2016</v>
      </c>
      <c r="E290">
        <v>106</v>
      </c>
      <c r="F290">
        <v>64</v>
      </c>
      <c r="G290">
        <v>58</v>
      </c>
      <c r="H290">
        <v>238</v>
      </c>
      <c r="I290">
        <v>57</v>
      </c>
      <c r="J290" t="e">
        <f>VLOOKUP(Table2[[#This Row],[artist]],artists!A:F,2,FALSE)</f>
        <v>#N/A</v>
      </c>
    </row>
    <row r="291" spans="1:10" x14ac:dyDescent="0.2">
      <c r="A291" t="s">
        <v>1362</v>
      </c>
      <c r="B291" t="s">
        <v>40</v>
      </c>
      <c r="C291" t="s">
        <v>41</v>
      </c>
      <c r="D291">
        <v>2015</v>
      </c>
      <c r="E291">
        <v>190</v>
      </c>
      <c r="F291">
        <v>74</v>
      </c>
      <c r="G291">
        <v>28</v>
      </c>
      <c r="H291">
        <v>231</v>
      </c>
      <c r="I291">
        <v>76</v>
      </c>
      <c r="J291">
        <f>VLOOKUP(Table2[[#This Row],[artist]],artists!A:F,2,FALSE)</f>
        <v>20445189</v>
      </c>
    </row>
    <row r="292" spans="1:10" x14ac:dyDescent="0.2">
      <c r="A292" t="s">
        <v>1051</v>
      </c>
      <c r="B292" t="s">
        <v>1052</v>
      </c>
      <c r="C292" t="s">
        <v>1038</v>
      </c>
      <c r="D292">
        <v>2010</v>
      </c>
      <c r="E292">
        <v>125</v>
      </c>
      <c r="F292">
        <v>84</v>
      </c>
      <c r="G292">
        <v>44</v>
      </c>
      <c r="H292">
        <v>217</v>
      </c>
      <c r="I292">
        <v>72</v>
      </c>
      <c r="J292" t="e">
        <f>VLOOKUP(Table2[[#This Row],[artist]],artists!A:F,2,FALSE)</f>
        <v>#N/A</v>
      </c>
    </row>
    <row r="293" spans="1:10" x14ac:dyDescent="0.2">
      <c r="A293" t="s">
        <v>1224</v>
      </c>
      <c r="B293" t="s">
        <v>1225</v>
      </c>
      <c r="C293" t="s">
        <v>1038</v>
      </c>
      <c r="D293">
        <v>2013</v>
      </c>
      <c r="E293">
        <v>130</v>
      </c>
      <c r="F293">
        <v>62</v>
      </c>
      <c r="G293">
        <v>76</v>
      </c>
      <c r="H293">
        <v>241</v>
      </c>
      <c r="I293">
        <v>65</v>
      </c>
      <c r="J293" t="e">
        <f>VLOOKUP(Table2[[#This Row],[artist]],artists!A:F,2,FALSE)</f>
        <v>#N/A</v>
      </c>
    </row>
    <row r="294" spans="1:10" x14ac:dyDescent="0.2">
      <c r="A294" t="s">
        <v>1750</v>
      </c>
      <c r="B294" t="s">
        <v>0</v>
      </c>
      <c r="C294" t="s">
        <v>41</v>
      </c>
      <c r="D294">
        <v>2015</v>
      </c>
      <c r="E294">
        <v>95</v>
      </c>
      <c r="F294">
        <v>61</v>
      </c>
      <c r="G294">
        <v>81</v>
      </c>
      <c r="H294">
        <v>220</v>
      </c>
      <c r="I294">
        <v>74</v>
      </c>
      <c r="J294">
        <f>VLOOKUP(Table2[[#This Row],[artist]],artists!A:F,2,FALSE)</f>
        <v>52698756</v>
      </c>
    </row>
    <row r="295" spans="1:10" x14ac:dyDescent="0.2">
      <c r="A295" t="s">
        <v>1367</v>
      </c>
      <c r="B295" t="s">
        <v>152</v>
      </c>
      <c r="C295" t="s">
        <v>1318</v>
      </c>
      <c r="D295">
        <v>2015</v>
      </c>
      <c r="E295">
        <v>130</v>
      </c>
      <c r="F295">
        <v>79</v>
      </c>
      <c r="G295">
        <v>42</v>
      </c>
      <c r="H295">
        <v>257</v>
      </c>
      <c r="I295">
        <v>73</v>
      </c>
      <c r="J295">
        <f>VLOOKUP(Table2[[#This Row],[artist]],artists!A:F,2,FALSE)</f>
        <v>14117938</v>
      </c>
    </row>
    <row r="296" spans="1:10" x14ac:dyDescent="0.2">
      <c r="A296" t="s">
        <v>1089</v>
      </c>
      <c r="B296" t="s">
        <v>146</v>
      </c>
      <c r="C296" t="s">
        <v>1093</v>
      </c>
      <c r="D296">
        <v>2015</v>
      </c>
      <c r="E296">
        <v>158</v>
      </c>
      <c r="F296">
        <v>45</v>
      </c>
      <c r="G296">
        <v>48</v>
      </c>
      <c r="H296">
        <v>295</v>
      </c>
      <c r="I296">
        <v>73</v>
      </c>
      <c r="J296">
        <f>VLOOKUP(Table2[[#This Row],[artist]],artists!A:F,2,FALSE)</f>
        <v>17965158</v>
      </c>
    </row>
    <row r="297" spans="1:10" x14ac:dyDescent="0.2">
      <c r="A297" t="s">
        <v>1224</v>
      </c>
      <c r="B297" t="s">
        <v>1225</v>
      </c>
      <c r="C297" t="s">
        <v>1038</v>
      </c>
      <c r="D297">
        <v>2014</v>
      </c>
      <c r="E297">
        <v>130</v>
      </c>
      <c r="F297">
        <v>62</v>
      </c>
      <c r="G297">
        <v>76</v>
      </c>
      <c r="H297">
        <v>241</v>
      </c>
      <c r="I297">
        <v>65</v>
      </c>
      <c r="J297" t="e">
        <f>VLOOKUP(Table2[[#This Row],[artist]],artists!A:F,2,FALSE)</f>
        <v>#N/A</v>
      </c>
    </row>
    <row r="298" spans="1:10" x14ac:dyDescent="0.2">
      <c r="A298" t="s">
        <v>1375</v>
      </c>
      <c r="B298" t="s">
        <v>3</v>
      </c>
      <c r="C298" t="s">
        <v>1042</v>
      </c>
      <c r="D298">
        <v>2015</v>
      </c>
      <c r="E298">
        <v>95</v>
      </c>
      <c r="F298">
        <v>80</v>
      </c>
      <c r="G298">
        <v>59</v>
      </c>
      <c r="H298">
        <v>208</v>
      </c>
      <c r="I298">
        <v>72</v>
      </c>
      <c r="J298">
        <f>VLOOKUP(Table2[[#This Row],[artist]],artists!A:F,2,FALSE)</f>
        <v>30711450</v>
      </c>
    </row>
    <row r="299" spans="1:10" x14ac:dyDescent="0.2">
      <c r="A299" t="s">
        <v>1443</v>
      </c>
      <c r="B299" t="s">
        <v>1225</v>
      </c>
      <c r="C299" t="s">
        <v>1038</v>
      </c>
      <c r="D299">
        <v>2015</v>
      </c>
      <c r="E299">
        <v>202</v>
      </c>
      <c r="F299">
        <v>39</v>
      </c>
      <c r="G299">
        <v>48</v>
      </c>
      <c r="H299">
        <v>193</v>
      </c>
      <c r="I299">
        <v>0</v>
      </c>
      <c r="J299" t="e">
        <f>VLOOKUP(Table2[[#This Row],[artist]],artists!A:F,2,FALSE)</f>
        <v>#N/A</v>
      </c>
    </row>
    <row r="300" spans="1:10" x14ac:dyDescent="0.2">
      <c r="A300" t="s">
        <v>1364</v>
      </c>
      <c r="B300" t="s">
        <v>1365</v>
      </c>
      <c r="C300" t="s">
        <v>1038</v>
      </c>
      <c r="D300">
        <v>2015</v>
      </c>
      <c r="E300">
        <v>100</v>
      </c>
      <c r="F300">
        <v>77</v>
      </c>
      <c r="G300">
        <v>88</v>
      </c>
      <c r="H300">
        <v>225</v>
      </c>
      <c r="I300">
        <v>75</v>
      </c>
      <c r="J300" t="e">
        <f>VLOOKUP(Table2[[#This Row],[artist]],artists!A:F,2,FALSE)</f>
        <v>#N/A</v>
      </c>
    </row>
    <row r="301" spans="1:10" x14ac:dyDescent="0.2">
      <c r="A301" t="s">
        <v>1374</v>
      </c>
      <c r="B301" t="s">
        <v>240</v>
      </c>
      <c r="C301" t="s">
        <v>1038</v>
      </c>
      <c r="D301">
        <v>2015</v>
      </c>
      <c r="E301">
        <v>176</v>
      </c>
      <c r="F301">
        <v>80</v>
      </c>
      <c r="G301">
        <v>63</v>
      </c>
      <c r="H301">
        <v>218</v>
      </c>
      <c r="I301">
        <v>72</v>
      </c>
      <c r="J301">
        <f>VLOOKUP(Table2[[#This Row],[artist]],artists!A:F,2,FALSE)</f>
        <v>4588776</v>
      </c>
    </row>
    <row r="302" spans="1:10" x14ac:dyDescent="0.2">
      <c r="A302" t="s">
        <v>1373</v>
      </c>
      <c r="B302" t="s">
        <v>132</v>
      </c>
      <c r="C302" t="s">
        <v>1038</v>
      </c>
      <c r="D302">
        <v>2015</v>
      </c>
      <c r="E302">
        <v>86</v>
      </c>
      <c r="F302">
        <v>73</v>
      </c>
      <c r="G302">
        <v>60</v>
      </c>
      <c r="H302">
        <v>193</v>
      </c>
      <c r="I302">
        <v>72</v>
      </c>
      <c r="J302">
        <f>VLOOKUP(Table2[[#This Row],[artist]],artists!A:F,2,FALSE)</f>
        <v>20121007</v>
      </c>
    </row>
    <row r="303" spans="1:10" x14ac:dyDescent="0.2">
      <c r="A303" t="s">
        <v>1397</v>
      </c>
      <c r="B303" t="s">
        <v>1365</v>
      </c>
      <c r="C303" t="s">
        <v>1038</v>
      </c>
      <c r="D303">
        <v>2015</v>
      </c>
      <c r="E303">
        <v>103</v>
      </c>
      <c r="F303">
        <v>87</v>
      </c>
      <c r="G303">
        <v>81</v>
      </c>
      <c r="H303">
        <v>171</v>
      </c>
      <c r="I303">
        <v>66</v>
      </c>
      <c r="J303" t="e">
        <f>VLOOKUP(Table2[[#This Row],[artist]],artists!A:F,2,FALSE)</f>
        <v>#N/A</v>
      </c>
    </row>
    <row r="304" spans="1:10" x14ac:dyDescent="0.2">
      <c r="A304" t="s">
        <v>1376</v>
      </c>
      <c r="B304" t="s">
        <v>0</v>
      </c>
      <c r="C304" t="s">
        <v>41</v>
      </c>
      <c r="D304">
        <v>2015</v>
      </c>
      <c r="E304">
        <v>120</v>
      </c>
      <c r="F304">
        <v>67</v>
      </c>
      <c r="G304">
        <v>82</v>
      </c>
      <c r="H304">
        <v>235</v>
      </c>
      <c r="I304">
        <v>71</v>
      </c>
      <c r="J304">
        <f>VLOOKUP(Table2[[#This Row],[artist]],artists!A:F,2,FALSE)</f>
        <v>52698756</v>
      </c>
    </row>
    <row r="305" spans="1:10" x14ac:dyDescent="0.2">
      <c r="A305" t="s">
        <v>1455</v>
      </c>
      <c r="B305" t="s">
        <v>1365</v>
      </c>
      <c r="C305" t="s">
        <v>1038</v>
      </c>
      <c r="D305">
        <v>2016</v>
      </c>
      <c r="E305">
        <v>105</v>
      </c>
      <c r="F305">
        <v>59</v>
      </c>
      <c r="G305">
        <v>80</v>
      </c>
      <c r="H305">
        <v>214</v>
      </c>
      <c r="I305">
        <v>79</v>
      </c>
      <c r="J305" t="e">
        <f>VLOOKUP(Table2[[#This Row],[artist]],artists!A:F,2,FALSE)</f>
        <v>#N/A</v>
      </c>
    </row>
    <row r="306" spans="1:10" x14ac:dyDescent="0.2">
      <c r="A306" t="s">
        <v>1585</v>
      </c>
      <c r="B306" t="s">
        <v>1365</v>
      </c>
      <c r="C306" t="s">
        <v>1038</v>
      </c>
      <c r="D306">
        <v>2017</v>
      </c>
      <c r="E306">
        <v>124</v>
      </c>
      <c r="F306">
        <v>53</v>
      </c>
      <c r="G306">
        <v>74</v>
      </c>
      <c r="H306">
        <v>189</v>
      </c>
      <c r="I306">
        <v>59</v>
      </c>
      <c r="J306" t="e">
        <f>VLOOKUP(Table2[[#This Row],[artist]],artists!A:F,2,FALSE)</f>
        <v>#N/A</v>
      </c>
    </row>
    <row r="307" spans="1:10" x14ac:dyDescent="0.2">
      <c r="A307" t="s">
        <v>1751</v>
      </c>
      <c r="B307" t="s">
        <v>96</v>
      </c>
      <c r="C307" t="s">
        <v>1038</v>
      </c>
      <c r="D307">
        <v>2015</v>
      </c>
      <c r="E307">
        <v>121</v>
      </c>
      <c r="F307">
        <v>73</v>
      </c>
      <c r="G307">
        <v>71</v>
      </c>
      <c r="H307">
        <v>202</v>
      </c>
      <c r="I307">
        <v>70</v>
      </c>
      <c r="J307">
        <f>VLOOKUP(Table2[[#This Row],[artist]],artists!A:F,2,FALSE)</f>
        <v>15274062</v>
      </c>
    </row>
    <row r="308" spans="1:10" x14ac:dyDescent="0.2">
      <c r="A308" t="s">
        <v>1160</v>
      </c>
      <c r="B308" t="s">
        <v>1161</v>
      </c>
      <c r="C308" t="s">
        <v>1162</v>
      </c>
      <c r="D308">
        <v>2012</v>
      </c>
      <c r="E308">
        <v>108</v>
      </c>
      <c r="F308">
        <v>74</v>
      </c>
      <c r="G308">
        <v>67</v>
      </c>
      <c r="H308">
        <v>277</v>
      </c>
      <c r="I308">
        <v>72</v>
      </c>
      <c r="J308" t="e">
        <f>VLOOKUP(Table2[[#This Row],[artist]],artists!A:F,2,FALSE)</f>
        <v>#N/A</v>
      </c>
    </row>
    <row r="309" spans="1:10" x14ac:dyDescent="0.2">
      <c r="A309" t="s">
        <v>1382</v>
      </c>
      <c r="B309" t="s">
        <v>74</v>
      </c>
      <c r="C309" t="s">
        <v>1038</v>
      </c>
      <c r="D309">
        <v>2015</v>
      </c>
      <c r="E309">
        <v>149</v>
      </c>
      <c r="F309">
        <v>80</v>
      </c>
      <c r="G309">
        <v>49</v>
      </c>
      <c r="H309">
        <v>199</v>
      </c>
      <c r="I309">
        <v>69</v>
      </c>
      <c r="J309">
        <f>VLOOKUP(Table2[[#This Row],[artist]],artists!A:F,2,FALSE)</f>
        <v>5629156</v>
      </c>
    </row>
    <row r="310" spans="1:10" x14ac:dyDescent="0.2">
      <c r="A310" t="s">
        <v>1172</v>
      </c>
      <c r="B310" t="s">
        <v>1161</v>
      </c>
      <c r="C310" t="s">
        <v>1162</v>
      </c>
      <c r="D310">
        <v>2012</v>
      </c>
      <c r="E310">
        <v>184</v>
      </c>
      <c r="F310">
        <v>64</v>
      </c>
      <c r="G310">
        <v>38</v>
      </c>
      <c r="H310">
        <v>251</v>
      </c>
      <c r="I310">
        <v>63</v>
      </c>
      <c r="J310" t="e">
        <f>VLOOKUP(Table2[[#This Row],[artist]],artists!A:F,2,FALSE)</f>
        <v>#N/A</v>
      </c>
    </row>
    <row r="311" spans="1:10" x14ac:dyDescent="0.2">
      <c r="A311" t="s">
        <v>1384</v>
      </c>
      <c r="B311" t="s">
        <v>134</v>
      </c>
      <c r="C311" t="s">
        <v>1038</v>
      </c>
      <c r="D311">
        <v>2015</v>
      </c>
      <c r="E311">
        <v>82</v>
      </c>
      <c r="F311">
        <v>70</v>
      </c>
      <c r="G311">
        <v>63</v>
      </c>
      <c r="H311">
        <v>217</v>
      </c>
      <c r="I311">
        <v>69</v>
      </c>
      <c r="J311">
        <f>VLOOKUP(Table2[[#This Row],[artist]],artists!A:F,2,FALSE)</f>
        <v>7121242</v>
      </c>
    </row>
    <row r="312" spans="1:10" x14ac:dyDescent="0.2">
      <c r="A312" t="s">
        <v>1383</v>
      </c>
      <c r="B312" t="s">
        <v>275</v>
      </c>
      <c r="C312" t="s">
        <v>1038</v>
      </c>
      <c r="D312">
        <v>2015</v>
      </c>
      <c r="E312">
        <v>115</v>
      </c>
      <c r="F312">
        <v>85</v>
      </c>
      <c r="G312">
        <v>69</v>
      </c>
      <c r="H312">
        <v>224</v>
      </c>
      <c r="I312">
        <v>69</v>
      </c>
      <c r="J312">
        <f>VLOOKUP(Table2[[#This Row],[artist]],artists!A:F,2,FALSE)</f>
        <v>2555520</v>
      </c>
    </row>
    <row r="313" spans="1:10" x14ac:dyDescent="0.2">
      <c r="A313" t="s">
        <v>1458</v>
      </c>
      <c r="B313" t="s">
        <v>1459</v>
      </c>
      <c r="C313" t="s">
        <v>711</v>
      </c>
      <c r="D313">
        <v>2016</v>
      </c>
      <c r="E313">
        <v>112</v>
      </c>
      <c r="F313">
        <v>67</v>
      </c>
      <c r="G313">
        <v>76</v>
      </c>
      <c r="H313">
        <v>251</v>
      </c>
      <c r="I313">
        <v>78</v>
      </c>
      <c r="J313" t="e">
        <f>VLOOKUP(Table2[[#This Row],[artist]],artists!A:F,2,FALSE)</f>
        <v>#N/A</v>
      </c>
    </row>
    <row r="314" spans="1:10" x14ac:dyDescent="0.2">
      <c r="A314" t="s">
        <v>1625</v>
      </c>
      <c r="B314" t="s">
        <v>1459</v>
      </c>
      <c r="C314" t="s">
        <v>711</v>
      </c>
      <c r="D314">
        <v>2018</v>
      </c>
      <c r="E314">
        <v>88</v>
      </c>
      <c r="F314">
        <v>73</v>
      </c>
      <c r="G314">
        <v>59</v>
      </c>
      <c r="H314">
        <v>269</v>
      </c>
      <c r="I314">
        <v>78</v>
      </c>
      <c r="J314" t="e">
        <f>VLOOKUP(Table2[[#This Row],[artist]],artists!A:F,2,FALSE)</f>
        <v>#N/A</v>
      </c>
    </row>
    <row r="315" spans="1:10" x14ac:dyDescent="0.2">
      <c r="A315" t="s">
        <v>1752</v>
      </c>
      <c r="B315" t="s">
        <v>3</v>
      </c>
      <c r="C315" t="s">
        <v>1042</v>
      </c>
      <c r="D315">
        <v>2015</v>
      </c>
      <c r="E315">
        <v>192</v>
      </c>
      <c r="F315">
        <v>61</v>
      </c>
      <c r="G315">
        <v>36</v>
      </c>
      <c r="H315">
        <v>200</v>
      </c>
      <c r="I315">
        <v>68</v>
      </c>
      <c r="J315">
        <f>VLOOKUP(Table2[[#This Row],[artist]],artists!A:F,2,FALSE)</f>
        <v>30711450</v>
      </c>
    </row>
    <row r="316" spans="1:10" x14ac:dyDescent="0.2">
      <c r="A316" t="s">
        <v>596</v>
      </c>
      <c r="B316" t="s">
        <v>1591</v>
      </c>
      <c r="C316" t="s">
        <v>1090</v>
      </c>
      <c r="D316">
        <v>2017</v>
      </c>
      <c r="E316">
        <v>110</v>
      </c>
      <c r="F316">
        <v>90</v>
      </c>
      <c r="G316">
        <v>74</v>
      </c>
      <c r="H316">
        <v>184</v>
      </c>
      <c r="I316">
        <v>55</v>
      </c>
      <c r="J316" t="e">
        <f>VLOOKUP(Table2[[#This Row],[artist]],artists!A:F,2,FALSE)</f>
        <v>#N/A</v>
      </c>
    </row>
    <row r="317" spans="1:10" x14ac:dyDescent="0.2">
      <c r="A317" t="s">
        <v>1462</v>
      </c>
      <c r="B317" t="s">
        <v>1463</v>
      </c>
      <c r="C317" t="s">
        <v>1038</v>
      </c>
      <c r="D317">
        <v>2016</v>
      </c>
      <c r="E317">
        <v>100</v>
      </c>
      <c r="F317">
        <v>62</v>
      </c>
      <c r="G317">
        <v>73</v>
      </c>
      <c r="H317">
        <v>182</v>
      </c>
      <c r="I317">
        <v>78</v>
      </c>
      <c r="J317" t="e">
        <f>VLOOKUP(Table2[[#This Row],[artist]],artists!A:F,2,FALSE)</f>
        <v>#N/A</v>
      </c>
    </row>
    <row r="318" spans="1:10" x14ac:dyDescent="0.2">
      <c r="A318" t="s">
        <v>1395</v>
      </c>
      <c r="B318" t="s">
        <v>3</v>
      </c>
      <c r="C318" t="s">
        <v>1042</v>
      </c>
      <c r="D318">
        <v>2015</v>
      </c>
      <c r="E318">
        <v>127</v>
      </c>
      <c r="F318">
        <v>81</v>
      </c>
      <c r="G318">
        <v>53</v>
      </c>
      <c r="H318">
        <v>245</v>
      </c>
      <c r="I318">
        <v>67</v>
      </c>
      <c r="J318">
        <f>VLOOKUP(Table2[[#This Row],[artist]],artists!A:F,2,FALSE)</f>
        <v>30711450</v>
      </c>
    </row>
    <row r="319" spans="1:10" x14ac:dyDescent="0.2">
      <c r="A319" t="s">
        <v>1613</v>
      </c>
      <c r="B319" t="s">
        <v>1463</v>
      </c>
      <c r="C319" t="s">
        <v>1038</v>
      </c>
      <c r="D319">
        <v>2018</v>
      </c>
      <c r="E319">
        <v>103</v>
      </c>
      <c r="F319">
        <v>71</v>
      </c>
      <c r="G319">
        <v>66</v>
      </c>
      <c r="H319">
        <v>175</v>
      </c>
      <c r="I319">
        <v>82</v>
      </c>
      <c r="J319" t="e">
        <f>VLOOKUP(Table2[[#This Row],[artist]],artists!A:F,2,FALSE)</f>
        <v>#N/A</v>
      </c>
    </row>
    <row r="320" spans="1:10" x14ac:dyDescent="0.2">
      <c r="A320" t="s">
        <v>1392</v>
      </c>
      <c r="B320" t="s">
        <v>102</v>
      </c>
      <c r="C320" t="s">
        <v>1038</v>
      </c>
      <c r="D320">
        <v>2015</v>
      </c>
      <c r="E320">
        <v>123</v>
      </c>
      <c r="F320">
        <v>94</v>
      </c>
      <c r="G320">
        <v>69</v>
      </c>
      <c r="H320">
        <v>235</v>
      </c>
      <c r="I320">
        <v>67</v>
      </c>
      <c r="J320">
        <f>VLOOKUP(Table2[[#This Row],[artist]],artists!A:F,2,FALSE)</f>
        <v>7293018</v>
      </c>
    </row>
    <row r="321" spans="1:10" x14ac:dyDescent="0.2">
      <c r="A321" t="s">
        <v>1391</v>
      </c>
      <c r="B321" t="s">
        <v>165</v>
      </c>
      <c r="C321" t="s">
        <v>1038</v>
      </c>
      <c r="D321">
        <v>2015</v>
      </c>
      <c r="E321">
        <v>120</v>
      </c>
      <c r="F321">
        <v>85</v>
      </c>
      <c r="G321">
        <v>59</v>
      </c>
      <c r="H321">
        <v>235</v>
      </c>
      <c r="I321">
        <v>67</v>
      </c>
      <c r="J321">
        <f>VLOOKUP(Table2[[#This Row],[artist]],artists!A:F,2,FALSE)</f>
        <v>8660053</v>
      </c>
    </row>
    <row r="322" spans="1:10" x14ac:dyDescent="0.2">
      <c r="A322" t="s">
        <v>1396</v>
      </c>
      <c r="B322" t="s">
        <v>192</v>
      </c>
      <c r="C322" t="s">
        <v>1042</v>
      </c>
      <c r="D322">
        <v>2015</v>
      </c>
      <c r="E322">
        <v>122</v>
      </c>
      <c r="F322">
        <v>81</v>
      </c>
      <c r="G322">
        <v>62</v>
      </c>
      <c r="H322">
        <v>205</v>
      </c>
      <c r="I322">
        <v>66</v>
      </c>
      <c r="J322">
        <f>VLOOKUP(Table2[[#This Row],[artist]],artists!A:F,2,FALSE)</f>
        <v>3685271</v>
      </c>
    </row>
    <row r="323" spans="1:10" x14ac:dyDescent="0.2">
      <c r="A323" t="s">
        <v>1630</v>
      </c>
      <c r="B323" t="s">
        <v>1463</v>
      </c>
      <c r="C323" t="s">
        <v>1038</v>
      </c>
      <c r="D323">
        <v>2018</v>
      </c>
      <c r="E323">
        <v>100</v>
      </c>
      <c r="F323">
        <v>81</v>
      </c>
      <c r="G323">
        <v>66</v>
      </c>
      <c r="H323">
        <v>219</v>
      </c>
      <c r="I323">
        <v>76</v>
      </c>
      <c r="J323" t="e">
        <f>VLOOKUP(Table2[[#This Row],[artist]],artists!A:F,2,FALSE)</f>
        <v>#N/A</v>
      </c>
    </row>
    <row r="324" spans="1:10" x14ac:dyDescent="0.2">
      <c r="A324" t="s">
        <v>1623</v>
      </c>
      <c r="B324" t="s">
        <v>1624</v>
      </c>
      <c r="C324" t="s">
        <v>1038</v>
      </c>
      <c r="D324">
        <v>2018</v>
      </c>
      <c r="E324">
        <v>118</v>
      </c>
      <c r="F324">
        <v>75</v>
      </c>
      <c r="G324">
        <v>68</v>
      </c>
      <c r="H324">
        <v>181</v>
      </c>
      <c r="I324">
        <v>78</v>
      </c>
      <c r="J324" t="e">
        <f>VLOOKUP(Table2[[#This Row],[artist]],artists!A:F,2,FALSE)</f>
        <v>#N/A</v>
      </c>
    </row>
    <row r="325" spans="1:10" x14ac:dyDescent="0.2">
      <c r="A325" t="s">
        <v>1344</v>
      </c>
      <c r="B325" t="s">
        <v>40</v>
      </c>
      <c r="C325" t="s">
        <v>41</v>
      </c>
      <c r="D325">
        <v>2015</v>
      </c>
      <c r="E325">
        <v>120</v>
      </c>
      <c r="F325">
        <v>79</v>
      </c>
      <c r="G325">
        <v>75</v>
      </c>
      <c r="H325">
        <v>235</v>
      </c>
      <c r="I325">
        <v>66</v>
      </c>
      <c r="J325">
        <f>VLOOKUP(Table2[[#This Row],[artist]],artists!A:F,2,FALSE)</f>
        <v>20445189</v>
      </c>
    </row>
    <row r="326" spans="1:10" x14ac:dyDescent="0.2">
      <c r="A326" t="s">
        <v>1641</v>
      </c>
      <c r="B326" t="s">
        <v>1642</v>
      </c>
      <c r="C326" t="s">
        <v>1038</v>
      </c>
      <c r="D326">
        <v>2018</v>
      </c>
      <c r="E326">
        <v>120</v>
      </c>
      <c r="F326">
        <v>57</v>
      </c>
      <c r="G326">
        <v>52</v>
      </c>
      <c r="H326">
        <v>341</v>
      </c>
      <c r="I326">
        <v>72</v>
      </c>
      <c r="J326" t="e">
        <f>VLOOKUP(Table2[[#This Row],[artist]],artists!A:F,2,FALSE)</f>
        <v>#N/A</v>
      </c>
    </row>
    <row r="327" spans="1:10" x14ac:dyDescent="0.2">
      <c r="A327" t="s">
        <v>1655</v>
      </c>
      <c r="B327" t="s">
        <v>1656</v>
      </c>
      <c r="C327" t="s">
        <v>1038</v>
      </c>
      <c r="D327">
        <v>2018</v>
      </c>
      <c r="E327">
        <v>104</v>
      </c>
      <c r="F327">
        <v>79</v>
      </c>
      <c r="G327">
        <v>63</v>
      </c>
      <c r="H327">
        <v>220</v>
      </c>
      <c r="I327">
        <v>67</v>
      </c>
      <c r="J327" t="e">
        <f>VLOOKUP(Table2[[#This Row],[artist]],artists!A:F,2,FALSE)</f>
        <v>#N/A</v>
      </c>
    </row>
    <row r="328" spans="1:10" x14ac:dyDescent="0.2">
      <c r="A328" t="s">
        <v>1100</v>
      </c>
      <c r="B328" t="s">
        <v>1101</v>
      </c>
      <c r="C328" t="s">
        <v>1038</v>
      </c>
      <c r="D328">
        <v>2011</v>
      </c>
      <c r="E328">
        <v>100</v>
      </c>
      <c r="F328">
        <v>78</v>
      </c>
      <c r="G328">
        <v>69</v>
      </c>
      <c r="H328">
        <v>200</v>
      </c>
      <c r="I328">
        <v>75</v>
      </c>
      <c r="J328" t="e">
        <f>VLOOKUP(Table2[[#This Row],[artist]],artists!A:F,2,FALSE)</f>
        <v>#N/A</v>
      </c>
    </row>
    <row r="329" spans="1:10" x14ac:dyDescent="0.2">
      <c r="A329" t="s">
        <v>1400</v>
      </c>
      <c r="B329" t="s">
        <v>44</v>
      </c>
      <c r="C329" t="s">
        <v>1038</v>
      </c>
      <c r="D329">
        <v>2015</v>
      </c>
      <c r="E329">
        <v>155</v>
      </c>
      <c r="F329">
        <v>71</v>
      </c>
      <c r="G329">
        <v>70</v>
      </c>
      <c r="H329">
        <v>213</v>
      </c>
      <c r="I329">
        <v>65</v>
      </c>
      <c r="J329">
        <f>VLOOKUP(Table2[[#This Row],[artist]],artists!A:F,2,FALSE)</f>
        <v>7039401</v>
      </c>
    </row>
    <row r="330" spans="1:10" x14ac:dyDescent="0.2">
      <c r="A330" t="s">
        <v>1404</v>
      </c>
      <c r="B330" t="s">
        <v>3</v>
      </c>
      <c r="C330" t="s">
        <v>1042</v>
      </c>
      <c r="D330">
        <v>2015</v>
      </c>
      <c r="E330">
        <v>125</v>
      </c>
      <c r="F330">
        <v>36</v>
      </c>
      <c r="G330">
        <v>77</v>
      </c>
      <c r="H330">
        <v>204</v>
      </c>
      <c r="I330">
        <v>64</v>
      </c>
      <c r="J330">
        <f>VLOOKUP(Table2[[#This Row],[artist]],artists!A:F,2,FALSE)</f>
        <v>30711450</v>
      </c>
    </row>
    <row r="331" spans="1:10" x14ac:dyDescent="0.2">
      <c r="A331" t="s">
        <v>1403</v>
      </c>
      <c r="B331" t="s">
        <v>109</v>
      </c>
      <c r="C331" t="s">
        <v>1038</v>
      </c>
      <c r="D331">
        <v>2015</v>
      </c>
      <c r="E331">
        <v>129</v>
      </c>
      <c r="F331">
        <v>95</v>
      </c>
      <c r="G331">
        <v>71</v>
      </c>
      <c r="H331">
        <v>210</v>
      </c>
      <c r="I331">
        <v>64</v>
      </c>
      <c r="J331">
        <f>VLOOKUP(Table2[[#This Row],[artist]],artists!A:F,2,FALSE)</f>
        <v>7079556</v>
      </c>
    </row>
    <row r="332" spans="1:10" x14ac:dyDescent="0.2">
      <c r="A332" t="s">
        <v>1405</v>
      </c>
      <c r="B332" t="s">
        <v>3</v>
      </c>
      <c r="C332" t="s">
        <v>1042</v>
      </c>
      <c r="D332">
        <v>2015</v>
      </c>
      <c r="E332">
        <v>114</v>
      </c>
      <c r="F332">
        <v>26</v>
      </c>
      <c r="G332">
        <v>38</v>
      </c>
      <c r="H332">
        <v>134</v>
      </c>
      <c r="I332">
        <v>63</v>
      </c>
      <c r="J332">
        <f>VLOOKUP(Table2[[#This Row],[artist]],artists!A:F,2,FALSE)</f>
        <v>30711450</v>
      </c>
    </row>
    <row r="333" spans="1:10" x14ac:dyDescent="0.2">
      <c r="A333" t="s">
        <v>1341</v>
      </c>
      <c r="B333" t="s">
        <v>1342</v>
      </c>
      <c r="C333" t="s">
        <v>1343</v>
      </c>
      <c r="D333">
        <v>2015</v>
      </c>
      <c r="E333">
        <v>129</v>
      </c>
      <c r="F333">
        <v>66</v>
      </c>
      <c r="G333">
        <v>57</v>
      </c>
      <c r="H333">
        <v>242</v>
      </c>
      <c r="I333">
        <v>81</v>
      </c>
      <c r="J333" t="e">
        <f>VLOOKUP(Table2[[#This Row],[artist]],artists!A:F,2,FALSE)</f>
        <v>#N/A</v>
      </c>
    </row>
    <row r="334" spans="1:10" x14ac:dyDescent="0.2">
      <c r="A334" t="s">
        <v>1413</v>
      </c>
      <c r="B334" t="s">
        <v>152</v>
      </c>
      <c r="C334" t="s">
        <v>1318</v>
      </c>
      <c r="D334">
        <v>2015</v>
      </c>
      <c r="E334">
        <v>100</v>
      </c>
      <c r="F334">
        <v>76</v>
      </c>
      <c r="G334">
        <v>51</v>
      </c>
      <c r="H334">
        <v>264</v>
      </c>
      <c r="I334">
        <v>61</v>
      </c>
      <c r="J334">
        <f>VLOOKUP(Table2[[#This Row],[artist]],artists!A:F,2,FALSE)</f>
        <v>14117938</v>
      </c>
    </row>
    <row r="335" spans="1:10" x14ac:dyDescent="0.2">
      <c r="A335" t="s">
        <v>1409</v>
      </c>
      <c r="B335" t="s">
        <v>195</v>
      </c>
      <c r="C335" t="s">
        <v>288</v>
      </c>
      <c r="D335">
        <v>2015</v>
      </c>
      <c r="E335">
        <v>150</v>
      </c>
      <c r="F335">
        <v>75</v>
      </c>
      <c r="G335">
        <v>71</v>
      </c>
      <c r="H335">
        <v>199</v>
      </c>
      <c r="I335">
        <v>61</v>
      </c>
      <c r="J335">
        <f>VLOOKUP(Table2[[#This Row],[artist]],artists!A:F,2,FALSE)</f>
        <v>6648319</v>
      </c>
    </row>
    <row r="336" spans="1:10" x14ac:dyDescent="0.2">
      <c r="A336" t="s">
        <v>1408</v>
      </c>
      <c r="B336" t="s">
        <v>117</v>
      </c>
      <c r="C336" t="s">
        <v>1047</v>
      </c>
      <c r="D336">
        <v>2015</v>
      </c>
      <c r="E336">
        <v>78</v>
      </c>
      <c r="F336">
        <v>75</v>
      </c>
      <c r="G336">
        <v>39</v>
      </c>
      <c r="H336">
        <v>320</v>
      </c>
      <c r="I336">
        <v>61</v>
      </c>
      <c r="J336">
        <f>VLOOKUP(Table2[[#This Row],[artist]],artists!A:F,2,FALSE)</f>
        <v>34436700</v>
      </c>
    </row>
    <row r="337" spans="1:10" x14ac:dyDescent="0.2">
      <c r="A337" t="s">
        <v>1219</v>
      </c>
      <c r="B337" t="s">
        <v>1220</v>
      </c>
      <c r="C337" t="s">
        <v>433</v>
      </c>
      <c r="D337">
        <v>2013</v>
      </c>
      <c r="E337">
        <v>126</v>
      </c>
      <c r="F337">
        <v>91</v>
      </c>
      <c r="G337">
        <v>71</v>
      </c>
      <c r="H337">
        <v>157</v>
      </c>
      <c r="I337">
        <v>67</v>
      </c>
      <c r="J337" t="e">
        <f>VLOOKUP(Table2[[#This Row],[artist]],artists!A:F,2,FALSE)</f>
        <v>#N/A</v>
      </c>
    </row>
    <row r="338" spans="1:10" x14ac:dyDescent="0.2">
      <c r="A338" t="s">
        <v>1416</v>
      </c>
      <c r="B338" t="s">
        <v>3</v>
      </c>
      <c r="C338" t="s">
        <v>1042</v>
      </c>
      <c r="D338">
        <v>2015</v>
      </c>
      <c r="E338">
        <v>113</v>
      </c>
      <c r="F338">
        <v>78</v>
      </c>
      <c r="G338">
        <v>74</v>
      </c>
      <c r="H338">
        <v>199</v>
      </c>
      <c r="I338">
        <v>60</v>
      </c>
      <c r="J338">
        <f>VLOOKUP(Table2[[#This Row],[artist]],artists!A:F,2,FALSE)</f>
        <v>30711450</v>
      </c>
    </row>
    <row r="339" spans="1:10" x14ac:dyDescent="0.2">
      <c r="A339" t="s">
        <v>1291</v>
      </c>
      <c r="B339" t="s">
        <v>1292</v>
      </c>
      <c r="C339" t="s">
        <v>1293</v>
      </c>
      <c r="D339">
        <v>2014</v>
      </c>
      <c r="E339">
        <v>95</v>
      </c>
      <c r="F339">
        <v>72</v>
      </c>
      <c r="G339">
        <v>91</v>
      </c>
      <c r="H339">
        <v>200</v>
      </c>
      <c r="I339">
        <v>70</v>
      </c>
      <c r="J339" t="e">
        <f>VLOOKUP(Table2[[#This Row],[artist]],artists!A:F,2,FALSE)</f>
        <v>#N/A</v>
      </c>
    </row>
    <row r="340" spans="1:10" x14ac:dyDescent="0.2">
      <c r="A340" t="s">
        <v>1649</v>
      </c>
      <c r="B340" t="s">
        <v>1650</v>
      </c>
      <c r="C340" t="s">
        <v>1524</v>
      </c>
      <c r="D340">
        <v>2018</v>
      </c>
      <c r="E340">
        <v>105</v>
      </c>
      <c r="F340">
        <v>72</v>
      </c>
      <c r="G340">
        <v>76</v>
      </c>
      <c r="H340">
        <v>210</v>
      </c>
      <c r="I340">
        <v>68</v>
      </c>
      <c r="J340" t="e">
        <f>VLOOKUP(Table2[[#This Row],[artist]],artists!A:F,2,FALSE)</f>
        <v>#N/A</v>
      </c>
    </row>
    <row r="341" spans="1:10" x14ac:dyDescent="0.2">
      <c r="A341" t="s">
        <v>1190</v>
      </c>
      <c r="B341" t="s">
        <v>1191</v>
      </c>
      <c r="C341" t="s">
        <v>41</v>
      </c>
      <c r="D341">
        <v>2013</v>
      </c>
      <c r="E341">
        <v>170</v>
      </c>
      <c r="F341">
        <v>70</v>
      </c>
      <c r="G341">
        <v>38</v>
      </c>
      <c r="H341">
        <v>209</v>
      </c>
      <c r="I341">
        <v>77</v>
      </c>
      <c r="J341" t="e">
        <f>VLOOKUP(Table2[[#This Row],[artist]],artists!A:F,2,FALSE)</f>
        <v>#N/A</v>
      </c>
    </row>
    <row r="342" spans="1:10" x14ac:dyDescent="0.2">
      <c r="A342" t="s">
        <v>1420</v>
      </c>
      <c r="B342" t="s">
        <v>88</v>
      </c>
      <c r="C342" t="s">
        <v>711</v>
      </c>
      <c r="D342">
        <v>2015</v>
      </c>
      <c r="E342">
        <v>80</v>
      </c>
      <c r="F342">
        <v>48</v>
      </c>
      <c r="G342">
        <v>69</v>
      </c>
      <c r="H342">
        <v>230</v>
      </c>
      <c r="I342">
        <v>56</v>
      </c>
      <c r="J342">
        <f>VLOOKUP(Table2[[#This Row],[artist]],artists!A:F,2,FALSE)</f>
        <v>8515882</v>
      </c>
    </row>
    <row r="343" spans="1:10" x14ac:dyDescent="0.2">
      <c r="A343" t="s">
        <v>1753</v>
      </c>
      <c r="B343" t="s">
        <v>1429</v>
      </c>
      <c r="C343" t="s">
        <v>1038</v>
      </c>
      <c r="D343">
        <v>2015</v>
      </c>
      <c r="E343">
        <v>120</v>
      </c>
      <c r="F343">
        <v>82</v>
      </c>
      <c r="G343">
        <v>57</v>
      </c>
      <c r="H343">
        <v>211</v>
      </c>
      <c r="I343">
        <v>52</v>
      </c>
      <c r="J343" t="e">
        <f>VLOOKUP(Table2[[#This Row],[artist]],artists!A:F,2,FALSE)</f>
        <v>#N/A</v>
      </c>
    </row>
    <row r="344" spans="1:10" x14ac:dyDescent="0.2">
      <c r="A344" t="s">
        <v>1423</v>
      </c>
      <c r="B344" t="s">
        <v>109</v>
      </c>
      <c r="C344" t="s">
        <v>1038</v>
      </c>
      <c r="D344">
        <v>2015</v>
      </c>
      <c r="E344">
        <v>156</v>
      </c>
      <c r="F344">
        <v>60</v>
      </c>
      <c r="G344">
        <v>47</v>
      </c>
      <c r="H344">
        <v>292</v>
      </c>
      <c r="I344">
        <v>55</v>
      </c>
      <c r="J344">
        <f>VLOOKUP(Table2[[#This Row],[artist]],artists!A:F,2,FALSE)</f>
        <v>7079556</v>
      </c>
    </row>
    <row r="345" spans="1:10" x14ac:dyDescent="0.2">
      <c r="A345" t="s">
        <v>1426</v>
      </c>
      <c r="B345" t="s">
        <v>132</v>
      </c>
      <c r="C345" t="s">
        <v>1038</v>
      </c>
      <c r="D345">
        <v>2015</v>
      </c>
      <c r="E345">
        <v>108</v>
      </c>
      <c r="F345">
        <v>87</v>
      </c>
      <c r="G345">
        <v>60</v>
      </c>
      <c r="H345">
        <v>193</v>
      </c>
      <c r="I345">
        <v>54</v>
      </c>
      <c r="J345">
        <f>VLOOKUP(Table2[[#This Row],[artist]],artists!A:F,2,FALSE)</f>
        <v>20121007</v>
      </c>
    </row>
    <row r="346" spans="1:10" x14ac:dyDescent="0.2">
      <c r="A346" t="s">
        <v>1425</v>
      </c>
      <c r="B346" t="s">
        <v>328</v>
      </c>
      <c r="C346" t="s">
        <v>1038</v>
      </c>
      <c r="D346">
        <v>2015</v>
      </c>
      <c r="E346">
        <v>79</v>
      </c>
      <c r="F346">
        <v>55</v>
      </c>
      <c r="G346">
        <v>54</v>
      </c>
      <c r="H346">
        <v>250</v>
      </c>
      <c r="I346">
        <v>54</v>
      </c>
      <c r="J346">
        <f>VLOOKUP(Table2[[#This Row],[artist]],artists!A:F,2,FALSE)</f>
        <v>3435500</v>
      </c>
    </row>
    <row r="347" spans="1:10" x14ac:dyDescent="0.2">
      <c r="A347" t="s">
        <v>1754</v>
      </c>
      <c r="B347" t="s">
        <v>181</v>
      </c>
      <c r="C347" t="s">
        <v>1038</v>
      </c>
      <c r="D347">
        <v>2015</v>
      </c>
      <c r="E347">
        <v>100</v>
      </c>
      <c r="F347">
        <v>55</v>
      </c>
      <c r="G347">
        <v>69</v>
      </c>
      <c r="H347">
        <v>203</v>
      </c>
      <c r="I347">
        <v>52</v>
      </c>
      <c r="J347">
        <f>VLOOKUP(Table2[[#This Row],[artist]],artists!A:F,2,FALSE)</f>
        <v>3369602</v>
      </c>
    </row>
    <row r="348" spans="1:10" x14ac:dyDescent="0.2">
      <c r="A348" t="s">
        <v>1522</v>
      </c>
      <c r="B348" t="s">
        <v>1523</v>
      </c>
      <c r="C348" t="s">
        <v>1524</v>
      </c>
      <c r="D348">
        <v>2016</v>
      </c>
      <c r="E348">
        <v>186</v>
      </c>
      <c r="F348">
        <v>81</v>
      </c>
      <c r="G348">
        <v>70</v>
      </c>
      <c r="H348">
        <v>225</v>
      </c>
      <c r="I348">
        <v>29</v>
      </c>
      <c r="J348" t="e">
        <f>VLOOKUP(Table2[[#This Row],[artist]],artists!A:F,2,FALSE)</f>
        <v>#N/A</v>
      </c>
    </row>
    <row r="349" spans="1:10" x14ac:dyDescent="0.2">
      <c r="A349" t="s">
        <v>1428</v>
      </c>
      <c r="B349" t="s">
        <v>328</v>
      </c>
      <c r="C349" t="s">
        <v>1038</v>
      </c>
      <c r="D349">
        <v>2015</v>
      </c>
      <c r="E349">
        <v>123</v>
      </c>
      <c r="F349">
        <v>79</v>
      </c>
      <c r="G349">
        <v>67</v>
      </c>
      <c r="H349">
        <v>219</v>
      </c>
      <c r="I349">
        <v>52</v>
      </c>
      <c r="J349">
        <f>VLOOKUP(Table2[[#This Row],[artist]],artists!A:F,2,FALSE)</f>
        <v>3435500</v>
      </c>
    </row>
    <row r="350" spans="1:10" x14ac:dyDescent="0.2">
      <c r="A350" t="s">
        <v>1427</v>
      </c>
      <c r="B350" t="s">
        <v>0</v>
      </c>
      <c r="C350" t="s">
        <v>41</v>
      </c>
      <c r="D350">
        <v>2015</v>
      </c>
      <c r="E350">
        <v>89</v>
      </c>
      <c r="F350">
        <v>59</v>
      </c>
      <c r="G350">
        <v>48</v>
      </c>
      <c r="H350">
        <v>309</v>
      </c>
      <c r="I350">
        <v>52</v>
      </c>
      <c r="J350">
        <f>VLOOKUP(Table2[[#This Row],[artist]],artists!A:F,2,FALSE)</f>
        <v>52698756</v>
      </c>
    </row>
    <row r="351" spans="1:10" x14ac:dyDescent="0.2">
      <c r="A351" t="s">
        <v>1281</v>
      </c>
      <c r="B351" t="s">
        <v>1282</v>
      </c>
      <c r="C351" t="s">
        <v>41</v>
      </c>
      <c r="D351">
        <v>2014</v>
      </c>
      <c r="E351">
        <v>126</v>
      </c>
      <c r="F351">
        <v>89</v>
      </c>
      <c r="G351">
        <v>50</v>
      </c>
      <c r="H351">
        <v>240</v>
      </c>
      <c r="I351">
        <v>73</v>
      </c>
      <c r="J351" t="e">
        <f>VLOOKUP(Table2[[#This Row],[artist]],artists!A:F,2,FALSE)</f>
        <v>#N/A</v>
      </c>
    </row>
    <row r="352" spans="1:10" x14ac:dyDescent="0.2">
      <c r="A352" t="s">
        <v>1431</v>
      </c>
      <c r="B352" t="s">
        <v>102</v>
      </c>
      <c r="C352" t="s">
        <v>1038</v>
      </c>
      <c r="D352">
        <v>2015</v>
      </c>
      <c r="E352">
        <v>127</v>
      </c>
      <c r="F352">
        <v>85</v>
      </c>
      <c r="G352">
        <v>68</v>
      </c>
      <c r="H352">
        <v>193</v>
      </c>
      <c r="I352">
        <v>50</v>
      </c>
      <c r="J352">
        <f>VLOOKUP(Table2[[#This Row],[artist]],artists!A:F,2,FALSE)</f>
        <v>7293018</v>
      </c>
    </row>
    <row r="353" spans="1:10" x14ac:dyDescent="0.2">
      <c r="A353" t="s">
        <v>1432</v>
      </c>
      <c r="B353" t="s">
        <v>284</v>
      </c>
      <c r="C353" t="s">
        <v>592</v>
      </c>
      <c r="D353">
        <v>2015</v>
      </c>
      <c r="E353">
        <v>93</v>
      </c>
      <c r="F353">
        <v>67</v>
      </c>
      <c r="G353">
        <v>64</v>
      </c>
      <c r="H353">
        <v>285</v>
      </c>
      <c r="I353">
        <v>49</v>
      </c>
      <c r="J353">
        <f>VLOOKUP(Table2[[#This Row],[artist]],artists!A:F,2,FALSE)</f>
        <v>6678108</v>
      </c>
    </row>
    <row r="354" spans="1:10" x14ac:dyDescent="0.2">
      <c r="A354" t="s">
        <v>1433</v>
      </c>
      <c r="B354" t="s">
        <v>208</v>
      </c>
      <c r="C354" t="s">
        <v>1080</v>
      </c>
      <c r="D354">
        <v>2015</v>
      </c>
      <c r="E354">
        <v>117</v>
      </c>
      <c r="F354">
        <v>43</v>
      </c>
      <c r="G354">
        <v>26</v>
      </c>
      <c r="H354">
        <v>225</v>
      </c>
      <c r="I354">
        <v>47</v>
      </c>
      <c r="J354">
        <f>VLOOKUP(Table2[[#This Row],[artist]],artists!A:F,2,FALSE)</f>
        <v>4848406</v>
      </c>
    </row>
    <row r="355" spans="1:10" x14ac:dyDescent="0.2">
      <c r="A355" t="s">
        <v>1434</v>
      </c>
      <c r="B355" t="s">
        <v>132</v>
      </c>
      <c r="C355" t="s">
        <v>1038</v>
      </c>
      <c r="D355">
        <v>2015</v>
      </c>
      <c r="E355">
        <v>128</v>
      </c>
      <c r="F355">
        <v>78</v>
      </c>
      <c r="G355">
        <v>57</v>
      </c>
      <c r="H355">
        <v>243</v>
      </c>
      <c r="I355">
        <v>46</v>
      </c>
      <c r="J355">
        <f>VLOOKUP(Table2[[#This Row],[artist]],artists!A:F,2,FALSE)</f>
        <v>20121007</v>
      </c>
    </row>
    <row r="356" spans="1:10" x14ac:dyDescent="0.2">
      <c r="A356" t="s">
        <v>1435</v>
      </c>
      <c r="B356" t="s">
        <v>102</v>
      </c>
      <c r="C356" t="s">
        <v>1038</v>
      </c>
      <c r="D356">
        <v>2015</v>
      </c>
      <c r="E356">
        <v>124</v>
      </c>
      <c r="F356">
        <v>80</v>
      </c>
      <c r="G356">
        <v>72</v>
      </c>
      <c r="H356">
        <v>229</v>
      </c>
      <c r="I356">
        <v>45</v>
      </c>
      <c r="J356">
        <f>VLOOKUP(Table2[[#This Row],[artist]],artists!A:F,2,FALSE)</f>
        <v>7293018</v>
      </c>
    </row>
    <row r="357" spans="1:10" x14ac:dyDescent="0.2">
      <c r="A357" t="s">
        <v>1436</v>
      </c>
      <c r="B357" t="s">
        <v>197</v>
      </c>
      <c r="C357" t="s">
        <v>1038</v>
      </c>
      <c r="D357">
        <v>2015</v>
      </c>
      <c r="E357">
        <v>122</v>
      </c>
      <c r="F357">
        <v>88</v>
      </c>
      <c r="G357">
        <v>85</v>
      </c>
      <c r="H357">
        <v>186</v>
      </c>
      <c r="I357">
        <v>44</v>
      </c>
      <c r="J357">
        <f>VLOOKUP(Table2[[#This Row],[artist]],artists!A:F,2,FALSE)</f>
        <v>1414473</v>
      </c>
    </row>
    <row r="358" spans="1:10" x14ac:dyDescent="0.2">
      <c r="A358" t="s">
        <v>1437</v>
      </c>
      <c r="B358" t="s">
        <v>830</v>
      </c>
      <c r="C358" t="s">
        <v>1038</v>
      </c>
      <c r="D358">
        <v>2015</v>
      </c>
      <c r="E358">
        <v>128</v>
      </c>
      <c r="F358">
        <v>78</v>
      </c>
      <c r="G358">
        <v>80</v>
      </c>
      <c r="H358">
        <v>196</v>
      </c>
      <c r="I358">
        <v>42</v>
      </c>
      <c r="J358">
        <f>VLOOKUP(Table2[[#This Row],[artist]],artists!A:F,2,FALSE)</f>
        <v>4946259</v>
      </c>
    </row>
    <row r="359" spans="1:10" x14ac:dyDescent="0.2">
      <c r="A359" t="s">
        <v>1438</v>
      </c>
      <c r="B359" t="s">
        <v>14</v>
      </c>
      <c r="C359" t="s">
        <v>1038</v>
      </c>
      <c r="D359">
        <v>2015</v>
      </c>
      <c r="E359">
        <v>126</v>
      </c>
      <c r="F359">
        <v>84</v>
      </c>
      <c r="G359">
        <v>62</v>
      </c>
      <c r="H359">
        <v>224</v>
      </c>
      <c r="I359">
        <v>41</v>
      </c>
      <c r="J359">
        <f>VLOOKUP(Table2[[#This Row],[artist]],artists!A:F,2,FALSE)</f>
        <v>14004245</v>
      </c>
    </row>
    <row r="360" spans="1:10" x14ac:dyDescent="0.2">
      <c r="A360" t="s">
        <v>1439</v>
      </c>
      <c r="B360" t="s">
        <v>181</v>
      </c>
      <c r="C360" t="s">
        <v>1038</v>
      </c>
      <c r="D360">
        <v>2015</v>
      </c>
      <c r="E360">
        <v>120</v>
      </c>
      <c r="F360">
        <v>80</v>
      </c>
      <c r="G360">
        <v>88</v>
      </c>
      <c r="H360">
        <v>202</v>
      </c>
      <c r="I360">
        <v>39</v>
      </c>
      <c r="J360">
        <f>VLOOKUP(Table2[[#This Row],[artist]],artists!A:F,2,FALSE)</f>
        <v>3369602</v>
      </c>
    </row>
    <row r="361" spans="1:10" x14ac:dyDescent="0.2">
      <c r="A361" t="s">
        <v>1440</v>
      </c>
      <c r="B361" t="s">
        <v>74</v>
      </c>
      <c r="C361" t="s">
        <v>1038</v>
      </c>
      <c r="D361">
        <v>2015</v>
      </c>
      <c r="E361">
        <v>112</v>
      </c>
      <c r="F361">
        <v>37</v>
      </c>
      <c r="G361">
        <v>28</v>
      </c>
      <c r="H361">
        <v>273</v>
      </c>
      <c r="I361">
        <v>36</v>
      </c>
      <c r="J361">
        <f>VLOOKUP(Table2[[#This Row],[artist]],artists!A:F,2,FALSE)</f>
        <v>5629156</v>
      </c>
    </row>
    <row r="362" spans="1:10" x14ac:dyDescent="0.2">
      <c r="A362" t="s">
        <v>1441</v>
      </c>
      <c r="B362" t="s">
        <v>123</v>
      </c>
      <c r="C362" t="s">
        <v>1038</v>
      </c>
      <c r="D362">
        <v>2015</v>
      </c>
      <c r="E362">
        <v>112</v>
      </c>
      <c r="F362">
        <v>90</v>
      </c>
      <c r="G362">
        <v>72</v>
      </c>
      <c r="H362">
        <v>238</v>
      </c>
      <c r="I362">
        <v>34</v>
      </c>
      <c r="J362">
        <f>VLOOKUP(Table2[[#This Row],[artist]],artists!A:F,2,FALSE)</f>
        <v>8796153</v>
      </c>
    </row>
    <row r="363" spans="1:10" x14ac:dyDescent="0.2">
      <c r="A363" t="s">
        <v>1442</v>
      </c>
      <c r="B363" t="s">
        <v>324</v>
      </c>
      <c r="C363" t="s">
        <v>1038</v>
      </c>
      <c r="D363">
        <v>2015</v>
      </c>
      <c r="E363">
        <v>109</v>
      </c>
      <c r="F363">
        <v>53</v>
      </c>
      <c r="G363">
        <v>90</v>
      </c>
      <c r="H363">
        <v>255</v>
      </c>
      <c r="I363">
        <v>18</v>
      </c>
      <c r="J363">
        <f>VLOOKUP(Table2[[#This Row],[artist]],artists!A:F,2,FALSE)</f>
        <v>954416</v>
      </c>
    </row>
    <row r="364" spans="1:10" x14ac:dyDescent="0.2">
      <c r="A364" t="s">
        <v>1553</v>
      </c>
      <c r="B364" t="s">
        <v>1554</v>
      </c>
      <c r="C364" t="s">
        <v>1038</v>
      </c>
      <c r="D364">
        <v>2017</v>
      </c>
      <c r="E364">
        <v>104</v>
      </c>
      <c r="F364">
        <v>79</v>
      </c>
      <c r="G364">
        <v>74</v>
      </c>
      <c r="H364">
        <v>184</v>
      </c>
      <c r="I364">
        <v>75</v>
      </c>
      <c r="J364" t="e">
        <f>VLOOKUP(Table2[[#This Row],[artist]],artists!A:F,2,FALSE)</f>
        <v>#N/A</v>
      </c>
    </row>
    <row r="365" spans="1:10" x14ac:dyDescent="0.2">
      <c r="A365" t="s">
        <v>1036</v>
      </c>
      <c r="B365" t="s">
        <v>1037</v>
      </c>
      <c r="C365" t="s">
        <v>1038</v>
      </c>
      <c r="D365">
        <v>2010</v>
      </c>
      <c r="E365">
        <v>120</v>
      </c>
      <c r="F365">
        <v>84</v>
      </c>
      <c r="G365">
        <v>76</v>
      </c>
      <c r="H365">
        <v>200</v>
      </c>
      <c r="I365">
        <v>80</v>
      </c>
      <c r="J365" t="e">
        <f>VLOOKUP(Table2[[#This Row],[artist]],artists!A:F,2,FALSE)</f>
        <v>#N/A</v>
      </c>
    </row>
    <row r="366" spans="1:10" x14ac:dyDescent="0.2">
      <c r="A366" t="s">
        <v>1339</v>
      </c>
      <c r="B366" t="s">
        <v>3</v>
      </c>
      <c r="C366" t="s">
        <v>1042</v>
      </c>
      <c r="D366">
        <v>2016</v>
      </c>
      <c r="E366">
        <v>100</v>
      </c>
      <c r="F366">
        <v>38</v>
      </c>
      <c r="G366">
        <v>61</v>
      </c>
      <c r="H366">
        <v>234</v>
      </c>
      <c r="I366">
        <v>83</v>
      </c>
      <c r="J366">
        <f>VLOOKUP(Table2[[#This Row],[artist]],artists!A:F,2,FALSE)</f>
        <v>30711450</v>
      </c>
    </row>
    <row r="367" spans="1:10" x14ac:dyDescent="0.2">
      <c r="A367" t="s">
        <v>1058</v>
      </c>
      <c r="B367" t="s">
        <v>1037</v>
      </c>
      <c r="C367" t="s">
        <v>1038</v>
      </c>
      <c r="D367">
        <v>2010</v>
      </c>
      <c r="E367">
        <v>120</v>
      </c>
      <c r="F367">
        <v>61</v>
      </c>
      <c r="G367">
        <v>83</v>
      </c>
      <c r="H367">
        <v>187</v>
      </c>
      <c r="I367">
        <v>69</v>
      </c>
      <c r="J367" t="e">
        <f>VLOOKUP(Table2[[#This Row],[artist]],artists!A:F,2,FALSE)</f>
        <v>#N/A</v>
      </c>
    </row>
    <row r="368" spans="1:10" x14ac:dyDescent="0.2">
      <c r="A368" t="s">
        <v>1061</v>
      </c>
      <c r="B368" t="s">
        <v>1037</v>
      </c>
      <c r="C368" t="s">
        <v>1038</v>
      </c>
      <c r="D368">
        <v>2010</v>
      </c>
      <c r="E368">
        <v>125</v>
      </c>
      <c r="F368">
        <v>68</v>
      </c>
      <c r="G368">
        <v>73</v>
      </c>
      <c r="H368">
        <v>215</v>
      </c>
      <c r="I368">
        <v>66</v>
      </c>
      <c r="J368" t="e">
        <f>VLOOKUP(Table2[[#This Row],[artist]],artists!A:F,2,FALSE)</f>
        <v>#N/A</v>
      </c>
    </row>
    <row r="369" spans="1:10" x14ac:dyDescent="0.2">
      <c r="A369" t="s">
        <v>1072</v>
      </c>
      <c r="B369" t="s">
        <v>1037</v>
      </c>
      <c r="C369" t="s">
        <v>1038</v>
      </c>
      <c r="D369">
        <v>2010</v>
      </c>
      <c r="E369">
        <v>120</v>
      </c>
      <c r="F369">
        <v>84</v>
      </c>
      <c r="G369">
        <v>75</v>
      </c>
      <c r="H369">
        <v>172</v>
      </c>
      <c r="I369">
        <v>62</v>
      </c>
      <c r="J369" t="e">
        <f>VLOOKUP(Table2[[#This Row],[artist]],artists!A:F,2,FALSE)</f>
        <v>#N/A</v>
      </c>
    </row>
    <row r="370" spans="1:10" x14ac:dyDescent="0.2">
      <c r="A370" t="s">
        <v>1451</v>
      </c>
      <c r="B370" t="s">
        <v>117</v>
      </c>
      <c r="C370" t="s">
        <v>1047</v>
      </c>
      <c r="D370">
        <v>2016</v>
      </c>
      <c r="E370">
        <v>111</v>
      </c>
      <c r="F370">
        <v>31</v>
      </c>
      <c r="G370">
        <v>67</v>
      </c>
      <c r="H370">
        <v>192</v>
      </c>
      <c r="I370">
        <v>80</v>
      </c>
      <c r="J370">
        <f>VLOOKUP(Table2[[#This Row],[artist]],artists!A:F,2,FALSE)</f>
        <v>34436700</v>
      </c>
    </row>
    <row r="371" spans="1:10" x14ac:dyDescent="0.2">
      <c r="A371" t="s">
        <v>1108</v>
      </c>
      <c r="B371" t="s">
        <v>1037</v>
      </c>
      <c r="C371" t="s">
        <v>1038</v>
      </c>
      <c r="D371">
        <v>2011</v>
      </c>
      <c r="E371">
        <v>120</v>
      </c>
      <c r="F371">
        <v>82</v>
      </c>
      <c r="G371">
        <v>74</v>
      </c>
      <c r="H371">
        <v>205</v>
      </c>
      <c r="I371">
        <v>72</v>
      </c>
      <c r="J371" t="e">
        <f>VLOOKUP(Table2[[#This Row],[artist]],artists!A:F,2,FALSE)</f>
        <v>#N/A</v>
      </c>
    </row>
    <row r="372" spans="1:10" x14ac:dyDescent="0.2">
      <c r="A372" t="s">
        <v>1450</v>
      </c>
      <c r="B372" t="s">
        <v>20</v>
      </c>
      <c r="C372" t="s">
        <v>1038</v>
      </c>
      <c r="D372">
        <v>2016</v>
      </c>
      <c r="E372">
        <v>130</v>
      </c>
      <c r="F372">
        <v>42</v>
      </c>
      <c r="G372">
        <v>67</v>
      </c>
      <c r="H372">
        <v>205</v>
      </c>
      <c r="I372">
        <v>80</v>
      </c>
      <c r="J372">
        <f>VLOOKUP(Table2[[#This Row],[artist]],artists!A:F,2,FALSE)</f>
        <v>9370435</v>
      </c>
    </row>
    <row r="373" spans="1:10" x14ac:dyDescent="0.2">
      <c r="A373" t="s">
        <v>1449</v>
      </c>
      <c r="B373" t="s">
        <v>81</v>
      </c>
      <c r="C373" t="s">
        <v>1038</v>
      </c>
      <c r="D373">
        <v>2016</v>
      </c>
      <c r="E373">
        <v>124</v>
      </c>
      <c r="F373">
        <v>93</v>
      </c>
      <c r="G373">
        <v>63</v>
      </c>
      <c r="H373">
        <v>222</v>
      </c>
      <c r="I373">
        <v>80</v>
      </c>
      <c r="J373">
        <f>VLOOKUP(Table2[[#This Row],[artist]],artists!A:F,2,FALSE)</f>
        <v>18493843</v>
      </c>
    </row>
    <row r="374" spans="1:10" x14ac:dyDescent="0.2">
      <c r="A374" t="s">
        <v>1120</v>
      </c>
      <c r="B374" t="s">
        <v>1037</v>
      </c>
      <c r="C374" t="s">
        <v>1038</v>
      </c>
      <c r="D374">
        <v>2011</v>
      </c>
      <c r="E374">
        <v>120</v>
      </c>
      <c r="F374">
        <v>73</v>
      </c>
      <c r="G374">
        <v>75</v>
      </c>
      <c r="H374">
        <v>220</v>
      </c>
      <c r="I374">
        <v>64</v>
      </c>
      <c r="J374" t="e">
        <f>VLOOKUP(Table2[[#This Row],[artist]],artists!A:F,2,FALSE)</f>
        <v>#N/A</v>
      </c>
    </row>
    <row r="375" spans="1:10" x14ac:dyDescent="0.2">
      <c r="A375" t="s">
        <v>1194</v>
      </c>
      <c r="B375" t="s">
        <v>1037</v>
      </c>
      <c r="C375" t="s">
        <v>1038</v>
      </c>
      <c r="D375">
        <v>2013</v>
      </c>
      <c r="E375">
        <v>128</v>
      </c>
      <c r="F375">
        <v>70</v>
      </c>
      <c r="G375">
        <v>71</v>
      </c>
      <c r="H375">
        <v>212</v>
      </c>
      <c r="I375">
        <v>75</v>
      </c>
      <c r="J375" t="e">
        <f>VLOOKUP(Table2[[#This Row],[artist]],artists!A:F,2,FALSE)</f>
        <v>#N/A</v>
      </c>
    </row>
    <row r="376" spans="1:10" x14ac:dyDescent="0.2">
      <c r="A376" t="s">
        <v>1755</v>
      </c>
      <c r="B376" t="s">
        <v>114</v>
      </c>
      <c r="C376" t="s">
        <v>1038</v>
      </c>
      <c r="D376">
        <v>2016</v>
      </c>
      <c r="E376">
        <v>113</v>
      </c>
      <c r="F376">
        <v>83</v>
      </c>
      <c r="G376">
        <v>67</v>
      </c>
      <c r="H376">
        <v>236</v>
      </c>
      <c r="I376">
        <v>79</v>
      </c>
      <c r="J376">
        <f>VLOOKUP(Table2[[#This Row],[artist]],artists!A:F,2,FALSE)</f>
        <v>8365398</v>
      </c>
    </row>
    <row r="377" spans="1:10" x14ac:dyDescent="0.2">
      <c r="A377" t="s">
        <v>1251</v>
      </c>
      <c r="B377" t="s">
        <v>1037</v>
      </c>
      <c r="C377" t="s">
        <v>1038</v>
      </c>
      <c r="D377">
        <v>2013</v>
      </c>
      <c r="E377">
        <v>128</v>
      </c>
      <c r="F377">
        <v>75</v>
      </c>
      <c r="G377">
        <v>72</v>
      </c>
      <c r="H377">
        <v>229</v>
      </c>
      <c r="I377">
        <v>46</v>
      </c>
      <c r="J377" t="e">
        <f>VLOOKUP(Table2[[#This Row],[artist]],artists!A:F,2,FALSE)</f>
        <v>#N/A</v>
      </c>
    </row>
    <row r="378" spans="1:10" x14ac:dyDescent="0.2">
      <c r="A378" t="s">
        <v>1546</v>
      </c>
      <c r="B378" t="s">
        <v>1037</v>
      </c>
      <c r="C378" t="s">
        <v>1038</v>
      </c>
      <c r="D378">
        <v>2017</v>
      </c>
      <c r="E378">
        <v>73</v>
      </c>
      <c r="F378">
        <v>39</v>
      </c>
      <c r="G378">
        <v>58</v>
      </c>
      <c r="H378">
        <v>230</v>
      </c>
      <c r="I378">
        <v>77</v>
      </c>
      <c r="J378" t="e">
        <f>VLOOKUP(Table2[[#This Row],[artist]],artists!A:F,2,FALSE)</f>
        <v>#N/A</v>
      </c>
    </row>
    <row r="379" spans="1:10" x14ac:dyDescent="0.2">
      <c r="A379" t="s">
        <v>1457</v>
      </c>
      <c r="B379" t="s">
        <v>117</v>
      </c>
      <c r="C379" t="s">
        <v>1047</v>
      </c>
      <c r="D379">
        <v>2016</v>
      </c>
      <c r="E379">
        <v>92</v>
      </c>
      <c r="F379">
        <v>53</v>
      </c>
      <c r="G379">
        <v>73</v>
      </c>
      <c r="H379">
        <v>219</v>
      </c>
      <c r="I379">
        <v>78</v>
      </c>
      <c r="J379">
        <f>VLOOKUP(Table2[[#This Row],[artist]],artists!A:F,2,FALSE)</f>
        <v>34436700</v>
      </c>
    </row>
    <row r="380" spans="1:10" x14ac:dyDescent="0.2">
      <c r="A380" t="s">
        <v>1694</v>
      </c>
      <c r="B380" t="s">
        <v>1695</v>
      </c>
      <c r="C380" t="s">
        <v>1696</v>
      </c>
      <c r="D380">
        <v>2019</v>
      </c>
      <c r="E380">
        <v>136</v>
      </c>
      <c r="F380">
        <v>40</v>
      </c>
      <c r="G380">
        <v>90</v>
      </c>
      <c r="H380">
        <v>198</v>
      </c>
      <c r="I380">
        <v>84</v>
      </c>
      <c r="J380" t="e">
        <f>VLOOKUP(Table2[[#This Row],[artist]],artists!A:F,2,FALSE)</f>
        <v>#N/A</v>
      </c>
    </row>
    <row r="381" spans="1:10" x14ac:dyDescent="0.2">
      <c r="A381" t="s">
        <v>1756</v>
      </c>
      <c r="B381" t="s">
        <v>1539</v>
      </c>
      <c r="C381" t="s">
        <v>1540</v>
      </c>
      <c r="D381">
        <v>2017</v>
      </c>
      <c r="E381">
        <v>100</v>
      </c>
      <c r="F381">
        <v>53</v>
      </c>
      <c r="G381">
        <v>64</v>
      </c>
      <c r="H381">
        <v>221</v>
      </c>
      <c r="I381">
        <v>79</v>
      </c>
      <c r="J381" t="e">
        <f>VLOOKUP(Table2[[#This Row],[artist]],artists!A:F,2,FALSE)</f>
        <v>#N/A</v>
      </c>
    </row>
    <row r="382" spans="1:10" x14ac:dyDescent="0.2">
      <c r="A382" t="s">
        <v>1460</v>
      </c>
      <c r="B382" t="s">
        <v>167</v>
      </c>
      <c r="C382" t="s">
        <v>1038</v>
      </c>
      <c r="D382">
        <v>2016</v>
      </c>
      <c r="E382">
        <v>102</v>
      </c>
      <c r="F382">
        <v>71</v>
      </c>
      <c r="G382">
        <v>66</v>
      </c>
      <c r="H382">
        <v>198</v>
      </c>
      <c r="I382">
        <v>78</v>
      </c>
      <c r="J382">
        <f>VLOOKUP(Table2[[#This Row],[artist]],artists!A:F,2,FALSE)</f>
        <v>911203</v>
      </c>
    </row>
    <row r="383" spans="1:10" x14ac:dyDescent="0.2">
      <c r="A383" t="s">
        <v>1562</v>
      </c>
      <c r="B383" t="s">
        <v>1539</v>
      </c>
      <c r="C383" t="s">
        <v>1540</v>
      </c>
      <c r="D383">
        <v>2017</v>
      </c>
      <c r="E383">
        <v>90</v>
      </c>
      <c r="F383">
        <v>59</v>
      </c>
      <c r="G383">
        <v>63</v>
      </c>
      <c r="H383">
        <v>194</v>
      </c>
      <c r="I383">
        <v>71</v>
      </c>
      <c r="J383" t="e">
        <f>VLOOKUP(Table2[[#This Row],[artist]],artists!A:F,2,FALSE)</f>
        <v>#N/A</v>
      </c>
    </row>
    <row r="384" spans="1:10" x14ac:dyDescent="0.2">
      <c r="A384" t="s">
        <v>1562</v>
      </c>
      <c r="B384" t="s">
        <v>1539</v>
      </c>
      <c r="C384" t="s">
        <v>1540</v>
      </c>
      <c r="D384">
        <v>2018</v>
      </c>
      <c r="E384">
        <v>90</v>
      </c>
      <c r="F384">
        <v>59</v>
      </c>
      <c r="G384">
        <v>63</v>
      </c>
      <c r="H384">
        <v>194</v>
      </c>
      <c r="I384">
        <v>71</v>
      </c>
      <c r="J384" t="e">
        <f>VLOOKUP(Table2[[#This Row],[artist]],artists!A:F,2,FALSE)</f>
        <v>#N/A</v>
      </c>
    </row>
    <row r="385" spans="1:10" x14ac:dyDescent="0.2">
      <c r="A385" t="s">
        <v>1689</v>
      </c>
      <c r="B385" t="s">
        <v>1539</v>
      </c>
      <c r="C385" t="s">
        <v>1540</v>
      </c>
      <c r="D385">
        <v>2019</v>
      </c>
      <c r="E385">
        <v>104</v>
      </c>
      <c r="F385">
        <v>68</v>
      </c>
      <c r="G385">
        <v>69</v>
      </c>
      <c r="H385">
        <v>228</v>
      </c>
      <c r="I385">
        <v>88</v>
      </c>
      <c r="J385" t="e">
        <f>VLOOKUP(Table2[[#This Row],[artist]],artists!A:F,2,FALSE)</f>
        <v>#N/A</v>
      </c>
    </row>
    <row r="386" spans="1:10" x14ac:dyDescent="0.2">
      <c r="A386" t="s">
        <v>1210</v>
      </c>
      <c r="B386" t="s">
        <v>1211</v>
      </c>
      <c r="C386" t="s">
        <v>41</v>
      </c>
      <c r="D386">
        <v>2013</v>
      </c>
      <c r="E386">
        <v>84</v>
      </c>
      <c r="F386">
        <v>52</v>
      </c>
      <c r="G386">
        <v>56</v>
      </c>
      <c r="H386">
        <v>272</v>
      </c>
      <c r="I386">
        <v>70</v>
      </c>
      <c r="J386" t="e">
        <f>VLOOKUP(Table2[[#This Row],[artist]],artists!A:F,2,FALSE)</f>
        <v>#N/A</v>
      </c>
    </row>
    <row r="387" spans="1:10" x14ac:dyDescent="0.2">
      <c r="A387" t="s">
        <v>1467</v>
      </c>
      <c r="B387" t="s">
        <v>96</v>
      </c>
      <c r="C387" t="s">
        <v>1038</v>
      </c>
      <c r="D387">
        <v>2016</v>
      </c>
      <c r="E387">
        <v>130</v>
      </c>
      <c r="F387">
        <v>75</v>
      </c>
      <c r="G387">
        <v>59</v>
      </c>
      <c r="H387">
        <v>206</v>
      </c>
      <c r="I387">
        <v>75</v>
      </c>
      <c r="J387">
        <f>VLOOKUP(Table2[[#This Row],[artist]],artists!A:F,2,FALSE)</f>
        <v>15274062</v>
      </c>
    </row>
    <row r="388" spans="1:10" x14ac:dyDescent="0.2">
      <c r="A388" t="s">
        <v>1468</v>
      </c>
      <c r="B388" t="s">
        <v>6</v>
      </c>
      <c r="C388" t="s">
        <v>1201</v>
      </c>
      <c r="D388">
        <v>2016</v>
      </c>
      <c r="E388">
        <v>118</v>
      </c>
      <c r="F388">
        <v>65</v>
      </c>
      <c r="G388">
        <v>79</v>
      </c>
      <c r="H388">
        <v>263</v>
      </c>
      <c r="I388">
        <v>74</v>
      </c>
      <c r="J388">
        <f>VLOOKUP(Table2[[#This Row],[artist]],artists!A:F,2,FALSE)</f>
        <v>41420478</v>
      </c>
    </row>
    <row r="389" spans="1:10" x14ac:dyDescent="0.2">
      <c r="A389" t="s">
        <v>1330</v>
      </c>
      <c r="B389" t="s">
        <v>1331</v>
      </c>
      <c r="C389" t="s">
        <v>1332</v>
      </c>
      <c r="D389">
        <v>2014</v>
      </c>
      <c r="E389">
        <v>92</v>
      </c>
      <c r="F389">
        <v>82</v>
      </c>
      <c r="G389">
        <v>56</v>
      </c>
      <c r="H389">
        <v>215</v>
      </c>
      <c r="I389">
        <v>37</v>
      </c>
      <c r="J389" t="e">
        <f>VLOOKUP(Table2[[#This Row],[artist]],artists!A:F,2,FALSE)</f>
        <v>#N/A</v>
      </c>
    </row>
    <row r="390" spans="1:10" x14ac:dyDescent="0.2">
      <c r="A390" t="s">
        <v>1470</v>
      </c>
      <c r="B390" t="s">
        <v>133</v>
      </c>
      <c r="C390" t="s">
        <v>1038</v>
      </c>
      <c r="D390">
        <v>2016</v>
      </c>
      <c r="E390">
        <v>93</v>
      </c>
      <c r="F390">
        <v>80</v>
      </c>
      <c r="G390">
        <v>61</v>
      </c>
      <c r="H390">
        <v>185</v>
      </c>
      <c r="I390">
        <v>73</v>
      </c>
      <c r="J390">
        <f>VLOOKUP(Table2[[#This Row],[artist]],artists!A:F,2,FALSE)</f>
        <v>5726943</v>
      </c>
    </row>
    <row r="391" spans="1:10" x14ac:dyDescent="0.2">
      <c r="A391" t="s">
        <v>1472</v>
      </c>
      <c r="B391" t="s">
        <v>133</v>
      </c>
      <c r="C391" t="s">
        <v>1038</v>
      </c>
      <c r="D391">
        <v>2016</v>
      </c>
      <c r="E391">
        <v>108</v>
      </c>
      <c r="F391">
        <v>88</v>
      </c>
      <c r="G391">
        <v>75</v>
      </c>
      <c r="H391">
        <v>166</v>
      </c>
      <c r="I391">
        <v>73</v>
      </c>
      <c r="J391">
        <f>VLOOKUP(Table2[[#This Row],[artist]],artists!A:F,2,FALSE)</f>
        <v>5726943</v>
      </c>
    </row>
    <row r="392" spans="1:10" x14ac:dyDescent="0.2">
      <c r="A392" t="s">
        <v>1677</v>
      </c>
      <c r="B392" t="s">
        <v>1678</v>
      </c>
      <c r="C392" t="s">
        <v>41</v>
      </c>
      <c r="D392">
        <v>2019</v>
      </c>
      <c r="E392">
        <v>110</v>
      </c>
      <c r="F392">
        <v>41</v>
      </c>
      <c r="G392">
        <v>50</v>
      </c>
      <c r="H392">
        <v>182</v>
      </c>
      <c r="I392">
        <v>96</v>
      </c>
      <c r="J392" t="e">
        <f>VLOOKUP(Table2[[#This Row],[artist]],artists!A:F,2,FALSE)</f>
        <v>#N/A</v>
      </c>
    </row>
    <row r="393" spans="1:10" x14ac:dyDescent="0.2">
      <c r="A393" t="s">
        <v>1375</v>
      </c>
      <c r="B393" t="s">
        <v>3</v>
      </c>
      <c r="C393" t="s">
        <v>1042</v>
      </c>
      <c r="D393">
        <v>2016</v>
      </c>
      <c r="E393">
        <v>95</v>
      </c>
      <c r="F393">
        <v>80</v>
      </c>
      <c r="G393">
        <v>59</v>
      </c>
      <c r="H393">
        <v>208</v>
      </c>
      <c r="I393">
        <v>72</v>
      </c>
      <c r="J393">
        <f>VLOOKUP(Table2[[#This Row],[artist]],artists!A:F,2,FALSE)</f>
        <v>30711450</v>
      </c>
    </row>
    <row r="394" spans="1:10" x14ac:dyDescent="0.2">
      <c r="A394" t="s">
        <v>1757</v>
      </c>
      <c r="B394" t="s">
        <v>109</v>
      </c>
      <c r="C394" t="s">
        <v>1038</v>
      </c>
      <c r="D394">
        <v>2016</v>
      </c>
      <c r="E394">
        <v>120</v>
      </c>
      <c r="F394">
        <v>68</v>
      </c>
      <c r="G394">
        <v>76</v>
      </c>
      <c r="H394">
        <v>218</v>
      </c>
      <c r="I394">
        <v>72</v>
      </c>
      <c r="J394">
        <f>VLOOKUP(Table2[[#This Row],[artist]],artists!A:F,2,FALSE)</f>
        <v>7079556</v>
      </c>
    </row>
    <row r="395" spans="1:10" x14ac:dyDescent="0.2">
      <c r="A395" t="s">
        <v>1572</v>
      </c>
      <c r="B395" t="s">
        <v>1573</v>
      </c>
      <c r="C395" t="s">
        <v>1038</v>
      </c>
      <c r="D395">
        <v>2017</v>
      </c>
      <c r="E395">
        <v>106</v>
      </c>
      <c r="F395">
        <v>50</v>
      </c>
      <c r="G395">
        <v>87</v>
      </c>
      <c r="H395">
        <v>202</v>
      </c>
      <c r="I395">
        <v>69</v>
      </c>
      <c r="J395" t="e">
        <f>VLOOKUP(Table2[[#This Row],[artist]],artists!A:F,2,FALSE)</f>
        <v>#N/A</v>
      </c>
    </row>
    <row r="396" spans="1:10" x14ac:dyDescent="0.2">
      <c r="A396" t="s">
        <v>1643</v>
      </c>
      <c r="B396" t="s">
        <v>1573</v>
      </c>
      <c r="C396" t="s">
        <v>1038</v>
      </c>
      <c r="D396">
        <v>2018</v>
      </c>
      <c r="E396">
        <v>93</v>
      </c>
      <c r="F396">
        <v>81</v>
      </c>
      <c r="G396">
        <v>64</v>
      </c>
      <c r="H396">
        <v>197</v>
      </c>
      <c r="I396">
        <v>72</v>
      </c>
      <c r="J396" t="e">
        <f>VLOOKUP(Table2[[#This Row],[artist]],artists!A:F,2,FALSE)</f>
        <v>#N/A</v>
      </c>
    </row>
    <row r="397" spans="1:10" x14ac:dyDescent="0.2">
      <c r="A397" t="s">
        <v>1653</v>
      </c>
      <c r="B397" t="s">
        <v>1573</v>
      </c>
      <c r="C397" t="s">
        <v>1038</v>
      </c>
      <c r="D397">
        <v>2018</v>
      </c>
      <c r="E397">
        <v>113</v>
      </c>
      <c r="F397">
        <v>80</v>
      </c>
      <c r="G397">
        <v>54</v>
      </c>
      <c r="H397">
        <v>243</v>
      </c>
      <c r="I397">
        <v>67</v>
      </c>
      <c r="J397" t="e">
        <f>VLOOKUP(Table2[[#This Row],[artist]],artists!A:F,2,FALSE)</f>
        <v>#N/A</v>
      </c>
    </row>
    <row r="398" spans="1:10" x14ac:dyDescent="0.2">
      <c r="A398" t="s">
        <v>1417</v>
      </c>
      <c r="B398" t="s">
        <v>1418</v>
      </c>
      <c r="C398" t="s">
        <v>1419</v>
      </c>
      <c r="D398">
        <v>2015</v>
      </c>
      <c r="E398">
        <v>123</v>
      </c>
      <c r="F398">
        <v>89</v>
      </c>
      <c r="G398">
        <v>76</v>
      </c>
      <c r="H398">
        <v>189</v>
      </c>
      <c r="I398">
        <v>58</v>
      </c>
      <c r="J398" t="e">
        <f>VLOOKUP(Table2[[#This Row],[artist]],artists!A:F,2,FALSE)</f>
        <v>#N/A</v>
      </c>
    </row>
    <row r="399" spans="1:10" x14ac:dyDescent="0.2">
      <c r="A399" t="s">
        <v>1479</v>
      </c>
      <c r="B399" t="s">
        <v>146</v>
      </c>
      <c r="C399" t="s">
        <v>1093</v>
      </c>
      <c r="D399">
        <v>2016</v>
      </c>
      <c r="E399">
        <v>142</v>
      </c>
      <c r="F399">
        <v>28</v>
      </c>
      <c r="G399">
        <v>59</v>
      </c>
      <c r="H399">
        <v>272</v>
      </c>
      <c r="I399">
        <v>71</v>
      </c>
      <c r="J399">
        <f>VLOOKUP(Table2[[#This Row],[artist]],artists!A:F,2,FALSE)</f>
        <v>17965158</v>
      </c>
    </row>
    <row r="400" spans="1:10" x14ac:dyDescent="0.2">
      <c r="A400" t="s">
        <v>1226</v>
      </c>
      <c r="B400" t="s">
        <v>1227</v>
      </c>
      <c r="C400" t="s">
        <v>1038</v>
      </c>
      <c r="D400">
        <v>2013</v>
      </c>
      <c r="E400">
        <v>121</v>
      </c>
      <c r="F400">
        <v>74</v>
      </c>
      <c r="G400">
        <v>85</v>
      </c>
      <c r="H400">
        <v>224</v>
      </c>
      <c r="I400">
        <v>63</v>
      </c>
      <c r="J400" t="e">
        <f>VLOOKUP(Table2[[#This Row],[artist]],artists!A:F,2,FALSE)</f>
        <v>#N/A</v>
      </c>
    </row>
    <row r="401" spans="1:10" x14ac:dyDescent="0.2">
      <c r="A401" t="s">
        <v>1725</v>
      </c>
      <c r="B401" t="s">
        <v>25</v>
      </c>
      <c r="C401" t="s">
        <v>1038</v>
      </c>
      <c r="D401">
        <v>2016</v>
      </c>
      <c r="E401">
        <v>163</v>
      </c>
      <c r="F401">
        <v>70</v>
      </c>
      <c r="G401">
        <v>63</v>
      </c>
      <c r="H401">
        <v>215</v>
      </c>
      <c r="I401">
        <v>71</v>
      </c>
      <c r="J401">
        <f>VLOOKUP(Table2[[#This Row],[artist]],artists!A:F,2,FALSE)</f>
        <v>7214210</v>
      </c>
    </row>
    <row r="402" spans="1:10" x14ac:dyDescent="0.2">
      <c r="A402" t="s">
        <v>1758</v>
      </c>
      <c r="B402" t="s">
        <v>1227</v>
      </c>
      <c r="C402" t="s">
        <v>1038</v>
      </c>
      <c r="D402">
        <v>2013</v>
      </c>
      <c r="E402">
        <v>201</v>
      </c>
      <c r="F402">
        <v>95</v>
      </c>
      <c r="G402">
        <v>36</v>
      </c>
      <c r="H402">
        <v>211</v>
      </c>
      <c r="I402">
        <v>50</v>
      </c>
      <c r="J402" t="e">
        <f>VLOOKUP(Table2[[#This Row],[artist]],artists!A:F,2,FALSE)</f>
        <v>#N/A</v>
      </c>
    </row>
    <row r="403" spans="1:10" x14ac:dyDescent="0.2">
      <c r="A403" t="s">
        <v>1401</v>
      </c>
      <c r="B403" t="s">
        <v>1227</v>
      </c>
      <c r="C403" t="s">
        <v>1038</v>
      </c>
      <c r="D403">
        <v>2015</v>
      </c>
      <c r="E403">
        <v>106</v>
      </c>
      <c r="F403">
        <v>67</v>
      </c>
      <c r="G403">
        <v>79</v>
      </c>
      <c r="H403">
        <v>198</v>
      </c>
      <c r="I403">
        <v>65</v>
      </c>
      <c r="J403" t="e">
        <f>VLOOKUP(Table2[[#This Row],[artist]],artists!A:F,2,FALSE)</f>
        <v>#N/A</v>
      </c>
    </row>
    <row r="404" spans="1:10" x14ac:dyDescent="0.2">
      <c r="A404" t="s">
        <v>1464</v>
      </c>
      <c r="B404" t="s">
        <v>1227</v>
      </c>
      <c r="C404" t="s">
        <v>1038</v>
      </c>
      <c r="D404">
        <v>2016</v>
      </c>
      <c r="E404">
        <v>126</v>
      </c>
      <c r="F404">
        <v>75</v>
      </c>
      <c r="G404">
        <v>77</v>
      </c>
      <c r="H404">
        <v>246</v>
      </c>
      <c r="I404">
        <v>77</v>
      </c>
      <c r="J404" t="e">
        <f>VLOOKUP(Table2[[#This Row],[artist]],artists!A:F,2,FALSE)</f>
        <v>#N/A</v>
      </c>
    </row>
    <row r="405" spans="1:10" x14ac:dyDescent="0.2">
      <c r="A405" t="s">
        <v>1586</v>
      </c>
      <c r="B405" t="s">
        <v>1227</v>
      </c>
      <c r="C405" t="s">
        <v>1038</v>
      </c>
      <c r="D405">
        <v>2017</v>
      </c>
      <c r="E405">
        <v>102</v>
      </c>
      <c r="F405">
        <v>75</v>
      </c>
      <c r="G405">
        <v>64</v>
      </c>
      <c r="H405">
        <v>203</v>
      </c>
      <c r="I405">
        <v>59</v>
      </c>
      <c r="J405" t="e">
        <f>VLOOKUP(Table2[[#This Row],[artist]],artists!A:F,2,FALSE)</f>
        <v>#N/A</v>
      </c>
    </row>
    <row r="406" spans="1:10" x14ac:dyDescent="0.2">
      <c r="A406" t="s">
        <v>1688</v>
      </c>
      <c r="B406" t="s">
        <v>1686</v>
      </c>
      <c r="C406" t="s">
        <v>1687</v>
      </c>
      <c r="D406">
        <v>2019</v>
      </c>
      <c r="E406">
        <v>96</v>
      </c>
      <c r="F406">
        <v>89</v>
      </c>
      <c r="G406">
        <v>67</v>
      </c>
      <c r="H406">
        <v>159</v>
      </c>
      <c r="I406">
        <v>90</v>
      </c>
      <c r="J406" t="e">
        <f>VLOOKUP(Table2[[#This Row],[artist]],artists!A:F,2,FALSE)</f>
        <v>#N/A</v>
      </c>
    </row>
    <row r="407" spans="1:10" x14ac:dyDescent="0.2">
      <c r="A407" t="s">
        <v>1484</v>
      </c>
      <c r="B407" t="s">
        <v>20</v>
      </c>
      <c r="C407" t="s">
        <v>1038</v>
      </c>
      <c r="D407">
        <v>2016</v>
      </c>
      <c r="E407">
        <v>125</v>
      </c>
      <c r="F407">
        <v>86</v>
      </c>
      <c r="G407">
        <v>61</v>
      </c>
      <c r="H407">
        <v>182</v>
      </c>
      <c r="I407">
        <v>67</v>
      </c>
      <c r="J407">
        <f>VLOOKUP(Table2[[#This Row],[artist]],artists!A:F,2,FALSE)</f>
        <v>9370435</v>
      </c>
    </row>
    <row r="408" spans="1:10" x14ac:dyDescent="0.2">
      <c r="A408" t="s">
        <v>1685</v>
      </c>
      <c r="B408" t="s">
        <v>1686</v>
      </c>
      <c r="C408" t="s">
        <v>1687</v>
      </c>
      <c r="D408">
        <v>2019</v>
      </c>
      <c r="E408">
        <v>158</v>
      </c>
      <c r="F408">
        <v>62</v>
      </c>
      <c r="G408">
        <v>72</v>
      </c>
      <c r="H408">
        <v>173</v>
      </c>
      <c r="I408">
        <v>90</v>
      </c>
      <c r="J408" t="e">
        <f>VLOOKUP(Table2[[#This Row],[artist]],artists!A:F,2,FALSE)</f>
        <v>#N/A</v>
      </c>
    </row>
    <row r="409" spans="1:10" x14ac:dyDescent="0.2">
      <c r="A409" t="s">
        <v>1488</v>
      </c>
      <c r="B409" t="s">
        <v>14</v>
      </c>
      <c r="C409" t="s">
        <v>1038</v>
      </c>
      <c r="D409">
        <v>2016</v>
      </c>
      <c r="E409">
        <v>101</v>
      </c>
      <c r="F409">
        <v>64</v>
      </c>
      <c r="G409">
        <v>55</v>
      </c>
      <c r="H409">
        <v>203</v>
      </c>
      <c r="I409">
        <v>66</v>
      </c>
      <c r="J409">
        <f>VLOOKUP(Table2[[#This Row],[artist]],artists!A:F,2,FALSE)</f>
        <v>14004245</v>
      </c>
    </row>
    <row r="410" spans="1:10" x14ac:dyDescent="0.2">
      <c r="A410" t="s">
        <v>1489</v>
      </c>
      <c r="B410" t="s">
        <v>165</v>
      </c>
      <c r="C410" t="s">
        <v>1038</v>
      </c>
      <c r="D410">
        <v>2016</v>
      </c>
      <c r="E410">
        <v>100</v>
      </c>
      <c r="F410">
        <v>69</v>
      </c>
      <c r="G410">
        <v>55</v>
      </c>
      <c r="H410">
        <v>170</v>
      </c>
      <c r="I410">
        <v>66</v>
      </c>
      <c r="J410">
        <f>VLOOKUP(Table2[[#This Row],[artist]],artists!A:F,2,FALSE)</f>
        <v>8660053</v>
      </c>
    </row>
    <row r="411" spans="1:10" x14ac:dyDescent="0.2">
      <c r="A411" t="s">
        <v>1487</v>
      </c>
      <c r="B411" t="s">
        <v>8</v>
      </c>
      <c r="C411" t="s">
        <v>41</v>
      </c>
      <c r="D411">
        <v>2016</v>
      </c>
      <c r="E411">
        <v>92</v>
      </c>
      <c r="F411">
        <v>84</v>
      </c>
      <c r="G411">
        <v>55</v>
      </c>
      <c r="H411">
        <v>236</v>
      </c>
      <c r="I411">
        <v>66</v>
      </c>
      <c r="J411">
        <f>VLOOKUP(Table2[[#This Row],[artist]],artists!A:F,2,FALSE)</f>
        <v>23709128</v>
      </c>
    </row>
    <row r="412" spans="1:10" x14ac:dyDescent="0.2">
      <c r="A412" t="s">
        <v>1279</v>
      </c>
      <c r="B412" t="s">
        <v>1280</v>
      </c>
      <c r="C412" t="s">
        <v>1080</v>
      </c>
      <c r="D412">
        <v>2014</v>
      </c>
      <c r="E412">
        <v>100</v>
      </c>
      <c r="F412">
        <v>58</v>
      </c>
      <c r="G412">
        <v>69</v>
      </c>
      <c r="H412">
        <v>193</v>
      </c>
      <c r="I412">
        <v>73</v>
      </c>
      <c r="J412" t="e">
        <f>VLOOKUP(Table2[[#This Row],[artist]],artists!A:F,2,FALSE)</f>
        <v>#N/A</v>
      </c>
    </row>
    <row r="413" spans="1:10" x14ac:dyDescent="0.2">
      <c r="A413" t="s">
        <v>1490</v>
      </c>
      <c r="B413" t="s">
        <v>96</v>
      </c>
      <c r="C413" t="s">
        <v>1038</v>
      </c>
      <c r="D413">
        <v>2016</v>
      </c>
      <c r="E413">
        <v>87</v>
      </c>
      <c r="F413">
        <v>74</v>
      </c>
      <c r="G413">
        <v>63</v>
      </c>
      <c r="H413">
        <v>194</v>
      </c>
      <c r="I413">
        <v>65</v>
      </c>
      <c r="J413">
        <f>VLOOKUP(Table2[[#This Row],[artist]],artists!A:F,2,FALSE)</f>
        <v>15274062</v>
      </c>
    </row>
    <row r="414" spans="1:10" x14ac:dyDescent="0.2">
      <c r="A414" t="s">
        <v>1410</v>
      </c>
      <c r="B414" t="s">
        <v>1411</v>
      </c>
      <c r="C414" t="s">
        <v>1412</v>
      </c>
      <c r="D414">
        <v>2015</v>
      </c>
      <c r="E414">
        <v>122</v>
      </c>
      <c r="F414">
        <v>70</v>
      </c>
      <c r="G414">
        <v>71</v>
      </c>
      <c r="H414">
        <v>159</v>
      </c>
      <c r="I414">
        <v>61</v>
      </c>
      <c r="J414" t="e">
        <f>VLOOKUP(Table2[[#This Row],[artist]],artists!A:F,2,FALSE)</f>
        <v>#N/A</v>
      </c>
    </row>
    <row r="415" spans="1:10" x14ac:dyDescent="0.2">
      <c r="A415" t="s">
        <v>1492</v>
      </c>
      <c r="B415" t="s">
        <v>152</v>
      </c>
      <c r="C415" t="s">
        <v>1318</v>
      </c>
      <c r="D415">
        <v>2016</v>
      </c>
      <c r="E415">
        <v>90</v>
      </c>
      <c r="F415">
        <v>80</v>
      </c>
      <c r="G415">
        <v>59</v>
      </c>
      <c r="H415">
        <v>225</v>
      </c>
      <c r="I415">
        <v>64</v>
      </c>
      <c r="J415">
        <f>VLOOKUP(Table2[[#This Row],[artist]],artists!A:F,2,FALSE)</f>
        <v>14117938</v>
      </c>
    </row>
    <row r="416" spans="1:10" x14ac:dyDescent="0.2">
      <c r="A416" t="s">
        <v>1584</v>
      </c>
      <c r="B416" t="s">
        <v>1411</v>
      </c>
      <c r="C416" t="s">
        <v>1412</v>
      </c>
      <c r="D416">
        <v>2017</v>
      </c>
      <c r="E416">
        <v>122</v>
      </c>
      <c r="F416">
        <v>64</v>
      </c>
      <c r="G416">
        <v>73</v>
      </c>
      <c r="H416">
        <v>158</v>
      </c>
      <c r="I416">
        <v>59</v>
      </c>
      <c r="J416" t="e">
        <f>VLOOKUP(Table2[[#This Row],[artist]],artists!A:F,2,FALSE)</f>
        <v>#N/A</v>
      </c>
    </row>
    <row r="417" spans="1:10" x14ac:dyDescent="0.2">
      <c r="A417" t="s">
        <v>1495</v>
      </c>
      <c r="B417" t="s">
        <v>192</v>
      </c>
      <c r="C417" t="s">
        <v>1042</v>
      </c>
      <c r="D417">
        <v>2016</v>
      </c>
      <c r="E417">
        <v>119</v>
      </c>
      <c r="F417">
        <v>72</v>
      </c>
      <c r="G417">
        <v>56</v>
      </c>
      <c r="H417">
        <v>251</v>
      </c>
      <c r="I417">
        <v>63</v>
      </c>
      <c r="J417">
        <f>VLOOKUP(Table2[[#This Row],[artist]],artists!A:F,2,FALSE)</f>
        <v>3685271</v>
      </c>
    </row>
    <row r="418" spans="1:10" x14ac:dyDescent="0.2">
      <c r="A418" t="s">
        <v>1452</v>
      </c>
      <c r="B418" t="s">
        <v>1453</v>
      </c>
      <c r="C418" t="s">
        <v>1454</v>
      </c>
      <c r="D418">
        <v>2016</v>
      </c>
      <c r="E418">
        <v>120</v>
      </c>
      <c r="F418">
        <v>47</v>
      </c>
      <c r="G418">
        <v>77</v>
      </c>
      <c r="H418">
        <v>237</v>
      </c>
      <c r="I418">
        <v>80</v>
      </c>
      <c r="J418" t="e">
        <f>VLOOKUP(Table2[[#This Row],[artist]],artists!A:F,2,FALSE)</f>
        <v>#N/A</v>
      </c>
    </row>
    <row r="419" spans="1:10" x14ac:dyDescent="0.2">
      <c r="A419" t="s">
        <v>1498</v>
      </c>
      <c r="B419" t="s">
        <v>146</v>
      </c>
      <c r="C419" t="s">
        <v>1093</v>
      </c>
      <c r="D419">
        <v>2016</v>
      </c>
      <c r="E419">
        <v>164</v>
      </c>
      <c r="F419">
        <v>52</v>
      </c>
      <c r="G419">
        <v>69</v>
      </c>
      <c r="H419">
        <v>223</v>
      </c>
      <c r="I419">
        <v>61</v>
      </c>
      <c r="J419">
        <f>VLOOKUP(Table2[[#This Row],[artist]],artists!A:F,2,FALSE)</f>
        <v>17965158</v>
      </c>
    </row>
    <row r="420" spans="1:10" x14ac:dyDescent="0.2">
      <c r="A420" t="s">
        <v>1502</v>
      </c>
      <c r="B420" t="s">
        <v>146</v>
      </c>
      <c r="C420" t="s">
        <v>1093</v>
      </c>
      <c r="D420">
        <v>2016</v>
      </c>
      <c r="E420">
        <v>144</v>
      </c>
      <c r="F420">
        <v>59</v>
      </c>
      <c r="G420">
        <v>38</v>
      </c>
      <c r="H420">
        <v>291</v>
      </c>
      <c r="I420">
        <v>58</v>
      </c>
      <c r="J420">
        <f>VLOOKUP(Table2[[#This Row],[artist]],artists!A:F,2,FALSE)</f>
        <v>17965158</v>
      </c>
    </row>
    <row r="421" spans="1:10" x14ac:dyDescent="0.2">
      <c r="A421" t="s">
        <v>1759</v>
      </c>
      <c r="B421" t="s">
        <v>1693</v>
      </c>
      <c r="C421" t="s">
        <v>1038</v>
      </c>
      <c r="D421">
        <v>2019</v>
      </c>
      <c r="E421">
        <v>99</v>
      </c>
      <c r="F421">
        <v>88</v>
      </c>
      <c r="G421">
        <v>67</v>
      </c>
      <c r="H421">
        <v>178</v>
      </c>
      <c r="I421">
        <v>86</v>
      </c>
      <c r="J421" t="e">
        <f>VLOOKUP(Table2[[#This Row],[artist]],artists!A:F,2,FALSE)</f>
        <v>#N/A</v>
      </c>
    </row>
    <row r="422" spans="1:10" x14ac:dyDescent="0.2">
      <c r="A422" t="s">
        <v>1499</v>
      </c>
      <c r="B422" t="s">
        <v>154</v>
      </c>
      <c r="C422" t="s">
        <v>1038</v>
      </c>
      <c r="D422">
        <v>2016</v>
      </c>
      <c r="E422">
        <v>120</v>
      </c>
      <c r="F422">
        <v>82</v>
      </c>
      <c r="G422">
        <v>93</v>
      </c>
      <c r="H422">
        <v>193</v>
      </c>
      <c r="I422">
        <v>58</v>
      </c>
      <c r="J422">
        <f>VLOOKUP(Table2[[#This Row],[artist]],artists!A:F,2,FALSE)</f>
        <v>1167959</v>
      </c>
    </row>
    <row r="423" spans="1:10" x14ac:dyDescent="0.2">
      <c r="A423" t="s">
        <v>1724</v>
      </c>
      <c r="B423" t="s">
        <v>208</v>
      </c>
      <c r="C423" t="s">
        <v>1080</v>
      </c>
      <c r="D423">
        <v>2016</v>
      </c>
      <c r="E423">
        <v>94</v>
      </c>
      <c r="F423">
        <v>57</v>
      </c>
      <c r="G423">
        <v>37</v>
      </c>
      <c r="H423">
        <v>403</v>
      </c>
      <c r="I423">
        <v>57</v>
      </c>
      <c r="J423">
        <f>VLOOKUP(Table2[[#This Row],[artist]],artists!A:F,2,FALSE)</f>
        <v>4848406</v>
      </c>
    </row>
    <row r="424" spans="1:10" x14ac:dyDescent="0.2">
      <c r="A424" t="s">
        <v>1760</v>
      </c>
      <c r="B424" t="s">
        <v>1208</v>
      </c>
      <c r="C424" t="s">
        <v>1038</v>
      </c>
      <c r="D424">
        <v>2013</v>
      </c>
      <c r="E424">
        <v>146</v>
      </c>
      <c r="F424">
        <v>93</v>
      </c>
      <c r="G424">
        <v>63</v>
      </c>
      <c r="H424">
        <v>258</v>
      </c>
      <c r="I424">
        <v>70</v>
      </c>
      <c r="J424" t="e">
        <f>VLOOKUP(Table2[[#This Row],[artist]],artists!A:F,2,FALSE)</f>
        <v>#N/A</v>
      </c>
    </row>
    <row r="425" spans="1:10" x14ac:dyDescent="0.2">
      <c r="A425" t="s">
        <v>1213</v>
      </c>
      <c r="B425" t="s">
        <v>1208</v>
      </c>
      <c r="C425" t="s">
        <v>1038</v>
      </c>
      <c r="D425">
        <v>2013</v>
      </c>
      <c r="E425">
        <v>95</v>
      </c>
      <c r="F425">
        <v>53</v>
      </c>
      <c r="G425">
        <v>78</v>
      </c>
      <c r="H425">
        <v>236</v>
      </c>
      <c r="I425">
        <v>69</v>
      </c>
      <c r="J425" t="e">
        <f>VLOOKUP(Table2[[#This Row],[artist]],artists!A:F,2,FALSE)</f>
        <v>#N/A</v>
      </c>
    </row>
    <row r="426" spans="1:10" x14ac:dyDescent="0.2">
      <c r="A426" t="s">
        <v>1505</v>
      </c>
      <c r="B426" t="s">
        <v>240</v>
      </c>
      <c r="C426" t="s">
        <v>1038</v>
      </c>
      <c r="D426">
        <v>2016</v>
      </c>
      <c r="E426">
        <v>82</v>
      </c>
      <c r="F426">
        <v>54</v>
      </c>
      <c r="G426">
        <v>62</v>
      </c>
      <c r="H426">
        <v>187</v>
      </c>
      <c r="I426">
        <v>54</v>
      </c>
      <c r="J426">
        <f>VLOOKUP(Table2[[#This Row],[artist]],artists!A:F,2,FALSE)</f>
        <v>4588776</v>
      </c>
    </row>
    <row r="427" spans="1:10" x14ac:dyDescent="0.2">
      <c r="A427" t="s">
        <v>1506</v>
      </c>
      <c r="B427" t="s">
        <v>159</v>
      </c>
      <c r="C427" t="s">
        <v>1038</v>
      </c>
      <c r="D427">
        <v>2016</v>
      </c>
      <c r="E427">
        <v>123</v>
      </c>
      <c r="F427">
        <v>70</v>
      </c>
      <c r="G427">
        <v>70</v>
      </c>
      <c r="H427">
        <v>231</v>
      </c>
      <c r="I427">
        <v>53</v>
      </c>
      <c r="J427">
        <f>VLOOKUP(Table2[[#This Row],[artist]],artists!A:F,2,FALSE)</f>
        <v>6578314</v>
      </c>
    </row>
    <row r="428" spans="1:10" x14ac:dyDescent="0.2">
      <c r="A428" t="s">
        <v>1379</v>
      </c>
      <c r="B428" t="s">
        <v>1208</v>
      </c>
      <c r="C428" t="s">
        <v>1038</v>
      </c>
      <c r="D428">
        <v>2015</v>
      </c>
      <c r="E428">
        <v>110</v>
      </c>
      <c r="F428">
        <v>61</v>
      </c>
      <c r="G428">
        <v>83</v>
      </c>
      <c r="H428">
        <v>293</v>
      </c>
      <c r="I428">
        <v>70</v>
      </c>
      <c r="J428" t="e">
        <f>VLOOKUP(Table2[[#This Row],[artist]],artists!A:F,2,FALSE)</f>
        <v>#N/A</v>
      </c>
    </row>
    <row r="429" spans="1:10" x14ac:dyDescent="0.2">
      <c r="A429" t="s">
        <v>1266</v>
      </c>
      <c r="B429" t="s">
        <v>1267</v>
      </c>
      <c r="C429" t="s">
        <v>41</v>
      </c>
      <c r="D429">
        <v>2014</v>
      </c>
      <c r="E429">
        <v>144</v>
      </c>
      <c r="F429">
        <v>76</v>
      </c>
      <c r="G429">
        <v>77</v>
      </c>
      <c r="H429">
        <v>225</v>
      </c>
      <c r="I429">
        <v>79</v>
      </c>
      <c r="J429" t="e">
        <f>VLOOKUP(Table2[[#This Row],[artist]],artists!A:F,2,FALSE)</f>
        <v>#N/A</v>
      </c>
    </row>
    <row r="430" spans="1:10" x14ac:dyDescent="0.2">
      <c r="A430" t="s">
        <v>1614</v>
      </c>
      <c r="B430" t="s">
        <v>1615</v>
      </c>
      <c r="C430" t="s">
        <v>1616</v>
      </c>
      <c r="D430">
        <v>2018</v>
      </c>
      <c r="E430">
        <v>142</v>
      </c>
      <c r="F430">
        <v>76</v>
      </c>
      <c r="G430">
        <v>52</v>
      </c>
      <c r="H430">
        <v>181</v>
      </c>
      <c r="I430">
        <v>82</v>
      </c>
      <c r="J430" t="e">
        <f>VLOOKUP(Table2[[#This Row],[artist]],artists!A:F,2,FALSE)</f>
        <v>#N/A</v>
      </c>
    </row>
    <row r="431" spans="1:10" x14ac:dyDescent="0.2">
      <c r="A431" t="s">
        <v>1509</v>
      </c>
      <c r="B431" t="s">
        <v>181</v>
      </c>
      <c r="C431" t="s">
        <v>1038</v>
      </c>
      <c r="D431">
        <v>2016</v>
      </c>
      <c r="E431">
        <v>118</v>
      </c>
      <c r="F431">
        <v>71</v>
      </c>
      <c r="G431">
        <v>74</v>
      </c>
      <c r="H431">
        <v>217</v>
      </c>
      <c r="I431">
        <v>50</v>
      </c>
      <c r="J431">
        <f>VLOOKUP(Table2[[#This Row],[artist]],artists!A:F,2,FALSE)</f>
        <v>3369602</v>
      </c>
    </row>
    <row r="432" spans="1:10" x14ac:dyDescent="0.2">
      <c r="A432" t="s">
        <v>1684</v>
      </c>
      <c r="B432" t="s">
        <v>1615</v>
      </c>
      <c r="C432" t="s">
        <v>1616</v>
      </c>
      <c r="D432">
        <v>2019</v>
      </c>
      <c r="E432">
        <v>100</v>
      </c>
      <c r="F432">
        <v>79</v>
      </c>
      <c r="G432">
        <v>69</v>
      </c>
      <c r="H432">
        <v>214</v>
      </c>
      <c r="I432">
        <v>90</v>
      </c>
      <c r="J432" t="e">
        <f>VLOOKUP(Table2[[#This Row],[artist]],artists!A:F,2,FALSE)</f>
        <v>#N/A</v>
      </c>
    </row>
    <row r="433" spans="1:10" x14ac:dyDescent="0.2">
      <c r="A433" t="s">
        <v>1513</v>
      </c>
      <c r="B433" t="s">
        <v>154</v>
      </c>
      <c r="C433" t="s">
        <v>1038</v>
      </c>
      <c r="D433">
        <v>2016</v>
      </c>
      <c r="E433">
        <v>90</v>
      </c>
      <c r="F433">
        <v>75</v>
      </c>
      <c r="G433">
        <v>83</v>
      </c>
      <c r="H433">
        <v>263</v>
      </c>
      <c r="I433">
        <v>47</v>
      </c>
      <c r="J433">
        <f>VLOOKUP(Table2[[#This Row],[artist]],artists!A:F,2,FALSE)</f>
        <v>1167959</v>
      </c>
    </row>
    <row r="434" spans="1:10" x14ac:dyDescent="0.2">
      <c r="A434" t="s">
        <v>1512</v>
      </c>
      <c r="B434" t="s">
        <v>151</v>
      </c>
      <c r="C434" t="s">
        <v>222</v>
      </c>
      <c r="D434">
        <v>2016</v>
      </c>
      <c r="E434">
        <v>110</v>
      </c>
      <c r="F434">
        <v>4</v>
      </c>
      <c r="G434">
        <v>52</v>
      </c>
      <c r="H434">
        <v>310</v>
      </c>
      <c r="I434">
        <v>47</v>
      </c>
      <c r="J434">
        <f>VLOOKUP(Table2[[#This Row],[artist]],artists!A:F,2,FALSE)</f>
        <v>4709602</v>
      </c>
    </row>
    <row r="435" spans="1:10" x14ac:dyDescent="0.2">
      <c r="A435" t="s">
        <v>1514</v>
      </c>
      <c r="B435" t="s">
        <v>192</v>
      </c>
      <c r="C435" t="s">
        <v>1042</v>
      </c>
      <c r="D435">
        <v>2016</v>
      </c>
      <c r="E435">
        <v>114</v>
      </c>
      <c r="F435">
        <v>87</v>
      </c>
      <c r="G435">
        <v>65</v>
      </c>
      <c r="H435">
        <v>234</v>
      </c>
      <c r="I435">
        <v>46</v>
      </c>
      <c r="J435">
        <f>VLOOKUP(Table2[[#This Row],[artist]],artists!A:F,2,FALSE)</f>
        <v>3685271</v>
      </c>
    </row>
    <row r="436" spans="1:10" x14ac:dyDescent="0.2">
      <c r="A436" t="s">
        <v>1515</v>
      </c>
      <c r="B436" t="s">
        <v>159</v>
      </c>
      <c r="C436" t="s">
        <v>1038</v>
      </c>
      <c r="D436">
        <v>2016</v>
      </c>
      <c r="E436">
        <v>112</v>
      </c>
      <c r="F436">
        <v>65</v>
      </c>
      <c r="G436">
        <v>37</v>
      </c>
      <c r="H436">
        <v>200</v>
      </c>
      <c r="I436">
        <v>44</v>
      </c>
      <c r="J436">
        <f>VLOOKUP(Table2[[#This Row],[artist]],artists!A:F,2,FALSE)</f>
        <v>6578314</v>
      </c>
    </row>
    <row r="437" spans="1:10" x14ac:dyDescent="0.2">
      <c r="A437" t="s">
        <v>1446</v>
      </c>
      <c r="B437" t="s">
        <v>1447</v>
      </c>
      <c r="C437" t="s">
        <v>1090</v>
      </c>
      <c r="D437">
        <v>2016</v>
      </c>
      <c r="E437">
        <v>134</v>
      </c>
      <c r="F437">
        <v>52</v>
      </c>
      <c r="G437">
        <v>50</v>
      </c>
      <c r="H437">
        <v>196</v>
      </c>
      <c r="I437">
        <v>81</v>
      </c>
      <c r="J437" t="e">
        <f>VLOOKUP(Table2[[#This Row],[artist]],artists!A:F,2,FALSE)</f>
        <v>#N/A</v>
      </c>
    </row>
    <row r="438" spans="1:10" x14ac:dyDescent="0.2">
      <c r="A438" t="s">
        <v>1519</v>
      </c>
      <c r="B438" t="s">
        <v>197</v>
      </c>
      <c r="C438" t="s">
        <v>1038</v>
      </c>
      <c r="D438">
        <v>2016</v>
      </c>
      <c r="E438">
        <v>124</v>
      </c>
      <c r="F438">
        <v>76</v>
      </c>
      <c r="G438">
        <v>57</v>
      </c>
      <c r="H438">
        <v>204</v>
      </c>
      <c r="I438">
        <v>36</v>
      </c>
      <c r="J438">
        <f>VLOOKUP(Table2[[#This Row],[artist]],artists!A:F,2,FALSE)</f>
        <v>1414473</v>
      </c>
    </row>
    <row r="439" spans="1:10" x14ac:dyDescent="0.2">
      <c r="A439" t="s">
        <v>1518</v>
      </c>
      <c r="B439" t="s">
        <v>234</v>
      </c>
      <c r="C439" t="s">
        <v>1274</v>
      </c>
      <c r="D439">
        <v>2016</v>
      </c>
      <c r="E439">
        <v>86</v>
      </c>
      <c r="F439">
        <v>17</v>
      </c>
      <c r="G439">
        <v>39</v>
      </c>
      <c r="H439">
        <v>214</v>
      </c>
      <c r="I439">
        <v>36</v>
      </c>
      <c r="J439">
        <f>VLOOKUP(Table2[[#This Row],[artist]],artists!A:F,2,FALSE)</f>
        <v>2335182</v>
      </c>
    </row>
    <row r="440" spans="1:10" x14ac:dyDescent="0.2">
      <c r="A440" t="s">
        <v>1520</v>
      </c>
      <c r="B440" t="s">
        <v>159</v>
      </c>
      <c r="C440" t="s">
        <v>1038</v>
      </c>
      <c r="D440">
        <v>2016</v>
      </c>
      <c r="E440">
        <v>121</v>
      </c>
      <c r="F440">
        <v>70</v>
      </c>
      <c r="G440">
        <v>75</v>
      </c>
      <c r="H440">
        <v>203</v>
      </c>
      <c r="I440">
        <v>34</v>
      </c>
      <c r="J440">
        <f>VLOOKUP(Table2[[#This Row],[artist]],artists!A:F,2,FALSE)</f>
        <v>6578314</v>
      </c>
    </row>
    <row r="441" spans="1:10" x14ac:dyDescent="0.2">
      <c r="A441" t="s">
        <v>1521</v>
      </c>
      <c r="B441" t="s">
        <v>783</v>
      </c>
      <c r="C441" t="s">
        <v>1038</v>
      </c>
      <c r="D441">
        <v>2016</v>
      </c>
      <c r="E441">
        <v>123</v>
      </c>
      <c r="F441">
        <v>71</v>
      </c>
      <c r="G441">
        <v>83</v>
      </c>
      <c r="H441">
        <v>250</v>
      </c>
      <c r="I441">
        <v>31</v>
      </c>
      <c r="J441">
        <f>VLOOKUP(Table2[[#This Row],[artist]],artists!A:F,2,FALSE)</f>
        <v>1704008</v>
      </c>
    </row>
    <row r="442" spans="1:10" x14ac:dyDescent="0.2">
      <c r="A442" t="s">
        <v>1549</v>
      </c>
      <c r="B442" t="s">
        <v>1447</v>
      </c>
      <c r="C442" t="s">
        <v>1090</v>
      </c>
      <c r="D442">
        <v>2017</v>
      </c>
      <c r="E442">
        <v>106</v>
      </c>
      <c r="F442">
        <v>64</v>
      </c>
      <c r="G442">
        <v>61</v>
      </c>
      <c r="H442">
        <v>222</v>
      </c>
      <c r="I442">
        <v>76</v>
      </c>
      <c r="J442" t="e">
        <f>VLOOKUP(Table2[[#This Row],[artist]],artists!A:F,2,FALSE)</f>
        <v>#N/A</v>
      </c>
    </row>
    <row r="443" spans="1:10" x14ac:dyDescent="0.2">
      <c r="A443" t="s">
        <v>1525</v>
      </c>
      <c r="B443" t="s">
        <v>572</v>
      </c>
      <c r="C443" t="s">
        <v>1526</v>
      </c>
      <c r="D443">
        <v>2016</v>
      </c>
      <c r="E443">
        <v>98</v>
      </c>
      <c r="F443">
        <v>47</v>
      </c>
      <c r="G443">
        <v>80</v>
      </c>
      <c r="H443">
        <v>228</v>
      </c>
      <c r="I443">
        <v>18</v>
      </c>
      <c r="J443">
        <f>VLOOKUP(Table2[[#This Row],[artist]],artists!A:F,2,FALSE)</f>
        <v>1681939</v>
      </c>
    </row>
    <row r="444" spans="1:10" x14ac:dyDescent="0.2">
      <c r="A444" t="s">
        <v>1527</v>
      </c>
      <c r="B444" t="s">
        <v>146</v>
      </c>
      <c r="C444" t="s">
        <v>1093</v>
      </c>
      <c r="D444">
        <v>2016</v>
      </c>
      <c r="E444">
        <v>0</v>
      </c>
      <c r="F444">
        <v>0</v>
      </c>
      <c r="G444">
        <v>0</v>
      </c>
      <c r="H444">
        <v>227</v>
      </c>
      <c r="I444">
        <v>0</v>
      </c>
      <c r="J444">
        <f>VLOOKUP(Table2[[#This Row],[artist]],artists!A:F,2,FALSE)</f>
        <v>17965158</v>
      </c>
    </row>
    <row r="445" spans="1:10" x14ac:dyDescent="0.2">
      <c r="A445" t="s">
        <v>1528</v>
      </c>
      <c r="B445" t="s">
        <v>0</v>
      </c>
      <c r="C445" t="s">
        <v>41</v>
      </c>
      <c r="D445">
        <v>2017</v>
      </c>
      <c r="E445">
        <v>96</v>
      </c>
      <c r="F445">
        <v>65</v>
      </c>
      <c r="G445">
        <v>83</v>
      </c>
      <c r="H445">
        <v>234</v>
      </c>
      <c r="I445">
        <v>87</v>
      </c>
      <c r="J445">
        <f>VLOOKUP(Table2[[#This Row],[artist]],artists!A:F,2,FALSE)</f>
        <v>52698756</v>
      </c>
    </row>
    <row r="446" spans="1:10" x14ac:dyDescent="0.2">
      <c r="A446" t="s">
        <v>1370</v>
      </c>
      <c r="B446" t="s">
        <v>1371</v>
      </c>
      <c r="C446" t="s">
        <v>1038</v>
      </c>
      <c r="D446">
        <v>2015</v>
      </c>
      <c r="E446">
        <v>79</v>
      </c>
      <c r="F446">
        <v>78</v>
      </c>
      <c r="G446">
        <v>66</v>
      </c>
      <c r="H446">
        <v>184</v>
      </c>
      <c r="I446">
        <v>72</v>
      </c>
      <c r="J446" t="e">
        <f>VLOOKUP(Table2[[#This Row],[artist]],artists!A:F,2,FALSE)</f>
        <v>#N/A</v>
      </c>
    </row>
    <row r="447" spans="1:10" x14ac:dyDescent="0.2">
      <c r="A447" t="s">
        <v>1388</v>
      </c>
      <c r="B447" t="s">
        <v>1371</v>
      </c>
      <c r="C447" t="s">
        <v>1038</v>
      </c>
      <c r="D447">
        <v>2015</v>
      </c>
      <c r="E447">
        <v>139</v>
      </c>
      <c r="F447">
        <v>83</v>
      </c>
      <c r="G447">
        <v>78</v>
      </c>
      <c r="H447">
        <v>183</v>
      </c>
      <c r="I447">
        <v>68</v>
      </c>
      <c r="J447" t="e">
        <f>VLOOKUP(Table2[[#This Row],[artist]],artists!A:F,2,FALSE)</f>
        <v>#N/A</v>
      </c>
    </row>
    <row r="448" spans="1:10" x14ac:dyDescent="0.2">
      <c r="A448" t="s">
        <v>1399</v>
      </c>
      <c r="B448" t="s">
        <v>1371</v>
      </c>
      <c r="C448" t="s">
        <v>1038</v>
      </c>
      <c r="D448">
        <v>2015</v>
      </c>
      <c r="E448">
        <v>134</v>
      </c>
      <c r="F448">
        <v>88</v>
      </c>
      <c r="G448">
        <v>81</v>
      </c>
      <c r="H448">
        <v>189</v>
      </c>
      <c r="I448">
        <v>65</v>
      </c>
      <c r="J448" t="e">
        <f>VLOOKUP(Table2[[#This Row],[artist]],artists!A:F,2,FALSE)</f>
        <v>#N/A</v>
      </c>
    </row>
    <row r="449" spans="1:10" x14ac:dyDescent="0.2">
      <c r="A449" t="s">
        <v>1761</v>
      </c>
      <c r="B449" t="s">
        <v>26</v>
      </c>
      <c r="C449" t="s">
        <v>41</v>
      </c>
      <c r="D449">
        <v>2017</v>
      </c>
      <c r="E449">
        <v>134</v>
      </c>
      <c r="F449">
        <v>56</v>
      </c>
      <c r="G449">
        <v>85</v>
      </c>
      <c r="H449">
        <v>207</v>
      </c>
      <c r="I449">
        <v>83</v>
      </c>
      <c r="J449">
        <f>VLOOKUP(Table2[[#This Row],[artist]],artists!A:F,2,FALSE)</f>
        <v>22677758</v>
      </c>
    </row>
    <row r="450" spans="1:10" x14ac:dyDescent="0.2">
      <c r="A450" t="s">
        <v>1762</v>
      </c>
      <c r="B450" t="s">
        <v>1371</v>
      </c>
      <c r="C450" t="s">
        <v>1038</v>
      </c>
      <c r="D450">
        <v>2016</v>
      </c>
      <c r="E450">
        <v>108</v>
      </c>
      <c r="F450">
        <v>53</v>
      </c>
      <c r="G450">
        <v>63</v>
      </c>
      <c r="H450">
        <v>225</v>
      </c>
      <c r="I450">
        <v>79</v>
      </c>
      <c r="J450" t="e">
        <f>VLOOKUP(Table2[[#This Row],[artist]],artists!A:F,2,FALSE)</f>
        <v>#N/A</v>
      </c>
    </row>
    <row r="451" spans="1:10" x14ac:dyDescent="0.2">
      <c r="A451" t="s">
        <v>1471</v>
      </c>
      <c r="B451" t="s">
        <v>1371</v>
      </c>
      <c r="C451" t="s">
        <v>1038</v>
      </c>
      <c r="D451">
        <v>2016</v>
      </c>
      <c r="E451">
        <v>124</v>
      </c>
      <c r="F451">
        <v>69</v>
      </c>
      <c r="G451">
        <v>93</v>
      </c>
      <c r="H451">
        <v>181</v>
      </c>
      <c r="I451">
        <v>73</v>
      </c>
      <c r="J451" t="e">
        <f>VLOOKUP(Table2[[#This Row],[artist]],artists!A:F,2,FALSE)</f>
        <v>#N/A</v>
      </c>
    </row>
    <row r="452" spans="1:10" x14ac:dyDescent="0.2">
      <c r="A452" t="s">
        <v>1480</v>
      </c>
      <c r="B452" t="s">
        <v>1371</v>
      </c>
      <c r="C452" t="s">
        <v>1038</v>
      </c>
      <c r="D452">
        <v>2016</v>
      </c>
      <c r="E452">
        <v>92</v>
      </c>
      <c r="F452">
        <v>80</v>
      </c>
      <c r="G452">
        <v>56</v>
      </c>
      <c r="H452">
        <v>214</v>
      </c>
      <c r="I452">
        <v>70</v>
      </c>
      <c r="J452" t="e">
        <f>VLOOKUP(Table2[[#This Row],[artist]],artists!A:F,2,FALSE)</f>
        <v>#N/A</v>
      </c>
    </row>
    <row r="453" spans="1:10" x14ac:dyDescent="0.2">
      <c r="A453" t="s">
        <v>1354</v>
      </c>
      <c r="B453" t="s">
        <v>1355</v>
      </c>
      <c r="C453" t="s">
        <v>1356</v>
      </c>
      <c r="D453">
        <v>2015</v>
      </c>
      <c r="E453">
        <v>120</v>
      </c>
      <c r="F453">
        <v>51</v>
      </c>
      <c r="G453">
        <v>83</v>
      </c>
      <c r="H453">
        <v>208</v>
      </c>
      <c r="I453">
        <v>77</v>
      </c>
      <c r="J453" t="e">
        <f>VLOOKUP(Table2[[#This Row],[artist]],artists!A:F,2,FALSE)</f>
        <v>#N/A</v>
      </c>
    </row>
    <row r="454" spans="1:10" x14ac:dyDescent="0.2">
      <c r="A454" t="s">
        <v>1476</v>
      </c>
      <c r="B454" t="s">
        <v>1477</v>
      </c>
      <c r="C454" t="s">
        <v>1038</v>
      </c>
      <c r="D454">
        <v>2016</v>
      </c>
      <c r="E454">
        <v>105</v>
      </c>
      <c r="F454">
        <v>67</v>
      </c>
      <c r="G454">
        <v>70</v>
      </c>
      <c r="H454">
        <v>236</v>
      </c>
      <c r="I454">
        <v>72</v>
      </c>
      <c r="J454" t="e">
        <f>VLOOKUP(Table2[[#This Row],[artist]],artists!A:F,2,FALSE)</f>
        <v>#N/A</v>
      </c>
    </row>
    <row r="455" spans="1:10" x14ac:dyDescent="0.2">
      <c r="A455" t="s">
        <v>1651</v>
      </c>
      <c r="B455" t="s">
        <v>1652</v>
      </c>
      <c r="C455" t="s">
        <v>711</v>
      </c>
      <c r="D455">
        <v>2018</v>
      </c>
      <c r="E455">
        <v>95</v>
      </c>
      <c r="F455">
        <v>73</v>
      </c>
      <c r="G455">
        <v>92</v>
      </c>
      <c r="H455">
        <v>220</v>
      </c>
      <c r="I455">
        <v>68</v>
      </c>
      <c r="J455" t="e">
        <f>VLOOKUP(Table2[[#This Row],[artist]],artists!A:F,2,FALSE)</f>
        <v>#N/A</v>
      </c>
    </row>
    <row r="456" spans="1:10" x14ac:dyDescent="0.2">
      <c r="A456" t="s">
        <v>1763</v>
      </c>
      <c r="B456" t="s">
        <v>1385</v>
      </c>
      <c r="C456" t="s">
        <v>1356</v>
      </c>
      <c r="D456">
        <v>2015</v>
      </c>
      <c r="E456">
        <v>139</v>
      </c>
      <c r="F456">
        <v>85</v>
      </c>
      <c r="G456">
        <v>32</v>
      </c>
      <c r="H456">
        <v>213</v>
      </c>
      <c r="I456">
        <v>69</v>
      </c>
      <c r="J456" t="e">
        <f>VLOOKUP(Table2[[#This Row],[artist]],artists!A:F,2,FALSE)</f>
        <v>#N/A</v>
      </c>
    </row>
    <row r="457" spans="1:10" x14ac:dyDescent="0.2">
      <c r="A457" t="s">
        <v>1541</v>
      </c>
      <c r="B457" t="s">
        <v>39</v>
      </c>
      <c r="C457" t="s">
        <v>1038</v>
      </c>
      <c r="D457">
        <v>2017</v>
      </c>
      <c r="E457">
        <v>140</v>
      </c>
      <c r="F457">
        <v>78</v>
      </c>
      <c r="G457">
        <v>57</v>
      </c>
      <c r="H457">
        <v>232</v>
      </c>
      <c r="I457">
        <v>78</v>
      </c>
      <c r="J457">
        <f>VLOOKUP(Table2[[#This Row],[artist]],artists!A:F,2,FALSE)</f>
        <v>10054490</v>
      </c>
    </row>
    <row r="458" spans="1:10" x14ac:dyDescent="0.2">
      <c r="A458" t="s">
        <v>1545</v>
      </c>
      <c r="B458" t="s">
        <v>81</v>
      </c>
      <c r="C458" t="s">
        <v>1038</v>
      </c>
      <c r="D458">
        <v>2017</v>
      </c>
      <c r="E458">
        <v>120</v>
      </c>
      <c r="F458">
        <v>91</v>
      </c>
      <c r="G458">
        <v>82</v>
      </c>
      <c r="H458">
        <v>219</v>
      </c>
      <c r="I458">
        <v>78</v>
      </c>
      <c r="J458">
        <f>VLOOKUP(Table2[[#This Row],[artist]],artists!A:F,2,FALSE)</f>
        <v>18493843</v>
      </c>
    </row>
    <row r="459" spans="1:10" x14ac:dyDescent="0.2">
      <c r="A459" t="s">
        <v>1763</v>
      </c>
      <c r="B459" t="s">
        <v>1385</v>
      </c>
      <c r="C459" t="s">
        <v>1356</v>
      </c>
      <c r="D459">
        <v>2016</v>
      </c>
      <c r="E459">
        <v>139</v>
      </c>
      <c r="F459">
        <v>85</v>
      </c>
      <c r="G459">
        <v>32</v>
      </c>
      <c r="H459">
        <v>213</v>
      </c>
      <c r="I459">
        <v>69</v>
      </c>
      <c r="J459" t="e">
        <f>VLOOKUP(Table2[[#This Row],[artist]],artists!A:F,2,FALSE)</f>
        <v>#N/A</v>
      </c>
    </row>
    <row r="460" spans="1:10" x14ac:dyDescent="0.2">
      <c r="A460" t="s">
        <v>1580</v>
      </c>
      <c r="B460" t="s">
        <v>1581</v>
      </c>
      <c r="C460" t="s">
        <v>1038</v>
      </c>
      <c r="D460">
        <v>2017</v>
      </c>
      <c r="E460">
        <v>86</v>
      </c>
      <c r="F460">
        <v>42</v>
      </c>
      <c r="G460">
        <v>74</v>
      </c>
      <c r="H460">
        <v>188</v>
      </c>
      <c r="I460">
        <v>64</v>
      </c>
      <c r="J460" t="e">
        <f>VLOOKUP(Table2[[#This Row],[artist]],artists!A:F,2,FALSE)</f>
        <v>#N/A</v>
      </c>
    </row>
    <row r="461" spans="1:10" x14ac:dyDescent="0.2">
      <c r="A461" t="s">
        <v>1764</v>
      </c>
      <c r="B461" t="s">
        <v>23</v>
      </c>
      <c r="C461" t="s">
        <v>1038</v>
      </c>
      <c r="D461">
        <v>2017</v>
      </c>
      <c r="E461">
        <v>81</v>
      </c>
      <c r="F461">
        <v>67</v>
      </c>
      <c r="G461">
        <v>61</v>
      </c>
      <c r="H461">
        <v>289</v>
      </c>
      <c r="I461">
        <v>77</v>
      </c>
      <c r="J461">
        <f>VLOOKUP(Table2[[#This Row],[artist]],artists!A:F,2,FALSE)</f>
        <v>4249473</v>
      </c>
    </row>
    <row r="462" spans="1:10" x14ac:dyDescent="0.2">
      <c r="A462" t="s">
        <v>1661</v>
      </c>
      <c r="B462" t="s">
        <v>1581</v>
      </c>
      <c r="C462" t="s">
        <v>1038</v>
      </c>
      <c r="D462">
        <v>2018</v>
      </c>
      <c r="E462">
        <v>112</v>
      </c>
      <c r="F462">
        <v>41</v>
      </c>
      <c r="G462">
        <v>68</v>
      </c>
      <c r="H462">
        <v>233</v>
      </c>
      <c r="I462">
        <v>64</v>
      </c>
      <c r="J462" t="e">
        <f>VLOOKUP(Table2[[#This Row],[artist]],artists!A:F,2,FALSE)</f>
        <v>#N/A</v>
      </c>
    </row>
    <row r="463" spans="1:10" x14ac:dyDescent="0.2">
      <c r="A463" t="s">
        <v>1548</v>
      </c>
      <c r="B463" t="s">
        <v>152</v>
      </c>
      <c r="C463" t="s">
        <v>1318</v>
      </c>
      <c r="D463">
        <v>2017</v>
      </c>
      <c r="E463">
        <v>192</v>
      </c>
      <c r="F463">
        <v>73</v>
      </c>
      <c r="G463">
        <v>67</v>
      </c>
      <c r="H463">
        <v>210</v>
      </c>
      <c r="I463">
        <v>76</v>
      </c>
      <c r="J463">
        <f>VLOOKUP(Table2[[#This Row],[artist]],artists!A:F,2,FALSE)</f>
        <v>14117938</v>
      </c>
    </row>
    <row r="464" spans="1:10" x14ac:dyDescent="0.2">
      <c r="A464" t="s">
        <v>1377</v>
      </c>
      <c r="B464" t="s">
        <v>1378</v>
      </c>
      <c r="C464" t="s">
        <v>1038</v>
      </c>
      <c r="D464">
        <v>2015</v>
      </c>
      <c r="E464">
        <v>93</v>
      </c>
      <c r="F464">
        <v>71</v>
      </c>
      <c r="G464">
        <v>68</v>
      </c>
      <c r="H464">
        <v>222</v>
      </c>
      <c r="I464">
        <v>70</v>
      </c>
      <c r="J464" t="e">
        <f>VLOOKUP(Table2[[#This Row],[artist]],artists!A:F,2,FALSE)</f>
        <v>#N/A</v>
      </c>
    </row>
    <row r="465" spans="1:10" x14ac:dyDescent="0.2">
      <c r="A465" t="s">
        <v>1473</v>
      </c>
      <c r="B465" t="s">
        <v>1378</v>
      </c>
      <c r="C465" t="s">
        <v>1038</v>
      </c>
      <c r="D465">
        <v>2016</v>
      </c>
      <c r="E465">
        <v>124</v>
      </c>
      <c r="F465">
        <v>62</v>
      </c>
      <c r="G465">
        <v>65</v>
      </c>
      <c r="H465">
        <v>234</v>
      </c>
      <c r="I465">
        <v>72</v>
      </c>
      <c r="J465" t="e">
        <f>VLOOKUP(Table2[[#This Row],[artist]],artists!A:F,2,FALSE)</f>
        <v>#N/A</v>
      </c>
    </row>
    <row r="466" spans="1:10" x14ac:dyDescent="0.2">
      <c r="A466" t="s">
        <v>1547</v>
      </c>
      <c r="B466" t="s">
        <v>118</v>
      </c>
      <c r="C466" t="s">
        <v>1524</v>
      </c>
      <c r="D466">
        <v>2017</v>
      </c>
      <c r="E466">
        <v>178</v>
      </c>
      <c r="F466">
        <v>82</v>
      </c>
      <c r="G466">
        <v>65</v>
      </c>
      <c r="H466">
        <v>229</v>
      </c>
      <c r="I466">
        <v>76</v>
      </c>
      <c r="J466">
        <f>VLOOKUP(Table2[[#This Row],[artist]],artists!A:F,2,FALSE)</f>
        <v>7253765</v>
      </c>
    </row>
    <row r="467" spans="1:10" x14ac:dyDescent="0.2">
      <c r="A467" t="s">
        <v>1510</v>
      </c>
      <c r="B467" t="s">
        <v>1378</v>
      </c>
      <c r="C467" t="s">
        <v>1038</v>
      </c>
      <c r="D467">
        <v>2016</v>
      </c>
      <c r="E467">
        <v>108</v>
      </c>
      <c r="F467">
        <v>78</v>
      </c>
      <c r="G467">
        <v>73</v>
      </c>
      <c r="H467">
        <v>193</v>
      </c>
      <c r="I467">
        <v>50</v>
      </c>
      <c r="J467" t="e">
        <f>VLOOKUP(Table2[[#This Row],[artist]],artists!A:F,2,FALSE)</f>
        <v>#N/A</v>
      </c>
    </row>
    <row r="468" spans="1:10" x14ac:dyDescent="0.2">
      <c r="A468" t="s">
        <v>1595</v>
      </c>
      <c r="B468" t="s">
        <v>1378</v>
      </c>
      <c r="C468" t="s">
        <v>1038</v>
      </c>
      <c r="D468">
        <v>2017</v>
      </c>
      <c r="E468">
        <v>113</v>
      </c>
      <c r="F468">
        <v>53</v>
      </c>
      <c r="G468">
        <v>68</v>
      </c>
      <c r="H468">
        <v>202</v>
      </c>
      <c r="I468">
        <v>53</v>
      </c>
      <c r="J468" t="e">
        <f>VLOOKUP(Table2[[#This Row],[artist]],artists!A:F,2,FALSE)</f>
        <v>#N/A</v>
      </c>
    </row>
    <row r="469" spans="1:10" x14ac:dyDescent="0.2">
      <c r="A469" t="s">
        <v>1555</v>
      </c>
      <c r="B469" t="s">
        <v>81</v>
      </c>
      <c r="C469" t="s">
        <v>1038</v>
      </c>
      <c r="D469">
        <v>2017</v>
      </c>
      <c r="E469">
        <v>104</v>
      </c>
      <c r="F469">
        <v>80</v>
      </c>
      <c r="G469">
        <v>74</v>
      </c>
      <c r="H469">
        <v>231</v>
      </c>
      <c r="I469">
        <v>75</v>
      </c>
      <c r="J469">
        <f>VLOOKUP(Table2[[#This Row],[artist]],artists!A:F,2,FALSE)</f>
        <v>18493843</v>
      </c>
    </row>
    <row r="470" spans="1:10" x14ac:dyDescent="0.2">
      <c r="A470" t="s">
        <v>1556</v>
      </c>
      <c r="B470" t="s">
        <v>14</v>
      </c>
      <c r="C470" t="s">
        <v>1038</v>
      </c>
      <c r="D470">
        <v>2017</v>
      </c>
      <c r="E470">
        <v>120</v>
      </c>
      <c r="F470">
        <v>71</v>
      </c>
      <c r="G470">
        <v>84</v>
      </c>
      <c r="H470">
        <v>243</v>
      </c>
      <c r="I470">
        <v>73</v>
      </c>
      <c r="J470">
        <f>VLOOKUP(Table2[[#This Row],[artist]],artists!A:F,2,FALSE)</f>
        <v>14004245</v>
      </c>
    </row>
    <row r="471" spans="1:10" x14ac:dyDescent="0.2">
      <c r="A471" t="s">
        <v>1559</v>
      </c>
      <c r="B471" t="s">
        <v>142</v>
      </c>
      <c r="C471" t="s">
        <v>1080</v>
      </c>
      <c r="D471">
        <v>2017</v>
      </c>
      <c r="E471">
        <v>99</v>
      </c>
      <c r="F471">
        <v>37</v>
      </c>
      <c r="G471">
        <v>53</v>
      </c>
      <c r="H471">
        <v>273</v>
      </c>
      <c r="I471">
        <v>72</v>
      </c>
      <c r="J471">
        <f>VLOOKUP(Table2[[#This Row],[artist]],artists!A:F,2,FALSE)</f>
        <v>9179252</v>
      </c>
    </row>
    <row r="472" spans="1:10" x14ac:dyDescent="0.2">
      <c r="A472" t="s">
        <v>1557</v>
      </c>
      <c r="B472" t="s">
        <v>14</v>
      </c>
      <c r="C472" t="s">
        <v>1038</v>
      </c>
      <c r="D472">
        <v>2017</v>
      </c>
      <c r="E472">
        <v>190</v>
      </c>
      <c r="F472">
        <v>80</v>
      </c>
      <c r="G472">
        <v>45</v>
      </c>
      <c r="H472">
        <v>238</v>
      </c>
      <c r="I472">
        <v>72</v>
      </c>
      <c r="J472">
        <f>VLOOKUP(Table2[[#This Row],[artist]],artists!A:F,2,FALSE)</f>
        <v>14004245</v>
      </c>
    </row>
    <row r="473" spans="1:10" x14ac:dyDescent="0.2">
      <c r="A473" t="s">
        <v>1558</v>
      </c>
      <c r="B473" t="s">
        <v>40</v>
      </c>
      <c r="C473" t="s">
        <v>41</v>
      </c>
      <c r="D473">
        <v>2017</v>
      </c>
      <c r="E473">
        <v>100</v>
      </c>
      <c r="F473">
        <v>72</v>
      </c>
      <c r="G473">
        <v>69</v>
      </c>
      <c r="H473">
        <v>234</v>
      </c>
      <c r="I473">
        <v>72</v>
      </c>
      <c r="J473">
        <f>VLOOKUP(Table2[[#This Row],[artist]],artists!A:F,2,FALSE)</f>
        <v>20445189</v>
      </c>
    </row>
    <row r="474" spans="1:10" x14ac:dyDescent="0.2">
      <c r="A474" t="s">
        <v>1146</v>
      </c>
      <c r="B474" t="s">
        <v>1147</v>
      </c>
      <c r="C474" t="s">
        <v>899</v>
      </c>
      <c r="D474">
        <v>2012</v>
      </c>
      <c r="E474">
        <v>125</v>
      </c>
      <c r="F474">
        <v>79</v>
      </c>
      <c r="G474">
        <v>73</v>
      </c>
      <c r="H474">
        <v>200</v>
      </c>
      <c r="I474">
        <v>78</v>
      </c>
      <c r="J474" t="e">
        <f>VLOOKUP(Table2[[#This Row],[artist]],artists!A:F,2,FALSE)</f>
        <v>#N/A</v>
      </c>
    </row>
    <row r="475" spans="1:10" x14ac:dyDescent="0.2">
      <c r="A475" t="s">
        <v>1479</v>
      </c>
      <c r="B475" t="s">
        <v>146</v>
      </c>
      <c r="C475" t="s">
        <v>1093</v>
      </c>
      <c r="D475">
        <v>2017</v>
      </c>
      <c r="E475">
        <v>142</v>
      </c>
      <c r="F475">
        <v>28</v>
      </c>
      <c r="G475">
        <v>59</v>
      </c>
      <c r="H475">
        <v>272</v>
      </c>
      <c r="I475">
        <v>71</v>
      </c>
      <c r="J475">
        <f>VLOOKUP(Table2[[#This Row],[artist]],artists!A:F,2,FALSE)</f>
        <v>17965158</v>
      </c>
    </row>
    <row r="476" spans="1:10" x14ac:dyDescent="0.2">
      <c r="A476" t="s">
        <v>1181</v>
      </c>
      <c r="B476" t="s">
        <v>1147</v>
      </c>
      <c r="C476" t="s">
        <v>899</v>
      </c>
      <c r="D476">
        <v>2013</v>
      </c>
      <c r="E476">
        <v>121</v>
      </c>
      <c r="F476">
        <v>66</v>
      </c>
      <c r="G476">
        <v>60</v>
      </c>
      <c r="H476">
        <v>245</v>
      </c>
      <c r="I476">
        <v>81</v>
      </c>
      <c r="J476" t="e">
        <f>VLOOKUP(Table2[[#This Row],[artist]],artists!A:F,2,FALSE)</f>
        <v>#N/A</v>
      </c>
    </row>
    <row r="477" spans="1:10" x14ac:dyDescent="0.2">
      <c r="A477" t="s">
        <v>1563</v>
      </c>
      <c r="B477" t="s">
        <v>20</v>
      </c>
      <c r="C477" t="s">
        <v>1038</v>
      </c>
      <c r="D477">
        <v>2017</v>
      </c>
      <c r="E477">
        <v>100</v>
      </c>
      <c r="F477">
        <v>51</v>
      </c>
      <c r="G477">
        <v>70</v>
      </c>
      <c r="H477">
        <v>211</v>
      </c>
      <c r="I477">
        <v>71</v>
      </c>
      <c r="J477">
        <f>VLOOKUP(Table2[[#This Row],[artist]],artists!A:F,2,FALSE)</f>
        <v>9370435</v>
      </c>
    </row>
    <row r="478" spans="1:10" x14ac:dyDescent="0.2">
      <c r="A478" t="s">
        <v>1202</v>
      </c>
      <c r="B478" t="s">
        <v>1147</v>
      </c>
      <c r="C478" t="s">
        <v>899</v>
      </c>
      <c r="D478">
        <v>2013</v>
      </c>
      <c r="E478">
        <v>118</v>
      </c>
      <c r="F478">
        <v>88</v>
      </c>
      <c r="G478">
        <v>65</v>
      </c>
      <c r="H478">
        <v>200</v>
      </c>
      <c r="I478">
        <v>73</v>
      </c>
      <c r="J478" t="e">
        <f>VLOOKUP(Table2[[#This Row],[artist]],artists!A:F,2,FALSE)</f>
        <v>#N/A</v>
      </c>
    </row>
    <row r="479" spans="1:10" x14ac:dyDescent="0.2">
      <c r="A479" t="s">
        <v>1203</v>
      </c>
      <c r="B479" t="s">
        <v>1147</v>
      </c>
      <c r="C479" t="s">
        <v>899</v>
      </c>
      <c r="D479">
        <v>2013</v>
      </c>
      <c r="E479">
        <v>90</v>
      </c>
      <c r="F479">
        <v>93</v>
      </c>
      <c r="G479">
        <v>63</v>
      </c>
      <c r="H479">
        <v>183</v>
      </c>
      <c r="I479">
        <v>73</v>
      </c>
      <c r="J479" t="e">
        <f>VLOOKUP(Table2[[#This Row],[artist]],artists!A:F,2,FALSE)</f>
        <v>#N/A</v>
      </c>
    </row>
    <row r="480" spans="1:10" x14ac:dyDescent="0.2">
      <c r="A480" t="s">
        <v>1566</v>
      </c>
      <c r="B480" t="s">
        <v>165</v>
      </c>
      <c r="C480" t="s">
        <v>1038</v>
      </c>
      <c r="D480">
        <v>2017</v>
      </c>
      <c r="E480">
        <v>105</v>
      </c>
      <c r="F480">
        <v>87</v>
      </c>
      <c r="G480">
        <v>40</v>
      </c>
      <c r="H480">
        <v>201</v>
      </c>
      <c r="I480">
        <v>70</v>
      </c>
      <c r="J480">
        <f>VLOOKUP(Table2[[#This Row],[artist]],artists!A:F,2,FALSE)</f>
        <v>8660053</v>
      </c>
    </row>
    <row r="481" spans="1:10" x14ac:dyDescent="0.2">
      <c r="A481" t="s">
        <v>1357</v>
      </c>
      <c r="B481" t="s">
        <v>1147</v>
      </c>
      <c r="C481" t="s">
        <v>899</v>
      </c>
      <c r="D481">
        <v>2015</v>
      </c>
      <c r="E481">
        <v>120</v>
      </c>
      <c r="F481">
        <v>52</v>
      </c>
      <c r="G481">
        <v>67</v>
      </c>
      <c r="H481">
        <v>227</v>
      </c>
      <c r="I481">
        <v>77</v>
      </c>
      <c r="J481" t="e">
        <f>VLOOKUP(Table2[[#This Row],[artist]],artists!A:F,2,FALSE)</f>
        <v>#N/A</v>
      </c>
    </row>
    <row r="482" spans="1:10" x14ac:dyDescent="0.2">
      <c r="A482" t="s">
        <v>1424</v>
      </c>
      <c r="B482" t="s">
        <v>1147</v>
      </c>
      <c r="C482" t="s">
        <v>899</v>
      </c>
      <c r="D482">
        <v>2015</v>
      </c>
      <c r="E482">
        <v>100</v>
      </c>
      <c r="F482">
        <v>82</v>
      </c>
      <c r="G482">
        <v>65</v>
      </c>
      <c r="H482">
        <v>230</v>
      </c>
      <c r="I482">
        <v>55</v>
      </c>
      <c r="J482" t="e">
        <f>VLOOKUP(Table2[[#This Row],[artist]],artists!A:F,2,FALSE)</f>
        <v>#N/A</v>
      </c>
    </row>
    <row r="483" spans="1:10" x14ac:dyDescent="0.2">
      <c r="A483" t="s">
        <v>1574</v>
      </c>
      <c r="B483" t="s">
        <v>192</v>
      </c>
      <c r="C483" t="s">
        <v>1042</v>
      </c>
      <c r="D483">
        <v>2017</v>
      </c>
      <c r="E483">
        <v>115</v>
      </c>
      <c r="F483">
        <v>91</v>
      </c>
      <c r="G483">
        <v>71</v>
      </c>
      <c r="H483">
        <v>208</v>
      </c>
      <c r="I483">
        <v>69</v>
      </c>
      <c r="J483">
        <f>VLOOKUP(Table2[[#This Row],[artist]],artists!A:F,2,FALSE)</f>
        <v>3685271</v>
      </c>
    </row>
    <row r="484" spans="1:10" x14ac:dyDescent="0.2">
      <c r="A484" t="s">
        <v>1430</v>
      </c>
      <c r="B484" t="s">
        <v>1147</v>
      </c>
      <c r="C484" t="s">
        <v>899</v>
      </c>
      <c r="D484">
        <v>2015</v>
      </c>
      <c r="E484">
        <v>77</v>
      </c>
      <c r="F484">
        <v>76</v>
      </c>
      <c r="G484">
        <v>47</v>
      </c>
      <c r="H484">
        <v>227</v>
      </c>
      <c r="I484">
        <v>51</v>
      </c>
      <c r="J484" t="e">
        <f>VLOOKUP(Table2[[#This Row],[artist]],artists!A:F,2,FALSE)</f>
        <v>#N/A</v>
      </c>
    </row>
    <row r="485" spans="1:10" x14ac:dyDescent="0.2">
      <c r="A485" t="s">
        <v>1380</v>
      </c>
      <c r="B485" t="s">
        <v>1381</v>
      </c>
      <c r="C485" t="s">
        <v>1093</v>
      </c>
      <c r="D485">
        <v>2015</v>
      </c>
      <c r="E485">
        <v>91</v>
      </c>
      <c r="F485">
        <v>89</v>
      </c>
      <c r="G485">
        <v>57</v>
      </c>
      <c r="H485">
        <v>233</v>
      </c>
      <c r="I485">
        <v>69</v>
      </c>
      <c r="J485" t="e">
        <f>VLOOKUP(Table2[[#This Row],[artist]],artists!A:F,2,FALSE)</f>
        <v>#N/A</v>
      </c>
    </row>
    <row r="486" spans="1:10" x14ac:dyDescent="0.2">
      <c r="A486" t="s">
        <v>1571</v>
      </c>
      <c r="B486" t="s">
        <v>26</v>
      </c>
      <c r="C486" t="s">
        <v>41</v>
      </c>
      <c r="D486">
        <v>2017</v>
      </c>
      <c r="E486">
        <v>107</v>
      </c>
      <c r="F486">
        <v>80</v>
      </c>
      <c r="G486">
        <v>82</v>
      </c>
      <c r="H486">
        <v>226</v>
      </c>
      <c r="I486">
        <v>69</v>
      </c>
      <c r="J486">
        <f>VLOOKUP(Table2[[#This Row],[artist]],artists!A:F,2,FALSE)</f>
        <v>22677758</v>
      </c>
    </row>
    <row r="487" spans="1:10" x14ac:dyDescent="0.2">
      <c r="A487" t="s">
        <v>1576</v>
      </c>
      <c r="B487" t="s">
        <v>14</v>
      </c>
      <c r="C487" t="s">
        <v>1038</v>
      </c>
      <c r="D487">
        <v>2017</v>
      </c>
      <c r="E487">
        <v>106</v>
      </c>
      <c r="F487">
        <v>79</v>
      </c>
      <c r="G487">
        <v>80</v>
      </c>
      <c r="H487">
        <v>228</v>
      </c>
      <c r="I487">
        <v>68</v>
      </c>
      <c r="J487">
        <f>VLOOKUP(Table2[[#This Row],[artist]],artists!A:F,2,FALSE)</f>
        <v>14004245</v>
      </c>
    </row>
    <row r="488" spans="1:10" x14ac:dyDescent="0.2">
      <c r="A488" t="s">
        <v>1577</v>
      </c>
      <c r="B488" t="s">
        <v>142</v>
      </c>
      <c r="C488" t="s">
        <v>1080</v>
      </c>
      <c r="D488">
        <v>2017</v>
      </c>
      <c r="E488">
        <v>135</v>
      </c>
      <c r="F488">
        <v>57</v>
      </c>
      <c r="G488">
        <v>76</v>
      </c>
      <c r="H488">
        <v>261</v>
      </c>
      <c r="I488">
        <v>67</v>
      </c>
      <c r="J488">
        <f>VLOOKUP(Table2[[#This Row],[artist]],artists!A:F,2,FALSE)</f>
        <v>9179252</v>
      </c>
    </row>
    <row r="489" spans="1:10" x14ac:dyDescent="0.2">
      <c r="A489" t="s">
        <v>1698</v>
      </c>
      <c r="B489" t="s">
        <v>1699</v>
      </c>
      <c r="C489" t="s">
        <v>1090</v>
      </c>
      <c r="D489">
        <v>2019</v>
      </c>
      <c r="E489">
        <v>125</v>
      </c>
      <c r="F489">
        <v>86</v>
      </c>
      <c r="G489">
        <v>73</v>
      </c>
      <c r="H489">
        <v>148</v>
      </c>
      <c r="I489">
        <v>82</v>
      </c>
      <c r="J489" t="e">
        <f>VLOOKUP(Table2[[#This Row],[artist]],artists!A:F,2,FALSE)</f>
        <v>#N/A</v>
      </c>
    </row>
    <row r="490" spans="1:10" x14ac:dyDescent="0.2">
      <c r="A490" t="s">
        <v>1669</v>
      </c>
      <c r="B490" t="s">
        <v>1670</v>
      </c>
      <c r="C490" t="s">
        <v>1671</v>
      </c>
      <c r="D490">
        <v>2018</v>
      </c>
      <c r="E490">
        <v>110</v>
      </c>
      <c r="F490">
        <v>76</v>
      </c>
      <c r="G490">
        <v>75</v>
      </c>
      <c r="H490">
        <v>248</v>
      </c>
      <c r="I490">
        <v>53</v>
      </c>
      <c r="J490" t="e">
        <f>VLOOKUP(Table2[[#This Row],[artist]],artists!A:F,2,FALSE)</f>
        <v>#N/A</v>
      </c>
    </row>
    <row r="491" spans="1:10" x14ac:dyDescent="0.2">
      <c r="A491" t="s">
        <v>1638</v>
      </c>
      <c r="B491" t="s">
        <v>1639</v>
      </c>
      <c r="C491" t="s">
        <v>1038</v>
      </c>
      <c r="D491">
        <v>2018</v>
      </c>
      <c r="E491">
        <v>107</v>
      </c>
      <c r="F491">
        <v>80</v>
      </c>
      <c r="G491">
        <v>63</v>
      </c>
      <c r="H491">
        <v>215</v>
      </c>
      <c r="I491">
        <v>74</v>
      </c>
      <c r="J491" t="e">
        <f>VLOOKUP(Table2[[#This Row],[artist]],artists!A:F,2,FALSE)</f>
        <v>#N/A</v>
      </c>
    </row>
    <row r="492" spans="1:10" x14ac:dyDescent="0.2">
      <c r="A492" t="s">
        <v>1662</v>
      </c>
      <c r="B492" t="s">
        <v>1639</v>
      </c>
      <c r="C492" t="s">
        <v>1038</v>
      </c>
      <c r="D492">
        <v>2018</v>
      </c>
      <c r="E492">
        <v>94</v>
      </c>
      <c r="F492">
        <v>69</v>
      </c>
      <c r="G492">
        <v>73</v>
      </c>
      <c r="H492">
        <v>221</v>
      </c>
      <c r="I492">
        <v>64</v>
      </c>
      <c r="J492" t="e">
        <f>VLOOKUP(Table2[[#This Row],[artist]],artists!A:F,2,FALSE)</f>
        <v>#N/A</v>
      </c>
    </row>
    <row r="493" spans="1:10" x14ac:dyDescent="0.2">
      <c r="A493" t="s">
        <v>1582</v>
      </c>
      <c r="B493" t="s">
        <v>39</v>
      </c>
      <c r="C493" t="s">
        <v>1038</v>
      </c>
      <c r="D493">
        <v>2017</v>
      </c>
      <c r="E493">
        <v>122</v>
      </c>
      <c r="F493">
        <v>87</v>
      </c>
      <c r="G493">
        <v>55</v>
      </c>
      <c r="H493">
        <v>249</v>
      </c>
      <c r="I493">
        <v>62</v>
      </c>
      <c r="J493">
        <f>VLOOKUP(Table2[[#This Row],[artist]],artists!A:F,2,FALSE)</f>
        <v>10054490</v>
      </c>
    </row>
    <row r="494" spans="1:10" x14ac:dyDescent="0.2">
      <c r="A494" t="s">
        <v>1414</v>
      </c>
      <c r="B494" t="s">
        <v>1415</v>
      </c>
      <c r="C494" t="s">
        <v>1038</v>
      </c>
      <c r="D494">
        <v>2015</v>
      </c>
      <c r="E494">
        <v>123</v>
      </c>
      <c r="F494">
        <v>82</v>
      </c>
      <c r="G494">
        <v>64</v>
      </c>
      <c r="H494">
        <v>219</v>
      </c>
      <c r="I494">
        <v>60</v>
      </c>
      <c r="J494" t="e">
        <f>VLOOKUP(Table2[[#This Row],[artist]],artists!A:F,2,FALSE)</f>
        <v>#N/A</v>
      </c>
    </row>
    <row r="495" spans="1:10" x14ac:dyDescent="0.2">
      <c r="A495" t="s">
        <v>1575</v>
      </c>
      <c r="B495" t="s">
        <v>1415</v>
      </c>
      <c r="C495" t="s">
        <v>1038</v>
      </c>
      <c r="D495">
        <v>2017</v>
      </c>
      <c r="E495">
        <v>122</v>
      </c>
      <c r="F495">
        <v>81</v>
      </c>
      <c r="G495">
        <v>65</v>
      </c>
      <c r="H495">
        <v>189</v>
      </c>
      <c r="I495">
        <v>69</v>
      </c>
      <c r="J495" t="e">
        <f>VLOOKUP(Table2[[#This Row],[artist]],artists!A:F,2,FALSE)</f>
        <v>#N/A</v>
      </c>
    </row>
    <row r="496" spans="1:10" x14ac:dyDescent="0.2">
      <c r="A496" t="s">
        <v>1406</v>
      </c>
      <c r="B496" t="s">
        <v>1407</v>
      </c>
      <c r="C496" t="s">
        <v>1038</v>
      </c>
      <c r="D496">
        <v>2015</v>
      </c>
      <c r="E496">
        <v>123</v>
      </c>
      <c r="F496">
        <v>75</v>
      </c>
      <c r="G496">
        <v>67</v>
      </c>
      <c r="H496">
        <v>242</v>
      </c>
      <c r="I496">
        <v>62</v>
      </c>
      <c r="J496" t="e">
        <f>VLOOKUP(Table2[[#This Row],[artist]],artists!A:F,2,FALSE)</f>
        <v>#N/A</v>
      </c>
    </row>
    <row r="497" spans="1:10" x14ac:dyDescent="0.2">
      <c r="A497" t="s">
        <v>1619</v>
      </c>
      <c r="B497" t="s">
        <v>1407</v>
      </c>
      <c r="C497" t="s">
        <v>1038</v>
      </c>
      <c r="D497">
        <v>2018</v>
      </c>
      <c r="E497">
        <v>92</v>
      </c>
      <c r="F497">
        <v>81</v>
      </c>
      <c r="G497">
        <v>65</v>
      </c>
      <c r="H497">
        <v>211</v>
      </c>
      <c r="I497">
        <v>80</v>
      </c>
      <c r="J497" t="e">
        <f>VLOOKUP(Table2[[#This Row],[artist]],artists!A:F,2,FALSE)</f>
        <v>#N/A</v>
      </c>
    </row>
    <row r="498" spans="1:10" x14ac:dyDescent="0.2">
      <c r="A498" t="s">
        <v>1262</v>
      </c>
      <c r="B498" t="s">
        <v>1263</v>
      </c>
      <c r="C498" t="s">
        <v>41</v>
      </c>
      <c r="D498">
        <v>2014</v>
      </c>
      <c r="E498">
        <v>84</v>
      </c>
      <c r="F498">
        <v>42</v>
      </c>
      <c r="G498">
        <v>42</v>
      </c>
      <c r="H498">
        <v>173</v>
      </c>
      <c r="I498">
        <v>85</v>
      </c>
      <c r="J498" t="e">
        <f>VLOOKUP(Table2[[#This Row],[artist]],artists!A:F,2,FALSE)</f>
        <v>#N/A</v>
      </c>
    </row>
    <row r="499" spans="1:10" x14ac:dyDescent="0.2">
      <c r="A499" t="s">
        <v>1590</v>
      </c>
      <c r="B499" t="s">
        <v>165</v>
      </c>
      <c r="C499" t="s">
        <v>1038</v>
      </c>
      <c r="D499">
        <v>2017</v>
      </c>
      <c r="E499">
        <v>100</v>
      </c>
      <c r="F499">
        <v>76</v>
      </c>
      <c r="G499">
        <v>69</v>
      </c>
      <c r="H499">
        <v>223</v>
      </c>
      <c r="I499">
        <v>57</v>
      </c>
      <c r="J499">
        <f>VLOOKUP(Table2[[#This Row],[artist]],artists!A:F,2,FALSE)</f>
        <v>8660053</v>
      </c>
    </row>
    <row r="500" spans="1:10" x14ac:dyDescent="0.2">
      <c r="A500" t="s">
        <v>1765</v>
      </c>
      <c r="B500" t="s">
        <v>1263</v>
      </c>
      <c r="C500" t="s">
        <v>41</v>
      </c>
      <c r="D500">
        <v>2015</v>
      </c>
      <c r="E500">
        <v>82</v>
      </c>
      <c r="F500">
        <v>49</v>
      </c>
      <c r="G500">
        <v>68</v>
      </c>
      <c r="H500">
        <v>239</v>
      </c>
      <c r="I500">
        <v>84</v>
      </c>
      <c r="J500" t="e">
        <f>VLOOKUP(Table2[[#This Row],[artist]],artists!A:F,2,FALSE)</f>
        <v>#N/A</v>
      </c>
    </row>
    <row r="501" spans="1:10" x14ac:dyDescent="0.2">
      <c r="A501" t="s">
        <v>1592</v>
      </c>
      <c r="B501" t="s">
        <v>142</v>
      </c>
      <c r="C501" t="s">
        <v>1080</v>
      </c>
      <c r="D501">
        <v>2017</v>
      </c>
      <c r="E501">
        <v>100</v>
      </c>
      <c r="F501">
        <v>67</v>
      </c>
      <c r="G501">
        <v>51</v>
      </c>
      <c r="H501">
        <v>264</v>
      </c>
      <c r="I501">
        <v>54</v>
      </c>
      <c r="J501">
        <f>VLOOKUP(Table2[[#This Row],[artist]],artists!A:F,2,FALSE)</f>
        <v>9179252</v>
      </c>
    </row>
    <row r="502" spans="1:10" x14ac:dyDescent="0.2">
      <c r="A502" t="s">
        <v>1593</v>
      </c>
      <c r="B502" t="s">
        <v>102</v>
      </c>
      <c r="C502" t="s">
        <v>1038</v>
      </c>
      <c r="D502">
        <v>2017</v>
      </c>
      <c r="E502">
        <v>115</v>
      </c>
      <c r="F502">
        <v>83</v>
      </c>
      <c r="G502">
        <v>70</v>
      </c>
      <c r="H502">
        <v>245</v>
      </c>
      <c r="I502">
        <v>54</v>
      </c>
      <c r="J502">
        <f>VLOOKUP(Table2[[#This Row],[artist]],artists!A:F,2,FALSE)</f>
        <v>7293018</v>
      </c>
    </row>
    <row r="503" spans="1:10" x14ac:dyDescent="0.2">
      <c r="A503" t="s">
        <v>1680</v>
      </c>
      <c r="B503" t="s">
        <v>1263</v>
      </c>
      <c r="C503" t="s">
        <v>41</v>
      </c>
      <c r="D503">
        <v>2019</v>
      </c>
      <c r="E503">
        <v>111</v>
      </c>
      <c r="F503">
        <v>68</v>
      </c>
      <c r="G503">
        <v>48</v>
      </c>
      <c r="H503">
        <v>202</v>
      </c>
      <c r="I503">
        <v>93</v>
      </c>
      <c r="J503" t="e">
        <f>VLOOKUP(Table2[[#This Row],[artist]],artists!A:F,2,FALSE)</f>
        <v>#N/A</v>
      </c>
    </row>
    <row r="504" spans="1:10" x14ac:dyDescent="0.2">
      <c r="A504" t="s">
        <v>1238</v>
      </c>
      <c r="B504" t="s">
        <v>1239</v>
      </c>
      <c r="C504" t="s">
        <v>1038</v>
      </c>
      <c r="D504">
        <v>2013</v>
      </c>
      <c r="E504">
        <v>80</v>
      </c>
      <c r="F504">
        <v>79</v>
      </c>
      <c r="G504">
        <v>55</v>
      </c>
      <c r="H504">
        <v>232</v>
      </c>
      <c r="I504">
        <v>57</v>
      </c>
      <c r="J504" t="e">
        <f>VLOOKUP(Table2[[#This Row],[artist]],artists!A:F,2,FALSE)</f>
        <v>#N/A</v>
      </c>
    </row>
    <row r="505" spans="1:10" x14ac:dyDescent="0.2">
      <c r="A505" t="s">
        <v>1766</v>
      </c>
      <c r="B505" t="s">
        <v>102</v>
      </c>
      <c r="C505" t="s">
        <v>1038</v>
      </c>
      <c r="D505">
        <v>2017</v>
      </c>
      <c r="E505">
        <v>158</v>
      </c>
      <c r="F505">
        <v>81</v>
      </c>
      <c r="G505">
        <v>57</v>
      </c>
      <c r="H505">
        <v>223</v>
      </c>
      <c r="I505">
        <v>51</v>
      </c>
      <c r="J505">
        <f>VLOOKUP(Table2[[#This Row],[artist]],artists!A:F,2,FALSE)</f>
        <v>7293018</v>
      </c>
    </row>
    <row r="506" spans="1:10" x14ac:dyDescent="0.2">
      <c r="A506" t="s">
        <v>1596</v>
      </c>
      <c r="B506" t="s">
        <v>146</v>
      </c>
      <c r="C506" t="s">
        <v>1093</v>
      </c>
      <c r="D506">
        <v>2017</v>
      </c>
      <c r="E506">
        <v>95</v>
      </c>
      <c r="F506">
        <v>84</v>
      </c>
      <c r="G506">
        <v>60</v>
      </c>
      <c r="H506">
        <v>240</v>
      </c>
      <c r="I506">
        <v>49</v>
      </c>
      <c r="J506">
        <f>VLOOKUP(Table2[[#This Row],[artist]],artists!A:F,2,FALSE)</f>
        <v>17965158</v>
      </c>
    </row>
    <row r="507" spans="1:10" x14ac:dyDescent="0.2">
      <c r="A507" t="s">
        <v>1597</v>
      </c>
      <c r="B507" t="s">
        <v>152</v>
      </c>
      <c r="C507" t="s">
        <v>1318</v>
      </c>
      <c r="D507">
        <v>2017</v>
      </c>
      <c r="E507">
        <v>87</v>
      </c>
      <c r="F507">
        <v>46</v>
      </c>
      <c r="G507">
        <v>27</v>
      </c>
      <c r="H507">
        <v>286</v>
      </c>
      <c r="I507">
        <v>44</v>
      </c>
      <c r="J507">
        <f>VLOOKUP(Table2[[#This Row],[artist]],artists!A:F,2,FALSE)</f>
        <v>14117938</v>
      </c>
    </row>
    <row r="508" spans="1:10" x14ac:dyDescent="0.2">
      <c r="A508" t="s">
        <v>1372</v>
      </c>
      <c r="B508" t="s">
        <v>1239</v>
      </c>
      <c r="C508" t="s">
        <v>1038</v>
      </c>
      <c r="D508">
        <v>2015</v>
      </c>
      <c r="E508">
        <v>83</v>
      </c>
      <c r="F508">
        <v>79</v>
      </c>
      <c r="G508">
        <v>62</v>
      </c>
      <c r="H508">
        <v>227</v>
      </c>
      <c r="I508">
        <v>72</v>
      </c>
      <c r="J508" t="e">
        <f>VLOOKUP(Table2[[#This Row],[artist]],artists!A:F,2,FALSE)</f>
        <v>#N/A</v>
      </c>
    </row>
    <row r="509" spans="1:10" x14ac:dyDescent="0.2">
      <c r="A509" t="s">
        <v>1599</v>
      </c>
      <c r="B509" t="s">
        <v>128</v>
      </c>
      <c r="C509" t="s">
        <v>1144</v>
      </c>
      <c r="D509">
        <v>2017</v>
      </c>
      <c r="E509">
        <v>148</v>
      </c>
      <c r="F509">
        <v>88</v>
      </c>
      <c r="G509">
        <v>43</v>
      </c>
      <c r="H509">
        <v>282</v>
      </c>
      <c r="I509">
        <v>41</v>
      </c>
      <c r="J509">
        <f>VLOOKUP(Table2[[#This Row],[artist]],artists!A:F,2,FALSE)</f>
        <v>22458057</v>
      </c>
    </row>
    <row r="510" spans="1:10" x14ac:dyDescent="0.2">
      <c r="A510" t="s">
        <v>1600</v>
      </c>
      <c r="B510" t="s">
        <v>81</v>
      </c>
      <c r="C510" t="s">
        <v>1038</v>
      </c>
      <c r="D510">
        <v>2018</v>
      </c>
      <c r="E510">
        <v>124</v>
      </c>
      <c r="F510">
        <v>86</v>
      </c>
      <c r="G510">
        <v>79</v>
      </c>
      <c r="H510">
        <v>215</v>
      </c>
      <c r="I510">
        <v>86</v>
      </c>
      <c r="J510">
        <f>VLOOKUP(Table2[[#This Row],[artist]],artists!A:F,2,FALSE)</f>
        <v>18493843</v>
      </c>
    </row>
    <row r="511" spans="1:10" x14ac:dyDescent="0.2">
      <c r="A511" t="s">
        <v>1386</v>
      </c>
      <c r="B511" t="s">
        <v>1239</v>
      </c>
      <c r="C511" t="s">
        <v>1038</v>
      </c>
      <c r="D511">
        <v>2015</v>
      </c>
      <c r="E511">
        <v>98</v>
      </c>
      <c r="F511">
        <v>59</v>
      </c>
      <c r="G511">
        <v>67</v>
      </c>
      <c r="H511">
        <v>229</v>
      </c>
      <c r="I511">
        <v>69</v>
      </c>
      <c r="J511" t="e">
        <f>VLOOKUP(Table2[[#This Row],[artist]],artists!A:F,2,FALSE)</f>
        <v>#N/A</v>
      </c>
    </row>
    <row r="512" spans="1:10" x14ac:dyDescent="0.2">
      <c r="A512" t="s">
        <v>1478</v>
      </c>
      <c r="B512" t="s">
        <v>1239</v>
      </c>
      <c r="C512" t="s">
        <v>1038</v>
      </c>
      <c r="D512">
        <v>2016</v>
      </c>
      <c r="E512">
        <v>111</v>
      </c>
      <c r="F512">
        <v>50</v>
      </c>
      <c r="G512">
        <v>81</v>
      </c>
      <c r="H512">
        <v>201</v>
      </c>
      <c r="I512">
        <v>71</v>
      </c>
      <c r="J512" t="e">
        <f>VLOOKUP(Table2[[#This Row],[artist]],artists!A:F,2,FALSE)</f>
        <v>#N/A</v>
      </c>
    </row>
    <row r="513" spans="1:10" x14ac:dyDescent="0.2">
      <c r="A513" t="s">
        <v>1481</v>
      </c>
      <c r="B513" t="s">
        <v>1239</v>
      </c>
      <c r="C513" t="s">
        <v>1038</v>
      </c>
      <c r="D513">
        <v>2016</v>
      </c>
      <c r="E513">
        <v>120</v>
      </c>
      <c r="F513">
        <v>88</v>
      </c>
      <c r="G513">
        <v>76</v>
      </c>
      <c r="H513">
        <v>218</v>
      </c>
      <c r="I513">
        <v>70</v>
      </c>
      <c r="J513" t="e">
        <f>VLOOKUP(Table2[[#This Row],[artist]],artists!A:F,2,FALSE)</f>
        <v>#N/A</v>
      </c>
    </row>
    <row r="514" spans="1:10" x14ac:dyDescent="0.2">
      <c r="A514" t="s">
        <v>1607</v>
      </c>
      <c r="B514" t="s">
        <v>1239</v>
      </c>
      <c r="C514" t="s">
        <v>1038</v>
      </c>
      <c r="D514">
        <v>2018</v>
      </c>
      <c r="E514">
        <v>125</v>
      </c>
      <c r="F514">
        <v>80</v>
      </c>
      <c r="G514">
        <v>72</v>
      </c>
      <c r="H514">
        <v>198</v>
      </c>
      <c r="I514">
        <v>83</v>
      </c>
      <c r="J514" t="e">
        <f>VLOOKUP(Table2[[#This Row],[artist]],artists!A:F,2,FALSE)</f>
        <v>#N/A</v>
      </c>
    </row>
    <row r="515" spans="1:10" x14ac:dyDescent="0.2">
      <c r="A515" t="s">
        <v>1637</v>
      </c>
      <c r="B515" t="s">
        <v>1239</v>
      </c>
      <c r="C515" t="s">
        <v>1038</v>
      </c>
      <c r="D515">
        <v>2018</v>
      </c>
      <c r="E515">
        <v>121</v>
      </c>
      <c r="F515">
        <v>41</v>
      </c>
      <c r="G515">
        <v>97</v>
      </c>
      <c r="H515">
        <v>215</v>
      </c>
      <c r="I515">
        <v>75</v>
      </c>
      <c r="J515" t="e">
        <f>VLOOKUP(Table2[[#This Row],[artist]],artists!A:F,2,FALSE)</f>
        <v>#N/A</v>
      </c>
    </row>
    <row r="516" spans="1:10" x14ac:dyDescent="0.2">
      <c r="A516" t="s">
        <v>1676</v>
      </c>
      <c r="B516" t="s">
        <v>1239</v>
      </c>
      <c r="C516" t="s">
        <v>1038</v>
      </c>
      <c r="D516">
        <v>2019</v>
      </c>
      <c r="E516">
        <v>102</v>
      </c>
      <c r="F516">
        <v>34</v>
      </c>
      <c r="G516">
        <v>51</v>
      </c>
      <c r="H516">
        <v>206</v>
      </c>
      <c r="I516">
        <v>97</v>
      </c>
      <c r="J516" t="e">
        <f>VLOOKUP(Table2[[#This Row],[artist]],artists!A:F,2,FALSE)</f>
        <v>#N/A</v>
      </c>
    </row>
    <row r="517" spans="1:10" x14ac:dyDescent="0.2">
      <c r="A517" t="s">
        <v>1066</v>
      </c>
      <c r="B517" t="s">
        <v>1067</v>
      </c>
      <c r="C517" t="s">
        <v>1038</v>
      </c>
      <c r="D517">
        <v>2010</v>
      </c>
      <c r="E517">
        <v>133</v>
      </c>
      <c r="F517">
        <v>90</v>
      </c>
      <c r="G517">
        <v>61</v>
      </c>
      <c r="H517">
        <v>203</v>
      </c>
      <c r="I517">
        <v>64</v>
      </c>
      <c r="J517" t="e">
        <f>VLOOKUP(Table2[[#This Row],[artist]],artists!A:F,2,FALSE)</f>
        <v>#N/A</v>
      </c>
    </row>
    <row r="518" spans="1:10" x14ac:dyDescent="0.2">
      <c r="A518" t="s">
        <v>1150</v>
      </c>
      <c r="B518" t="s">
        <v>1067</v>
      </c>
      <c r="C518" t="s">
        <v>1038</v>
      </c>
      <c r="D518">
        <v>2012</v>
      </c>
      <c r="E518">
        <v>117</v>
      </c>
      <c r="F518">
        <v>68</v>
      </c>
      <c r="G518">
        <v>86</v>
      </c>
      <c r="H518">
        <v>188</v>
      </c>
      <c r="I518">
        <v>76</v>
      </c>
      <c r="J518" t="e">
        <f>VLOOKUP(Table2[[#This Row],[artist]],artists!A:F,2,FALSE)</f>
        <v>#N/A</v>
      </c>
    </row>
    <row r="519" spans="1:10" x14ac:dyDescent="0.2">
      <c r="A519" t="s">
        <v>1682</v>
      </c>
      <c r="B519" t="s">
        <v>1683</v>
      </c>
      <c r="C519" t="s">
        <v>1304</v>
      </c>
      <c r="D519">
        <v>2019</v>
      </c>
      <c r="E519">
        <v>127</v>
      </c>
      <c r="F519">
        <v>46</v>
      </c>
      <c r="G519">
        <v>62</v>
      </c>
      <c r="H519">
        <v>184</v>
      </c>
      <c r="I519">
        <v>92</v>
      </c>
      <c r="J519" t="e">
        <f>VLOOKUP(Table2[[#This Row],[artist]],artists!A:F,2,FALSE)</f>
        <v>#N/A</v>
      </c>
    </row>
    <row r="520" spans="1:10" x14ac:dyDescent="0.2">
      <c r="A520" t="s">
        <v>1350</v>
      </c>
      <c r="B520" t="s">
        <v>1351</v>
      </c>
      <c r="C520" t="s">
        <v>1042</v>
      </c>
      <c r="D520">
        <v>2015</v>
      </c>
      <c r="E520">
        <v>150</v>
      </c>
      <c r="F520">
        <v>75</v>
      </c>
      <c r="G520">
        <v>75</v>
      </c>
      <c r="H520">
        <v>207</v>
      </c>
      <c r="I520">
        <v>78</v>
      </c>
      <c r="J520" t="e">
        <f>VLOOKUP(Table2[[#This Row],[artist]],artists!A:F,2,FALSE)</f>
        <v>#N/A</v>
      </c>
    </row>
    <row r="521" spans="1:10" x14ac:dyDescent="0.2">
      <c r="A521" t="s">
        <v>1612</v>
      </c>
      <c r="B521" t="s">
        <v>117</v>
      </c>
      <c r="C521" t="s">
        <v>1047</v>
      </c>
      <c r="D521">
        <v>2018</v>
      </c>
      <c r="E521">
        <v>172</v>
      </c>
      <c r="F521">
        <v>64</v>
      </c>
      <c r="G521">
        <v>51</v>
      </c>
      <c r="H521">
        <v>224</v>
      </c>
      <c r="I521">
        <v>82</v>
      </c>
      <c r="J521">
        <f>VLOOKUP(Table2[[#This Row],[artist]],artists!A:F,2,FALSE)</f>
        <v>34436700</v>
      </c>
    </row>
    <row r="522" spans="1:10" x14ac:dyDescent="0.2">
      <c r="A522" t="s">
        <v>1350</v>
      </c>
      <c r="B522" t="s">
        <v>1351</v>
      </c>
      <c r="C522" t="s">
        <v>1042</v>
      </c>
      <c r="D522">
        <v>2016</v>
      </c>
      <c r="E522">
        <v>150</v>
      </c>
      <c r="F522">
        <v>75</v>
      </c>
      <c r="G522">
        <v>75</v>
      </c>
      <c r="H522">
        <v>207</v>
      </c>
      <c r="I522">
        <v>78</v>
      </c>
      <c r="J522" t="e">
        <f>VLOOKUP(Table2[[#This Row],[artist]],artists!A:F,2,FALSE)</f>
        <v>#N/A</v>
      </c>
    </row>
    <row r="523" spans="1:10" x14ac:dyDescent="0.2">
      <c r="A523" t="s">
        <v>1767</v>
      </c>
      <c r="B523" t="s">
        <v>1351</v>
      </c>
      <c r="C523" t="s">
        <v>1042</v>
      </c>
      <c r="D523">
        <v>2016</v>
      </c>
      <c r="E523">
        <v>175</v>
      </c>
      <c r="F523">
        <v>34</v>
      </c>
      <c r="G523">
        <v>47</v>
      </c>
      <c r="H523">
        <v>216</v>
      </c>
      <c r="I523">
        <v>65</v>
      </c>
      <c r="J523" t="e">
        <f>VLOOKUP(Table2[[#This Row],[artist]],artists!A:F,2,FALSE)</f>
        <v>#N/A</v>
      </c>
    </row>
    <row r="524" spans="1:10" x14ac:dyDescent="0.2">
      <c r="A524" t="s">
        <v>1503</v>
      </c>
      <c r="B524" t="s">
        <v>1351</v>
      </c>
      <c r="C524" t="s">
        <v>1042</v>
      </c>
      <c r="D524">
        <v>2016</v>
      </c>
      <c r="E524">
        <v>114</v>
      </c>
      <c r="F524">
        <v>77</v>
      </c>
      <c r="G524">
        <v>68</v>
      </c>
      <c r="H524">
        <v>224</v>
      </c>
      <c r="I524">
        <v>57</v>
      </c>
      <c r="J524" t="e">
        <f>VLOOKUP(Table2[[#This Row],[artist]],artists!A:F,2,FALSE)</f>
        <v>#N/A</v>
      </c>
    </row>
    <row r="525" spans="1:10" x14ac:dyDescent="0.2">
      <c r="A525" t="s">
        <v>1617</v>
      </c>
      <c r="B525" t="s">
        <v>96</v>
      </c>
      <c r="C525" t="s">
        <v>1038</v>
      </c>
      <c r="D525">
        <v>2018</v>
      </c>
      <c r="E525">
        <v>144</v>
      </c>
      <c r="F525">
        <v>64</v>
      </c>
      <c r="G525">
        <v>71</v>
      </c>
      <c r="H525">
        <v>204</v>
      </c>
      <c r="I525">
        <v>81</v>
      </c>
      <c r="J525">
        <f>VLOOKUP(Table2[[#This Row],[artist]],artists!A:F,2,FALSE)</f>
        <v>15274062</v>
      </c>
    </row>
    <row r="526" spans="1:10" x14ac:dyDescent="0.2">
      <c r="A526" t="s">
        <v>1618</v>
      </c>
      <c r="B526" t="s">
        <v>20</v>
      </c>
      <c r="C526" t="s">
        <v>1038</v>
      </c>
      <c r="D526">
        <v>2018</v>
      </c>
      <c r="E526">
        <v>96</v>
      </c>
      <c r="F526">
        <v>33</v>
      </c>
      <c r="G526">
        <v>57</v>
      </c>
      <c r="H526">
        <v>217</v>
      </c>
      <c r="I526">
        <v>80</v>
      </c>
      <c r="J526">
        <f>VLOOKUP(Table2[[#This Row],[artist]],artists!A:F,2,FALSE)</f>
        <v>9370435</v>
      </c>
    </row>
    <row r="527" spans="1:10" x14ac:dyDescent="0.2">
      <c r="A527" t="s">
        <v>1531</v>
      </c>
      <c r="B527" t="s">
        <v>1351</v>
      </c>
      <c r="C527" t="s">
        <v>1042</v>
      </c>
      <c r="D527">
        <v>2017</v>
      </c>
      <c r="E527">
        <v>83</v>
      </c>
      <c r="F527">
        <v>82</v>
      </c>
      <c r="G527">
        <v>44</v>
      </c>
      <c r="H527">
        <v>188</v>
      </c>
      <c r="I527">
        <v>84</v>
      </c>
      <c r="J527" t="e">
        <f>VLOOKUP(Table2[[#This Row],[artist]],artists!A:F,2,FALSE)</f>
        <v>#N/A</v>
      </c>
    </row>
    <row r="528" spans="1:10" x14ac:dyDescent="0.2">
      <c r="A528" t="s">
        <v>1620</v>
      </c>
      <c r="B528" t="s">
        <v>40</v>
      </c>
      <c r="C528" t="s">
        <v>41</v>
      </c>
      <c r="D528">
        <v>2018</v>
      </c>
      <c r="E528">
        <v>110</v>
      </c>
      <c r="F528">
        <v>60</v>
      </c>
      <c r="G528">
        <v>80</v>
      </c>
      <c r="H528">
        <v>200</v>
      </c>
      <c r="I528">
        <v>79</v>
      </c>
      <c r="J528">
        <f>VLOOKUP(Table2[[#This Row],[artist]],artists!A:F,2,FALSE)</f>
        <v>20445189</v>
      </c>
    </row>
    <row r="529" spans="1:10" x14ac:dyDescent="0.2">
      <c r="A529" t="s">
        <v>1536</v>
      </c>
      <c r="B529" t="s">
        <v>1351</v>
      </c>
      <c r="C529" t="s">
        <v>1042</v>
      </c>
      <c r="D529">
        <v>2017</v>
      </c>
      <c r="E529">
        <v>148</v>
      </c>
      <c r="F529">
        <v>66</v>
      </c>
      <c r="G529">
        <v>56</v>
      </c>
      <c r="H529">
        <v>209</v>
      </c>
      <c r="I529">
        <v>81</v>
      </c>
      <c r="J529" t="e">
        <f>VLOOKUP(Table2[[#This Row],[artist]],artists!A:F,2,FALSE)</f>
        <v>#N/A</v>
      </c>
    </row>
    <row r="530" spans="1:10" x14ac:dyDescent="0.2">
      <c r="A530" t="s">
        <v>1768</v>
      </c>
      <c r="B530" t="s">
        <v>1351</v>
      </c>
      <c r="C530" t="s">
        <v>1042</v>
      </c>
      <c r="D530">
        <v>2018</v>
      </c>
      <c r="E530">
        <v>122</v>
      </c>
      <c r="F530">
        <v>81</v>
      </c>
      <c r="G530">
        <v>87</v>
      </c>
      <c r="H530">
        <v>199</v>
      </c>
      <c r="I530">
        <v>84</v>
      </c>
      <c r="J530" t="e">
        <f>VLOOKUP(Table2[[#This Row],[artist]],artists!A:F,2,FALSE)</f>
        <v>#N/A</v>
      </c>
    </row>
    <row r="531" spans="1:10" x14ac:dyDescent="0.2">
      <c r="A531" t="s">
        <v>1621</v>
      </c>
      <c r="B531" t="s">
        <v>26</v>
      </c>
      <c r="C531" t="s">
        <v>41</v>
      </c>
      <c r="D531">
        <v>2018</v>
      </c>
      <c r="E531">
        <v>105</v>
      </c>
      <c r="F531">
        <v>86</v>
      </c>
      <c r="G531">
        <v>70</v>
      </c>
      <c r="H531">
        <v>217</v>
      </c>
      <c r="I531">
        <v>78</v>
      </c>
      <c r="J531">
        <f>VLOOKUP(Table2[[#This Row],[artist]],artists!A:F,2,FALSE)</f>
        <v>22677758</v>
      </c>
    </row>
    <row r="532" spans="1:10" x14ac:dyDescent="0.2">
      <c r="A532" t="s">
        <v>1622</v>
      </c>
      <c r="B532" t="s">
        <v>0</v>
      </c>
      <c r="C532" t="s">
        <v>41</v>
      </c>
      <c r="D532">
        <v>2018</v>
      </c>
      <c r="E532">
        <v>95</v>
      </c>
      <c r="F532">
        <v>30</v>
      </c>
      <c r="G532">
        <v>59</v>
      </c>
      <c r="H532">
        <v>260</v>
      </c>
      <c r="I532">
        <v>78</v>
      </c>
      <c r="J532">
        <f>VLOOKUP(Table2[[#This Row],[artist]],artists!A:F,2,FALSE)</f>
        <v>52698756</v>
      </c>
    </row>
    <row r="533" spans="1:10" x14ac:dyDescent="0.2">
      <c r="A533" t="s">
        <v>1626</v>
      </c>
      <c r="B533" t="s">
        <v>3</v>
      </c>
      <c r="C533" t="s">
        <v>1042</v>
      </c>
      <c r="D533">
        <v>2018</v>
      </c>
      <c r="E533">
        <v>105</v>
      </c>
      <c r="F533">
        <v>73</v>
      </c>
      <c r="G533">
        <v>74</v>
      </c>
      <c r="H533">
        <v>189</v>
      </c>
      <c r="I533">
        <v>77</v>
      </c>
      <c r="J533">
        <f>VLOOKUP(Table2[[#This Row],[artist]],artists!A:F,2,FALSE)</f>
        <v>30711450</v>
      </c>
    </row>
    <row r="534" spans="1:10" x14ac:dyDescent="0.2">
      <c r="A534" t="s">
        <v>1606</v>
      </c>
      <c r="B534" t="s">
        <v>1351</v>
      </c>
      <c r="C534" t="s">
        <v>1042</v>
      </c>
      <c r="D534">
        <v>2018</v>
      </c>
      <c r="E534">
        <v>140</v>
      </c>
      <c r="F534">
        <v>71</v>
      </c>
      <c r="G534">
        <v>62</v>
      </c>
      <c r="H534">
        <v>211</v>
      </c>
      <c r="I534">
        <v>83</v>
      </c>
      <c r="J534" t="e">
        <f>VLOOKUP(Table2[[#This Row],[artist]],artists!A:F,2,FALSE)</f>
        <v>#N/A</v>
      </c>
    </row>
    <row r="535" spans="1:10" x14ac:dyDescent="0.2">
      <c r="A535" t="s">
        <v>1636</v>
      </c>
      <c r="B535" t="s">
        <v>1351</v>
      </c>
      <c r="C535" t="s">
        <v>1042</v>
      </c>
      <c r="D535">
        <v>2018</v>
      </c>
      <c r="E535">
        <v>100</v>
      </c>
      <c r="F535">
        <v>60</v>
      </c>
      <c r="G535">
        <v>53</v>
      </c>
      <c r="H535">
        <v>191</v>
      </c>
      <c r="I535">
        <v>75</v>
      </c>
      <c r="J535" t="e">
        <f>VLOOKUP(Table2[[#This Row],[artist]],artists!A:F,2,FALSE)</f>
        <v>#N/A</v>
      </c>
    </row>
    <row r="536" spans="1:10" x14ac:dyDescent="0.2">
      <c r="A536" t="s">
        <v>1647</v>
      </c>
      <c r="B536" t="s">
        <v>1351</v>
      </c>
      <c r="C536" t="s">
        <v>1042</v>
      </c>
      <c r="D536">
        <v>2018</v>
      </c>
      <c r="E536">
        <v>122</v>
      </c>
      <c r="F536">
        <v>62</v>
      </c>
      <c r="G536">
        <v>84</v>
      </c>
      <c r="H536">
        <v>164</v>
      </c>
      <c r="I536">
        <v>71</v>
      </c>
      <c r="J536" t="e">
        <f>VLOOKUP(Table2[[#This Row],[artist]],artists!A:F,2,FALSE)</f>
        <v>#N/A</v>
      </c>
    </row>
    <row r="537" spans="1:10" x14ac:dyDescent="0.2">
      <c r="A537" t="s">
        <v>1627</v>
      </c>
      <c r="B537" t="s">
        <v>23</v>
      </c>
      <c r="C537" t="s">
        <v>1038</v>
      </c>
      <c r="D537">
        <v>2018</v>
      </c>
      <c r="E537">
        <v>98</v>
      </c>
      <c r="F537">
        <v>67</v>
      </c>
      <c r="G537">
        <v>67</v>
      </c>
      <c r="H537">
        <v>204</v>
      </c>
      <c r="I537">
        <v>76</v>
      </c>
      <c r="J537">
        <f>VLOOKUP(Table2[[#This Row],[artist]],artists!A:F,2,FALSE)</f>
        <v>4249473</v>
      </c>
    </row>
    <row r="538" spans="1:10" x14ac:dyDescent="0.2">
      <c r="A538" t="s">
        <v>1679</v>
      </c>
      <c r="B538" t="s">
        <v>1351</v>
      </c>
      <c r="C538" t="s">
        <v>1042</v>
      </c>
      <c r="D538">
        <v>2019</v>
      </c>
      <c r="E538">
        <v>117</v>
      </c>
      <c r="F538">
        <v>54</v>
      </c>
      <c r="G538">
        <v>76</v>
      </c>
      <c r="H538">
        <v>191</v>
      </c>
      <c r="I538">
        <v>95</v>
      </c>
      <c r="J538" t="e">
        <f>VLOOKUP(Table2[[#This Row],[artist]],artists!A:F,2,FALSE)</f>
        <v>#N/A</v>
      </c>
    </row>
    <row r="539" spans="1:10" x14ac:dyDescent="0.2">
      <c r="A539" t="s">
        <v>1393</v>
      </c>
      <c r="B539" t="s">
        <v>1394</v>
      </c>
      <c r="C539" t="s">
        <v>1038</v>
      </c>
      <c r="D539">
        <v>2015</v>
      </c>
      <c r="E539">
        <v>124</v>
      </c>
      <c r="F539">
        <v>94</v>
      </c>
      <c r="G539">
        <v>68</v>
      </c>
      <c r="H539">
        <v>230</v>
      </c>
      <c r="I539">
        <v>67</v>
      </c>
      <c r="J539" t="e">
        <f>VLOOKUP(Table2[[#This Row],[artist]],artists!A:F,2,FALSE)</f>
        <v>#N/A</v>
      </c>
    </row>
    <row r="540" spans="1:10" x14ac:dyDescent="0.2">
      <c r="A540" t="s">
        <v>1570</v>
      </c>
      <c r="B540" t="s">
        <v>1394</v>
      </c>
      <c r="C540" t="s">
        <v>1038</v>
      </c>
      <c r="D540">
        <v>2017</v>
      </c>
      <c r="E540">
        <v>125</v>
      </c>
      <c r="F540">
        <v>87</v>
      </c>
      <c r="G540">
        <v>71</v>
      </c>
      <c r="H540">
        <v>203</v>
      </c>
      <c r="I540">
        <v>70</v>
      </c>
      <c r="J540" t="e">
        <f>VLOOKUP(Table2[[#This Row],[artist]],artists!A:F,2,FALSE)</f>
        <v>#N/A</v>
      </c>
    </row>
    <row r="541" spans="1:10" x14ac:dyDescent="0.2">
      <c r="A541" t="s">
        <v>1635</v>
      </c>
      <c r="B541" t="s">
        <v>8</v>
      </c>
      <c r="C541" t="s">
        <v>41</v>
      </c>
      <c r="D541">
        <v>2018</v>
      </c>
      <c r="E541">
        <v>128</v>
      </c>
      <c r="F541">
        <v>71</v>
      </c>
      <c r="G541">
        <v>77</v>
      </c>
      <c r="H541">
        <v>212</v>
      </c>
      <c r="I541">
        <v>75</v>
      </c>
      <c r="J541">
        <f>VLOOKUP(Table2[[#This Row],[artist]],artists!A:F,2,FALSE)</f>
        <v>23709128</v>
      </c>
    </row>
    <row r="542" spans="1:10" x14ac:dyDescent="0.2">
      <c r="A542" t="s">
        <v>1313</v>
      </c>
      <c r="B542" t="s">
        <v>114</v>
      </c>
      <c r="C542" t="s">
        <v>1038</v>
      </c>
      <c r="D542">
        <v>2018</v>
      </c>
      <c r="E542">
        <v>97</v>
      </c>
      <c r="F542">
        <v>63</v>
      </c>
      <c r="G542">
        <v>71</v>
      </c>
      <c r="H542">
        <v>279</v>
      </c>
      <c r="I542">
        <v>74</v>
      </c>
      <c r="J542">
        <f>VLOOKUP(Table2[[#This Row],[artist]],artists!A:F,2,FALSE)</f>
        <v>8365398</v>
      </c>
    </row>
    <row r="543" spans="1:10" x14ac:dyDescent="0.2">
      <c r="A543" t="s">
        <v>1610</v>
      </c>
      <c r="B543" t="s">
        <v>1611</v>
      </c>
      <c r="C543" t="s">
        <v>1540</v>
      </c>
      <c r="D543">
        <v>2018</v>
      </c>
      <c r="E543">
        <v>118</v>
      </c>
      <c r="F543">
        <v>67</v>
      </c>
      <c r="G543">
        <v>59</v>
      </c>
      <c r="H543">
        <v>238</v>
      </c>
      <c r="I543">
        <v>82</v>
      </c>
      <c r="J543" t="e">
        <f>VLOOKUP(Table2[[#This Row],[artist]],artists!A:F,2,FALSE)</f>
        <v>#N/A</v>
      </c>
    </row>
    <row r="544" spans="1:10" x14ac:dyDescent="0.2">
      <c r="A544" t="s">
        <v>1640</v>
      </c>
      <c r="B544" t="s">
        <v>11</v>
      </c>
      <c r="C544" t="s">
        <v>1038</v>
      </c>
      <c r="D544">
        <v>2018</v>
      </c>
      <c r="E544">
        <v>129</v>
      </c>
      <c r="F544">
        <v>73</v>
      </c>
      <c r="G544">
        <v>69</v>
      </c>
      <c r="H544">
        <v>192</v>
      </c>
      <c r="I544">
        <v>73</v>
      </c>
      <c r="J544">
        <f>VLOOKUP(Table2[[#This Row],[artist]],artists!A:F,2,FALSE)</f>
        <v>16331335</v>
      </c>
    </row>
    <row r="545" spans="1:10" x14ac:dyDescent="0.2">
      <c r="A545" t="s">
        <v>1131</v>
      </c>
      <c r="B545" t="s">
        <v>1132</v>
      </c>
      <c r="C545" t="s">
        <v>1133</v>
      </c>
      <c r="D545">
        <v>2011</v>
      </c>
      <c r="E545">
        <v>125</v>
      </c>
      <c r="F545">
        <v>38</v>
      </c>
      <c r="G545">
        <v>30</v>
      </c>
      <c r="H545">
        <v>255</v>
      </c>
      <c r="I545">
        <v>46</v>
      </c>
      <c r="J545" t="e">
        <f>VLOOKUP(Table2[[#This Row],[artist]],artists!A:F,2,FALSE)</f>
        <v>#N/A</v>
      </c>
    </row>
    <row r="546" spans="1:10" x14ac:dyDescent="0.2">
      <c r="A546" t="s">
        <v>1496</v>
      </c>
      <c r="B546" t="s">
        <v>1497</v>
      </c>
      <c r="C546" t="s">
        <v>1038</v>
      </c>
      <c r="D546">
        <v>2016</v>
      </c>
      <c r="E546">
        <v>110</v>
      </c>
      <c r="F546">
        <v>88</v>
      </c>
      <c r="G546">
        <v>60</v>
      </c>
      <c r="H546">
        <v>228</v>
      </c>
      <c r="I546">
        <v>63</v>
      </c>
      <c r="J546" t="e">
        <f>VLOOKUP(Table2[[#This Row],[artist]],artists!A:F,2,FALSE)</f>
        <v>#N/A</v>
      </c>
    </row>
    <row r="547" spans="1:10" x14ac:dyDescent="0.2">
      <c r="A547" t="s">
        <v>1769</v>
      </c>
      <c r="B547" t="s">
        <v>1186</v>
      </c>
      <c r="C547" t="s">
        <v>1090</v>
      </c>
      <c r="D547">
        <v>2013</v>
      </c>
      <c r="E547">
        <v>129</v>
      </c>
      <c r="F547">
        <v>84</v>
      </c>
      <c r="G547">
        <v>61</v>
      </c>
      <c r="H547">
        <v>213</v>
      </c>
      <c r="I547">
        <v>78</v>
      </c>
      <c r="J547" t="e">
        <f>VLOOKUP(Table2[[#This Row],[artist]],artists!A:F,2,FALSE)</f>
        <v>#N/A</v>
      </c>
    </row>
    <row r="548" spans="1:10" x14ac:dyDescent="0.2">
      <c r="A548" t="s">
        <v>1302</v>
      </c>
      <c r="B548" t="s">
        <v>1303</v>
      </c>
      <c r="C548" t="s">
        <v>1304</v>
      </c>
      <c r="D548">
        <v>2014</v>
      </c>
      <c r="E548">
        <v>128</v>
      </c>
      <c r="F548">
        <v>92</v>
      </c>
      <c r="G548">
        <v>79</v>
      </c>
      <c r="H548">
        <v>184</v>
      </c>
      <c r="I548">
        <v>65</v>
      </c>
      <c r="J548" t="e">
        <f>VLOOKUP(Table2[[#This Row],[artist]],artists!A:F,2,FALSE)</f>
        <v>#N/A</v>
      </c>
    </row>
    <row r="549" spans="1:10" x14ac:dyDescent="0.2">
      <c r="A549" t="s">
        <v>1770</v>
      </c>
      <c r="B549" t="s">
        <v>1303</v>
      </c>
      <c r="C549" t="s">
        <v>1304</v>
      </c>
      <c r="D549">
        <v>2016</v>
      </c>
      <c r="E549">
        <v>160</v>
      </c>
      <c r="F549">
        <v>87</v>
      </c>
      <c r="G549">
        <v>53</v>
      </c>
      <c r="H549">
        <v>208</v>
      </c>
      <c r="I549">
        <v>81</v>
      </c>
      <c r="J549" t="e">
        <f>VLOOKUP(Table2[[#This Row],[artist]],artists!A:F,2,FALSE)</f>
        <v>#N/A</v>
      </c>
    </row>
    <row r="550" spans="1:10" x14ac:dyDescent="0.2">
      <c r="A550" t="s">
        <v>1469</v>
      </c>
      <c r="B550" t="s">
        <v>1303</v>
      </c>
      <c r="C550" t="s">
        <v>1304</v>
      </c>
      <c r="D550">
        <v>2016</v>
      </c>
      <c r="E550">
        <v>100</v>
      </c>
      <c r="F550">
        <v>80</v>
      </c>
      <c r="G550">
        <v>71</v>
      </c>
      <c r="H550">
        <v>227</v>
      </c>
      <c r="I550">
        <v>74</v>
      </c>
      <c r="J550" t="e">
        <f>VLOOKUP(Table2[[#This Row],[artist]],artists!A:F,2,FALSE)</f>
        <v>#N/A</v>
      </c>
    </row>
    <row r="551" spans="1:10" x14ac:dyDescent="0.2">
      <c r="A551" t="s">
        <v>1648</v>
      </c>
      <c r="B551" t="s">
        <v>8</v>
      </c>
      <c r="C551" t="s">
        <v>41</v>
      </c>
      <c r="D551">
        <v>2018</v>
      </c>
      <c r="E551">
        <v>159</v>
      </c>
      <c r="F551">
        <v>59</v>
      </c>
      <c r="G551">
        <v>65</v>
      </c>
      <c r="H551">
        <v>245</v>
      </c>
      <c r="I551">
        <v>70</v>
      </c>
      <c r="J551">
        <f>VLOOKUP(Table2[[#This Row],[artist]],artists!A:F,2,FALSE)</f>
        <v>23709128</v>
      </c>
    </row>
    <row r="552" spans="1:10" x14ac:dyDescent="0.2">
      <c r="A552" t="s">
        <v>1475</v>
      </c>
      <c r="B552" t="s">
        <v>1303</v>
      </c>
      <c r="C552" t="s">
        <v>1304</v>
      </c>
      <c r="D552">
        <v>2016</v>
      </c>
      <c r="E552">
        <v>90</v>
      </c>
      <c r="F552">
        <v>59</v>
      </c>
      <c r="G552">
        <v>66</v>
      </c>
      <c r="H552">
        <v>194</v>
      </c>
      <c r="I552">
        <v>72</v>
      </c>
      <c r="J552" t="e">
        <f>VLOOKUP(Table2[[#This Row],[artist]],artists!A:F,2,FALSE)</f>
        <v>#N/A</v>
      </c>
    </row>
    <row r="553" spans="1:10" x14ac:dyDescent="0.2">
      <c r="A553" t="s">
        <v>1529</v>
      </c>
      <c r="B553" t="s">
        <v>1303</v>
      </c>
      <c r="C553" t="s">
        <v>1304</v>
      </c>
      <c r="D553">
        <v>2017</v>
      </c>
      <c r="E553">
        <v>95</v>
      </c>
      <c r="F553">
        <v>52</v>
      </c>
      <c r="G553">
        <v>75</v>
      </c>
      <c r="H553">
        <v>245</v>
      </c>
      <c r="I553">
        <v>86</v>
      </c>
      <c r="J553" t="e">
        <f>VLOOKUP(Table2[[#This Row],[artist]],artists!A:F,2,FALSE)</f>
        <v>#N/A</v>
      </c>
    </row>
    <row r="554" spans="1:10" x14ac:dyDescent="0.2">
      <c r="A554" t="s">
        <v>1542</v>
      </c>
      <c r="B554" t="s">
        <v>1303</v>
      </c>
      <c r="C554" t="s">
        <v>1304</v>
      </c>
      <c r="D554">
        <v>2017</v>
      </c>
      <c r="E554">
        <v>103</v>
      </c>
      <c r="F554">
        <v>65</v>
      </c>
      <c r="G554">
        <v>61</v>
      </c>
      <c r="H554">
        <v>248</v>
      </c>
      <c r="I554">
        <v>78</v>
      </c>
      <c r="J554" t="e">
        <f>VLOOKUP(Table2[[#This Row],[artist]],artists!A:F,2,FALSE)</f>
        <v>#N/A</v>
      </c>
    </row>
    <row r="555" spans="1:10" x14ac:dyDescent="0.2">
      <c r="A555" t="s">
        <v>1550</v>
      </c>
      <c r="B555" t="s">
        <v>1303</v>
      </c>
      <c r="C555" t="s">
        <v>1304</v>
      </c>
      <c r="D555">
        <v>2017</v>
      </c>
      <c r="E555">
        <v>100</v>
      </c>
      <c r="F555">
        <v>64</v>
      </c>
      <c r="G555">
        <v>65</v>
      </c>
      <c r="H555">
        <v>222</v>
      </c>
      <c r="I555">
        <v>76</v>
      </c>
      <c r="J555" t="e">
        <f>VLOOKUP(Table2[[#This Row],[artist]],artists!A:F,2,FALSE)</f>
        <v>#N/A</v>
      </c>
    </row>
    <row r="556" spans="1:10" x14ac:dyDescent="0.2">
      <c r="A556" t="s">
        <v>1631</v>
      </c>
      <c r="B556" t="s">
        <v>1303</v>
      </c>
      <c r="C556" t="s">
        <v>1304</v>
      </c>
      <c r="D556">
        <v>2018</v>
      </c>
      <c r="E556">
        <v>90</v>
      </c>
      <c r="F556">
        <v>58</v>
      </c>
      <c r="G556">
        <v>66</v>
      </c>
      <c r="H556">
        <v>193</v>
      </c>
      <c r="I556">
        <v>76</v>
      </c>
      <c r="J556" t="e">
        <f>VLOOKUP(Table2[[#This Row],[artist]],artists!A:F,2,FALSE)</f>
        <v>#N/A</v>
      </c>
    </row>
    <row r="557" spans="1:10" x14ac:dyDescent="0.2">
      <c r="A557" t="s">
        <v>1657</v>
      </c>
      <c r="B557" t="s">
        <v>40</v>
      </c>
      <c r="C557" t="s">
        <v>41</v>
      </c>
      <c r="D557">
        <v>2018</v>
      </c>
      <c r="E557">
        <v>126</v>
      </c>
      <c r="F557">
        <v>60</v>
      </c>
      <c r="G557">
        <v>66</v>
      </c>
      <c r="H557">
        <v>191</v>
      </c>
      <c r="I557">
        <v>67</v>
      </c>
      <c r="J557">
        <f>VLOOKUP(Table2[[#This Row],[artist]],artists!A:F,2,FALSE)</f>
        <v>20445189</v>
      </c>
    </row>
    <row r="558" spans="1:10" x14ac:dyDescent="0.2">
      <c r="A558" t="s">
        <v>1697</v>
      </c>
      <c r="B558" t="s">
        <v>1303</v>
      </c>
      <c r="C558" t="s">
        <v>1304</v>
      </c>
      <c r="D558">
        <v>2019</v>
      </c>
      <c r="E558">
        <v>100</v>
      </c>
      <c r="F558">
        <v>51</v>
      </c>
      <c r="G558">
        <v>53</v>
      </c>
      <c r="H558">
        <v>210</v>
      </c>
      <c r="I558">
        <v>83</v>
      </c>
      <c r="J558" t="e">
        <f>VLOOKUP(Table2[[#This Row],[artist]],artists!A:F,2,FALSE)</f>
        <v>#N/A</v>
      </c>
    </row>
    <row r="559" spans="1:10" x14ac:dyDescent="0.2">
      <c r="A559" t="s">
        <v>1658</v>
      </c>
      <c r="B559" t="s">
        <v>25</v>
      </c>
      <c r="C559" t="s">
        <v>1038</v>
      </c>
      <c r="D559">
        <v>2018</v>
      </c>
      <c r="E559">
        <v>114</v>
      </c>
      <c r="F559">
        <v>59</v>
      </c>
      <c r="G559">
        <v>39</v>
      </c>
      <c r="H559">
        <v>272</v>
      </c>
      <c r="I559">
        <v>66</v>
      </c>
      <c r="J559">
        <f>VLOOKUP(Table2[[#This Row],[artist]],artists!A:F,2,FALSE)</f>
        <v>7214210</v>
      </c>
    </row>
    <row r="560" spans="1:10" x14ac:dyDescent="0.2">
      <c r="A560" t="s">
        <v>1659</v>
      </c>
      <c r="B560" t="s">
        <v>132</v>
      </c>
      <c r="C560" t="s">
        <v>1038</v>
      </c>
      <c r="D560">
        <v>2018</v>
      </c>
      <c r="E560">
        <v>145</v>
      </c>
      <c r="F560">
        <v>61</v>
      </c>
      <c r="G560">
        <v>53</v>
      </c>
      <c r="H560">
        <v>195</v>
      </c>
      <c r="I560">
        <v>65</v>
      </c>
      <c r="J560">
        <f>VLOOKUP(Table2[[#This Row],[artist]],artists!A:F,2,FALSE)</f>
        <v>20121007</v>
      </c>
    </row>
    <row r="561" spans="1:10" x14ac:dyDescent="0.2">
      <c r="A561" t="s">
        <v>1660</v>
      </c>
      <c r="B561" t="s">
        <v>59</v>
      </c>
      <c r="C561" t="s">
        <v>1035</v>
      </c>
      <c r="D561">
        <v>2018</v>
      </c>
      <c r="E561">
        <v>82</v>
      </c>
      <c r="F561">
        <v>44</v>
      </c>
      <c r="G561">
        <v>48</v>
      </c>
      <c r="H561">
        <v>304</v>
      </c>
      <c r="I561">
        <v>65</v>
      </c>
      <c r="J561">
        <f>VLOOKUP(Table2[[#This Row],[artist]],artists!A:F,2,FALSE)</f>
        <v>30220119</v>
      </c>
    </row>
    <row r="562" spans="1:10" x14ac:dyDescent="0.2">
      <c r="A562" t="s">
        <v>1701</v>
      </c>
      <c r="B562" t="s">
        <v>1303</v>
      </c>
      <c r="C562" t="s">
        <v>1304</v>
      </c>
      <c r="D562">
        <v>2019</v>
      </c>
      <c r="E562">
        <v>104</v>
      </c>
      <c r="F562">
        <v>70</v>
      </c>
      <c r="G562">
        <v>59</v>
      </c>
      <c r="H562">
        <v>218</v>
      </c>
      <c r="I562">
        <v>81</v>
      </c>
      <c r="J562" t="e">
        <f>VLOOKUP(Table2[[#This Row],[artist]],artists!A:F,2,FALSE)</f>
        <v>#N/A</v>
      </c>
    </row>
    <row r="563" spans="1:10" x14ac:dyDescent="0.2">
      <c r="A563" t="s">
        <v>1663</v>
      </c>
      <c r="B563" t="s">
        <v>123</v>
      </c>
      <c r="C563" t="s">
        <v>1038</v>
      </c>
      <c r="D563">
        <v>2018</v>
      </c>
      <c r="E563">
        <v>100</v>
      </c>
      <c r="F563">
        <v>87</v>
      </c>
      <c r="G563">
        <v>76</v>
      </c>
      <c r="H563">
        <v>169</v>
      </c>
      <c r="I563">
        <v>64</v>
      </c>
      <c r="J563">
        <f>VLOOKUP(Table2[[#This Row],[artist]],artists!A:F,2,FALSE)</f>
        <v>8796153</v>
      </c>
    </row>
    <row r="564" spans="1:10" x14ac:dyDescent="0.2">
      <c r="A564" t="s">
        <v>1710</v>
      </c>
      <c r="B564" t="s">
        <v>1303</v>
      </c>
      <c r="C564" t="s">
        <v>1304</v>
      </c>
      <c r="D564">
        <v>2019</v>
      </c>
      <c r="E564">
        <v>150</v>
      </c>
      <c r="F564">
        <v>44</v>
      </c>
      <c r="G564">
        <v>70</v>
      </c>
      <c r="H564">
        <v>213</v>
      </c>
      <c r="I564">
        <v>67</v>
      </c>
      <c r="J564" t="e">
        <f>VLOOKUP(Table2[[#This Row],[artist]],artists!A:F,2,FALSE)</f>
        <v>#N/A</v>
      </c>
    </row>
    <row r="565" spans="1:10" x14ac:dyDescent="0.2">
      <c r="A565" t="s">
        <v>1336</v>
      </c>
      <c r="B565" t="s">
        <v>1337</v>
      </c>
      <c r="C565" t="s">
        <v>1338</v>
      </c>
      <c r="D565">
        <v>2015</v>
      </c>
      <c r="E565">
        <v>113</v>
      </c>
      <c r="F565">
        <v>56</v>
      </c>
      <c r="G565">
        <v>58</v>
      </c>
      <c r="H565">
        <v>242</v>
      </c>
      <c r="I565">
        <v>84</v>
      </c>
      <c r="J565" t="e">
        <f>VLOOKUP(Table2[[#This Row],[artist]],artists!A:F,2,FALSE)</f>
        <v>#N/A</v>
      </c>
    </row>
    <row r="566" spans="1:10" x14ac:dyDescent="0.2">
      <c r="A566" t="s">
        <v>1665</v>
      </c>
      <c r="B566" t="s">
        <v>114</v>
      </c>
      <c r="C566" t="s">
        <v>1038</v>
      </c>
      <c r="D566">
        <v>2018</v>
      </c>
      <c r="E566">
        <v>97</v>
      </c>
      <c r="F566">
        <v>58</v>
      </c>
      <c r="G566">
        <v>75</v>
      </c>
      <c r="H566">
        <v>294</v>
      </c>
      <c r="I566">
        <v>62</v>
      </c>
      <c r="J566">
        <f>VLOOKUP(Table2[[#This Row],[artist]],artists!A:F,2,FALSE)</f>
        <v>8365398</v>
      </c>
    </row>
    <row r="567" spans="1:10" x14ac:dyDescent="0.2">
      <c r="A567" t="s">
        <v>1348</v>
      </c>
      <c r="B567" t="s">
        <v>1337</v>
      </c>
      <c r="C567" t="s">
        <v>1338</v>
      </c>
      <c r="D567">
        <v>2015</v>
      </c>
      <c r="E567">
        <v>120</v>
      </c>
      <c r="F567">
        <v>38</v>
      </c>
      <c r="G567">
        <v>66</v>
      </c>
      <c r="H567">
        <v>252</v>
      </c>
      <c r="I567">
        <v>79</v>
      </c>
      <c r="J567" t="e">
        <f>VLOOKUP(Table2[[#This Row],[artist]],artists!A:F,2,FALSE)</f>
        <v>#N/A</v>
      </c>
    </row>
    <row r="568" spans="1:10" x14ac:dyDescent="0.2">
      <c r="A568" t="s">
        <v>1336</v>
      </c>
      <c r="B568" t="s">
        <v>1337</v>
      </c>
      <c r="C568" t="s">
        <v>1338</v>
      </c>
      <c r="D568">
        <v>2016</v>
      </c>
      <c r="E568">
        <v>113</v>
      </c>
      <c r="F568">
        <v>56</v>
      </c>
      <c r="G568">
        <v>58</v>
      </c>
      <c r="H568">
        <v>242</v>
      </c>
      <c r="I568">
        <v>84</v>
      </c>
      <c r="J568" t="e">
        <f>VLOOKUP(Table2[[#This Row],[artist]],artists!A:F,2,FALSE)</f>
        <v>#N/A</v>
      </c>
    </row>
    <row r="569" spans="1:10" x14ac:dyDescent="0.2">
      <c r="A569" t="s">
        <v>1668</v>
      </c>
      <c r="B569" t="s">
        <v>114</v>
      </c>
      <c r="C569" t="s">
        <v>1038</v>
      </c>
      <c r="D569">
        <v>2018</v>
      </c>
      <c r="E569">
        <v>120</v>
      </c>
      <c r="F569">
        <v>55</v>
      </c>
      <c r="G569">
        <v>79</v>
      </c>
      <c r="H569">
        <v>226</v>
      </c>
      <c r="I569">
        <v>57</v>
      </c>
      <c r="J569">
        <f>VLOOKUP(Table2[[#This Row],[artist]],artists!A:F,2,FALSE)</f>
        <v>8365398</v>
      </c>
    </row>
    <row r="570" spans="1:10" x14ac:dyDescent="0.2">
      <c r="A570" t="s">
        <v>1530</v>
      </c>
      <c r="B570" t="s">
        <v>1337</v>
      </c>
      <c r="C570" t="s">
        <v>1338</v>
      </c>
      <c r="D570">
        <v>2017</v>
      </c>
      <c r="E570">
        <v>186</v>
      </c>
      <c r="F570">
        <v>59</v>
      </c>
      <c r="G570">
        <v>68</v>
      </c>
      <c r="H570">
        <v>230</v>
      </c>
      <c r="I570">
        <v>85</v>
      </c>
      <c r="J570" t="e">
        <f>VLOOKUP(Table2[[#This Row],[artist]],artists!A:F,2,FALSE)</f>
        <v>#N/A</v>
      </c>
    </row>
    <row r="571" spans="1:10" x14ac:dyDescent="0.2">
      <c r="A571" t="s">
        <v>1672</v>
      </c>
      <c r="B571" t="s">
        <v>8</v>
      </c>
      <c r="C571" t="s">
        <v>41</v>
      </c>
      <c r="D571">
        <v>2018</v>
      </c>
      <c r="E571">
        <v>160</v>
      </c>
      <c r="F571">
        <v>84</v>
      </c>
      <c r="G571">
        <v>58</v>
      </c>
      <c r="H571">
        <v>190</v>
      </c>
      <c r="I571">
        <v>52</v>
      </c>
      <c r="J571">
        <f>VLOOKUP(Table2[[#This Row],[artist]],artists!A:F,2,FALSE)</f>
        <v>23709128</v>
      </c>
    </row>
    <row r="572" spans="1:10" x14ac:dyDescent="0.2">
      <c r="A572" t="s">
        <v>1535</v>
      </c>
      <c r="B572" t="s">
        <v>1337</v>
      </c>
      <c r="C572" t="s">
        <v>1338</v>
      </c>
      <c r="D572">
        <v>2017</v>
      </c>
      <c r="E572">
        <v>93</v>
      </c>
      <c r="F572">
        <v>82</v>
      </c>
      <c r="G572">
        <v>77</v>
      </c>
      <c r="H572">
        <v>269</v>
      </c>
      <c r="I572">
        <v>81</v>
      </c>
      <c r="J572" t="e">
        <f>VLOOKUP(Table2[[#This Row],[artist]],artists!A:F,2,FALSE)</f>
        <v>#N/A</v>
      </c>
    </row>
    <row r="573" spans="1:10" x14ac:dyDescent="0.2">
      <c r="A573" t="s">
        <v>1674</v>
      </c>
      <c r="B573" t="s">
        <v>96</v>
      </c>
      <c r="C573" t="s">
        <v>1038</v>
      </c>
      <c r="D573">
        <v>2018</v>
      </c>
      <c r="E573">
        <v>102</v>
      </c>
      <c r="F573">
        <v>77</v>
      </c>
      <c r="G573">
        <v>58</v>
      </c>
      <c r="H573">
        <v>182</v>
      </c>
      <c r="I573">
        <v>44</v>
      </c>
      <c r="J573">
        <f>VLOOKUP(Table2[[#This Row],[artist]],artists!A:F,2,FALSE)</f>
        <v>15274062</v>
      </c>
    </row>
    <row r="574" spans="1:10" x14ac:dyDescent="0.2">
      <c r="A574" t="s">
        <v>1675</v>
      </c>
      <c r="B574" t="s">
        <v>40</v>
      </c>
      <c r="C574" t="s">
        <v>41</v>
      </c>
      <c r="D574">
        <v>2019</v>
      </c>
      <c r="E574">
        <v>91</v>
      </c>
      <c r="F574">
        <v>32</v>
      </c>
      <c r="G574">
        <v>76</v>
      </c>
      <c r="H574">
        <v>189</v>
      </c>
      <c r="I574">
        <v>99</v>
      </c>
      <c r="J574">
        <f>VLOOKUP(Table2[[#This Row],[artist]],artists!A:F,2,FALSE)</f>
        <v>20445189</v>
      </c>
    </row>
    <row r="575" spans="1:10" x14ac:dyDescent="0.2">
      <c r="A575" t="s">
        <v>1482</v>
      </c>
      <c r="B575" t="s">
        <v>1483</v>
      </c>
      <c r="C575" t="s">
        <v>1038</v>
      </c>
      <c r="D575">
        <v>2016</v>
      </c>
      <c r="E575">
        <v>102</v>
      </c>
      <c r="F575">
        <v>69</v>
      </c>
      <c r="G575">
        <v>67</v>
      </c>
      <c r="H575">
        <v>199</v>
      </c>
      <c r="I575">
        <v>69</v>
      </c>
      <c r="J575" t="e">
        <f>VLOOKUP(Table2[[#This Row],[artist]],artists!A:F,2,FALSE)</f>
        <v>#N/A</v>
      </c>
    </row>
    <row r="576" spans="1:10" x14ac:dyDescent="0.2">
      <c r="A576" t="s">
        <v>1594</v>
      </c>
      <c r="B576" t="s">
        <v>1483</v>
      </c>
      <c r="C576" t="s">
        <v>1038</v>
      </c>
      <c r="D576">
        <v>2017</v>
      </c>
      <c r="E576">
        <v>105</v>
      </c>
      <c r="F576">
        <v>59</v>
      </c>
      <c r="G576">
        <v>77</v>
      </c>
      <c r="H576">
        <v>225</v>
      </c>
      <c r="I576">
        <v>54</v>
      </c>
      <c r="J576" t="e">
        <f>VLOOKUP(Table2[[#This Row],[artist]],artists!A:F,2,FALSE)</f>
        <v>#N/A</v>
      </c>
    </row>
    <row r="577" spans="1:10" x14ac:dyDescent="0.2">
      <c r="A577" t="s">
        <v>1628</v>
      </c>
      <c r="B577" t="s">
        <v>1629</v>
      </c>
      <c r="C577" t="s">
        <v>1038</v>
      </c>
      <c r="D577">
        <v>2018</v>
      </c>
      <c r="E577">
        <v>103</v>
      </c>
      <c r="F577">
        <v>46</v>
      </c>
      <c r="G577">
        <v>70</v>
      </c>
      <c r="H577">
        <v>205</v>
      </c>
      <c r="I577">
        <v>76</v>
      </c>
      <c r="J577" t="e">
        <f>VLOOKUP(Table2[[#This Row],[artist]],artists!A:F,2,FALSE)</f>
        <v>#N/A</v>
      </c>
    </row>
    <row r="578" spans="1:10" x14ac:dyDescent="0.2">
      <c r="A578" t="s">
        <v>1500</v>
      </c>
      <c r="B578" t="s">
        <v>1501</v>
      </c>
      <c r="C578" t="s">
        <v>1038</v>
      </c>
      <c r="D578">
        <v>2016</v>
      </c>
      <c r="E578">
        <v>126</v>
      </c>
      <c r="F578">
        <v>78</v>
      </c>
      <c r="G578">
        <v>71</v>
      </c>
      <c r="H578">
        <v>203</v>
      </c>
      <c r="I578">
        <v>58</v>
      </c>
      <c r="J578" t="e">
        <f>VLOOKUP(Table2[[#This Row],[artist]],artists!A:F,2,FALSE)</f>
        <v>#N/A</v>
      </c>
    </row>
    <row r="579" spans="1:10" x14ac:dyDescent="0.2">
      <c r="A579" t="s">
        <v>1359</v>
      </c>
      <c r="B579" t="s">
        <v>1360</v>
      </c>
      <c r="C579" t="s">
        <v>1038</v>
      </c>
      <c r="D579">
        <v>2015</v>
      </c>
      <c r="E579">
        <v>146</v>
      </c>
      <c r="F579">
        <v>73</v>
      </c>
      <c r="G579">
        <v>58</v>
      </c>
      <c r="H579">
        <v>213</v>
      </c>
      <c r="I579">
        <v>77</v>
      </c>
      <c r="J579" t="e">
        <f>VLOOKUP(Table2[[#This Row],[artist]],artists!A:F,2,FALSE)</f>
        <v>#N/A</v>
      </c>
    </row>
    <row r="580" spans="1:10" x14ac:dyDescent="0.2">
      <c r="A580" t="s">
        <v>1681</v>
      </c>
      <c r="B580" t="s">
        <v>0</v>
      </c>
      <c r="C580" t="s">
        <v>41</v>
      </c>
      <c r="D580">
        <v>2019</v>
      </c>
      <c r="E580">
        <v>98</v>
      </c>
      <c r="F580">
        <v>62</v>
      </c>
      <c r="G580">
        <v>86</v>
      </c>
      <c r="H580">
        <v>204</v>
      </c>
      <c r="I580">
        <v>92</v>
      </c>
      <c r="J580">
        <f>VLOOKUP(Table2[[#This Row],[artist]],artists!A:F,2,FALSE)</f>
        <v>52698756</v>
      </c>
    </row>
    <row r="581" spans="1:10" x14ac:dyDescent="0.2">
      <c r="A581" t="s">
        <v>1485</v>
      </c>
      <c r="B581" t="s">
        <v>1486</v>
      </c>
      <c r="C581" t="s">
        <v>1038</v>
      </c>
      <c r="D581">
        <v>2016</v>
      </c>
      <c r="E581">
        <v>125</v>
      </c>
      <c r="F581">
        <v>70</v>
      </c>
      <c r="G581">
        <v>59</v>
      </c>
      <c r="H581">
        <v>204</v>
      </c>
      <c r="I581">
        <v>66</v>
      </c>
      <c r="J581" t="e">
        <f>VLOOKUP(Table2[[#This Row],[artist]],artists!A:F,2,FALSE)</f>
        <v>#N/A</v>
      </c>
    </row>
    <row r="582" spans="1:10" x14ac:dyDescent="0.2">
      <c r="A582" t="s">
        <v>1491</v>
      </c>
      <c r="B582" t="s">
        <v>1486</v>
      </c>
      <c r="C582" t="s">
        <v>1038</v>
      </c>
      <c r="D582">
        <v>2016</v>
      </c>
      <c r="E582">
        <v>113</v>
      </c>
      <c r="F582">
        <v>83</v>
      </c>
      <c r="G582">
        <v>56</v>
      </c>
      <c r="H582">
        <v>192</v>
      </c>
      <c r="I582">
        <v>65</v>
      </c>
      <c r="J582" t="e">
        <f>VLOOKUP(Table2[[#This Row],[artist]],artists!A:F,2,FALSE)</f>
        <v>#N/A</v>
      </c>
    </row>
    <row r="583" spans="1:10" x14ac:dyDescent="0.2">
      <c r="A583" t="s">
        <v>1544</v>
      </c>
      <c r="B583" t="s">
        <v>1486</v>
      </c>
      <c r="C583" t="s">
        <v>1038</v>
      </c>
      <c r="D583">
        <v>2017</v>
      </c>
      <c r="E583">
        <v>118</v>
      </c>
      <c r="F583">
        <v>45</v>
      </c>
      <c r="G583">
        <v>74</v>
      </c>
      <c r="H583">
        <v>245</v>
      </c>
      <c r="I583">
        <v>78</v>
      </c>
      <c r="J583" t="e">
        <f>VLOOKUP(Table2[[#This Row],[artist]],artists!A:F,2,FALSE)</f>
        <v>#N/A</v>
      </c>
    </row>
    <row r="584" spans="1:10" x14ac:dyDescent="0.2">
      <c r="A584" t="s">
        <v>1608</v>
      </c>
      <c r="B584" t="s">
        <v>1486</v>
      </c>
      <c r="C584" t="s">
        <v>1038</v>
      </c>
      <c r="D584">
        <v>2018</v>
      </c>
      <c r="E584">
        <v>180</v>
      </c>
      <c r="F584">
        <v>44</v>
      </c>
      <c r="G584">
        <v>26</v>
      </c>
      <c r="H584">
        <v>239</v>
      </c>
      <c r="I584">
        <v>83</v>
      </c>
      <c r="J584" t="e">
        <f>VLOOKUP(Table2[[#This Row],[artist]],artists!A:F,2,FALSE)</f>
        <v>#N/A</v>
      </c>
    </row>
    <row r="585" spans="1:10" x14ac:dyDescent="0.2">
      <c r="A585" t="s">
        <v>1690</v>
      </c>
      <c r="B585" t="s">
        <v>4</v>
      </c>
      <c r="C585" t="s">
        <v>899</v>
      </c>
      <c r="D585">
        <v>2019</v>
      </c>
      <c r="E585">
        <v>94</v>
      </c>
      <c r="F585">
        <v>50</v>
      </c>
      <c r="G585">
        <v>80</v>
      </c>
      <c r="H585">
        <v>183</v>
      </c>
      <c r="I585">
        <v>87</v>
      </c>
      <c r="J585">
        <f>VLOOKUP(Table2[[#This Row],[artist]],artists!A:F,2,FALSE)</f>
        <v>3069527</v>
      </c>
    </row>
    <row r="586" spans="1:10" x14ac:dyDescent="0.2">
      <c r="A586" t="s">
        <v>1692</v>
      </c>
      <c r="B586" t="s">
        <v>4</v>
      </c>
      <c r="C586" t="s">
        <v>899</v>
      </c>
      <c r="D586">
        <v>2019</v>
      </c>
      <c r="E586">
        <v>138</v>
      </c>
      <c r="F586">
        <v>73</v>
      </c>
      <c r="G586">
        <v>84</v>
      </c>
      <c r="H586">
        <v>181</v>
      </c>
      <c r="I586">
        <v>86</v>
      </c>
      <c r="J586">
        <f>VLOOKUP(Table2[[#This Row],[artist]],artists!A:F,2,FALSE)</f>
        <v>3069527</v>
      </c>
    </row>
    <row r="587" spans="1:10" x14ac:dyDescent="0.2">
      <c r="A587" t="s">
        <v>1644</v>
      </c>
      <c r="B587" t="s">
        <v>1486</v>
      </c>
      <c r="C587" t="s">
        <v>1038</v>
      </c>
      <c r="D587">
        <v>2018</v>
      </c>
      <c r="E587">
        <v>168</v>
      </c>
      <c r="F587">
        <v>57</v>
      </c>
      <c r="G587">
        <v>46</v>
      </c>
      <c r="H587">
        <v>185</v>
      </c>
      <c r="I587">
        <v>72</v>
      </c>
      <c r="J587" t="e">
        <f>VLOOKUP(Table2[[#This Row],[artist]],artists!A:F,2,FALSE)</f>
        <v>#N/A</v>
      </c>
    </row>
    <row r="588" spans="1:10" x14ac:dyDescent="0.2">
      <c r="A588" t="s">
        <v>1691</v>
      </c>
      <c r="B588" t="s">
        <v>0</v>
      </c>
      <c r="C588" t="s">
        <v>41</v>
      </c>
      <c r="D588">
        <v>2019</v>
      </c>
      <c r="E588">
        <v>93</v>
      </c>
      <c r="F588">
        <v>65</v>
      </c>
      <c r="G588">
        <v>64</v>
      </c>
      <c r="H588">
        <v>198</v>
      </c>
      <c r="I588">
        <v>86</v>
      </c>
      <c r="J588">
        <f>VLOOKUP(Table2[[#This Row],[artist]],artists!A:F,2,FALSE)</f>
        <v>52698756</v>
      </c>
    </row>
    <row r="589" spans="1:10" x14ac:dyDescent="0.2">
      <c r="A589" t="s">
        <v>1771</v>
      </c>
      <c r="B589" t="s">
        <v>0</v>
      </c>
      <c r="C589" t="s">
        <v>41</v>
      </c>
      <c r="D589">
        <v>2019</v>
      </c>
      <c r="E589">
        <v>102</v>
      </c>
      <c r="F589">
        <v>68</v>
      </c>
      <c r="G589">
        <v>80</v>
      </c>
      <c r="H589">
        <v>220</v>
      </c>
      <c r="I589">
        <v>85</v>
      </c>
      <c r="J589">
        <f>VLOOKUP(Table2[[#This Row],[artist]],artists!A:F,2,FALSE)</f>
        <v>52698756</v>
      </c>
    </row>
    <row r="590" spans="1:10" x14ac:dyDescent="0.2">
      <c r="A590" t="s">
        <v>1195</v>
      </c>
      <c r="B590" t="s">
        <v>1196</v>
      </c>
      <c r="C590" t="s">
        <v>1197</v>
      </c>
      <c r="D590">
        <v>2013</v>
      </c>
      <c r="E590">
        <v>128</v>
      </c>
      <c r="F590">
        <v>78</v>
      </c>
      <c r="G590">
        <v>51</v>
      </c>
      <c r="H590">
        <v>271</v>
      </c>
      <c r="I590">
        <v>75</v>
      </c>
      <c r="J590" t="e">
        <f>VLOOKUP(Table2[[#This Row],[artist]],artists!A:F,2,FALSE)</f>
        <v>#N/A</v>
      </c>
    </row>
    <row r="591" spans="1:10" x14ac:dyDescent="0.2">
      <c r="A591" t="s">
        <v>1772</v>
      </c>
      <c r="B591" t="s">
        <v>81</v>
      </c>
      <c r="C591" t="s">
        <v>1038</v>
      </c>
      <c r="D591">
        <v>2019</v>
      </c>
      <c r="E591">
        <v>122</v>
      </c>
      <c r="F591">
        <v>89</v>
      </c>
      <c r="G591">
        <v>81</v>
      </c>
      <c r="H591">
        <v>229</v>
      </c>
      <c r="I591">
        <v>84</v>
      </c>
      <c r="J591">
        <f>VLOOKUP(Table2[[#This Row],[artist]],artists!A:F,2,FALSE)</f>
        <v>18493843</v>
      </c>
    </row>
    <row r="592" spans="1:10" x14ac:dyDescent="0.2">
      <c r="A592" t="s">
        <v>1308</v>
      </c>
      <c r="B592" t="s">
        <v>1196</v>
      </c>
      <c r="C592" t="s">
        <v>1197</v>
      </c>
      <c r="D592">
        <v>2014</v>
      </c>
      <c r="E592">
        <v>128</v>
      </c>
      <c r="F592">
        <v>74</v>
      </c>
      <c r="G592">
        <v>60</v>
      </c>
      <c r="H592">
        <v>217</v>
      </c>
      <c r="I592">
        <v>64</v>
      </c>
      <c r="J592" t="e">
        <f>VLOOKUP(Table2[[#This Row],[artist]],artists!A:F,2,FALSE)</f>
        <v>#N/A</v>
      </c>
    </row>
    <row r="593" spans="1:10" x14ac:dyDescent="0.2">
      <c r="A593" t="s">
        <v>1387</v>
      </c>
      <c r="B593" t="s">
        <v>1196</v>
      </c>
      <c r="C593" t="s">
        <v>1197</v>
      </c>
      <c r="D593">
        <v>2015</v>
      </c>
      <c r="E593">
        <v>130</v>
      </c>
      <c r="F593">
        <v>85</v>
      </c>
      <c r="G593">
        <v>58</v>
      </c>
      <c r="H593">
        <v>240</v>
      </c>
      <c r="I593">
        <v>68</v>
      </c>
      <c r="J593" t="e">
        <f>VLOOKUP(Table2[[#This Row],[artist]],artists!A:F,2,FALSE)</f>
        <v>#N/A</v>
      </c>
    </row>
    <row r="594" spans="1:10" x14ac:dyDescent="0.2">
      <c r="A594" t="s">
        <v>1702</v>
      </c>
      <c r="B594" t="s">
        <v>7</v>
      </c>
      <c r="C594" t="s">
        <v>1038</v>
      </c>
      <c r="D594">
        <v>2019</v>
      </c>
      <c r="E594">
        <v>93</v>
      </c>
      <c r="F594">
        <v>45</v>
      </c>
      <c r="G594">
        <v>70</v>
      </c>
      <c r="H594">
        <v>261</v>
      </c>
      <c r="I594">
        <v>81</v>
      </c>
      <c r="J594">
        <f>VLOOKUP(Table2[[#This Row],[artist]],artists!A:F,2,FALSE)</f>
        <v>9676862</v>
      </c>
    </row>
    <row r="595" spans="1:10" x14ac:dyDescent="0.2">
      <c r="A595" t="s">
        <v>1508</v>
      </c>
      <c r="B595" t="s">
        <v>1196</v>
      </c>
      <c r="C595" t="s">
        <v>1197</v>
      </c>
      <c r="D595">
        <v>2016</v>
      </c>
      <c r="E595">
        <v>126</v>
      </c>
      <c r="F595">
        <v>79</v>
      </c>
      <c r="G595">
        <v>57</v>
      </c>
      <c r="H595">
        <v>225</v>
      </c>
      <c r="I595">
        <v>51</v>
      </c>
      <c r="J595" t="e">
        <f>VLOOKUP(Table2[[#This Row],[artist]],artists!A:F,2,FALSE)</f>
        <v>#N/A</v>
      </c>
    </row>
    <row r="596" spans="1:10" x14ac:dyDescent="0.2">
      <c r="A596" t="s">
        <v>1700</v>
      </c>
      <c r="B596" t="s">
        <v>40</v>
      </c>
      <c r="C596" t="s">
        <v>41</v>
      </c>
      <c r="D596">
        <v>2019</v>
      </c>
      <c r="E596">
        <v>125</v>
      </c>
      <c r="F596">
        <v>54</v>
      </c>
      <c r="G596">
        <v>85</v>
      </c>
      <c r="H596">
        <v>236</v>
      </c>
      <c r="I596">
        <v>81</v>
      </c>
      <c r="J596">
        <f>VLOOKUP(Table2[[#This Row],[artist]],artists!A:F,2,FALSE)</f>
        <v>20445189</v>
      </c>
    </row>
    <row r="597" spans="1:10" x14ac:dyDescent="0.2">
      <c r="A597" t="s">
        <v>1703</v>
      </c>
      <c r="B597" t="s">
        <v>0</v>
      </c>
      <c r="C597" t="s">
        <v>41</v>
      </c>
      <c r="D597">
        <v>2019</v>
      </c>
      <c r="E597">
        <v>152</v>
      </c>
      <c r="F597">
        <v>82</v>
      </c>
      <c r="G597">
        <v>72</v>
      </c>
      <c r="H597">
        <v>162</v>
      </c>
      <c r="I597">
        <v>78</v>
      </c>
      <c r="J597">
        <f>VLOOKUP(Table2[[#This Row],[artist]],artists!A:F,2,FALSE)</f>
        <v>52698756</v>
      </c>
    </row>
    <row r="598" spans="1:10" x14ac:dyDescent="0.2">
      <c r="A598" t="s">
        <v>1538</v>
      </c>
      <c r="B598" t="s">
        <v>1196</v>
      </c>
      <c r="C598" t="s">
        <v>1197</v>
      </c>
      <c r="D598">
        <v>2017</v>
      </c>
      <c r="E598">
        <v>102</v>
      </c>
      <c r="F598">
        <v>62</v>
      </c>
      <c r="G598">
        <v>69</v>
      </c>
      <c r="H598">
        <v>210</v>
      </c>
      <c r="I598">
        <v>80</v>
      </c>
      <c r="J598" t="e">
        <f>VLOOKUP(Table2[[#This Row],[artist]],artists!A:F,2,FALSE)</f>
        <v>#N/A</v>
      </c>
    </row>
    <row r="599" spans="1:10" x14ac:dyDescent="0.2">
      <c r="A599" t="s">
        <v>1705</v>
      </c>
      <c r="B599" t="s">
        <v>17</v>
      </c>
      <c r="C599" t="s">
        <v>1524</v>
      </c>
      <c r="D599">
        <v>2019</v>
      </c>
      <c r="E599">
        <v>94</v>
      </c>
      <c r="F599">
        <v>87</v>
      </c>
      <c r="G599">
        <v>74</v>
      </c>
      <c r="H599">
        <v>181</v>
      </c>
      <c r="I599">
        <v>76</v>
      </c>
      <c r="J599">
        <f>VLOOKUP(Table2[[#This Row],[artist]],artists!A:F,2,FALSE)</f>
        <v>14076638</v>
      </c>
    </row>
    <row r="600" spans="1:10" x14ac:dyDescent="0.2">
      <c r="A600" t="s">
        <v>1706</v>
      </c>
      <c r="B600" t="s">
        <v>53</v>
      </c>
      <c r="C600" t="s">
        <v>1038</v>
      </c>
      <c r="D600">
        <v>2019</v>
      </c>
      <c r="E600">
        <v>104</v>
      </c>
      <c r="F600">
        <v>66</v>
      </c>
      <c r="G600">
        <v>61</v>
      </c>
      <c r="H600">
        <v>176</v>
      </c>
      <c r="I600">
        <v>75</v>
      </c>
      <c r="J600">
        <f>VLOOKUP(Table2[[#This Row],[artist]],artists!A:F,2,FALSE)</f>
        <v>691165</v>
      </c>
    </row>
    <row r="601" spans="1:10" x14ac:dyDescent="0.2">
      <c r="A601" t="s">
        <v>1707</v>
      </c>
      <c r="B601" t="s">
        <v>0</v>
      </c>
      <c r="C601" t="s">
        <v>41</v>
      </c>
      <c r="D601">
        <v>2019</v>
      </c>
      <c r="E601">
        <v>95</v>
      </c>
      <c r="F601">
        <v>79</v>
      </c>
      <c r="G601">
        <v>75</v>
      </c>
      <c r="H601">
        <v>206</v>
      </c>
      <c r="I601">
        <v>75</v>
      </c>
      <c r="J601">
        <f>VLOOKUP(Table2[[#This Row],[artist]],artists!A:F,2,FALSE)</f>
        <v>52698756</v>
      </c>
    </row>
    <row r="602" spans="1:10" x14ac:dyDescent="0.2">
      <c r="A602" t="s">
        <v>1708</v>
      </c>
      <c r="B602" t="s">
        <v>23</v>
      </c>
      <c r="C602" t="s">
        <v>1038</v>
      </c>
      <c r="D602">
        <v>2019</v>
      </c>
      <c r="E602">
        <v>136</v>
      </c>
      <c r="F602">
        <v>76</v>
      </c>
      <c r="G602">
        <v>53</v>
      </c>
      <c r="H602">
        <v>260</v>
      </c>
      <c r="I602">
        <v>70</v>
      </c>
      <c r="J602">
        <f>VLOOKUP(Table2[[#This Row],[artist]],artists!A:F,2,FALSE)</f>
        <v>4249473</v>
      </c>
    </row>
    <row r="603" spans="1:10" x14ac:dyDescent="0.2">
      <c r="A603" t="s">
        <v>1709</v>
      </c>
      <c r="B603" t="s">
        <v>53</v>
      </c>
      <c r="C603" t="s">
        <v>1038</v>
      </c>
      <c r="D603">
        <v>2019</v>
      </c>
      <c r="E603">
        <v>114</v>
      </c>
      <c r="F603">
        <v>79</v>
      </c>
      <c r="G603">
        <v>60</v>
      </c>
      <c r="H603">
        <v>217</v>
      </c>
      <c r="I603">
        <v>69</v>
      </c>
      <c r="J603">
        <f>VLOOKUP(Table2[[#This Row],[artist]],artists!A:F,2,FALSE)</f>
        <v>691165</v>
      </c>
    </row>
    <row r="604" spans="1:10" x14ac:dyDescent="0.2">
      <c r="A604" t="s">
        <v>1578</v>
      </c>
      <c r="B604" t="s">
        <v>1196</v>
      </c>
      <c r="C604" t="s">
        <v>1197</v>
      </c>
      <c r="D604">
        <v>2017</v>
      </c>
      <c r="E604">
        <v>108</v>
      </c>
      <c r="F604">
        <v>93</v>
      </c>
      <c r="G604">
        <v>72</v>
      </c>
      <c r="H604">
        <v>205</v>
      </c>
      <c r="I604">
        <v>66</v>
      </c>
      <c r="J604" t="e">
        <f>VLOOKUP(Table2[[#This Row],[artist]],artists!A:F,2,FALSE)</f>
        <v>#N/A</v>
      </c>
    </row>
  </sheetData>
  <conditionalFormatting sqref="A2:A604">
    <cfRule type="duplicateValues" dxfId="11" priority="4"/>
  </conditionalFormatting>
  <pageMargins left="0.75" right="0.75" top="1" bottom="1" header="0.5" footer="0.5"/>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18"/>
  <sheetViews>
    <sheetView zoomScale="120" zoomScaleNormal="120" workbookViewId="0">
      <selection activeCell="B2" sqref="B2"/>
    </sheetView>
  </sheetViews>
  <sheetFormatPr baseColWidth="10" defaultRowHeight="16" x14ac:dyDescent="0.2"/>
  <cols>
    <col min="1" max="1" width="24.83203125" bestFit="1" customWidth="1"/>
    <col min="2" max="2" width="11.1640625" customWidth="1"/>
    <col min="3" max="3" width="14.1640625" customWidth="1"/>
    <col min="4" max="4" width="17.6640625" customWidth="1"/>
    <col min="5" max="5" width="9.1640625" customWidth="1"/>
    <col min="6" max="6" width="12.5" customWidth="1"/>
  </cols>
  <sheetData>
    <row r="1" spans="1:6" s="1" customFormat="1" x14ac:dyDescent="0.2">
      <c r="A1" s="1" t="s">
        <v>1026</v>
      </c>
      <c r="B1" s="1" t="s">
        <v>1711</v>
      </c>
      <c r="C1" s="1" t="s">
        <v>1713</v>
      </c>
      <c r="D1" s="1" t="s">
        <v>1714</v>
      </c>
      <c r="E1" s="1" t="s">
        <v>1712</v>
      </c>
      <c r="F1" s="1" t="s">
        <v>1715</v>
      </c>
    </row>
    <row r="2" spans="1:6" x14ac:dyDescent="0.2">
      <c r="A2" s="4" t="s">
        <v>0</v>
      </c>
      <c r="B2" s="12">
        <v>52698756</v>
      </c>
      <c r="C2">
        <v>8</v>
      </c>
      <c r="D2">
        <v>2011</v>
      </c>
      <c r="E2" t="s">
        <v>1</v>
      </c>
      <c r="F2" t="s">
        <v>2</v>
      </c>
    </row>
    <row r="3" spans="1:6" x14ac:dyDescent="0.2">
      <c r="A3" s="4" t="s">
        <v>6</v>
      </c>
      <c r="B3" s="12">
        <v>41420478</v>
      </c>
      <c r="C3">
        <v>11</v>
      </c>
      <c r="D3">
        <v>2010</v>
      </c>
      <c r="E3" t="s">
        <v>1</v>
      </c>
      <c r="F3" t="s">
        <v>2</v>
      </c>
    </row>
    <row r="4" spans="1:6" x14ac:dyDescent="0.2">
      <c r="A4" s="4" t="s">
        <v>117</v>
      </c>
      <c r="B4" s="12">
        <v>34436700</v>
      </c>
      <c r="C4">
        <v>16</v>
      </c>
      <c r="D4">
        <v>2005</v>
      </c>
      <c r="E4" t="s">
        <v>9</v>
      </c>
      <c r="F4" t="s">
        <v>2</v>
      </c>
    </row>
    <row r="5" spans="1:6" x14ac:dyDescent="0.2">
      <c r="A5" s="4" t="s">
        <v>3</v>
      </c>
      <c r="B5" s="12">
        <v>30711450</v>
      </c>
      <c r="C5">
        <v>10</v>
      </c>
      <c r="D5">
        <v>2009</v>
      </c>
      <c r="E5" t="s">
        <v>1</v>
      </c>
      <c r="F5" t="s">
        <v>2</v>
      </c>
    </row>
    <row r="6" spans="1:6" x14ac:dyDescent="0.2">
      <c r="A6" s="4" t="s">
        <v>59</v>
      </c>
      <c r="B6" s="12">
        <v>30220119</v>
      </c>
      <c r="C6">
        <v>12</v>
      </c>
      <c r="D6">
        <v>1999</v>
      </c>
      <c r="E6" t="s">
        <v>1</v>
      </c>
      <c r="F6" t="s">
        <v>2</v>
      </c>
    </row>
    <row r="7" spans="1:6" x14ac:dyDescent="0.2">
      <c r="A7" s="4" t="s">
        <v>8</v>
      </c>
      <c r="B7" s="12">
        <v>23709128</v>
      </c>
      <c r="C7">
        <v>10</v>
      </c>
      <c r="D7">
        <v>2006</v>
      </c>
      <c r="E7" t="s">
        <v>9</v>
      </c>
      <c r="F7" t="s">
        <v>2</v>
      </c>
    </row>
    <row r="8" spans="1:6" x14ac:dyDescent="0.2">
      <c r="A8" s="4" t="s">
        <v>26</v>
      </c>
      <c r="B8" s="12">
        <v>22677758</v>
      </c>
      <c r="C8">
        <v>3</v>
      </c>
      <c r="D8">
        <v>2010</v>
      </c>
      <c r="E8" t="s">
        <v>1</v>
      </c>
      <c r="F8" t="s">
        <v>2</v>
      </c>
    </row>
    <row r="9" spans="1:6" x14ac:dyDescent="0.2">
      <c r="A9" s="4" t="s">
        <v>128</v>
      </c>
      <c r="B9" s="12">
        <v>22458057</v>
      </c>
      <c r="C9">
        <v>10</v>
      </c>
      <c r="D9">
        <v>2000</v>
      </c>
      <c r="E9" t="s">
        <v>5</v>
      </c>
      <c r="F9" t="s">
        <v>5</v>
      </c>
    </row>
    <row r="10" spans="1:6" x14ac:dyDescent="0.2">
      <c r="A10" s="4" t="s">
        <v>766</v>
      </c>
      <c r="B10" s="12">
        <v>22458057</v>
      </c>
      <c r="C10">
        <v>3</v>
      </c>
      <c r="D10">
        <v>2003</v>
      </c>
      <c r="E10" t="s">
        <v>5</v>
      </c>
      <c r="F10" t="s">
        <v>5</v>
      </c>
    </row>
    <row r="11" spans="1:6" x14ac:dyDescent="0.2">
      <c r="A11" s="4" t="s">
        <v>79</v>
      </c>
      <c r="B11" s="12">
        <v>20501475</v>
      </c>
      <c r="C11">
        <v>28</v>
      </c>
      <c r="D11">
        <v>1973</v>
      </c>
      <c r="E11" t="s">
        <v>5</v>
      </c>
      <c r="F11" t="s">
        <v>5</v>
      </c>
    </row>
    <row r="12" spans="1:6" x14ac:dyDescent="0.2">
      <c r="A12" s="4" t="s">
        <v>30</v>
      </c>
      <c r="B12" s="12">
        <v>20494887</v>
      </c>
      <c r="C12">
        <v>12</v>
      </c>
      <c r="D12">
        <v>2003</v>
      </c>
      <c r="E12" t="s">
        <v>9</v>
      </c>
      <c r="F12" t="s">
        <v>2</v>
      </c>
    </row>
    <row r="13" spans="1:6" x14ac:dyDescent="0.2">
      <c r="A13" s="4" t="s">
        <v>40</v>
      </c>
      <c r="B13" s="12">
        <v>20445189</v>
      </c>
      <c r="C13">
        <v>11</v>
      </c>
      <c r="D13">
        <v>2002</v>
      </c>
      <c r="E13" t="s">
        <v>5</v>
      </c>
      <c r="F13" t="s">
        <v>5</v>
      </c>
    </row>
    <row r="14" spans="1:6" x14ac:dyDescent="0.2">
      <c r="A14" s="4" t="s">
        <v>132</v>
      </c>
      <c r="B14" s="12">
        <v>20121007</v>
      </c>
      <c r="C14">
        <v>15</v>
      </c>
      <c r="D14">
        <v>2002</v>
      </c>
      <c r="E14" t="s">
        <v>1</v>
      </c>
      <c r="F14" t="s">
        <v>2</v>
      </c>
    </row>
    <row r="15" spans="1:6" x14ac:dyDescent="0.2">
      <c r="A15" s="4" t="s">
        <v>81</v>
      </c>
      <c r="B15" s="12">
        <v>18493843</v>
      </c>
      <c r="C15">
        <v>5</v>
      </c>
      <c r="D15">
        <v>2007</v>
      </c>
      <c r="E15" t="s">
        <v>1</v>
      </c>
      <c r="F15" t="s">
        <v>2</v>
      </c>
    </row>
    <row r="16" spans="1:6" x14ac:dyDescent="0.2">
      <c r="A16" s="4" t="s">
        <v>146</v>
      </c>
      <c r="B16" s="12">
        <v>17965158</v>
      </c>
      <c r="C16">
        <v>3</v>
      </c>
      <c r="D16">
        <v>2008</v>
      </c>
      <c r="E16" t="s">
        <v>9</v>
      </c>
      <c r="F16" t="s">
        <v>2</v>
      </c>
    </row>
    <row r="17" spans="1:6" x14ac:dyDescent="0.2">
      <c r="A17" s="4" t="s">
        <v>125</v>
      </c>
      <c r="B17" s="12">
        <v>17399459</v>
      </c>
      <c r="C17">
        <v>11</v>
      </c>
      <c r="D17">
        <v>1995</v>
      </c>
      <c r="E17" t="s">
        <v>9</v>
      </c>
      <c r="F17" t="s">
        <v>2</v>
      </c>
    </row>
    <row r="18" spans="1:6" x14ac:dyDescent="0.2">
      <c r="A18" s="4" t="s">
        <v>11</v>
      </c>
      <c r="B18" s="12">
        <v>16331335</v>
      </c>
      <c r="C18">
        <v>10</v>
      </c>
      <c r="D18">
        <v>2010</v>
      </c>
      <c r="E18" t="s">
        <v>9</v>
      </c>
      <c r="F18" t="s">
        <v>2</v>
      </c>
    </row>
    <row r="19" spans="1:6" x14ac:dyDescent="0.2">
      <c r="A19" s="4" t="s">
        <v>96</v>
      </c>
      <c r="B19" s="12">
        <v>15274062</v>
      </c>
      <c r="C19">
        <v>9</v>
      </c>
      <c r="D19">
        <v>2008</v>
      </c>
      <c r="E19" t="s">
        <v>9</v>
      </c>
      <c r="F19" t="s">
        <v>2</v>
      </c>
    </row>
    <row r="20" spans="1:6" x14ac:dyDescent="0.2">
      <c r="A20" s="4" t="s">
        <v>85</v>
      </c>
      <c r="B20" s="12">
        <v>14842963</v>
      </c>
      <c r="C20">
        <v>5</v>
      </c>
      <c r="D20">
        <v>2009</v>
      </c>
      <c r="E20" t="s">
        <v>5</v>
      </c>
      <c r="F20" t="s">
        <v>5</v>
      </c>
    </row>
    <row r="21" spans="1:6" x14ac:dyDescent="0.2">
      <c r="A21" s="4" t="s">
        <v>512</v>
      </c>
      <c r="B21" s="12">
        <v>14174998</v>
      </c>
      <c r="C21">
        <v>6</v>
      </c>
      <c r="D21">
        <v>1987</v>
      </c>
      <c r="E21" t="s">
        <v>5</v>
      </c>
      <c r="F21" t="s">
        <v>5</v>
      </c>
    </row>
    <row r="22" spans="1:6" x14ac:dyDescent="0.2">
      <c r="A22" s="4" t="s">
        <v>152</v>
      </c>
      <c r="B22" s="12">
        <v>14117938</v>
      </c>
      <c r="C22">
        <v>12</v>
      </c>
      <c r="D22">
        <v>2003</v>
      </c>
      <c r="E22" t="s">
        <v>9</v>
      </c>
      <c r="F22" t="s">
        <v>2</v>
      </c>
    </row>
    <row r="23" spans="1:6" x14ac:dyDescent="0.2">
      <c r="A23" s="4" t="s">
        <v>17</v>
      </c>
      <c r="B23" s="12">
        <v>14076638</v>
      </c>
      <c r="C23">
        <v>9</v>
      </c>
      <c r="D23">
        <v>2002</v>
      </c>
      <c r="E23" t="s">
        <v>1</v>
      </c>
      <c r="F23" t="s">
        <v>2</v>
      </c>
    </row>
    <row r="24" spans="1:6" x14ac:dyDescent="0.2">
      <c r="A24" s="4" t="s">
        <v>14</v>
      </c>
      <c r="B24" s="12">
        <v>14004245</v>
      </c>
      <c r="C24">
        <v>7</v>
      </c>
      <c r="D24">
        <v>2008</v>
      </c>
      <c r="E24" t="s">
        <v>9</v>
      </c>
      <c r="F24" t="s">
        <v>2</v>
      </c>
    </row>
    <row r="25" spans="1:6" x14ac:dyDescent="0.2">
      <c r="A25" s="4" t="s">
        <v>135</v>
      </c>
      <c r="B25" s="12">
        <v>13781152</v>
      </c>
      <c r="C25">
        <v>16</v>
      </c>
      <c r="D25">
        <v>2000</v>
      </c>
      <c r="E25" t="s">
        <v>5</v>
      </c>
      <c r="F25" t="s">
        <v>5</v>
      </c>
    </row>
    <row r="26" spans="1:6" x14ac:dyDescent="0.2">
      <c r="A26" s="4" t="s">
        <v>101</v>
      </c>
      <c r="B26" s="12">
        <v>13325462</v>
      </c>
      <c r="C26">
        <v>7</v>
      </c>
      <c r="D26">
        <v>2010</v>
      </c>
      <c r="E26" t="s">
        <v>1</v>
      </c>
      <c r="F26" t="s">
        <v>2</v>
      </c>
    </row>
    <row r="27" spans="1:6" x14ac:dyDescent="0.2">
      <c r="A27" s="4" t="s">
        <v>82</v>
      </c>
      <c r="B27" s="12">
        <v>12232437</v>
      </c>
      <c r="C27">
        <v>16</v>
      </c>
      <c r="D27">
        <v>1972</v>
      </c>
      <c r="E27" t="s">
        <v>1</v>
      </c>
      <c r="F27" t="s">
        <v>2</v>
      </c>
    </row>
    <row r="28" spans="1:6" x14ac:dyDescent="0.2">
      <c r="A28" s="4" t="s">
        <v>517</v>
      </c>
      <c r="B28" s="12">
        <v>12040848</v>
      </c>
      <c r="C28">
        <v>17</v>
      </c>
      <c r="D28">
        <v>1983</v>
      </c>
      <c r="E28" t="s">
        <v>5</v>
      </c>
      <c r="F28" t="s">
        <v>5</v>
      </c>
    </row>
    <row r="29" spans="1:6" x14ac:dyDescent="0.2">
      <c r="A29" s="4" t="s">
        <v>176</v>
      </c>
      <c r="B29" s="12">
        <v>11748722</v>
      </c>
      <c r="C29">
        <v>11</v>
      </c>
      <c r="D29">
        <v>1984</v>
      </c>
      <c r="E29" t="s">
        <v>5</v>
      </c>
      <c r="F29" t="s">
        <v>5</v>
      </c>
    </row>
    <row r="30" spans="1:6" x14ac:dyDescent="0.2">
      <c r="A30" s="4" t="s">
        <v>78</v>
      </c>
      <c r="B30" s="12">
        <v>10455779</v>
      </c>
      <c r="C30">
        <v>13</v>
      </c>
      <c r="D30">
        <v>2004</v>
      </c>
      <c r="E30" t="s">
        <v>1</v>
      </c>
      <c r="F30" t="s">
        <v>2</v>
      </c>
    </row>
    <row r="31" spans="1:6" x14ac:dyDescent="0.2">
      <c r="A31" s="4" t="s">
        <v>39</v>
      </c>
      <c r="B31" s="12">
        <v>10054490</v>
      </c>
      <c r="C31">
        <v>9</v>
      </c>
      <c r="D31">
        <v>2007</v>
      </c>
      <c r="E31" t="s">
        <v>9</v>
      </c>
      <c r="F31" t="s">
        <v>2</v>
      </c>
    </row>
    <row r="32" spans="1:6" x14ac:dyDescent="0.2">
      <c r="A32" s="4" t="s">
        <v>35</v>
      </c>
      <c r="B32" s="12">
        <v>10051233</v>
      </c>
      <c r="C32">
        <v>8</v>
      </c>
      <c r="D32">
        <v>2001</v>
      </c>
      <c r="E32" t="s">
        <v>1</v>
      </c>
      <c r="F32" t="s">
        <v>2</v>
      </c>
    </row>
    <row r="33" spans="1:6" x14ac:dyDescent="0.2">
      <c r="A33" s="4" t="s">
        <v>7</v>
      </c>
      <c r="B33" s="12">
        <v>9676862</v>
      </c>
      <c r="C33">
        <v>6</v>
      </c>
      <c r="D33">
        <v>2005</v>
      </c>
      <c r="E33" t="s">
        <v>1</v>
      </c>
      <c r="F33" t="s">
        <v>2</v>
      </c>
    </row>
    <row r="34" spans="1:6" x14ac:dyDescent="0.2">
      <c r="A34" s="4" t="s">
        <v>305</v>
      </c>
      <c r="B34" s="12">
        <v>9639087</v>
      </c>
      <c r="C34">
        <v>18</v>
      </c>
      <c r="D34">
        <v>1991</v>
      </c>
      <c r="E34" t="s">
        <v>5</v>
      </c>
      <c r="F34" t="s">
        <v>5</v>
      </c>
    </row>
    <row r="35" spans="1:6" x14ac:dyDescent="0.2">
      <c r="A35" s="4" t="s">
        <v>848</v>
      </c>
      <c r="B35" s="12">
        <v>9609725</v>
      </c>
      <c r="C35">
        <v>11</v>
      </c>
      <c r="D35">
        <v>1991</v>
      </c>
      <c r="E35" t="s">
        <v>5</v>
      </c>
      <c r="F35" t="s">
        <v>5</v>
      </c>
    </row>
    <row r="36" spans="1:6" x14ac:dyDescent="0.2">
      <c r="A36" s="4" t="s">
        <v>18</v>
      </c>
      <c r="B36" s="12">
        <v>9473441</v>
      </c>
      <c r="C36">
        <v>13</v>
      </c>
      <c r="D36">
        <v>2011</v>
      </c>
      <c r="E36" t="s">
        <v>5</v>
      </c>
      <c r="F36" t="s">
        <v>5</v>
      </c>
    </row>
    <row r="37" spans="1:6" x14ac:dyDescent="0.2">
      <c r="A37" s="4" t="s">
        <v>16</v>
      </c>
      <c r="B37" s="12">
        <v>9417086</v>
      </c>
      <c r="C37">
        <v>9</v>
      </c>
      <c r="D37">
        <v>2009</v>
      </c>
      <c r="E37" t="s">
        <v>1</v>
      </c>
      <c r="F37" t="s">
        <v>2</v>
      </c>
    </row>
    <row r="38" spans="1:6" x14ac:dyDescent="0.2">
      <c r="A38" s="4" t="s">
        <v>20</v>
      </c>
      <c r="B38" s="12">
        <v>9370435</v>
      </c>
      <c r="C38">
        <v>9</v>
      </c>
      <c r="D38">
        <v>2008</v>
      </c>
      <c r="E38" t="s">
        <v>9</v>
      </c>
      <c r="F38" t="s">
        <v>2</v>
      </c>
    </row>
    <row r="39" spans="1:6" x14ac:dyDescent="0.2">
      <c r="A39" s="4" t="s">
        <v>142</v>
      </c>
      <c r="B39" s="12">
        <v>9179252</v>
      </c>
      <c r="C39">
        <v>7</v>
      </c>
      <c r="D39">
        <v>2011</v>
      </c>
      <c r="E39" t="s">
        <v>9</v>
      </c>
      <c r="F39" t="s">
        <v>2</v>
      </c>
    </row>
    <row r="40" spans="1:6" x14ac:dyDescent="0.2">
      <c r="A40" s="4" t="s">
        <v>123</v>
      </c>
      <c r="B40" s="12">
        <v>8796153</v>
      </c>
      <c r="C40">
        <v>14</v>
      </c>
      <c r="D40">
        <v>1995</v>
      </c>
      <c r="E40" t="s">
        <v>1</v>
      </c>
      <c r="F40" t="s">
        <v>2</v>
      </c>
    </row>
    <row r="41" spans="1:6" x14ac:dyDescent="0.2">
      <c r="A41" s="4" t="s">
        <v>165</v>
      </c>
      <c r="B41" s="12">
        <v>8660053</v>
      </c>
      <c r="C41">
        <v>7</v>
      </c>
      <c r="D41">
        <v>2007</v>
      </c>
      <c r="E41" t="s">
        <v>5</v>
      </c>
      <c r="F41" t="s">
        <v>5</v>
      </c>
    </row>
    <row r="42" spans="1:6" x14ac:dyDescent="0.2">
      <c r="A42" s="4" t="s">
        <v>88</v>
      </c>
      <c r="B42" s="12">
        <v>8515882</v>
      </c>
      <c r="C42">
        <v>23</v>
      </c>
      <c r="D42">
        <v>2006</v>
      </c>
      <c r="E42" t="s">
        <v>1</v>
      </c>
      <c r="F42" t="s">
        <v>2</v>
      </c>
    </row>
    <row r="43" spans="1:6" x14ac:dyDescent="0.2">
      <c r="A43" s="4" t="s">
        <v>241</v>
      </c>
      <c r="B43" s="12">
        <v>8499414</v>
      </c>
      <c r="C43">
        <v>6</v>
      </c>
      <c r="D43">
        <v>2006</v>
      </c>
      <c r="E43" t="s">
        <v>5</v>
      </c>
      <c r="F43" t="s">
        <v>5</v>
      </c>
    </row>
    <row r="44" spans="1:6" x14ac:dyDescent="0.2">
      <c r="A44" s="4" t="s">
        <v>114</v>
      </c>
      <c r="B44" s="12">
        <v>8365398</v>
      </c>
      <c r="C44">
        <v>6</v>
      </c>
      <c r="D44">
        <v>2002</v>
      </c>
      <c r="E44" t="s">
        <v>1</v>
      </c>
      <c r="F44" t="s">
        <v>2</v>
      </c>
    </row>
    <row r="45" spans="1:6" x14ac:dyDescent="0.2">
      <c r="A45" s="4" t="s">
        <v>56</v>
      </c>
      <c r="B45" s="12">
        <v>8360644</v>
      </c>
      <c r="C45">
        <v>25</v>
      </c>
      <c r="D45">
        <v>1999</v>
      </c>
      <c r="E45" t="s">
        <v>1</v>
      </c>
      <c r="F45" t="s">
        <v>2</v>
      </c>
    </row>
    <row r="46" spans="1:6" x14ac:dyDescent="0.2">
      <c r="A46" s="4" t="s">
        <v>911</v>
      </c>
      <c r="B46" s="12">
        <v>8360644</v>
      </c>
      <c r="C46">
        <v>25</v>
      </c>
      <c r="D46">
        <v>1999</v>
      </c>
      <c r="E46" t="s">
        <v>1</v>
      </c>
      <c r="F46" t="s">
        <v>2</v>
      </c>
    </row>
    <row r="47" spans="1:6" x14ac:dyDescent="0.2">
      <c r="A47" s="4" t="s">
        <v>12</v>
      </c>
      <c r="B47" s="12">
        <v>8129075</v>
      </c>
      <c r="C47">
        <v>8</v>
      </c>
      <c r="D47">
        <v>2005</v>
      </c>
      <c r="E47" t="s">
        <v>5</v>
      </c>
      <c r="F47" t="s">
        <v>5</v>
      </c>
    </row>
    <row r="48" spans="1:6" x14ac:dyDescent="0.2">
      <c r="A48" s="4" t="s">
        <v>820</v>
      </c>
      <c r="B48" s="12">
        <v>7538612</v>
      </c>
      <c r="C48">
        <v>63</v>
      </c>
      <c r="D48">
        <v>1964</v>
      </c>
      <c r="E48" t="s">
        <v>5</v>
      </c>
      <c r="F48" t="s">
        <v>5</v>
      </c>
    </row>
    <row r="49" spans="1:6" x14ac:dyDescent="0.2">
      <c r="A49" s="4" t="s">
        <v>923</v>
      </c>
      <c r="B49" s="12">
        <v>7359118</v>
      </c>
      <c r="C49">
        <v>19</v>
      </c>
      <c r="D49">
        <v>1973</v>
      </c>
      <c r="E49" t="s">
        <v>5</v>
      </c>
      <c r="F49" t="s">
        <v>5</v>
      </c>
    </row>
    <row r="50" spans="1:6" x14ac:dyDescent="0.2">
      <c r="A50" s="4" t="s">
        <v>141</v>
      </c>
      <c r="B50" s="12">
        <v>7304785</v>
      </c>
      <c r="C50">
        <v>6</v>
      </c>
      <c r="D50">
        <v>2008</v>
      </c>
      <c r="E50" t="s">
        <v>1</v>
      </c>
      <c r="F50" t="s">
        <v>2</v>
      </c>
    </row>
    <row r="51" spans="1:6" x14ac:dyDescent="0.2">
      <c r="A51" s="4" t="s">
        <v>102</v>
      </c>
      <c r="B51" s="12">
        <v>7293018</v>
      </c>
      <c r="C51">
        <v>15</v>
      </c>
      <c r="D51">
        <v>2004</v>
      </c>
      <c r="E51" t="s">
        <v>1</v>
      </c>
      <c r="F51" t="s">
        <v>2</v>
      </c>
    </row>
    <row r="52" spans="1:6" x14ac:dyDescent="0.2">
      <c r="A52" s="4" t="s">
        <v>118</v>
      </c>
      <c r="B52" s="12">
        <v>7253765</v>
      </c>
      <c r="C52">
        <v>17</v>
      </c>
      <c r="D52">
        <v>1998</v>
      </c>
      <c r="E52" t="s">
        <v>1</v>
      </c>
      <c r="F52" t="s">
        <v>2</v>
      </c>
    </row>
    <row r="53" spans="1:6" x14ac:dyDescent="0.2">
      <c r="A53" s="4" t="s">
        <v>25</v>
      </c>
      <c r="B53" s="12">
        <v>7214210</v>
      </c>
      <c r="C53">
        <v>8</v>
      </c>
      <c r="D53">
        <v>2000</v>
      </c>
      <c r="E53" t="s">
        <v>9</v>
      </c>
      <c r="F53" t="s">
        <v>2</v>
      </c>
    </row>
    <row r="54" spans="1:6" x14ac:dyDescent="0.2">
      <c r="A54" s="4" t="s">
        <v>163</v>
      </c>
      <c r="B54" s="12">
        <v>7186671</v>
      </c>
      <c r="C54">
        <v>8</v>
      </c>
      <c r="D54">
        <v>1994</v>
      </c>
      <c r="E54" t="s">
        <v>1</v>
      </c>
      <c r="F54" t="s">
        <v>2</v>
      </c>
    </row>
    <row r="55" spans="1:6" x14ac:dyDescent="0.2">
      <c r="A55" s="4" t="s">
        <v>184</v>
      </c>
      <c r="B55" s="12">
        <v>7178290</v>
      </c>
      <c r="C55">
        <v>12</v>
      </c>
      <c r="D55">
        <v>2003</v>
      </c>
      <c r="E55" t="s">
        <v>5</v>
      </c>
      <c r="F55" t="s">
        <v>5</v>
      </c>
    </row>
    <row r="56" spans="1:6" x14ac:dyDescent="0.2">
      <c r="A56" s="4" t="s">
        <v>134</v>
      </c>
      <c r="B56" s="12">
        <v>7121242</v>
      </c>
      <c r="C56">
        <v>9</v>
      </c>
      <c r="D56">
        <v>2010</v>
      </c>
      <c r="E56" t="s">
        <v>1</v>
      </c>
      <c r="F56" t="s">
        <v>2</v>
      </c>
    </row>
    <row r="57" spans="1:6" x14ac:dyDescent="0.2">
      <c r="A57" s="4" t="s">
        <v>109</v>
      </c>
      <c r="B57" s="12">
        <v>7079556</v>
      </c>
      <c r="C57">
        <v>8</v>
      </c>
      <c r="D57">
        <v>1999</v>
      </c>
      <c r="E57" t="s">
        <v>9</v>
      </c>
      <c r="F57" t="s">
        <v>2</v>
      </c>
    </row>
    <row r="58" spans="1:6" x14ac:dyDescent="0.2">
      <c r="A58" s="4" t="s">
        <v>744</v>
      </c>
      <c r="B58" s="12">
        <v>7077072</v>
      </c>
      <c r="C58">
        <v>20</v>
      </c>
      <c r="D58">
        <v>1991</v>
      </c>
      <c r="E58" t="s">
        <v>1</v>
      </c>
      <c r="F58" t="s">
        <v>2</v>
      </c>
    </row>
    <row r="59" spans="1:6" x14ac:dyDescent="0.2">
      <c r="A59" s="4" t="s">
        <v>44</v>
      </c>
      <c r="B59" s="12">
        <v>7039401</v>
      </c>
      <c r="C59">
        <v>5</v>
      </c>
      <c r="D59">
        <v>2010</v>
      </c>
      <c r="E59" t="s">
        <v>9</v>
      </c>
      <c r="F59" t="s">
        <v>2</v>
      </c>
    </row>
    <row r="60" spans="1:6" x14ac:dyDescent="0.2">
      <c r="A60" s="4" t="s">
        <v>356</v>
      </c>
      <c r="B60" s="12">
        <v>6862942</v>
      </c>
      <c r="C60">
        <v>9</v>
      </c>
      <c r="D60">
        <v>1995</v>
      </c>
      <c r="E60" t="s">
        <v>5</v>
      </c>
      <c r="F60" t="s">
        <v>5</v>
      </c>
    </row>
    <row r="61" spans="1:6" x14ac:dyDescent="0.2">
      <c r="A61" s="4" t="s">
        <v>284</v>
      </c>
      <c r="B61" s="12">
        <v>6678108</v>
      </c>
      <c r="C61">
        <v>6</v>
      </c>
      <c r="D61">
        <v>2001</v>
      </c>
      <c r="E61" t="s">
        <v>9</v>
      </c>
      <c r="F61" t="s">
        <v>2</v>
      </c>
    </row>
    <row r="62" spans="1:6" x14ac:dyDescent="0.2">
      <c r="A62" s="4" t="s">
        <v>255</v>
      </c>
      <c r="B62" s="12">
        <v>6660085</v>
      </c>
      <c r="C62">
        <v>21</v>
      </c>
      <c r="D62">
        <v>1984</v>
      </c>
      <c r="E62" t="s">
        <v>1</v>
      </c>
      <c r="F62" t="s">
        <v>2</v>
      </c>
    </row>
    <row r="63" spans="1:6" x14ac:dyDescent="0.2">
      <c r="A63" s="4" t="s">
        <v>124</v>
      </c>
      <c r="B63" s="12">
        <v>6653562</v>
      </c>
      <c r="C63">
        <v>7</v>
      </c>
      <c r="D63">
        <v>2011</v>
      </c>
      <c r="E63" t="s">
        <v>1</v>
      </c>
      <c r="F63" t="s">
        <v>2</v>
      </c>
    </row>
    <row r="64" spans="1:6" x14ac:dyDescent="0.2">
      <c r="A64" s="4" t="s">
        <v>195</v>
      </c>
      <c r="B64" s="12">
        <v>6648319</v>
      </c>
      <c r="C64">
        <v>4</v>
      </c>
      <c r="D64">
        <v>2010</v>
      </c>
      <c r="E64" t="s">
        <v>9</v>
      </c>
      <c r="F64" t="s">
        <v>2</v>
      </c>
    </row>
    <row r="65" spans="1:6" x14ac:dyDescent="0.2">
      <c r="A65" s="4" t="s">
        <v>159</v>
      </c>
      <c r="B65" s="12">
        <v>6578314</v>
      </c>
      <c r="C65">
        <v>9</v>
      </c>
      <c r="D65">
        <v>1999</v>
      </c>
      <c r="E65" t="s">
        <v>9</v>
      </c>
      <c r="F65" t="s">
        <v>2</v>
      </c>
    </row>
    <row r="66" spans="1:6" x14ac:dyDescent="0.2">
      <c r="A66" s="4" t="s">
        <v>361</v>
      </c>
      <c r="B66" s="12">
        <v>5933500</v>
      </c>
      <c r="C66">
        <v>6</v>
      </c>
      <c r="D66">
        <v>2003</v>
      </c>
      <c r="E66" t="s">
        <v>9</v>
      </c>
      <c r="F66" t="s">
        <v>2</v>
      </c>
    </row>
    <row r="67" spans="1:6" x14ac:dyDescent="0.2">
      <c r="A67" s="4" t="s">
        <v>133</v>
      </c>
      <c r="B67" s="12">
        <v>5726943</v>
      </c>
      <c r="C67">
        <v>10</v>
      </c>
      <c r="D67">
        <v>2009</v>
      </c>
      <c r="E67" t="s">
        <v>1</v>
      </c>
      <c r="F67" t="s">
        <v>2</v>
      </c>
    </row>
    <row r="68" spans="1:6" x14ac:dyDescent="0.2">
      <c r="A68" s="4" t="s">
        <v>246</v>
      </c>
      <c r="B68" s="12">
        <v>5714273</v>
      </c>
      <c r="C68">
        <v>17</v>
      </c>
      <c r="D68">
        <v>1980</v>
      </c>
      <c r="E68" t="s">
        <v>5</v>
      </c>
      <c r="F68" t="s">
        <v>5</v>
      </c>
    </row>
    <row r="69" spans="1:6" x14ac:dyDescent="0.2">
      <c r="A69" s="4" t="s">
        <v>256</v>
      </c>
      <c r="B69" s="12">
        <v>5664441</v>
      </c>
      <c r="C69">
        <v>14</v>
      </c>
      <c r="D69">
        <v>1997</v>
      </c>
      <c r="E69" t="s">
        <v>5</v>
      </c>
      <c r="F69" t="s">
        <v>5</v>
      </c>
    </row>
    <row r="70" spans="1:6" x14ac:dyDescent="0.2">
      <c r="A70" s="4" t="s">
        <v>74</v>
      </c>
      <c r="B70" s="12">
        <v>5629156</v>
      </c>
      <c r="C70">
        <v>8</v>
      </c>
      <c r="D70">
        <v>2003</v>
      </c>
      <c r="E70" t="s">
        <v>9</v>
      </c>
      <c r="F70" t="s">
        <v>2</v>
      </c>
    </row>
    <row r="71" spans="1:6" x14ac:dyDescent="0.2">
      <c r="A71" s="4" t="s">
        <v>298</v>
      </c>
      <c r="B71" s="12">
        <v>5568346</v>
      </c>
      <c r="C71">
        <v>14</v>
      </c>
      <c r="D71">
        <v>2003</v>
      </c>
      <c r="E71" t="s">
        <v>1</v>
      </c>
      <c r="F71" t="s">
        <v>2</v>
      </c>
    </row>
    <row r="72" spans="1:6" x14ac:dyDescent="0.2">
      <c r="A72" s="4" t="s">
        <v>89</v>
      </c>
      <c r="B72" s="12">
        <v>5537876</v>
      </c>
      <c r="C72">
        <v>6</v>
      </c>
      <c r="D72">
        <v>2011</v>
      </c>
      <c r="E72" t="s">
        <v>1</v>
      </c>
      <c r="F72" t="s">
        <v>2</v>
      </c>
    </row>
    <row r="73" spans="1:6" x14ac:dyDescent="0.2">
      <c r="A73" s="4" t="s">
        <v>686</v>
      </c>
      <c r="B73" s="12">
        <v>5507141</v>
      </c>
      <c r="C73">
        <v>7</v>
      </c>
      <c r="D73">
        <v>1998</v>
      </c>
      <c r="E73" t="s">
        <v>5</v>
      </c>
      <c r="F73" t="s">
        <v>5</v>
      </c>
    </row>
    <row r="74" spans="1:6" x14ac:dyDescent="0.2">
      <c r="A74" s="4" t="s">
        <v>214</v>
      </c>
      <c r="B74" s="12">
        <v>5470964</v>
      </c>
      <c r="C74">
        <v>5</v>
      </c>
      <c r="D74">
        <v>2008</v>
      </c>
      <c r="E74" t="s">
        <v>5</v>
      </c>
      <c r="F74" t="s">
        <v>5</v>
      </c>
    </row>
    <row r="75" spans="1:6" x14ac:dyDescent="0.2">
      <c r="A75" s="4" t="s">
        <v>172</v>
      </c>
      <c r="B75" s="12">
        <v>5386066</v>
      </c>
      <c r="C75">
        <v>12</v>
      </c>
      <c r="D75">
        <v>1994</v>
      </c>
      <c r="E75" t="s">
        <v>5</v>
      </c>
      <c r="F75" t="s">
        <v>5</v>
      </c>
    </row>
    <row r="76" spans="1:6" x14ac:dyDescent="0.2">
      <c r="A76" s="4" t="s">
        <v>198</v>
      </c>
      <c r="B76" s="12">
        <v>5370453</v>
      </c>
      <c r="C76">
        <v>10</v>
      </c>
      <c r="D76">
        <v>2009</v>
      </c>
      <c r="E76" t="s">
        <v>5</v>
      </c>
      <c r="F76" t="s">
        <v>5</v>
      </c>
    </row>
    <row r="77" spans="1:6" x14ac:dyDescent="0.2">
      <c r="A77" s="4" t="s">
        <v>283</v>
      </c>
      <c r="B77" s="12">
        <v>5302069</v>
      </c>
      <c r="C77">
        <v>10</v>
      </c>
      <c r="D77">
        <v>1999</v>
      </c>
      <c r="E77" t="s">
        <v>5</v>
      </c>
      <c r="F77" t="s">
        <v>5</v>
      </c>
    </row>
    <row r="78" spans="1:6" x14ac:dyDescent="0.2">
      <c r="A78" s="4" t="s">
        <v>322</v>
      </c>
      <c r="B78" s="12">
        <v>5168620</v>
      </c>
      <c r="C78">
        <v>34</v>
      </c>
      <c r="D78">
        <v>1993</v>
      </c>
      <c r="E78" t="s">
        <v>1</v>
      </c>
      <c r="F78" t="s">
        <v>2</v>
      </c>
    </row>
    <row r="79" spans="1:6" x14ac:dyDescent="0.2">
      <c r="A79" s="4" t="s">
        <v>259</v>
      </c>
      <c r="B79" s="12">
        <v>5087965</v>
      </c>
      <c r="C79">
        <v>13</v>
      </c>
      <c r="D79">
        <v>1991</v>
      </c>
      <c r="E79" t="s">
        <v>5</v>
      </c>
      <c r="F79" t="s">
        <v>5</v>
      </c>
    </row>
    <row r="80" spans="1:6" x14ac:dyDescent="0.2">
      <c r="A80" s="4" t="s">
        <v>86</v>
      </c>
      <c r="B80" s="12">
        <v>5051153</v>
      </c>
      <c r="C80">
        <v>3</v>
      </c>
      <c r="D80">
        <v>2002</v>
      </c>
      <c r="E80" t="s">
        <v>9</v>
      </c>
      <c r="F80" t="s">
        <v>2</v>
      </c>
    </row>
    <row r="81" spans="1:6" x14ac:dyDescent="0.2">
      <c r="A81" s="4" t="s">
        <v>129</v>
      </c>
      <c r="B81" s="12">
        <v>4955084</v>
      </c>
      <c r="C81">
        <v>4</v>
      </c>
      <c r="D81">
        <v>2004</v>
      </c>
      <c r="E81" t="s">
        <v>1</v>
      </c>
      <c r="F81" t="s">
        <v>2</v>
      </c>
    </row>
    <row r="82" spans="1:6" x14ac:dyDescent="0.2">
      <c r="A82" s="4" t="s">
        <v>830</v>
      </c>
      <c r="B82" s="12">
        <v>4946259</v>
      </c>
      <c r="C82">
        <v>13</v>
      </c>
      <c r="D82">
        <v>1991</v>
      </c>
      <c r="E82" t="s">
        <v>1</v>
      </c>
      <c r="F82" t="s">
        <v>2</v>
      </c>
    </row>
    <row r="83" spans="1:6" x14ac:dyDescent="0.2">
      <c r="A83" s="4" t="s">
        <v>43</v>
      </c>
      <c r="B83" s="12">
        <v>4943181</v>
      </c>
      <c r="C83">
        <v>17</v>
      </c>
      <c r="D83">
        <v>2010</v>
      </c>
      <c r="E83" t="s">
        <v>1</v>
      </c>
      <c r="F83" t="s">
        <v>2</v>
      </c>
    </row>
    <row r="84" spans="1:6" x14ac:dyDescent="0.2">
      <c r="A84" s="4" t="s">
        <v>312</v>
      </c>
      <c r="B84" s="12">
        <v>4891453</v>
      </c>
      <c r="C84">
        <v>8</v>
      </c>
      <c r="D84">
        <v>2004</v>
      </c>
      <c r="E84" t="s">
        <v>5</v>
      </c>
      <c r="F84" t="s">
        <v>5</v>
      </c>
    </row>
    <row r="85" spans="1:6" x14ac:dyDescent="0.2">
      <c r="A85" s="4" t="s">
        <v>60</v>
      </c>
      <c r="B85" s="12">
        <v>4851294</v>
      </c>
      <c r="C85">
        <v>16</v>
      </c>
      <c r="D85">
        <v>1990</v>
      </c>
      <c r="E85" t="s">
        <v>9</v>
      </c>
      <c r="F85" t="s">
        <v>2</v>
      </c>
    </row>
    <row r="86" spans="1:6" x14ac:dyDescent="0.2">
      <c r="A86" s="4" t="s">
        <v>208</v>
      </c>
      <c r="B86" s="12">
        <v>4848406</v>
      </c>
      <c r="C86">
        <v>9</v>
      </c>
      <c r="D86">
        <v>2009</v>
      </c>
      <c r="E86" t="s">
        <v>5</v>
      </c>
      <c r="F86" t="s">
        <v>5</v>
      </c>
    </row>
    <row r="87" spans="1:6" x14ac:dyDescent="0.2">
      <c r="A87" s="4" t="s">
        <v>199</v>
      </c>
      <c r="B87" s="12">
        <v>4824205</v>
      </c>
      <c r="C87">
        <v>9</v>
      </c>
      <c r="D87">
        <v>2006</v>
      </c>
      <c r="E87" t="s">
        <v>1</v>
      </c>
      <c r="F87" t="s">
        <v>2</v>
      </c>
    </row>
    <row r="88" spans="1:6" x14ac:dyDescent="0.2">
      <c r="A88" s="4" t="s">
        <v>105</v>
      </c>
      <c r="B88" s="12">
        <v>4812524</v>
      </c>
      <c r="C88">
        <v>9</v>
      </c>
      <c r="D88">
        <v>2001</v>
      </c>
      <c r="E88" t="s">
        <v>5</v>
      </c>
      <c r="F88" t="s">
        <v>5</v>
      </c>
    </row>
    <row r="89" spans="1:6" x14ac:dyDescent="0.2">
      <c r="A89" s="4" t="s">
        <v>94</v>
      </c>
      <c r="B89" s="12">
        <v>4811172</v>
      </c>
      <c r="C89">
        <v>10</v>
      </c>
      <c r="D89">
        <v>2002</v>
      </c>
      <c r="E89" t="s">
        <v>1</v>
      </c>
      <c r="F89" t="s">
        <v>2</v>
      </c>
    </row>
    <row r="90" spans="1:6" x14ac:dyDescent="0.2">
      <c r="A90" s="4" t="s">
        <v>179</v>
      </c>
      <c r="B90" s="12">
        <v>4791836</v>
      </c>
      <c r="C90">
        <v>8</v>
      </c>
      <c r="D90">
        <v>2010</v>
      </c>
      <c r="E90" t="s">
        <v>1</v>
      </c>
      <c r="F90" t="s">
        <v>2</v>
      </c>
    </row>
    <row r="91" spans="1:6" x14ac:dyDescent="0.2">
      <c r="A91" s="4" t="s">
        <v>191</v>
      </c>
      <c r="B91" s="12">
        <v>4791836</v>
      </c>
      <c r="C91">
        <v>8</v>
      </c>
      <c r="D91">
        <v>2010</v>
      </c>
      <c r="E91" t="s">
        <v>1</v>
      </c>
      <c r="F91" t="s">
        <v>2</v>
      </c>
    </row>
    <row r="92" spans="1:6" x14ac:dyDescent="0.2">
      <c r="A92" s="4" t="s">
        <v>620</v>
      </c>
      <c r="B92" s="12">
        <v>4711139</v>
      </c>
      <c r="C92">
        <v>9</v>
      </c>
      <c r="D92">
        <v>2002</v>
      </c>
      <c r="E92" t="s">
        <v>5</v>
      </c>
      <c r="F92" t="s">
        <v>5</v>
      </c>
    </row>
    <row r="93" spans="1:6" x14ac:dyDescent="0.2">
      <c r="A93" s="4" t="s">
        <v>151</v>
      </c>
      <c r="B93" s="12">
        <v>4709602</v>
      </c>
      <c r="C93">
        <v>7</v>
      </c>
      <c r="D93">
        <v>2003</v>
      </c>
      <c r="E93" t="s">
        <v>1</v>
      </c>
      <c r="F93" t="s">
        <v>2</v>
      </c>
    </row>
    <row r="94" spans="1:6" x14ac:dyDescent="0.2">
      <c r="A94" s="4" t="s">
        <v>143</v>
      </c>
      <c r="B94" s="12">
        <v>4702645</v>
      </c>
      <c r="C94">
        <v>7</v>
      </c>
      <c r="D94">
        <v>2005</v>
      </c>
      <c r="E94" t="s">
        <v>5</v>
      </c>
      <c r="F94" t="s">
        <v>5</v>
      </c>
    </row>
    <row r="95" spans="1:6" x14ac:dyDescent="0.2">
      <c r="A95" s="4" t="s">
        <v>80</v>
      </c>
      <c r="B95" s="12">
        <v>4660334</v>
      </c>
      <c r="C95">
        <v>56</v>
      </c>
      <c r="D95">
        <v>1997</v>
      </c>
      <c r="E95" t="s">
        <v>1</v>
      </c>
      <c r="F95" t="s">
        <v>2</v>
      </c>
    </row>
    <row r="96" spans="1:6" x14ac:dyDescent="0.2">
      <c r="A96" s="4" t="s">
        <v>334</v>
      </c>
      <c r="B96" s="12">
        <v>4649150</v>
      </c>
      <c r="C96">
        <v>11</v>
      </c>
      <c r="D96">
        <v>1985</v>
      </c>
      <c r="E96" t="s">
        <v>9</v>
      </c>
      <c r="F96" t="s">
        <v>2</v>
      </c>
    </row>
    <row r="97" spans="1:6" x14ac:dyDescent="0.2">
      <c r="A97" s="4" t="s">
        <v>344</v>
      </c>
      <c r="B97" s="12">
        <v>4632868</v>
      </c>
      <c r="C97">
        <v>18</v>
      </c>
      <c r="D97">
        <v>1990</v>
      </c>
      <c r="E97" t="s">
        <v>5</v>
      </c>
      <c r="F97" t="s">
        <v>5</v>
      </c>
    </row>
    <row r="98" spans="1:6" x14ac:dyDescent="0.2">
      <c r="A98" s="4" t="s">
        <v>187</v>
      </c>
      <c r="B98" s="12">
        <v>4607537</v>
      </c>
      <c r="C98">
        <v>26</v>
      </c>
      <c r="D98">
        <v>1967</v>
      </c>
      <c r="E98" t="s">
        <v>1</v>
      </c>
      <c r="F98" t="s">
        <v>2</v>
      </c>
    </row>
    <row r="99" spans="1:6" x14ac:dyDescent="0.2">
      <c r="A99" s="4" t="s">
        <v>551</v>
      </c>
      <c r="B99" s="12">
        <v>4596887</v>
      </c>
      <c r="C99">
        <v>13</v>
      </c>
      <c r="D99">
        <v>1993</v>
      </c>
      <c r="E99" t="s">
        <v>5</v>
      </c>
      <c r="F99" t="s">
        <v>5</v>
      </c>
    </row>
    <row r="100" spans="1:6" x14ac:dyDescent="0.2">
      <c r="A100" s="4" t="s">
        <v>240</v>
      </c>
      <c r="B100" s="12">
        <v>4588776</v>
      </c>
      <c r="C100">
        <v>9</v>
      </c>
      <c r="D100">
        <v>1999</v>
      </c>
      <c r="E100" t="s">
        <v>9</v>
      </c>
      <c r="F100" t="s">
        <v>2</v>
      </c>
    </row>
    <row r="101" spans="1:6" x14ac:dyDescent="0.2">
      <c r="A101" s="4" t="s">
        <v>24</v>
      </c>
      <c r="B101" s="12">
        <v>4556839</v>
      </c>
      <c r="C101">
        <v>10</v>
      </c>
      <c r="D101">
        <v>2007</v>
      </c>
      <c r="E101" t="s">
        <v>1</v>
      </c>
      <c r="F101" t="s">
        <v>2</v>
      </c>
    </row>
    <row r="102" spans="1:6" x14ac:dyDescent="0.2">
      <c r="A102" s="4" t="s">
        <v>331</v>
      </c>
      <c r="B102" s="12">
        <v>4541479</v>
      </c>
      <c r="C102">
        <v>4</v>
      </c>
      <c r="D102">
        <v>2009</v>
      </c>
      <c r="E102" t="s">
        <v>5</v>
      </c>
      <c r="F102" t="s">
        <v>5</v>
      </c>
    </row>
    <row r="103" spans="1:6" x14ac:dyDescent="0.2">
      <c r="A103" s="4" t="s">
        <v>10</v>
      </c>
      <c r="B103" s="12">
        <v>4511508</v>
      </c>
      <c r="C103">
        <v>12</v>
      </c>
      <c r="D103">
        <v>2001</v>
      </c>
      <c r="E103" t="s">
        <v>1</v>
      </c>
      <c r="F103" t="s">
        <v>2</v>
      </c>
    </row>
    <row r="104" spans="1:6" x14ac:dyDescent="0.2">
      <c r="A104" s="4" t="s">
        <v>138</v>
      </c>
      <c r="B104" s="12">
        <v>4510865</v>
      </c>
      <c r="C104">
        <v>14</v>
      </c>
      <c r="D104">
        <v>2005</v>
      </c>
      <c r="E104" t="s">
        <v>1</v>
      </c>
      <c r="F104" t="s">
        <v>2</v>
      </c>
    </row>
    <row r="105" spans="1:6" x14ac:dyDescent="0.2">
      <c r="A105" s="4" t="s">
        <v>520</v>
      </c>
      <c r="B105" s="12">
        <v>4494787</v>
      </c>
      <c r="C105">
        <v>13</v>
      </c>
      <c r="D105">
        <v>1994</v>
      </c>
      <c r="E105" t="s">
        <v>5</v>
      </c>
      <c r="F105" t="s">
        <v>5</v>
      </c>
    </row>
    <row r="106" spans="1:6" x14ac:dyDescent="0.2">
      <c r="A106" s="4" t="s">
        <v>15</v>
      </c>
      <c r="B106" s="12">
        <v>4471452</v>
      </c>
      <c r="C106">
        <v>17</v>
      </c>
      <c r="D106">
        <v>2011</v>
      </c>
      <c r="E106" t="s">
        <v>1</v>
      </c>
      <c r="F106" t="s">
        <v>2</v>
      </c>
    </row>
    <row r="107" spans="1:6" x14ac:dyDescent="0.2">
      <c r="A107" s="4" t="s">
        <v>680</v>
      </c>
      <c r="B107" s="12">
        <v>4409816</v>
      </c>
      <c r="C107">
        <v>3</v>
      </c>
      <c r="D107">
        <v>1994</v>
      </c>
      <c r="E107" t="s">
        <v>1</v>
      </c>
      <c r="F107" t="s">
        <v>2</v>
      </c>
    </row>
    <row r="108" spans="1:6" x14ac:dyDescent="0.2">
      <c r="A108" s="4" t="s">
        <v>373</v>
      </c>
      <c r="B108" s="12">
        <v>4286046</v>
      </c>
      <c r="C108">
        <v>7</v>
      </c>
      <c r="D108">
        <v>2002</v>
      </c>
      <c r="E108" t="s">
        <v>5</v>
      </c>
      <c r="F108" t="s">
        <v>5</v>
      </c>
    </row>
    <row r="109" spans="1:6" x14ac:dyDescent="0.2">
      <c r="A109" s="4" t="s">
        <v>23</v>
      </c>
      <c r="B109" s="12">
        <v>4249473</v>
      </c>
      <c r="C109">
        <v>10</v>
      </c>
      <c r="D109">
        <v>2007</v>
      </c>
      <c r="E109" t="s">
        <v>1</v>
      </c>
      <c r="F109" t="s">
        <v>2</v>
      </c>
    </row>
    <row r="110" spans="1:6" x14ac:dyDescent="0.2">
      <c r="A110" s="4" t="s">
        <v>54</v>
      </c>
      <c r="B110" s="12">
        <v>4128148</v>
      </c>
      <c r="C110">
        <v>15</v>
      </c>
      <c r="D110">
        <v>1999</v>
      </c>
      <c r="E110" t="s">
        <v>1</v>
      </c>
      <c r="F110" t="s">
        <v>2</v>
      </c>
    </row>
    <row r="111" spans="1:6" x14ac:dyDescent="0.2">
      <c r="A111" s="4" t="s">
        <v>91</v>
      </c>
      <c r="B111" s="12">
        <v>4009542</v>
      </c>
      <c r="C111">
        <v>9</v>
      </c>
      <c r="D111">
        <v>2004</v>
      </c>
      <c r="E111" t="s">
        <v>9</v>
      </c>
      <c r="F111" t="s">
        <v>2</v>
      </c>
    </row>
    <row r="112" spans="1:6" x14ac:dyDescent="0.2">
      <c r="A112" s="4" t="s">
        <v>403</v>
      </c>
      <c r="B112" s="12">
        <v>4008239</v>
      </c>
      <c r="C112">
        <v>5</v>
      </c>
      <c r="D112">
        <v>2003</v>
      </c>
      <c r="E112" t="s">
        <v>5</v>
      </c>
      <c r="F112" t="s">
        <v>5</v>
      </c>
    </row>
    <row r="113" spans="1:6" x14ac:dyDescent="0.2">
      <c r="A113" s="4" t="s">
        <v>339</v>
      </c>
      <c r="B113" s="12">
        <v>3907440</v>
      </c>
      <c r="C113">
        <v>10</v>
      </c>
      <c r="D113">
        <v>1996</v>
      </c>
      <c r="E113" t="s">
        <v>5</v>
      </c>
      <c r="F113" t="s">
        <v>5</v>
      </c>
    </row>
    <row r="114" spans="1:6" x14ac:dyDescent="0.2">
      <c r="A114" s="4" t="s">
        <v>178</v>
      </c>
      <c r="B114" s="12">
        <v>3862560</v>
      </c>
      <c r="C114">
        <v>49</v>
      </c>
      <c r="D114">
        <v>1978</v>
      </c>
      <c r="E114" t="s">
        <v>5</v>
      </c>
      <c r="F114" t="s">
        <v>5</v>
      </c>
    </row>
    <row r="115" spans="1:6" x14ac:dyDescent="0.2">
      <c r="A115" s="4" t="s">
        <v>729</v>
      </c>
      <c r="B115" s="12">
        <v>3808641</v>
      </c>
      <c r="C115">
        <v>30</v>
      </c>
      <c r="D115">
        <v>1962</v>
      </c>
      <c r="E115" t="s">
        <v>1</v>
      </c>
      <c r="F115" t="s">
        <v>2</v>
      </c>
    </row>
    <row r="116" spans="1:6" x14ac:dyDescent="0.2">
      <c r="A116" s="4" t="s">
        <v>972</v>
      </c>
      <c r="B116" s="12">
        <v>3788573</v>
      </c>
      <c r="C116">
        <v>39</v>
      </c>
      <c r="D116">
        <v>1969</v>
      </c>
      <c r="E116" t="s">
        <v>1</v>
      </c>
      <c r="F116" t="s">
        <v>2</v>
      </c>
    </row>
    <row r="117" spans="1:6" x14ac:dyDescent="0.2">
      <c r="A117" s="4" t="s">
        <v>565</v>
      </c>
      <c r="B117" s="12">
        <v>3772783</v>
      </c>
      <c r="C117">
        <v>6</v>
      </c>
      <c r="D117">
        <v>2003</v>
      </c>
      <c r="E117" t="s">
        <v>1</v>
      </c>
      <c r="F117" t="s">
        <v>2</v>
      </c>
    </row>
    <row r="118" spans="1:6" x14ac:dyDescent="0.2">
      <c r="A118" s="4" t="s">
        <v>837</v>
      </c>
      <c r="B118" s="12">
        <v>3761184</v>
      </c>
      <c r="C118">
        <v>23</v>
      </c>
      <c r="D118">
        <v>1968</v>
      </c>
      <c r="E118" t="s">
        <v>5</v>
      </c>
      <c r="F118" t="s">
        <v>5</v>
      </c>
    </row>
    <row r="119" spans="1:6" x14ac:dyDescent="0.2">
      <c r="A119" s="4" t="s">
        <v>358</v>
      </c>
      <c r="B119" s="12">
        <v>3758344</v>
      </c>
      <c r="C119">
        <v>9</v>
      </c>
      <c r="D119">
        <v>1998</v>
      </c>
      <c r="E119" t="s">
        <v>5</v>
      </c>
      <c r="F119" t="s">
        <v>5</v>
      </c>
    </row>
    <row r="120" spans="1:6" x14ac:dyDescent="0.2">
      <c r="A120" s="4" t="s">
        <v>174</v>
      </c>
      <c r="B120" s="12">
        <v>3744923</v>
      </c>
      <c r="C120">
        <v>5</v>
      </c>
      <c r="D120">
        <v>2009</v>
      </c>
      <c r="E120" t="s">
        <v>1</v>
      </c>
      <c r="F120" t="s">
        <v>2</v>
      </c>
    </row>
    <row r="121" spans="1:6" x14ac:dyDescent="0.2">
      <c r="A121" s="4" t="s">
        <v>192</v>
      </c>
      <c r="B121" s="12">
        <v>3685271</v>
      </c>
      <c r="C121">
        <v>6</v>
      </c>
      <c r="D121">
        <v>2008</v>
      </c>
      <c r="E121" t="s">
        <v>9</v>
      </c>
      <c r="F121" t="s">
        <v>2</v>
      </c>
    </row>
    <row r="122" spans="1:6" x14ac:dyDescent="0.2">
      <c r="A122" s="4" t="s">
        <v>370</v>
      </c>
      <c r="B122" s="12">
        <v>3643062</v>
      </c>
      <c r="C122">
        <v>9</v>
      </c>
      <c r="D122">
        <v>2003</v>
      </c>
      <c r="E122" t="s">
        <v>1</v>
      </c>
      <c r="F122" t="s">
        <v>2</v>
      </c>
    </row>
    <row r="123" spans="1:6" x14ac:dyDescent="0.2">
      <c r="A123" s="4" t="s">
        <v>19</v>
      </c>
      <c r="B123" s="12">
        <v>3591329</v>
      </c>
      <c r="C123">
        <v>32</v>
      </c>
      <c r="D123">
        <v>2011</v>
      </c>
      <c r="E123" t="s">
        <v>1</v>
      </c>
      <c r="F123" t="s">
        <v>2</v>
      </c>
    </row>
    <row r="124" spans="1:6" x14ac:dyDescent="0.2">
      <c r="A124" s="4" t="s">
        <v>87</v>
      </c>
      <c r="B124" s="12">
        <v>3567365</v>
      </c>
      <c r="C124">
        <v>8</v>
      </c>
      <c r="D124">
        <v>2011</v>
      </c>
      <c r="E124" t="s">
        <v>1</v>
      </c>
      <c r="F124" t="s">
        <v>2</v>
      </c>
    </row>
    <row r="125" spans="1:6" x14ac:dyDescent="0.2">
      <c r="A125" s="4" t="s">
        <v>52</v>
      </c>
      <c r="B125" s="12">
        <v>3564883</v>
      </c>
      <c r="C125">
        <v>6</v>
      </c>
      <c r="D125">
        <v>2005</v>
      </c>
      <c r="E125" t="s">
        <v>9</v>
      </c>
      <c r="F125" t="s">
        <v>2</v>
      </c>
    </row>
    <row r="126" spans="1:6" x14ac:dyDescent="0.2">
      <c r="A126" s="4" t="s">
        <v>632</v>
      </c>
      <c r="B126" s="12">
        <v>3546356</v>
      </c>
      <c r="C126">
        <v>30</v>
      </c>
      <c r="D126">
        <v>1993</v>
      </c>
      <c r="E126" t="s">
        <v>1</v>
      </c>
      <c r="F126" t="s">
        <v>2</v>
      </c>
    </row>
    <row r="127" spans="1:6" x14ac:dyDescent="0.2">
      <c r="A127" s="4" t="s">
        <v>49</v>
      </c>
      <c r="B127" s="12">
        <v>3528566</v>
      </c>
      <c r="C127">
        <v>14</v>
      </c>
      <c r="D127">
        <v>2007</v>
      </c>
      <c r="E127" t="s">
        <v>5</v>
      </c>
      <c r="F127" t="s">
        <v>5</v>
      </c>
    </row>
    <row r="128" spans="1:6" x14ac:dyDescent="0.2">
      <c r="A128" s="4" t="s">
        <v>266</v>
      </c>
      <c r="B128" s="12">
        <v>3517274</v>
      </c>
      <c r="C128">
        <v>8</v>
      </c>
      <c r="D128">
        <v>2002</v>
      </c>
      <c r="E128" t="s">
        <v>5</v>
      </c>
      <c r="F128" t="s">
        <v>5</v>
      </c>
    </row>
    <row r="129" spans="1:6" x14ac:dyDescent="0.2">
      <c r="A129" s="4" t="s">
        <v>243</v>
      </c>
      <c r="B129" s="12">
        <v>3514553</v>
      </c>
      <c r="C129">
        <v>91</v>
      </c>
      <c r="D129">
        <v>1957</v>
      </c>
      <c r="E129" t="s">
        <v>1</v>
      </c>
      <c r="F129" t="s">
        <v>2</v>
      </c>
    </row>
    <row r="130" spans="1:6" x14ac:dyDescent="0.2">
      <c r="A130" s="4" t="s">
        <v>148</v>
      </c>
      <c r="B130" s="12">
        <v>3490077</v>
      </c>
      <c r="C130">
        <v>10</v>
      </c>
      <c r="D130">
        <v>2006</v>
      </c>
      <c r="E130" t="s">
        <v>1</v>
      </c>
      <c r="F130" t="s">
        <v>2</v>
      </c>
    </row>
    <row r="131" spans="1:6" x14ac:dyDescent="0.2">
      <c r="A131" s="4" t="s">
        <v>72</v>
      </c>
      <c r="B131" s="12">
        <v>3487016</v>
      </c>
      <c r="C131">
        <v>75</v>
      </c>
      <c r="D131">
        <v>1956</v>
      </c>
      <c r="E131" t="s">
        <v>1</v>
      </c>
      <c r="F131" t="s">
        <v>2</v>
      </c>
    </row>
    <row r="132" spans="1:6" x14ac:dyDescent="0.2">
      <c r="A132" s="4" t="s">
        <v>328</v>
      </c>
      <c r="B132" s="12">
        <v>3435500</v>
      </c>
      <c r="C132">
        <v>25</v>
      </c>
      <c r="D132">
        <v>1983</v>
      </c>
      <c r="E132" t="s">
        <v>9</v>
      </c>
      <c r="F132" t="s">
        <v>2</v>
      </c>
    </row>
    <row r="133" spans="1:6" x14ac:dyDescent="0.2">
      <c r="A133" s="4" t="s">
        <v>21</v>
      </c>
      <c r="B133" s="12">
        <v>3384070</v>
      </c>
      <c r="C133">
        <v>6</v>
      </c>
      <c r="D133">
        <v>2011</v>
      </c>
      <c r="E133" t="s">
        <v>1</v>
      </c>
      <c r="F133" t="s">
        <v>2</v>
      </c>
    </row>
    <row r="134" spans="1:6" x14ac:dyDescent="0.2">
      <c r="A134" s="4" t="s">
        <v>181</v>
      </c>
      <c r="B134" s="12">
        <v>3369602</v>
      </c>
      <c r="C134">
        <v>5</v>
      </c>
      <c r="D134">
        <v>2004</v>
      </c>
      <c r="E134" t="s">
        <v>9</v>
      </c>
      <c r="F134" t="s">
        <v>2</v>
      </c>
    </row>
    <row r="135" spans="1:6" x14ac:dyDescent="0.2">
      <c r="A135" s="4" t="s">
        <v>28</v>
      </c>
      <c r="B135" s="12">
        <v>3363492</v>
      </c>
      <c r="C135">
        <v>8</v>
      </c>
      <c r="D135">
        <v>2005</v>
      </c>
      <c r="E135" t="s">
        <v>1</v>
      </c>
      <c r="F135" t="s">
        <v>2</v>
      </c>
    </row>
    <row r="136" spans="1:6" x14ac:dyDescent="0.2">
      <c r="A136" s="4" t="s">
        <v>175</v>
      </c>
      <c r="B136" s="12">
        <v>3363357</v>
      </c>
      <c r="C136">
        <v>10</v>
      </c>
      <c r="D136">
        <v>2000</v>
      </c>
      <c r="E136" t="s">
        <v>5</v>
      </c>
      <c r="F136" t="s">
        <v>5</v>
      </c>
    </row>
    <row r="137" spans="1:6" x14ac:dyDescent="0.2">
      <c r="A137" s="4" t="s">
        <v>286</v>
      </c>
      <c r="B137" s="12">
        <v>3362672</v>
      </c>
      <c r="C137">
        <v>12</v>
      </c>
      <c r="D137">
        <v>2003</v>
      </c>
      <c r="E137" t="s">
        <v>1</v>
      </c>
      <c r="F137" t="s">
        <v>2</v>
      </c>
    </row>
    <row r="138" spans="1:6" x14ac:dyDescent="0.2">
      <c r="A138" s="4" t="s">
        <v>95</v>
      </c>
      <c r="B138" s="12">
        <v>3353002</v>
      </c>
      <c r="C138">
        <v>13</v>
      </c>
      <c r="D138">
        <v>1997</v>
      </c>
      <c r="E138" t="s">
        <v>1</v>
      </c>
      <c r="F138" t="s">
        <v>2</v>
      </c>
    </row>
    <row r="139" spans="1:6" x14ac:dyDescent="0.2">
      <c r="A139" s="4" t="s">
        <v>173</v>
      </c>
      <c r="B139" s="12">
        <v>3346513</v>
      </c>
      <c r="C139">
        <v>15</v>
      </c>
      <c r="D139">
        <v>1993</v>
      </c>
      <c r="E139" t="s">
        <v>1</v>
      </c>
      <c r="F139" t="s">
        <v>2</v>
      </c>
    </row>
    <row r="140" spans="1:6" x14ac:dyDescent="0.2">
      <c r="A140" s="4" t="s">
        <v>265</v>
      </c>
      <c r="B140" s="12">
        <v>3325131</v>
      </c>
      <c r="C140">
        <v>21</v>
      </c>
      <c r="D140">
        <v>1991</v>
      </c>
      <c r="E140" t="s">
        <v>1</v>
      </c>
      <c r="F140" t="s">
        <v>2</v>
      </c>
    </row>
    <row r="141" spans="1:6" x14ac:dyDescent="0.2">
      <c r="A141" s="4" t="s">
        <v>610</v>
      </c>
      <c r="B141" s="12">
        <v>3317932</v>
      </c>
      <c r="C141">
        <v>14</v>
      </c>
      <c r="D141">
        <v>1994</v>
      </c>
      <c r="E141" t="s">
        <v>5</v>
      </c>
      <c r="F141" t="s">
        <v>5</v>
      </c>
    </row>
    <row r="142" spans="1:6" x14ac:dyDescent="0.2">
      <c r="A142" s="4" t="s">
        <v>297</v>
      </c>
      <c r="B142" s="12">
        <v>3293763</v>
      </c>
      <c r="C142">
        <v>9</v>
      </c>
      <c r="D142">
        <v>2009</v>
      </c>
      <c r="E142" t="s">
        <v>1</v>
      </c>
      <c r="F142" t="s">
        <v>2</v>
      </c>
    </row>
    <row r="143" spans="1:6" x14ac:dyDescent="0.2">
      <c r="A143" s="4" t="s">
        <v>76</v>
      </c>
      <c r="B143" s="12">
        <v>3285549</v>
      </c>
      <c r="C143">
        <v>58</v>
      </c>
      <c r="D143">
        <v>1946</v>
      </c>
      <c r="E143" t="s">
        <v>1</v>
      </c>
      <c r="F143" t="s">
        <v>2</v>
      </c>
    </row>
    <row r="144" spans="1:6" x14ac:dyDescent="0.2">
      <c r="A144" s="4" t="s">
        <v>99</v>
      </c>
      <c r="B144" s="12">
        <v>3279005</v>
      </c>
      <c r="C144">
        <v>8</v>
      </c>
      <c r="D144">
        <v>2005</v>
      </c>
      <c r="E144" t="s">
        <v>5</v>
      </c>
      <c r="F144" t="s">
        <v>5</v>
      </c>
    </row>
    <row r="145" spans="1:6" x14ac:dyDescent="0.2">
      <c r="A145" s="4" t="s">
        <v>83</v>
      </c>
      <c r="B145" s="12">
        <v>3263313</v>
      </c>
      <c r="C145">
        <v>11</v>
      </c>
      <c r="D145">
        <v>2007</v>
      </c>
      <c r="E145" t="s">
        <v>1</v>
      </c>
      <c r="F145" t="s">
        <v>2</v>
      </c>
    </row>
    <row r="146" spans="1:6" x14ac:dyDescent="0.2">
      <c r="A146" s="4" t="s">
        <v>319</v>
      </c>
      <c r="B146" s="12">
        <v>3243712</v>
      </c>
      <c r="C146">
        <v>5</v>
      </c>
      <c r="D146">
        <v>2009</v>
      </c>
      <c r="E146" t="s">
        <v>5</v>
      </c>
      <c r="F146" t="s">
        <v>5</v>
      </c>
    </row>
    <row r="147" spans="1:6" x14ac:dyDescent="0.2">
      <c r="A147" s="4" t="s">
        <v>448</v>
      </c>
      <c r="B147" s="12">
        <v>3232153</v>
      </c>
      <c r="C147">
        <v>6</v>
      </c>
      <c r="D147">
        <v>2003</v>
      </c>
      <c r="E147" t="s">
        <v>5</v>
      </c>
      <c r="F147" t="s">
        <v>5</v>
      </c>
    </row>
    <row r="148" spans="1:6" x14ac:dyDescent="0.2">
      <c r="A148" s="4" t="s">
        <v>500</v>
      </c>
      <c r="B148" s="12">
        <v>3169093</v>
      </c>
      <c r="C148">
        <v>10</v>
      </c>
      <c r="D148">
        <v>1989</v>
      </c>
      <c r="E148" t="s">
        <v>5</v>
      </c>
      <c r="F148" t="s">
        <v>5</v>
      </c>
    </row>
    <row r="149" spans="1:6" x14ac:dyDescent="0.2">
      <c r="A149" s="4" t="s">
        <v>668</v>
      </c>
      <c r="B149" s="12">
        <v>3163810</v>
      </c>
      <c r="C149">
        <v>11</v>
      </c>
      <c r="D149">
        <v>1990</v>
      </c>
      <c r="E149" t="s">
        <v>1</v>
      </c>
      <c r="F149" t="s">
        <v>2</v>
      </c>
    </row>
    <row r="150" spans="1:6" x14ac:dyDescent="0.2">
      <c r="A150" s="4" t="s">
        <v>50</v>
      </c>
      <c r="B150" s="12">
        <v>3155939</v>
      </c>
      <c r="C150">
        <v>9</v>
      </c>
      <c r="D150">
        <v>1999</v>
      </c>
      <c r="E150" t="s">
        <v>5</v>
      </c>
      <c r="F150" t="s">
        <v>5</v>
      </c>
    </row>
    <row r="151" spans="1:6" x14ac:dyDescent="0.2">
      <c r="A151" s="4" t="s">
        <v>261</v>
      </c>
      <c r="B151" s="12">
        <v>3109176</v>
      </c>
      <c r="C151">
        <v>25</v>
      </c>
      <c r="D151">
        <v>1999</v>
      </c>
      <c r="E151" t="s">
        <v>1</v>
      </c>
      <c r="F151" t="s">
        <v>2</v>
      </c>
    </row>
    <row r="152" spans="1:6" x14ac:dyDescent="0.2">
      <c r="A152" s="4" t="s">
        <v>229</v>
      </c>
      <c r="B152" s="12">
        <v>3102111</v>
      </c>
      <c r="C152">
        <v>6</v>
      </c>
      <c r="D152">
        <v>2010</v>
      </c>
      <c r="E152" t="s">
        <v>1</v>
      </c>
      <c r="F152" t="s">
        <v>2</v>
      </c>
    </row>
    <row r="153" spans="1:6" x14ac:dyDescent="0.2">
      <c r="A153" s="4" t="s">
        <v>47</v>
      </c>
      <c r="B153" s="12">
        <v>3080724</v>
      </c>
      <c r="C153">
        <v>16</v>
      </c>
      <c r="D153">
        <v>2007</v>
      </c>
      <c r="E153" t="s">
        <v>1</v>
      </c>
      <c r="F153" t="s">
        <v>2</v>
      </c>
    </row>
    <row r="154" spans="1:6" x14ac:dyDescent="0.2">
      <c r="A154" s="4" t="s">
        <v>4</v>
      </c>
      <c r="B154" s="12">
        <v>3069527</v>
      </c>
      <c r="C154">
        <v>10</v>
      </c>
      <c r="D154">
        <v>2006</v>
      </c>
      <c r="E154" t="s">
        <v>5</v>
      </c>
      <c r="F154" t="s">
        <v>5</v>
      </c>
    </row>
    <row r="155" spans="1:6" x14ac:dyDescent="0.2">
      <c r="A155" s="4" t="s">
        <v>993</v>
      </c>
      <c r="B155" s="12">
        <v>3031152</v>
      </c>
      <c r="C155">
        <v>5</v>
      </c>
      <c r="D155">
        <v>1992</v>
      </c>
      <c r="E155" t="s">
        <v>5</v>
      </c>
      <c r="F155" t="s">
        <v>5</v>
      </c>
    </row>
    <row r="156" spans="1:6" x14ac:dyDescent="0.2">
      <c r="A156" s="4" t="s">
        <v>211</v>
      </c>
      <c r="B156" s="12">
        <v>3011841</v>
      </c>
      <c r="C156">
        <v>22</v>
      </c>
      <c r="D156">
        <v>2001</v>
      </c>
      <c r="E156" t="s">
        <v>1</v>
      </c>
      <c r="F156" t="s">
        <v>2</v>
      </c>
    </row>
    <row r="157" spans="1:6" x14ac:dyDescent="0.2">
      <c r="A157" s="4" t="s">
        <v>236</v>
      </c>
      <c r="B157" s="12">
        <v>2998088</v>
      </c>
      <c r="C157">
        <v>11</v>
      </c>
      <c r="D157">
        <v>2002</v>
      </c>
      <c r="E157" t="s">
        <v>5</v>
      </c>
      <c r="F157" t="s">
        <v>5</v>
      </c>
    </row>
    <row r="158" spans="1:6" x14ac:dyDescent="0.2">
      <c r="A158" s="4" t="s">
        <v>144</v>
      </c>
      <c r="B158" s="12">
        <v>2991383</v>
      </c>
      <c r="C158">
        <v>10</v>
      </c>
      <c r="D158">
        <v>1998</v>
      </c>
      <c r="E158" t="s">
        <v>5</v>
      </c>
      <c r="F158" t="s">
        <v>5</v>
      </c>
    </row>
    <row r="159" spans="1:6" x14ac:dyDescent="0.2">
      <c r="A159" s="4" t="s">
        <v>29</v>
      </c>
      <c r="B159" s="12">
        <v>2904919</v>
      </c>
      <c r="C159">
        <v>132</v>
      </c>
      <c r="D159">
        <v>2005</v>
      </c>
      <c r="E159" t="s">
        <v>1</v>
      </c>
      <c r="F159" t="s">
        <v>2</v>
      </c>
    </row>
    <row r="160" spans="1:6" x14ac:dyDescent="0.2">
      <c r="A160" s="4" t="s">
        <v>557</v>
      </c>
      <c r="B160" s="12">
        <v>2903347</v>
      </c>
      <c r="C160">
        <v>30</v>
      </c>
      <c r="D160">
        <v>1987</v>
      </c>
      <c r="E160" t="s">
        <v>9</v>
      </c>
      <c r="F160" t="s">
        <v>2</v>
      </c>
    </row>
    <row r="161" spans="1:6" x14ac:dyDescent="0.2">
      <c r="A161" s="4" t="s">
        <v>651</v>
      </c>
      <c r="B161" s="12">
        <v>2900721</v>
      </c>
      <c r="C161">
        <v>4</v>
      </c>
      <c r="D161">
        <v>2006</v>
      </c>
      <c r="E161" t="s">
        <v>1</v>
      </c>
      <c r="F161" t="s">
        <v>2</v>
      </c>
    </row>
    <row r="162" spans="1:6" x14ac:dyDescent="0.2">
      <c r="A162" s="4" t="s">
        <v>112</v>
      </c>
      <c r="B162" s="12">
        <v>2900721</v>
      </c>
      <c r="C162">
        <v>4</v>
      </c>
      <c r="D162">
        <v>2006</v>
      </c>
      <c r="E162" t="s">
        <v>1</v>
      </c>
      <c r="F162" t="s">
        <v>2</v>
      </c>
    </row>
    <row r="163" spans="1:6" x14ac:dyDescent="0.2">
      <c r="A163" s="4" t="s">
        <v>492</v>
      </c>
      <c r="B163" s="12">
        <v>2884037</v>
      </c>
      <c r="C163">
        <v>11</v>
      </c>
      <c r="D163">
        <v>2000</v>
      </c>
      <c r="E163" t="s">
        <v>5</v>
      </c>
      <c r="F163" t="s">
        <v>5</v>
      </c>
    </row>
    <row r="164" spans="1:6" x14ac:dyDescent="0.2">
      <c r="A164" s="4" t="s">
        <v>701</v>
      </c>
      <c r="B164" s="12">
        <v>2883049</v>
      </c>
      <c r="C164">
        <v>5</v>
      </c>
      <c r="D164">
        <v>2001</v>
      </c>
      <c r="E164" t="s">
        <v>5</v>
      </c>
      <c r="F164" t="s">
        <v>5</v>
      </c>
    </row>
    <row r="165" spans="1:6" x14ac:dyDescent="0.2">
      <c r="A165" s="4" t="s">
        <v>126</v>
      </c>
      <c r="B165" s="12">
        <v>2860176</v>
      </c>
      <c r="C165">
        <v>19</v>
      </c>
      <c r="D165">
        <v>1993</v>
      </c>
      <c r="E165" t="s">
        <v>1</v>
      </c>
      <c r="F165" t="s">
        <v>2</v>
      </c>
    </row>
    <row r="166" spans="1:6" x14ac:dyDescent="0.2">
      <c r="A166" s="4" t="s">
        <v>787</v>
      </c>
      <c r="B166" s="12">
        <v>2821672</v>
      </c>
      <c r="C166">
        <v>9</v>
      </c>
      <c r="D166">
        <v>1997</v>
      </c>
      <c r="E166" t="s">
        <v>5</v>
      </c>
      <c r="F166" t="s">
        <v>5</v>
      </c>
    </row>
    <row r="167" spans="1:6" x14ac:dyDescent="0.2">
      <c r="A167" s="4" t="s">
        <v>277</v>
      </c>
      <c r="B167" s="12">
        <v>2774150</v>
      </c>
      <c r="C167">
        <v>7</v>
      </c>
      <c r="D167">
        <v>2011</v>
      </c>
      <c r="E167" t="s">
        <v>1</v>
      </c>
      <c r="F167" t="s">
        <v>2</v>
      </c>
    </row>
    <row r="168" spans="1:6" x14ac:dyDescent="0.2">
      <c r="A168" s="4" t="s">
        <v>46</v>
      </c>
      <c r="B168" s="12">
        <v>2774150</v>
      </c>
      <c r="C168">
        <v>7</v>
      </c>
      <c r="D168">
        <v>2011</v>
      </c>
      <c r="E168" t="s">
        <v>1</v>
      </c>
      <c r="F168" t="s">
        <v>2</v>
      </c>
    </row>
    <row r="169" spans="1:6" x14ac:dyDescent="0.2">
      <c r="A169" s="4" t="s">
        <v>278</v>
      </c>
      <c r="B169" s="12">
        <v>2735395</v>
      </c>
      <c r="C169">
        <v>3</v>
      </c>
      <c r="D169">
        <v>2001</v>
      </c>
      <c r="E169" t="s">
        <v>1</v>
      </c>
      <c r="F169" t="s">
        <v>2</v>
      </c>
    </row>
    <row r="170" spans="1:6" x14ac:dyDescent="0.2">
      <c r="A170" s="4" t="s">
        <v>281</v>
      </c>
      <c r="B170" s="12">
        <v>2724060</v>
      </c>
      <c r="C170">
        <v>4</v>
      </c>
      <c r="D170">
        <v>2011</v>
      </c>
      <c r="E170" t="s">
        <v>5</v>
      </c>
      <c r="F170" t="s">
        <v>5</v>
      </c>
    </row>
    <row r="171" spans="1:6" x14ac:dyDescent="0.2">
      <c r="A171" s="4" t="s">
        <v>337</v>
      </c>
      <c r="B171" s="12">
        <v>2721827</v>
      </c>
      <c r="C171">
        <v>8</v>
      </c>
      <c r="D171">
        <v>1978</v>
      </c>
      <c r="E171" t="s">
        <v>5</v>
      </c>
      <c r="F171" t="s">
        <v>5</v>
      </c>
    </row>
    <row r="172" spans="1:6" x14ac:dyDescent="0.2">
      <c r="A172" s="4" t="s">
        <v>327</v>
      </c>
      <c r="B172" s="12">
        <v>2696435</v>
      </c>
      <c r="C172">
        <v>10</v>
      </c>
      <c r="D172">
        <v>2000</v>
      </c>
      <c r="E172" t="s">
        <v>1</v>
      </c>
      <c r="F172" t="s">
        <v>2</v>
      </c>
    </row>
    <row r="173" spans="1:6" x14ac:dyDescent="0.2">
      <c r="A173" s="4" t="s">
        <v>97</v>
      </c>
      <c r="B173" s="12">
        <v>2692816</v>
      </c>
      <c r="C173">
        <v>3</v>
      </c>
      <c r="D173">
        <v>2011</v>
      </c>
      <c r="E173" t="s">
        <v>5</v>
      </c>
      <c r="F173" t="s">
        <v>5</v>
      </c>
    </row>
    <row r="174" spans="1:6" x14ac:dyDescent="0.2">
      <c r="A174" s="4" t="s">
        <v>90</v>
      </c>
      <c r="B174" s="12">
        <v>2669350</v>
      </c>
      <c r="C174">
        <v>20</v>
      </c>
      <c r="D174">
        <v>1994</v>
      </c>
      <c r="E174" t="s">
        <v>1</v>
      </c>
      <c r="F174" t="s">
        <v>2</v>
      </c>
    </row>
    <row r="175" spans="1:6" x14ac:dyDescent="0.2">
      <c r="A175" s="4" t="s">
        <v>111</v>
      </c>
      <c r="B175" s="12">
        <v>2668994</v>
      </c>
      <c r="C175">
        <v>13</v>
      </c>
      <c r="D175">
        <v>2009</v>
      </c>
      <c r="E175" t="s">
        <v>1</v>
      </c>
      <c r="F175" t="s">
        <v>2</v>
      </c>
    </row>
    <row r="176" spans="1:6" x14ac:dyDescent="0.2">
      <c r="A176" s="4" t="s">
        <v>468</v>
      </c>
      <c r="B176" s="12">
        <v>2659558</v>
      </c>
      <c r="C176">
        <v>14</v>
      </c>
      <c r="D176">
        <v>1996</v>
      </c>
      <c r="E176" t="s">
        <v>5</v>
      </c>
      <c r="F176" t="s">
        <v>5</v>
      </c>
    </row>
    <row r="177" spans="1:6" x14ac:dyDescent="0.2">
      <c r="A177" s="4" t="s">
        <v>92</v>
      </c>
      <c r="B177" s="12">
        <v>2658991</v>
      </c>
      <c r="C177">
        <v>10</v>
      </c>
      <c r="D177">
        <v>1996</v>
      </c>
      <c r="E177" t="s">
        <v>1</v>
      </c>
      <c r="F177" t="s">
        <v>2</v>
      </c>
    </row>
    <row r="178" spans="1:6" x14ac:dyDescent="0.2">
      <c r="A178" s="4" t="s">
        <v>248</v>
      </c>
      <c r="B178" s="12">
        <v>2657905</v>
      </c>
      <c r="C178">
        <v>5</v>
      </c>
      <c r="D178">
        <v>2005</v>
      </c>
      <c r="E178" t="s">
        <v>5</v>
      </c>
      <c r="F178" t="s">
        <v>5</v>
      </c>
    </row>
    <row r="179" spans="1:6" x14ac:dyDescent="0.2">
      <c r="A179" s="4" t="s">
        <v>42</v>
      </c>
      <c r="B179" s="12">
        <v>2654356</v>
      </c>
      <c r="C179">
        <v>9</v>
      </c>
      <c r="D179">
        <v>2008</v>
      </c>
      <c r="E179" t="s">
        <v>5</v>
      </c>
      <c r="F179" t="s">
        <v>5</v>
      </c>
    </row>
    <row r="180" spans="1:6" x14ac:dyDescent="0.2">
      <c r="A180" s="4" t="s">
        <v>202</v>
      </c>
      <c r="B180" s="12">
        <v>2595105</v>
      </c>
      <c r="C180">
        <v>8</v>
      </c>
      <c r="D180">
        <v>2002</v>
      </c>
      <c r="E180" t="s">
        <v>5</v>
      </c>
      <c r="F180" t="s">
        <v>5</v>
      </c>
    </row>
    <row r="181" spans="1:6" x14ac:dyDescent="0.2">
      <c r="A181" s="4" t="s">
        <v>37</v>
      </c>
      <c r="B181" s="12">
        <v>2583062</v>
      </c>
      <c r="C181">
        <v>28</v>
      </c>
      <c r="D181">
        <v>2006</v>
      </c>
      <c r="E181" t="s">
        <v>1</v>
      </c>
      <c r="F181" t="s">
        <v>2</v>
      </c>
    </row>
    <row r="182" spans="1:6" x14ac:dyDescent="0.2">
      <c r="A182" s="4" t="s">
        <v>272</v>
      </c>
      <c r="B182" s="12">
        <v>2581399</v>
      </c>
      <c r="C182">
        <v>11</v>
      </c>
      <c r="D182">
        <v>2001</v>
      </c>
      <c r="E182" t="s">
        <v>1</v>
      </c>
      <c r="F182" t="s">
        <v>2</v>
      </c>
    </row>
    <row r="183" spans="1:6" x14ac:dyDescent="0.2">
      <c r="A183" s="4" t="s">
        <v>501</v>
      </c>
      <c r="B183" s="12">
        <v>2576304</v>
      </c>
      <c r="C183">
        <v>29</v>
      </c>
      <c r="D183">
        <v>1973</v>
      </c>
      <c r="E183" t="s">
        <v>1</v>
      </c>
      <c r="F183" t="s">
        <v>2</v>
      </c>
    </row>
    <row r="184" spans="1:6" x14ac:dyDescent="0.2">
      <c r="A184" s="4" t="s">
        <v>697</v>
      </c>
      <c r="B184" s="12">
        <v>2559255</v>
      </c>
      <c r="C184">
        <v>24</v>
      </c>
      <c r="D184">
        <v>1981</v>
      </c>
      <c r="E184" t="s">
        <v>5</v>
      </c>
      <c r="F184" t="s">
        <v>5</v>
      </c>
    </row>
    <row r="185" spans="1:6" x14ac:dyDescent="0.2">
      <c r="A185" s="4" t="s">
        <v>275</v>
      </c>
      <c r="B185" s="12">
        <v>2555520</v>
      </c>
      <c r="C185">
        <v>7</v>
      </c>
      <c r="D185">
        <v>2010</v>
      </c>
      <c r="E185" t="s">
        <v>1</v>
      </c>
      <c r="F185" t="s">
        <v>2</v>
      </c>
    </row>
    <row r="186" spans="1:6" x14ac:dyDescent="0.2">
      <c r="A186" s="4" t="s">
        <v>564</v>
      </c>
      <c r="B186" s="12">
        <v>2507501</v>
      </c>
      <c r="C186">
        <v>14</v>
      </c>
      <c r="D186">
        <v>2000</v>
      </c>
      <c r="E186" t="s">
        <v>1</v>
      </c>
      <c r="F186" t="s">
        <v>2</v>
      </c>
    </row>
    <row r="187" spans="1:6" x14ac:dyDescent="0.2">
      <c r="A187" s="4" t="s">
        <v>77</v>
      </c>
      <c r="B187" s="12">
        <v>2497755</v>
      </c>
      <c r="C187">
        <v>43</v>
      </c>
      <c r="D187">
        <v>1967</v>
      </c>
      <c r="E187" t="s">
        <v>1</v>
      </c>
      <c r="F187" t="s">
        <v>2</v>
      </c>
    </row>
    <row r="188" spans="1:6" x14ac:dyDescent="0.2">
      <c r="A188" s="4" t="s">
        <v>119</v>
      </c>
      <c r="B188" s="12">
        <v>2472516</v>
      </c>
      <c r="C188">
        <v>4</v>
      </c>
      <c r="D188">
        <v>2010</v>
      </c>
      <c r="E188" t="s">
        <v>1</v>
      </c>
      <c r="F188" t="s">
        <v>2</v>
      </c>
    </row>
    <row r="189" spans="1:6" x14ac:dyDescent="0.2">
      <c r="A189" s="4" t="s">
        <v>376</v>
      </c>
      <c r="B189" s="12">
        <v>2418168</v>
      </c>
      <c r="C189">
        <v>6</v>
      </c>
      <c r="D189">
        <v>2002</v>
      </c>
      <c r="E189" t="s">
        <v>5</v>
      </c>
      <c r="F189" t="s">
        <v>5</v>
      </c>
    </row>
    <row r="190" spans="1:6" x14ac:dyDescent="0.2">
      <c r="A190" s="4" t="s">
        <v>353</v>
      </c>
      <c r="B190" s="12">
        <v>2402988</v>
      </c>
      <c r="C190">
        <v>7</v>
      </c>
      <c r="D190">
        <v>2003</v>
      </c>
      <c r="E190" t="s">
        <v>5</v>
      </c>
      <c r="F190" t="s">
        <v>5</v>
      </c>
    </row>
    <row r="191" spans="1:6" x14ac:dyDescent="0.2">
      <c r="A191" s="4" t="s">
        <v>391</v>
      </c>
      <c r="B191" s="12">
        <v>2393833</v>
      </c>
      <c r="C191">
        <v>8</v>
      </c>
      <c r="D191">
        <v>2000</v>
      </c>
      <c r="E191" t="s">
        <v>5</v>
      </c>
      <c r="F191" t="s">
        <v>5</v>
      </c>
    </row>
    <row r="192" spans="1:6" x14ac:dyDescent="0.2">
      <c r="A192" s="4" t="s">
        <v>654</v>
      </c>
      <c r="B192" s="12">
        <v>2385709</v>
      </c>
      <c r="C192">
        <v>3</v>
      </c>
      <c r="D192">
        <v>2002</v>
      </c>
      <c r="E192" t="s">
        <v>5</v>
      </c>
      <c r="F192" t="s">
        <v>5</v>
      </c>
    </row>
    <row r="193" spans="1:6" x14ac:dyDescent="0.2">
      <c r="A193" s="4" t="s">
        <v>585</v>
      </c>
      <c r="B193" s="12">
        <v>2382209</v>
      </c>
      <c r="C193">
        <v>11</v>
      </c>
      <c r="D193">
        <v>1980</v>
      </c>
      <c r="E193" t="s">
        <v>1</v>
      </c>
      <c r="F193" t="s">
        <v>2</v>
      </c>
    </row>
    <row r="194" spans="1:6" x14ac:dyDescent="0.2">
      <c r="A194" s="4" t="s">
        <v>584</v>
      </c>
      <c r="B194" s="12">
        <v>2374286</v>
      </c>
      <c r="C194">
        <v>9</v>
      </c>
      <c r="D194">
        <v>1991</v>
      </c>
      <c r="E194" t="s">
        <v>5</v>
      </c>
      <c r="F194" t="s">
        <v>5</v>
      </c>
    </row>
    <row r="195" spans="1:6" x14ac:dyDescent="0.2">
      <c r="A195" s="4" t="s">
        <v>234</v>
      </c>
      <c r="B195" s="12">
        <v>2335182</v>
      </c>
      <c r="C195">
        <v>14</v>
      </c>
      <c r="D195">
        <v>2007</v>
      </c>
      <c r="E195" t="s">
        <v>1</v>
      </c>
      <c r="F195" t="s">
        <v>2</v>
      </c>
    </row>
    <row r="196" spans="1:6" x14ac:dyDescent="0.2">
      <c r="A196" s="4" t="s">
        <v>336</v>
      </c>
      <c r="B196" s="12">
        <v>2322739</v>
      </c>
      <c r="C196">
        <v>21</v>
      </c>
      <c r="D196">
        <v>2006</v>
      </c>
      <c r="E196" t="s">
        <v>1</v>
      </c>
      <c r="F196" t="s">
        <v>2</v>
      </c>
    </row>
    <row r="197" spans="1:6" x14ac:dyDescent="0.2">
      <c r="A197" s="4" t="s">
        <v>462</v>
      </c>
      <c r="B197" s="12">
        <v>2315685</v>
      </c>
      <c r="C197">
        <v>8</v>
      </c>
      <c r="D197">
        <v>1990</v>
      </c>
      <c r="E197" t="s">
        <v>5</v>
      </c>
      <c r="F197" t="s">
        <v>5</v>
      </c>
    </row>
    <row r="198" spans="1:6" x14ac:dyDescent="0.2">
      <c r="A198" s="4" t="s">
        <v>404</v>
      </c>
      <c r="B198" s="12">
        <v>2308157</v>
      </c>
      <c r="C198">
        <v>8</v>
      </c>
      <c r="D198">
        <v>2006</v>
      </c>
      <c r="E198" t="s">
        <v>9</v>
      </c>
      <c r="F198" t="s">
        <v>2</v>
      </c>
    </row>
    <row r="199" spans="1:6" x14ac:dyDescent="0.2">
      <c r="A199" s="4" t="s">
        <v>836</v>
      </c>
      <c r="B199" s="12">
        <v>2291850</v>
      </c>
      <c r="C199">
        <v>14</v>
      </c>
      <c r="D199">
        <v>1981</v>
      </c>
      <c r="E199" t="s">
        <v>1</v>
      </c>
      <c r="F199" t="s">
        <v>2</v>
      </c>
    </row>
    <row r="200" spans="1:6" x14ac:dyDescent="0.2">
      <c r="A200" s="4" t="s">
        <v>900</v>
      </c>
      <c r="B200" s="12">
        <v>2245606</v>
      </c>
      <c r="C200">
        <v>14</v>
      </c>
      <c r="D200">
        <v>2000</v>
      </c>
      <c r="E200" t="s">
        <v>5</v>
      </c>
      <c r="F200" t="s">
        <v>5</v>
      </c>
    </row>
    <row r="201" spans="1:6" x14ac:dyDescent="0.2">
      <c r="A201" s="4" t="s">
        <v>27</v>
      </c>
      <c r="B201" s="12">
        <v>2226809</v>
      </c>
      <c r="C201">
        <v>13</v>
      </c>
      <c r="D201">
        <v>2006</v>
      </c>
      <c r="E201" t="s">
        <v>1</v>
      </c>
      <c r="F201" t="s">
        <v>2</v>
      </c>
    </row>
    <row r="202" spans="1:6" x14ac:dyDescent="0.2">
      <c r="A202" s="4" t="s">
        <v>295</v>
      </c>
      <c r="B202" s="12">
        <v>2223790</v>
      </c>
      <c r="C202">
        <v>42</v>
      </c>
      <c r="D202">
        <v>2003</v>
      </c>
      <c r="E202" t="s">
        <v>1</v>
      </c>
      <c r="F202" t="s">
        <v>2</v>
      </c>
    </row>
    <row r="203" spans="1:6" x14ac:dyDescent="0.2">
      <c r="A203" s="4" t="s">
        <v>164</v>
      </c>
      <c r="B203" s="12">
        <v>2223790</v>
      </c>
      <c r="C203">
        <v>42</v>
      </c>
      <c r="D203">
        <v>2003</v>
      </c>
      <c r="E203" t="s">
        <v>1</v>
      </c>
      <c r="F203" t="s">
        <v>2</v>
      </c>
    </row>
    <row r="204" spans="1:6" x14ac:dyDescent="0.2">
      <c r="A204" s="4" t="s">
        <v>817</v>
      </c>
      <c r="B204" s="12">
        <v>2219894</v>
      </c>
      <c r="C204">
        <v>19</v>
      </c>
      <c r="D204">
        <v>1995</v>
      </c>
      <c r="E204" t="s">
        <v>9</v>
      </c>
      <c r="F204" t="s">
        <v>2</v>
      </c>
    </row>
    <row r="205" spans="1:6" x14ac:dyDescent="0.2">
      <c r="A205" s="4" t="s">
        <v>734</v>
      </c>
      <c r="B205" s="12">
        <v>2214166</v>
      </c>
      <c r="C205">
        <v>7</v>
      </c>
      <c r="D205">
        <v>2004</v>
      </c>
      <c r="E205" t="s">
        <v>1</v>
      </c>
      <c r="F205" t="s">
        <v>2</v>
      </c>
    </row>
    <row r="206" spans="1:6" x14ac:dyDescent="0.2">
      <c r="A206" s="4" t="s">
        <v>157</v>
      </c>
      <c r="B206" s="12">
        <v>2213618</v>
      </c>
      <c r="C206">
        <v>14</v>
      </c>
      <c r="D206">
        <v>2008</v>
      </c>
      <c r="E206" t="s">
        <v>1</v>
      </c>
      <c r="F206" t="s">
        <v>2</v>
      </c>
    </row>
    <row r="207" spans="1:6" x14ac:dyDescent="0.2">
      <c r="A207" s="4" t="s">
        <v>231</v>
      </c>
      <c r="B207" s="12">
        <v>2168781</v>
      </c>
      <c r="C207">
        <v>3</v>
      </c>
      <c r="D207">
        <v>2011</v>
      </c>
      <c r="E207" t="s">
        <v>9</v>
      </c>
      <c r="F207" t="s">
        <v>2</v>
      </c>
    </row>
    <row r="208" spans="1:6" x14ac:dyDescent="0.2">
      <c r="A208" s="4" t="s">
        <v>287</v>
      </c>
      <c r="B208" s="12">
        <v>2165817</v>
      </c>
      <c r="C208">
        <v>4</v>
      </c>
      <c r="D208">
        <v>2003</v>
      </c>
      <c r="E208" t="s">
        <v>5</v>
      </c>
      <c r="F208" t="s">
        <v>5</v>
      </c>
    </row>
    <row r="209" spans="1:6" x14ac:dyDescent="0.2">
      <c r="A209" s="4" t="s">
        <v>326</v>
      </c>
      <c r="B209" s="12">
        <v>2154640</v>
      </c>
      <c r="C209">
        <v>8</v>
      </c>
      <c r="D209">
        <v>2003</v>
      </c>
      <c r="E209" t="s">
        <v>5</v>
      </c>
      <c r="F209" t="s">
        <v>5</v>
      </c>
    </row>
    <row r="210" spans="1:6" x14ac:dyDescent="0.2">
      <c r="A210" s="4" t="s">
        <v>415</v>
      </c>
      <c r="B210" s="12">
        <v>2144874</v>
      </c>
      <c r="C210">
        <v>11</v>
      </c>
      <c r="D210">
        <v>1989</v>
      </c>
      <c r="E210" t="s">
        <v>5</v>
      </c>
      <c r="F210" t="s">
        <v>5</v>
      </c>
    </row>
    <row r="211" spans="1:6" x14ac:dyDescent="0.2">
      <c r="A211" s="4" t="s">
        <v>45</v>
      </c>
      <c r="B211" s="12">
        <v>2096548</v>
      </c>
      <c r="C211">
        <v>8</v>
      </c>
      <c r="D211">
        <v>2004</v>
      </c>
      <c r="E211" t="s">
        <v>1</v>
      </c>
      <c r="F211" t="s">
        <v>2</v>
      </c>
    </row>
    <row r="212" spans="1:6" x14ac:dyDescent="0.2">
      <c r="A212" s="4" t="s">
        <v>552</v>
      </c>
      <c r="B212" s="12">
        <v>2076000</v>
      </c>
      <c r="C212">
        <v>20</v>
      </c>
      <c r="D212">
        <v>1983</v>
      </c>
      <c r="E212" t="s">
        <v>5</v>
      </c>
      <c r="F212" t="s">
        <v>5</v>
      </c>
    </row>
    <row r="213" spans="1:6" x14ac:dyDescent="0.2">
      <c r="A213" s="4" t="s">
        <v>377</v>
      </c>
      <c r="B213" s="12">
        <v>2069023</v>
      </c>
      <c r="C213">
        <v>7</v>
      </c>
      <c r="D213">
        <v>2004</v>
      </c>
      <c r="E213" t="s">
        <v>1</v>
      </c>
      <c r="F213" t="s">
        <v>2</v>
      </c>
    </row>
    <row r="214" spans="1:6" x14ac:dyDescent="0.2">
      <c r="A214" s="4" t="s">
        <v>136</v>
      </c>
      <c r="B214" s="12">
        <v>2067756</v>
      </c>
      <c r="C214">
        <v>13</v>
      </c>
      <c r="D214">
        <v>2000</v>
      </c>
      <c r="E214" t="s">
        <v>5</v>
      </c>
      <c r="F214" t="s">
        <v>5</v>
      </c>
    </row>
    <row r="215" spans="1:6" x14ac:dyDescent="0.2">
      <c r="A215" s="4" t="s">
        <v>318</v>
      </c>
      <c r="B215" s="12">
        <v>2047920</v>
      </c>
      <c r="C215">
        <v>13</v>
      </c>
      <c r="D215">
        <v>2009</v>
      </c>
      <c r="E215" t="s">
        <v>1</v>
      </c>
      <c r="F215" t="s">
        <v>2</v>
      </c>
    </row>
    <row r="216" spans="1:6" x14ac:dyDescent="0.2">
      <c r="A216" s="4" t="s">
        <v>147</v>
      </c>
      <c r="B216" s="12">
        <v>2039592</v>
      </c>
      <c r="C216">
        <v>6</v>
      </c>
      <c r="D216">
        <v>2005</v>
      </c>
      <c r="E216" t="s">
        <v>9</v>
      </c>
      <c r="F216" t="s">
        <v>2</v>
      </c>
    </row>
    <row r="217" spans="1:6" x14ac:dyDescent="0.2">
      <c r="A217" s="4" t="s">
        <v>329</v>
      </c>
      <c r="B217" s="12">
        <v>2012472</v>
      </c>
      <c r="C217">
        <v>21</v>
      </c>
      <c r="D217">
        <v>1992</v>
      </c>
      <c r="E217" t="s">
        <v>9</v>
      </c>
      <c r="F217" t="s">
        <v>2</v>
      </c>
    </row>
    <row r="218" spans="1:6" x14ac:dyDescent="0.2">
      <c r="A218" s="4" t="s">
        <v>382</v>
      </c>
      <c r="B218" s="12">
        <v>2012472</v>
      </c>
      <c r="C218">
        <v>21</v>
      </c>
      <c r="D218">
        <v>1992</v>
      </c>
      <c r="E218" t="s">
        <v>5</v>
      </c>
      <c r="F218" t="s">
        <v>5</v>
      </c>
    </row>
    <row r="219" spans="1:6" x14ac:dyDescent="0.2">
      <c r="A219" s="4" t="s">
        <v>395</v>
      </c>
      <c r="B219" s="12">
        <v>2011011</v>
      </c>
      <c r="C219">
        <v>8</v>
      </c>
      <c r="D219">
        <v>2004</v>
      </c>
      <c r="E219" t="s">
        <v>1</v>
      </c>
      <c r="F219" t="s">
        <v>2</v>
      </c>
    </row>
    <row r="220" spans="1:6" x14ac:dyDescent="0.2">
      <c r="A220" s="4" t="s">
        <v>727</v>
      </c>
      <c r="B220" s="12">
        <v>2008411</v>
      </c>
      <c r="C220">
        <v>9</v>
      </c>
      <c r="D220">
        <v>1998</v>
      </c>
      <c r="E220" t="s">
        <v>5</v>
      </c>
      <c r="F220" t="s">
        <v>5</v>
      </c>
    </row>
    <row r="221" spans="1:6" x14ac:dyDescent="0.2">
      <c r="A221" s="4" t="s">
        <v>593</v>
      </c>
      <c r="B221" s="12">
        <v>2000219</v>
      </c>
      <c r="C221">
        <v>13</v>
      </c>
      <c r="D221">
        <v>1997</v>
      </c>
      <c r="E221" t="s">
        <v>5</v>
      </c>
      <c r="F221" t="s">
        <v>5</v>
      </c>
    </row>
    <row r="222" spans="1:6" x14ac:dyDescent="0.2">
      <c r="A222" s="4" t="s">
        <v>158</v>
      </c>
      <c r="B222" s="12">
        <v>1994410</v>
      </c>
      <c r="C222">
        <v>6</v>
      </c>
      <c r="D222">
        <v>1987</v>
      </c>
      <c r="E222" t="s">
        <v>1</v>
      </c>
      <c r="F222" t="s">
        <v>2</v>
      </c>
    </row>
    <row r="223" spans="1:6" x14ac:dyDescent="0.2">
      <c r="A223" s="4" t="s">
        <v>276</v>
      </c>
      <c r="B223" s="12">
        <v>1992715</v>
      </c>
      <c r="C223">
        <v>7</v>
      </c>
      <c r="D223">
        <v>2002</v>
      </c>
      <c r="E223" t="s">
        <v>9</v>
      </c>
      <c r="F223" t="s">
        <v>2</v>
      </c>
    </row>
    <row r="224" spans="1:6" x14ac:dyDescent="0.2">
      <c r="A224" s="4" t="s">
        <v>956</v>
      </c>
      <c r="B224" s="12">
        <v>1988537</v>
      </c>
      <c r="C224">
        <v>3</v>
      </c>
      <c r="D224">
        <v>1997</v>
      </c>
      <c r="E224" t="s">
        <v>5</v>
      </c>
      <c r="F224" t="s">
        <v>5</v>
      </c>
    </row>
    <row r="225" spans="1:6" x14ac:dyDescent="0.2">
      <c r="A225" s="4" t="s">
        <v>613</v>
      </c>
      <c r="B225" s="12">
        <v>1981134</v>
      </c>
      <c r="C225">
        <v>15</v>
      </c>
      <c r="D225">
        <v>2002</v>
      </c>
      <c r="E225" t="s">
        <v>9</v>
      </c>
      <c r="F225" t="s">
        <v>2</v>
      </c>
    </row>
    <row r="226" spans="1:6" x14ac:dyDescent="0.2">
      <c r="A226" s="4" t="s">
        <v>394</v>
      </c>
      <c r="B226" s="12">
        <v>1974130</v>
      </c>
      <c r="C226">
        <v>11</v>
      </c>
      <c r="D226">
        <v>2004</v>
      </c>
      <c r="E226" t="s">
        <v>5</v>
      </c>
      <c r="F226" t="s">
        <v>5</v>
      </c>
    </row>
    <row r="227" spans="1:6" x14ac:dyDescent="0.2">
      <c r="A227" s="4" t="s">
        <v>252</v>
      </c>
      <c r="B227" s="12">
        <v>1966122</v>
      </c>
      <c r="C227">
        <v>18</v>
      </c>
      <c r="D227">
        <v>1992</v>
      </c>
      <c r="E227" t="s">
        <v>1</v>
      </c>
      <c r="F227" t="s">
        <v>2</v>
      </c>
    </row>
    <row r="228" spans="1:6" x14ac:dyDescent="0.2">
      <c r="A228" s="4" t="s">
        <v>57</v>
      </c>
      <c r="B228" s="12">
        <v>1962590</v>
      </c>
      <c r="C228">
        <v>11</v>
      </c>
      <c r="D228">
        <v>2003</v>
      </c>
      <c r="E228" t="s">
        <v>1</v>
      </c>
      <c r="F228" t="s">
        <v>2</v>
      </c>
    </row>
    <row r="229" spans="1:6" x14ac:dyDescent="0.2">
      <c r="A229" s="4" t="s">
        <v>452</v>
      </c>
      <c r="B229" s="12">
        <v>1961101</v>
      </c>
      <c r="C229">
        <v>7</v>
      </c>
      <c r="D229">
        <v>2007</v>
      </c>
      <c r="E229" t="s">
        <v>9</v>
      </c>
      <c r="F229" t="s">
        <v>2</v>
      </c>
    </row>
    <row r="230" spans="1:6" x14ac:dyDescent="0.2">
      <c r="A230" s="4" t="s">
        <v>100</v>
      </c>
      <c r="B230" s="12">
        <v>1917581</v>
      </c>
      <c r="C230">
        <v>10</v>
      </c>
      <c r="D230">
        <v>2002</v>
      </c>
      <c r="E230" t="s">
        <v>1</v>
      </c>
      <c r="F230" t="s">
        <v>2</v>
      </c>
    </row>
    <row r="231" spans="1:6" x14ac:dyDescent="0.2">
      <c r="A231" s="4" t="s">
        <v>22</v>
      </c>
      <c r="B231" s="12">
        <v>1916093</v>
      </c>
      <c r="C231">
        <v>11</v>
      </c>
      <c r="D231">
        <v>2011</v>
      </c>
      <c r="E231" t="s">
        <v>1</v>
      </c>
      <c r="F231" t="s">
        <v>2</v>
      </c>
    </row>
    <row r="232" spans="1:6" x14ac:dyDescent="0.2">
      <c r="A232" s="4" t="s">
        <v>576</v>
      </c>
      <c r="B232" s="12">
        <v>1905477</v>
      </c>
      <c r="C232">
        <v>7</v>
      </c>
      <c r="D232">
        <v>1999</v>
      </c>
      <c r="E232" t="s">
        <v>5</v>
      </c>
      <c r="F232" t="s">
        <v>5</v>
      </c>
    </row>
    <row r="233" spans="1:6" x14ac:dyDescent="0.2">
      <c r="A233" s="4" t="s">
        <v>269</v>
      </c>
      <c r="B233" s="12">
        <v>1880577</v>
      </c>
      <c r="C233">
        <v>3</v>
      </c>
      <c r="D233">
        <v>2010</v>
      </c>
      <c r="E233" t="s">
        <v>5</v>
      </c>
      <c r="F233" t="s">
        <v>5</v>
      </c>
    </row>
    <row r="234" spans="1:6" x14ac:dyDescent="0.2">
      <c r="A234" s="4" t="s">
        <v>851</v>
      </c>
      <c r="B234" s="12">
        <v>1821585</v>
      </c>
      <c r="C234">
        <v>10</v>
      </c>
      <c r="D234">
        <v>1993</v>
      </c>
      <c r="E234" t="s">
        <v>9</v>
      </c>
      <c r="F234" t="s">
        <v>2</v>
      </c>
    </row>
    <row r="235" spans="1:6" x14ac:dyDescent="0.2">
      <c r="A235" s="4" t="s">
        <v>338</v>
      </c>
      <c r="B235" s="12">
        <v>1812145</v>
      </c>
      <c r="C235">
        <v>11</v>
      </c>
      <c r="D235">
        <v>1998</v>
      </c>
      <c r="E235" t="s">
        <v>5</v>
      </c>
      <c r="F235" t="s">
        <v>5</v>
      </c>
    </row>
    <row r="236" spans="1:6" x14ac:dyDescent="0.2">
      <c r="A236" s="4" t="s">
        <v>84</v>
      </c>
      <c r="B236" s="12">
        <v>1808162</v>
      </c>
      <c r="C236">
        <v>17</v>
      </c>
      <c r="D236">
        <v>1994</v>
      </c>
      <c r="E236" t="s">
        <v>5</v>
      </c>
      <c r="F236" t="s">
        <v>5</v>
      </c>
    </row>
    <row r="237" spans="1:6" x14ac:dyDescent="0.2">
      <c r="A237" s="4" t="s">
        <v>842</v>
      </c>
      <c r="B237" s="12">
        <v>1807741</v>
      </c>
      <c r="C237">
        <v>5</v>
      </c>
      <c r="D237">
        <v>1992</v>
      </c>
      <c r="E237" t="s">
        <v>5</v>
      </c>
      <c r="F237" t="s">
        <v>5</v>
      </c>
    </row>
    <row r="238" spans="1:6" x14ac:dyDescent="0.2">
      <c r="A238" s="4" t="s">
        <v>299</v>
      </c>
      <c r="B238" s="12">
        <v>1799638</v>
      </c>
      <c r="C238">
        <v>7</v>
      </c>
      <c r="D238">
        <v>2007</v>
      </c>
      <c r="E238" t="s">
        <v>5</v>
      </c>
      <c r="F238" t="s">
        <v>5</v>
      </c>
    </row>
    <row r="239" spans="1:6" x14ac:dyDescent="0.2">
      <c r="A239" s="4" t="s">
        <v>961</v>
      </c>
      <c r="B239" s="12">
        <v>1785293</v>
      </c>
      <c r="C239">
        <v>8</v>
      </c>
      <c r="D239">
        <v>1992</v>
      </c>
      <c r="E239" t="s">
        <v>5</v>
      </c>
      <c r="F239" t="s">
        <v>5</v>
      </c>
    </row>
    <row r="240" spans="1:6" x14ac:dyDescent="0.2">
      <c r="A240" s="4" t="s">
        <v>137</v>
      </c>
      <c r="B240" s="12">
        <v>1781499</v>
      </c>
      <c r="C240">
        <v>7</v>
      </c>
      <c r="D240">
        <v>2008</v>
      </c>
      <c r="E240" t="s">
        <v>5</v>
      </c>
      <c r="F240" t="s">
        <v>5</v>
      </c>
    </row>
    <row r="241" spans="1:6" x14ac:dyDescent="0.2">
      <c r="A241" s="4" t="s">
        <v>304</v>
      </c>
      <c r="B241" s="12">
        <v>1777529</v>
      </c>
      <c r="C241">
        <v>11</v>
      </c>
      <c r="D241">
        <v>2005</v>
      </c>
      <c r="E241" t="s">
        <v>9</v>
      </c>
      <c r="F241" t="s">
        <v>2</v>
      </c>
    </row>
    <row r="242" spans="1:6" x14ac:dyDescent="0.2">
      <c r="A242" s="4" t="s">
        <v>369</v>
      </c>
      <c r="B242" s="12">
        <v>1752485</v>
      </c>
      <c r="C242">
        <v>11</v>
      </c>
      <c r="D242">
        <v>2002</v>
      </c>
      <c r="E242" t="s">
        <v>5</v>
      </c>
      <c r="F242" t="s">
        <v>5</v>
      </c>
    </row>
    <row r="243" spans="1:6" x14ac:dyDescent="0.2">
      <c r="A243" s="4" t="s">
        <v>385</v>
      </c>
      <c r="B243" s="12">
        <v>1714357</v>
      </c>
      <c r="C243">
        <v>7</v>
      </c>
      <c r="D243">
        <v>2008</v>
      </c>
      <c r="E243" t="s">
        <v>5</v>
      </c>
      <c r="F243" t="s">
        <v>5</v>
      </c>
    </row>
    <row r="244" spans="1:6" x14ac:dyDescent="0.2">
      <c r="A244" s="4" t="s">
        <v>93</v>
      </c>
      <c r="B244" s="12">
        <v>1704008</v>
      </c>
      <c r="C244">
        <v>12</v>
      </c>
      <c r="D244">
        <v>1982</v>
      </c>
      <c r="E244" t="s">
        <v>9</v>
      </c>
      <c r="F244" t="s">
        <v>2</v>
      </c>
    </row>
    <row r="245" spans="1:6" x14ac:dyDescent="0.2">
      <c r="A245" s="4" t="s">
        <v>783</v>
      </c>
      <c r="B245" s="12">
        <v>1704008</v>
      </c>
      <c r="C245">
        <v>12</v>
      </c>
      <c r="D245">
        <v>1982</v>
      </c>
      <c r="E245" t="s">
        <v>9</v>
      </c>
      <c r="F245" t="s">
        <v>2</v>
      </c>
    </row>
    <row r="246" spans="1:6" x14ac:dyDescent="0.2">
      <c r="A246" s="4" t="s">
        <v>436</v>
      </c>
      <c r="B246" s="12">
        <v>1695591</v>
      </c>
      <c r="C246">
        <v>8</v>
      </c>
      <c r="D246">
        <v>1984</v>
      </c>
      <c r="E246" t="s">
        <v>9</v>
      </c>
      <c r="F246" t="s">
        <v>2</v>
      </c>
    </row>
    <row r="247" spans="1:6" x14ac:dyDescent="0.2">
      <c r="A247" s="4" t="s">
        <v>140</v>
      </c>
      <c r="B247" s="12">
        <v>1695231</v>
      </c>
      <c r="C247">
        <v>7</v>
      </c>
      <c r="D247">
        <v>2009</v>
      </c>
      <c r="E247" t="s">
        <v>1</v>
      </c>
      <c r="F247" t="s">
        <v>2</v>
      </c>
    </row>
    <row r="248" spans="1:6" x14ac:dyDescent="0.2">
      <c r="A248" s="4" t="s">
        <v>320</v>
      </c>
      <c r="B248" s="12">
        <v>1694515</v>
      </c>
      <c r="C248">
        <v>45</v>
      </c>
      <c r="D248">
        <v>2010</v>
      </c>
      <c r="E248" t="s">
        <v>1</v>
      </c>
      <c r="F248" t="s">
        <v>2</v>
      </c>
    </row>
    <row r="249" spans="1:6" x14ac:dyDescent="0.2">
      <c r="A249" s="4" t="s">
        <v>201</v>
      </c>
      <c r="B249" s="12">
        <v>1693928</v>
      </c>
      <c r="C249">
        <v>8</v>
      </c>
      <c r="D249">
        <v>2000</v>
      </c>
      <c r="E249" t="s">
        <v>1</v>
      </c>
      <c r="F249" t="s">
        <v>2</v>
      </c>
    </row>
    <row r="250" spans="1:6" x14ac:dyDescent="0.2">
      <c r="A250" s="4" t="s">
        <v>572</v>
      </c>
      <c r="B250" s="12">
        <v>1681939</v>
      </c>
      <c r="C250">
        <v>9</v>
      </c>
      <c r="D250">
        <v>2000</v>
      </c>
      <c r="E250" t="s">
        <v>9</v>
      </c>
      <c r="F250" t="s">
        <v>2</v>
      </c>
    </row>
    <row r="251" spans="1:6" x14ac:dyDescent="0.2">
      <c r="A251" s="4" t="s">
        <v>559</v>
      </c>
      <c r="B251" s="12">
        <v>1679889</v>
      </c>
      <c r="C251">
        <v>12</v>
      </c>
      <c r="D251">
        <v>1989</v>
      </c>
      <c r="E251" t="s">
        <v>1</v>
      </c>
      <c r="F251" t="s">
        <v>2</v>
      </c>
    </row>
    <row r="252" spans="1:6" x14ac:dyDescent="0.2">
      <c r="A252" s="4" t="s">
        <v>372</v>
      </c>
      <c r="B252" s="12">
        <v>1670822</v>
      </c>
      <c r="C252">
        <v>7</v>
      </c>
      <c r="D252">
        <v>1993</v>
      </c>
      <c r="E252" t="s">
        <v>9</v>
      </c>
      <c r="F252" t="s">
        <v>2</v>
      </c>
    </row>
    <row r="253" spans="1:6" x14ac:dyDescent="0.2">
      <c r="A253" s="4" t="s">
        <v>645</v>
      </c>
      <c r="B253" s="12">
        <v>1662997</v>
      </c>
      <c r="C253">
        <v>8</v>
      </c>
      <c r="D253">
        <v>2004</v>
      </c>
      <c r="E253" t="s">
        <v>5</v>
      </c>
      <c r="F253" t="s">
        <v>5</v>
      </c>
    </row>
    <row r="254" spans="1:6" x14ac:dyDescent="0.2">
      <c r="A254" s="4" t="s">
        <v>210</v>
      </c>
      <c r="B254" s="12">
        <v>1657657</v>
      </c>
      <c r="C254">
        <v>13</v>
      </c>
      <c r="D254">
        <v>2007</v>
      </c>
      <c r="E254" t="s">
        <v>9</v>
      </c>
      <c r="F254" t="s">
        <v>2</v>
      </c>
    </row>
    <row r="255" spans="1:6" x14ac:dyDescent="0.2">
      <c r="A255" s="4" t="s">
        <v>818</v>
      </c>
      <c r="B255" s="12">
        <v>1635505</v>
      </c>
      <c r="C255">
        <v>15</v>
      </c>
      <c r="D255">
        <v>1998</v>
      </c>
      <c r="E255" t="s">
        <v>1</v>
      </c>
      <c r="F255" t="s">
        <v>2</v>
      </c>
    </row>
    <row r="256" spans="1:6" x14ac:dyDescent="0.2">
      <c r="A256" s="4" t="s">
        <v>205</v>
      </c>
      <c r="B256" s="12">
        <v>1631934</v>
      </c>
      <c r="C256">
        <v>20</v>
      </c>
      <c r="D256">
        <v>2009</v>
      </c>
      <c r="E256" t="s">
        <v>1</v>
      </c>
      <c r="F256" t="s">
        <v>2</v>
      </c>
    </row>
    <row r="257" spans="1:6" x14ac:dyDescent="0.2">
      <c r="A257" s="4" t="s">
        <v>614</v>
      </c>
      <c r="B257" s="12">
        <v>1630318</v>
      </c>
      <c r="C257">
        <v>7</v>
      </c>
      <c r="D257">
        <v>2002</v>
      </c>
      <c r="E257" t="s">
        <v>5</v>
      </c>
      <c r="F257" t="s">
        <v>5</v>
      </c>
    </row>
    <row r="258" spans="1:6" x14ac:dyDescent="0.2">
      <c r="A258" s="4" t="s">
        <v>989</v>
      </c>
      <c r="B258" s="12">
        <v>1615714</v>
      </c>
      <c r="C258">
        <v>16</v>
      </c>
      <c r="D258">
        <v>1997</v>
      </c>
      <c r="E258" t="s">
        <v>1</v>
      </c>
      <c r="F258" t="s">
        <v>2</v>
      </c>
    </row>
    <row r="259" spans="1:6" x14ac:dyDescent="0.2">
      <c r="A259" s="4" t="s">
        <v>354</v>
      </c>
      <c r="B259" s="12">
        <v>1614352</v>
      </c>
      <c r="C259">
        <v>4</v>
      </c>
      <c r="D259">
        <v>2008</v>
      </c>
      <c r="E259" t="s">
        <v>1</v>
      </c>
      <c r="F259" t="s">
        <v>2</v>
      </c>
    </row>
    <row r="260" spans="1:6" x14ac:dyDescent="0.2">
      <c r="A260" s="4" t="s">
        <v>537</v>
      </c>
      <c r="B260" s="12">
        <v>1612524</v>
      </c>
      <c r="C260">
        <v>12</v>
      </c>
      <c r="D260">
        <v>2002</v>
      </c>
      <c r="E260" t="s">
        <v>9</v>
      </c>
      <c r="F260" t="s">
        <v>2</v>
      </c>
    </row>
    <row r="261" spans="1:6" x14ac:dyDescent="0.2">
      <c r="A261" s="4" t="s">
        <v>807</v>
      </c>
      <c r="B261" s="12">
        <v>1611685</v>
      </c>
      <c r="C261">
        <v>12</v>
      </c>
      <c r="D261">
        <v>1991</v>
      </c>
      <c r="E261" t="s">
        <v>5</v>
      </c>
      <c r="F261" t="s">
        <v>5</v>
      </c>
    </row>
    <row r="262" spans="1:6" x14ac:dyDescent="0.2">
      <c r="A262" s="4" t="s">
        <v>699</v>
      </c>
      <c r="B262" s="12">
        <v>1610675</v>
      </c>
      <c r="C262">
        <v>10</v>
      </c>
      <c r="D262">
        <v>2004</v>
      </c>
      <c r="E262" t="s">
        <v>5</v>
      </c>
      <c r="F262" t="s">
        <v>5</v>
      </c>
    </row>
    <row r="263" spans="1:6" x14ac:dyDescent="0.2">
      <c r="A263" s="4" t="s">
        <v>31</v>
      </c>
      <c r="B263" s="12">
        <v>1605863</v>
      </c>
      <c r="C263">
        <v>8</v>
      </c>
      <c r="D263">
        <v>2006</v>
      </c>
      <c r="E263" t="s">
        <v>1</v>
      </c>
      <c r="F263" t="s">
        <v>2</v>
      </c>
    </row>
    <row r="264" spans="1:6" x14ac:dyDescent="0.2">
      <c r="A264" s="4" t="s">
        <v>313</v>
      </c>
      <c r="B264" s="12">
        <v>1600929</v>
      </c>
      <c r="C264">
        <v>10</v>
      </c>
      <c r="D264">
        <v>2001</v>
      </c>
      <c r="E264" t="s">
        <v>5</v>
      </c>
      <c r="F264" t="s">
        <v>5</v>
      </c>
    </row>
    <row r="265" spans="1:6" x14ac:dyDescent="0.2">
      <c r="A265" s="4" t="s">
        <v>426</v>
      </c>
      <c r="B265" s="12">
        <v>1600823</v>
      </c>
      <c r="C265">
        <v>9</v>
      </c>
      <c r="D265">
        <v>1997</v>
      </c>
      <c r="E265" t="s">
        <v>9</v>
      </c>
      <c r="F265" t="s">
        <v>2</v>
      </c>
    </row>
    <row r="266" spans="1:6" x14ac:dyDescent="0.2">
      <c r="A266" s="4" t="s">
        <v>441</v>
      </c>
      <c r="B266" s="12">
        <v>1599460</v>
      </c>
      <c r="C266">
        <v>4</v>
      </c>
      <c r="D266">
        <v>1997</v>
      </c>
      <c r="E266" t="s">
        <v>5</v>
      </c>
      <c r="F266" t="s">
        <v>5</v>
      </c>
    </row>
    <row r="267" spans="1:6" x14ac:dyDescent="0.2">
      <c r="A267" s="4" t="s">
        <v>264</v>
      </c>
      <c r="B267" s="12">
        <v>1596031</v>
      </c>
      <c r="C267">
        <v>6</v>
      </c>
      <c r="D267">
        <v>2004</v>
      </c>
      <c r="E267" t="s">
        <v>5</v>
      </c>
      <c r="F267" t="s">
        <v>5</v>
      </c>
    </row>
    <row r="268" spans="1:6" x14ac:dyDescent="0.2">
      <c r="A268" s="4" t="s">
        <v>317</v>
      </c>
      <c r="B268" s="12">
        <v>1595651</v>
      </c>
      <c r="C268">
        <v>4</v>
      </c>
      <c r="D268">
        <v>2010</v>
      </c>
      <c r="E268" t="s">
        <v>5</v>
      </c>
      <c r="F268" t="s">
        <v>5</v>
      </c>
    </row>
    <row r="269" spans="1:6" x14ac:dyDescent="0.2">
      <c r="A269" s="4" t="s">
        <v>150</v>
      </c>
      <c r="B269" s="12">
        <v>1590352</v>
      </c>
      <c r="C269">
        <v>13</v>
      </c>
      <c r="D269">
        <v>1999</v>
      </c>
      <c r="E269" t="s">
        <v>1</v>
      </c>
      <c r="F269" t="s">
        <v>2</v>
      </c>
    </row>
    <row r="270" spans="1:6" x14ac:dyDescent="0.2">
      <c r="A270" s="4" t="s">
        <v>491</v>
      </c>
      <c r="B270" s="12">
        <v>1588180</v>
      </c>
      <c r="C270">
        <v>5</v>
      </c>
      <c r="D270">
        <v>2007</v>
      </c>
      <c r="E270" t="s">
        <v>5</v>
      </c>
      <c r="F270" t="s">
        <v>5</v>
      </c>
    </row>
    <row r="271" spans="1:6" x14ac:dyDescent="0.2">
      <c r="A271" s="4" t="s">
        <v>439</v>
      </c>
      <c r="B271" s="12">
        <v>1577454</v>
      </c>
      <c r="C271">
        <v>5</v>
      </c>
      <c r="D271">
        <v>2002</v>
      </c>
      <c r="E271" t="s">
        <v>1</v>
      </c>
      <c r="F271" t="s">
        <v>2</v>
      </c>
    </row>
    <row r="272" spans="1:6" x14ac:dyDescent="0.2">
      <c r="A272" s="4" t="s">
        <v>160</v>
      </c>
      <c r="B272" s="12">
        <v>1561382</v>
      </c>
      <c r="C272">
        <v>26</v>
      </c>
      <c r="D272">
        <v>1967</v>
      </c>
      <c r="E272" t="s">
        <v>1</v>
      </c>
      <c r="F272" t="s">
        <v>2</v>
      </c>
    </row>
    <row r="273" spans="1:6" x14ac:dyDescent="0.2">
      <c r="A273" s="4" t="s">
        <v>941</v>
      </c>
      <c r="B273" s="12">
        <v>1559967</v>
      </c>
      <c r="C273">
        <v>15</v>
      </c>
      <c r="D273">
        <v>1991</v>
      </c>
      <c r="E273" t="s">
        <v>5</v>
      </c>
      <c r="F273" t="s">
        <v>5</v>
      </c>
    </row>
    <row r="274" spans="1:6" x14ac:dyDescent="0.2">
      <c r="A274" s="4" t="s">
        <v>149</v>
      </c>
      <c r="B274" s="12">
        <v>1553147</v>
      </c>
      <c r="C274">
        <v>8</v>
      </c>
      <c r="D274">
        <v>2002</v>
      </c>
      <c r="E274" t="s">
        <v>5</v>
      </c>
      <c r="F274" t="s">
        <v>5</v>
      </c>
    </row>
    <row r="275" spans="1:6" x14ac:dyDescent="0.2">
      <c r="A275" s="4" t="s">
        <v>225</v>
      </c>
      <c r="B275" s="12">
        <v>1539350</v>
      </c>
      <c r="C275">
        <v>43</v>
      </c>
      <c r="D275">
        <v>1981</v>
      </c>
      <c r="E275" t="s">
        <v>1</v>
      </c>
      <c r="F275" t="s">
        <v>2</v>
      </c>
    </row>
    <row r="276" spans="1:6" x14ac:dyDescent="0.2">
      <c r="A276" s="4" t="s">
        <v>268</v>
      </c>
      <c r="B276" s="12">
        <v>1530744</v>
      </c>
      <c r="C276">
        <v>3</v>
      </c>
      <c r="D276">
        <v>2007</v>
      </c>
      <c r="E276" t="s">
        <v>1</v>
      </c>
      <c r="F276" t="s">
        <v>2</v>
      </c>
    </row>
    <row r="277" spans="1:6" x14ac:dyDescent="0.2">
      <c r="A277" s="4" t="s">
        <v>245</v>
      </c>
      <c r="B277" s="12">
        <v>1527216</v>
      </c>
      <c r="C277">
        <v>6</v>
      </c>
      <c r="D277">
        <v>2011</v>
      </c>
      <c r="E277" t="s">
        <v>5</v>
      </c>
      <c r="F277" t="s">
        <v>5</v>
      </c>
    </row>
    <row r="278" spans="1:6" x14ac:dyDescent="0.2">
      <c r="A278" s="4" t="s">
        <v>673</v>
      </c>
      <c r="B278" s="12">
        <v>1524237</v>
      </c>
      <c r="C278">
        <v>11</v>
      </c>
      <c r="D278">
        <v>1998</v>
      </c>
      <c r="E278" t="s">
        <v>5</v>
      </c>
      <c r="F278" t="s">
        <v>5</v>
      </c>
    </row>
    <row r="279" spans="1:6" x14ac:dyDescent="0.2">
      <c r="A279" s="4" t="s">
        <v>601</v>
      </c>
      <c r="B279" s="12">
        <v>1520483</v>
      </c>
      <c r="C279">
        <v>10</v>
      </c>
      <c r="D279">
        <v>2001</v>
      </c>
      <c r="E279" t="s">
        <v>5</v>
      </c>
      <c r="F279" t="s">
        <v>5</v>
      </c>
    </row>
    <row r="280" spans="1:6" x14ac:dyDescent="0.2">
      <c r="A280" s="4" t="s">
        <v>437</v>
      </c>
      <c r="B280" s="12">
        <v>1515476</v>
      </c>
      <c r="C280">
        <v>7</v>
      </c>
      <c r="D280">
        <v>2000</v>
      </c>
      <c r="E280" t="s">
        <v>5</v>
      </c>
      <c r="F280" t="s">
        <v>5</v>
      </c>
    </row>
    <row r="281" spans="1:6" x14ac:dyDescent="0.2">
      <c r="A281" s="4" t="s">
        <v>130</v>
      </c>
      <c r="B281" s="12">
        <v>1508682</v>
      </c>
      <c r="C281">
        <v>6</v>
      </c>
      <c r="D281">
        <v>2003</v>
      </c>
      <c r="E281" t="s">
        <v>1</v>
      </c>
      <c r="F281" t="s">
        <v>2</v>
      </c>
    </row>
    <row r="282" spans="1:6" x14ac:dyDescent="0.2">
      <c r="A282" s="4" t="s">
        <v>190</v>
      </c>
      <c r="B282" s="12">
        <v>1508251</v>
      </c>
      <c r="C282">
        <v>5</v>
      </c>
      <c r="D282">
        <v>2005</v>
      </c>
      <c r="E282" t="s">
        <v>1</v>
      </c>
      <c r="F282" t="s">
        <v>2</v>
      </c>
    </row>
    <row r="283" spans="1:6" x14ac:dyDescent="0.2">
      <c r="A283" s="4" t="s">
        <v>674</v>
      </c>
      <c r="B283" s="12">
        <v>1486436</v>
      </c>
      <c r="C283">
        <v>25</v>
      </c>
      <c r="D283">
        <v>1985</v>
      </c>
      <c r="E283" t="s">
        <v>1</v>
      </c>
      <c r="F283" t="s">
        <v>2</v>
      </c>
    </row>
    <row r="284" spans="1:6" x14ac:dyDescent="0.2">
      <c r="A284" s="4" t="s">
        <v>139</v>
      </c>
      <c r="B284" s="12">
        <v>1481309</v>
      </c>
      <c r="C284">
        <v>8</v>
      </c>
      <c r="D284">
        <v>2003</v>
      </c>
      <c r="E284" t="s">
        <v>1</v>
      </c>
      <c r="F284" t="s">
        <v>2</v>
      </c>
    </row>
    <row r="285" spans="1:6" x14ac:dyDescent="0.2">
      <c r="A285" s="4" t="s">
        <v>230</v>
      </c>
      <c r="B285" s="12">
        <v>1469727</v>
      </c>
      <c r="C285">
        <v>11</v>
      </c>
      <c r="D285">
        <v>2002</v>
      </c>
      <c r="E285" t="s">
        <v>1</v>
      </c>
      <c r="F285" t="s">
        <v>2</v>
      </c>
    </row>
    <row r="286" spans="1:6" x14ac:dyDescent="0.2">
      <c r="A286" s="4" t="s">
        <v>418</v>
      </c>
      <c r="B286" s="12">
        <v>1468103</v>
      </c>
      <c r="C286">
        <v>5</v>
      </c>
      <c r="D286">
        <v>2007</v>
      </c>
      <c r="E286" t="s">
        <v>1</v>
      </c>
      <c r="F286" t="s">
        <v>2</v>
      </c>
    </row>
    <row r="287" spans="1:6" x14ac:dyDescent="0.2">
      <c r="A287" s="4" t="s">
        <v>106</v>
      </c>
      <c r="B287" s="12">
        <v>1447211</v>
      </c>
      <c r="C287">
        <v>7</v>
      </c>
      <c r="D287">
        <v>2011</v>
      </c>
      <c r="E287" t="s">
        <v>1</v>
      </c>
      <c r="F287" t="s">
        <v>2</v>
      </c>
    </row>
    <row r="288" spans="1:6" x14ac:dyDescent="0.2">
      <c r="A288" s="4" t="s">
        <v>197</v>
      </c>
      <c r="B288" s="12">
        <v>1414473</v>
      </c>
      <c r="C288">
        <v>8</v>
      </c>
      <c r="D288">
        <v>2002</v>
      </c>
      <c r="E288" t="s">
        <v>9</v>
      </c>
      <c r="F288" t="s">
        <v>2</v>
      </c>
    </row>
    <row r="289" spans="1:6" x14ac:dyDescent="0.2">
      <c r="A289" s="4" t="s">
        <v>301</v>
      </c>
      <c r="B289" s="12">
        <v>1414001</v>
      </c>
      <c r="C289">
        <v>10</v>
      </c>
      <c r="D289">
        <v>1994</v>
      </c>
      <c r="E289" t="s">
        <v>9</v>
      </c>
      <c r="F289" t="s">
        <v>2</v>
      </c>
    </row>
    <row r="290" spans="1:6" x14ac:dyDescent="0.2">
      <c r="A290" s="4" t="s">
        <v>528</v>
      </c>
      <c r="B290" s="12">
        <v>1410378</v>
      </c>
      <c r="C290">
        <v>16</v>
      </c>
      <c r="D290">
        <v>1987</v>
      </c>
      <c r="E290" t="s">
        <v>5</v>
      </c>
      <c r="F290" t="s">
        <v>5</v>
      </c>
    </row>
    <row r="291" spans="1:6" x14ac:dyDescent="0.2">
      <c r="A291" s="4" t="s">
        <v>629</v>
      </c>
      <c r="B291" s="12">
        <v>1408943</v>
      </c>
      <c r="C291">
        <v>18</v>
      </c>
      <c r="D291">
        <v>1982</v>
      </c>
      <c r="E291" t="s">
        <v>1</v>
      </c>
      <c r="F291" t="s">
        <v>2</v>
      </c>
    </row>
    <row r="292" spans="1:6" x14ac:dyDescent="0.2">
      <c r="A292" s="4" t="s">
        <v>474</v>
      </c>
      <c r="B292" s="12">
        <v>1408731</v>
      </c>
      <c r="C292">
        <v>9</v>
      </c>
      <c r="D292">
        <v>1986</v>
      </c>
      <c r="E292" t="s">
        <v>5</v>
      </c>
      <c r="F292" t="s">
        <v>5</v>
      </c>
    </row>
    <row r="293" spans="1:6" x14ac:dyDescent="0.2">
      <c r="A293" s="4" t="s">
        <v>193</v>
      </c>
      <c r="B293" s="12">
        <v>1401111</v>
      </c>
      <c r="C293">
        <v>21</v>
      </c>
      <c r="D293">
        <v>1999</v>
      </c>
      <c r="E293" t="s">
        <v>1</v>
      </c>
      <c r="F293" t="s">
        <v>2</v>
      </c>
    </row>
    <row r="294" spans="1:6" x14ac:dyDescent="0.2">
      <c r="A294" s="4" t="s">
        <v>641</v>
      </c>
      <c r="B294" s="12">
        <v>1388348</v>
      </c>
      <c r="C294">
        <v>30</v>
      </c>
      <c r="D294">
        <v>1992</v>
      </c>
      <c r="E294" t="s">
        <v>9</v>
      </c>
      <c r="F294" t="s">
        <v>2</v>
      </c>
    </row>
    <row r="295" spans="1:6" x14ac:dyDescent="0.2">
      <c r="A295" s="4" t="s">
        <v>772</v>
      </c>
      <c r="B295" s="12">
        <v>1381563</v>
      </c>
      <c r="C295">
        <v>12</v>
      </c>
      <c r="D295">
        <v>1995</v>
      </c>
      <c r="E295" t="s">
        <v>9</v>
      </c>
      <c r="F295" t="s">
        <v>2</v>
      </c>
    </row>
    <row r="296" spans="1:6" x14ac:dyDescent="0.2">
      <c r="A296" s="4" t="s">
        <v>217</v>
      </c>
      <c r="B296" s="12">
        <v>1380700</v>
      </c>
      <c r="C296">
        <v>29</v>
      </c>
      <c r="D296">
        <v>2005</v>
      </c>
      <c r="E296" t="s">
        <v>1</v>
      </c>
      <c r="F296" t="s">
        <v>2</v>
      </c>
    </row>
    <row r="297" spans="1:6" x14ac:dyDescent="0.2">
      <c r="A297" s="4" t="s">
        <v>486</v>
      </c>
      <c r="B297" s="12">
        <v>1375457</v>
      </c>
      <c r="C297">
        <v>4</v>
      </c>
      <c r="D297">
        <v>2006</v>
      </c>
      <c r="E297" t="s">
        <v>9</v>
      </c>
      <c r="F297" t="s">
        <v>2</v>
      </c>
    </row>
    <row r="298" spans="1:6" x14ac:dyDescent="0.2">
      <c r="A298" s="4" t="s">
        <v>302</v>
      </c>
      <c r="B298" s="12">
        <v>1368819</v>
      </c>
      <c r="C298">
        <v>4</v>
      </c>
      <c r="D298">
        <v>1996</v>
      </c>
      <c r="E298" t="s">
        <v>5</v>
      </c>
      <c r="F298" t="s">
        <v>5</v>
      </c>
    </row>
    <row r="299" spans="1:6" x14ac:dyDescent="0.2">
      <c r="A299" s="4" t="s">
        <v>464</v>
      </c>
      <c r="B299" s="12">
        <v>1368331</v>
      </c>
      <c r="C299">
        <v>10</v>
      </c>
      <c r="D299">
        <v>1996</v>
      </c>
      <c r="E299" t="s">
        <v>1</v>
      </c>
      <c r="F299" t="s">
        <v>2</v>
      </c>
    </row>
    <row r="300" spans="1:6" x14ac:dyDescent="0.2">
      <c r="A300" s="4" t="s">
        <v>110</v>
      </c>
      <c r="B300" s="12">
        <v>1361255</v>
      </c>
      <c r="C300">
        <v>7</v>
      </c>
      <c r="D300">
        <v>2002</v>
      </c>
      <c r="E300" t="s">
        <v>1</v>
      </c>
      <c r="F300" t="s">
        <v>2</v>
      </c>
    </row>
    <row r="301" spans="1:6" x14ac:dyDescent="0.2">
      <c r="A301" s="4" t="s">
        <v>307</v>
      </c>
      <c r="B301" s="12">
        <v>1358637</v>
      </c>
      <c r="C301">
        <v>6</v>
      </c>
      <c r="D301">
        <v>1992</v>
      </c>
      <c r="E301" t="s">
        <v>5</v>
      </c>
      <c r="F301" t="s">
        <v>5</v>
      </c>
    </row>
    <row r="302" spans="1:6" x14ac:dyDescent="0.2">
      <c r="A302" s="4" t="s">
        <v>526</v>
      </c>
      <c r="B302" s="12">
        <v>1354622</v>
      </c>
      <c r="C302">
        <v>10</v>
      </c>
      <c r="D302">
        <v>1999</v>
      </c>
      <c r="E302" t="s">
        <v>5</v>
      </c>
      <c r="F302" t="s">
        <v>5</v>
      </c>
    </row>
    <row r="303" spans="1:6" x14ac:dyDescent="0.2">
      <c r="A303" s="4" t="s">
        <v>185</v>
      </c>
      <c r="B303" s="12">
        <v>1351011</v>
      </c>
      <c r="C303">
        <v>9</v>
      </c>
      <c r="D303">
        <v>2000</v>
      </c>
      <c r="E303" t="s">
        <v>1</v>
      </c>
      <c r="F303" t="s">
        <v>2</v>
      </c>
    </row>
    <row r="304" spans="1:6" x14ac:dyDescent="0.2">
      <c r="A304" s="4" t="s">
        <v>755</v>
      </c>
      <c r="B304" s="12">
        <v>1324964</v>
      </c>
      <c r="C304">
        <v>15</v>
      </c>
      <c r="D304">
        <v>1981</v>
      </c>
      <c r="E304" t="s">
        <v>5</v>
      </c>
      <c r="F304" t="s">
        <v>5</v>
      </c>
    </row>
    <row r="305" spans="1:6" x14ac:dyDescent="0.2">
      <c r="A305" s="4" t="s">
        <v>273</v>
      </c>
      <c r="B305" s="12">
        <v>1320533</v>
      </c>
      <c r="C305">
        <v>15</v>
      </c>
      <c r="D305">
        <v>2001</v>
      </c>
      <c r="E305" t="s">
        <v>1</v>
      </c>
      <c r="F305" t="s">
        <v>2</v>
      </c>
    </row>
    <row r="306" spans="1:6" x14ac:dyDescent="0.2">
      <c r="A306" s="4" t="s">
        <v>608</v>
      </c>
      <c r="B306" s="12">
        <v>1308727</v>
      </c>
      <c r="C306">
        <v>22</v>
      </c>
      <c r="D306">
        <v>1989</v>
      </c>
      <c r="E306" t="s">
        <v>5</v>
      </c>
      <c r="F306" t="s">
        <v>5</v>
      </c>
    </row>
    <row r="307" spans="1:6" x14ac:dyDescent="0.2">
      <c r="A307" s="4" t="s">
        <v>296</v>
      </c>
      <c r="B307" s="12">
        <v>1279264</v>
      </c>
      <c r="C307">
        <v>8</v>
      </c>
      <c r="D307">
        <v>2000</v>
      </c>
      <c r="E307" t="s">
        <v>5</v>
      </c>
      <c r="F307" t="s">
        <v>5</v>
      </c>
    </row>
    <row r="308" spans="1:6" x14ac:dyDescent="0.2">
      <c r="A308" s="4" t="s">
        <v>233</v>
      </c>
      <c r="B308" s="12">
        <v>1274576</v>
      </c>
      <c r="C308">
        <v>9</v>
      </c>
      <c r="D308">
        <v>2004</v>
      </c>
      <c r="E308" t="s">
        <v>9</v>
      </c>
      <c r="F308" t="s">
        <v>2</v>
      </c>
    </row>
    <row r="309" spans="1:6" x14ac:dyDescent="0.2">
      <c r="A309" s="4" t="s">
        <v>227</v>
      </c>
      <c r="B309" s="12">
        <v>1273360</v>
      </c>
      <c r="C309">
        <v>20</v>
      </c>
      <c r="D309">
        <v>1996</v>
      </c>
      <c r="E309" t="s">
        <v>1</v>
      </c>
      <c r="F309" t="s">
        <v>2</v>
      </c>
    </row>
    <row r="310" spans="1:6" x14ac:dyDescent="0.2">
      <c r="A310" s="4" t="s">
        <v>879</v>
      </c>
      <c r="B310" s="12">
        <v>1270389</v>
      </c>
      <c r="C310">
        <v>24</v>
      </c>
      <c r="D310">
        <v>1965</v>
      </c>
      <c r="E310" t="s">
        <v>9</v>
      </c>
      <c r="F310" t="s">
        <v>2</v>
      </c>
    </row>
    <row r="311" spans="1:6" x14ac:dyDescent="0.2">
      <c r="A311" s="4" t="s">
        <v>374</v>
      </c>
      <c r="B311" s="12">
        <v>1268023</v>
      </c>
      <c r="C311">
        <v>3</v>
      </c>
      <c r="D311">
        <v>2007</v>
      </c>
      <c r="E311" t="s">
        <v>9</v>
      </c>
      <c r="F311" t="s">
        <v>2</v>
      </c>
    </row>
    <row r="312" spans="1:6" x14ac:dyDescent="0.2">
      <c r="A312" s="4" t="s">
        <v>754</v>
      </c>
      <c r="B312" s="12">
        <v>1267652</v>
      </c>
      <c r="C312">
        <v>7</v>
      </c>
      <c r="D312">
        <v>2001</v>
      </c>
      <c r="E312" t="s">
        <v>5</v>
      </c>
      <c r="F312" t="s">
        <v>5</v>
      </c>
    </row>
    <row r="313" spans="1:6" x14ac:dyDescent="0.2">
      <c r="A313" s="4" t="s">
        <v>579</v>
      </c>
      <c r="B313" s="12">
        <v>1259967</v>
      </c>
      <c r="C313">
        <v>25</v>
      </c>
      <c r="D313">
        <v>1994</v>
      </c>
      <c r="E313" t="s">
        <v>5</v>
      </c>
      <c r="F313" t="s">
        <v>5</v>
      </c>
    </row>
    <row r="314" spans="1:6" x14ac:dyDescent="0.2">
      <c r="A314" s="4" t="s">
        <v>402</v>
      </c>
      <c r="B314" s="12">
        <v>1256667</v>
      </c>
      <c r="C314">
        <v>9</v>
      </c>
      <c r="D314">
        <v>1995</v>
      </c>
      <c r="E314" t="s">
        <v>9</v>
      </c>
      <c r="F314" t="s">
        <v>2</v>
      </c>
    </row>
    <row r="315" spans="1:6" x14ac:dyDescent="0.2">
      <c r="A315" s="4" t="s">
        <v>555</v>
      </c>
      <c r="B315" s="12">
        <v>1255107</v>
      </c>
      <c r="C315">
        <v>34</v>
      </c>
      <c r="D315">
        <v>1969</v>
      </c>
      <c r="E315" t="s">
        <v>1</v>
      </c>
      <c r="F315" t="s">
        <v>2</v>
      </c>
    </row>
    <row r="316" spans="1:6" x14ac:dyDescent="0.2">
      <c r="A316" s="4" t="s">
        <v>892</v>
      </c>
      <c r="B316" s="12">
        <v>1254202</v>
      </c>
      <c r="C316">
        <v>10</v>
      </c>
      <c r="D316">
        <v>1968</v>
      </c>
      <c r="E316" t="s">
        <v>1</v>
      </c>
      <c r="F316" t="s">
        <v>2</v>
      </c>
    </row>
    <row r="317" spans="1:6" x14ac:dyDescent="0.2">
      <c r="A317" s="4" t="s">
        <v>352</v>
      </c>
      <c r="B317" s="12">
        <v>1254116</v>
      </c>
      <c r="C317">
        <v>14</v>
      </c>
      <c r="D317">
        <v>1996</v>
      </c>
      <c r="E317" t="s">
        <v>1</v>
      </c>
      <c r="F317" t="s">
        <v>2</v>
      </c>
    </row>
    <row r="318" spans="1:6" x14ac:dyDescent="0.2">
      <c r="A318" s="4" t="s">
        <v>968</v>
      </c>
      <c r="B318" s="12">
        <v>1250172</v>
      </c>
      <c r="C318">
        <v>10</v>
      </c>
      <c r="D318">
        <v>1999</v>
      </c>
      <c r="E318" t="s">
        <v>5</v>
      </c>
      <c r="F318" t="s">
        <v>5</v>
      </c>
    </row>
    <row r="319" spans="1:6" x14ac:dyDescent="0.2">
      <c r="A319" s="4" t="s">
        <v>249</v>
      </c>
      <c r="B319" s="12">
        <v>1244825</v>
      </c>
      <c r="C319">
        <v>8</v>
      </c>
      <c r="D319">
        <v>2006</v>
      </c>
      <c r="E319" t="s">
        <v>1</v>
      </c>
      <c r="F319" t="s">
        <v>2</v>
      </c>
    </row>
    <row r="320" spans="1:6" x14ac:dyDescent="0.2">
      <c r="A320" s="4" t="s">
        <v>51</v>
      </c>
      <c r="B320" s="12">
        <v>1241447</v>
      </c>
      <c r="C320">
        <v>6</v>
      </c>
      <c r="D320">
        <v>2006</v>
      </c>
      <c r="E320" t="s">
        <v>1</v>
      </c>
      <c r="F320" t="s">
        <v>2</v>
      </c>
    </row>
    <row r="321" spans="1:6" x14ac:dyDescent="0.2">
      <c r="A321" s="4" t="s">
        <v>247</v>
      </c>
      <c r="B321" s="12">
        <v>1232777</v>
      </c>
      <c r="C321">
        <v>5</v>
      </c>
      <c r="D321">
        <v>2006</v>
      </c>
      <c r="E321" t="s">
        <v>1</v>
      </c>
      <c r="F321" t="s">
        <v>2</v>
      </c>
    </row>
    <row r="322" spans="1:6" x14ac:dyDescent="0.2">
      <c r="A322" s="4" t="s">
        <v>815</v>
      </c>
      <c r="B322" s="12">
        <v>1230147</v>
      </c>
      <c r="C322">
        <v>6</v>
      </c>
      <c r="D322">
        <v>1998</v>
      </c>
      <c r="E322" t="s">
        <v>1</v>
      </c>
      <c r="F322" t="s">
        <v>2</v>
      </c>
    </row>
    <row r="323" spans="1:6" x14ac:dyDescent="0.2">
      <c r="A323" s="4" t="s">
        <v>690</v>
      </c>
      <c r="B323" s="12">
        <v>1218312</v>
      </c>
      <c r="C323">
        <v>37</v>
      </c>
      <c r="D323">
        <v>1997</v>
      </c>
      <c r="E323" t="s">
        <v>1</v>
      </c>
      <c r="F323" t="s">
        <v>2</v>
      </c>
    </row>
    <row r="324" spans="1:6" x14ac:dyDescent="0.2">
      <c r="A324" s="4" t="s">
        <v>493</v>
      </c>
      <c r="B324" s="12">
        <v>1216614</v>
      </c>
      <c r="C324">
        <v>14</v>
      </c>
      <c r="D324">
        <v>1991</v>
      </c>
      <c r="E324" t="s">
        <v>5</v>
      </c>
      <c r="F324" t="s">
        <v>5</v>
      </c>
    </row>
    <row r="325" spans="1:6" x14ac:dyDescent="0.2">
      <c r="A325" s="4" t="s">
        <v>196</v>
      </c>
      <c r="B325" s="12">
        <v>1215671</v>
      </c>
      <c r="C325">
        <v>17</v>
      </c>
      <c r="D325">
        <v>1993</v>
      </c>
      <c r="E325" t="s">
        <v>1</v>
      </c>
      <c r="F325" t="s">
        <v>2</v>
      </c>
    </row>
    <row r="326" spans="1:6" x14ac:dyDescent="0.2">
      <c r="A326" s="4" t="s">
        <v>445</v>
      </c>
      <c r="B326" s="12">
        <v>1211617</v>
      </c>
      <c r="C326">
        <v>54</v>
      </c>
      <c r="D326">
        <v>1994</v>
      </c>
      <c r="E326" t="s">
        <v>1</v>
      </c>
      <c r="F326" t="s">
        <v>2</v>
      </c>
    </row>
    <row r="327" spans="1:6" x14ac:dyDescent="0.2">
      <c r="A327" s="4" t="s">
        <v>351</v>
      </c>
      <c r="B327" s="12">
        <v>1204119</v>
      </c>
      <c r="C327">
        <v>7</v>
      </c>
      <c r="D327">
        <v>2004</v>
      </c>
      <c r="E327" t="s">
        <v>1</v>
      </c>
      <c r="F327" t="s">
        <v>2</v>
      </c>
    </row>
    <row r="328" spans="1:6" x14ac:dyDescent="0.2">
      <c r="A328" s="4" t="s">
        <v>648</v>
      </c>
      <c r="B328" s="12">
        <v>1197589</v>
      </c>
      <c r="C328">
        <v>7</v>
      </c>
      <c r="D328">
        <v>1994</v>
      </c>
      <c r="E328" t="s">
        <v>1</v>
      </c>
      <c r="F328" t="s">
        <v>2</v>
      </c>
    </row>
    <row r="329" spans="1:6" x14ac:dyDescent="0.2">
      <c r="A329" s="4" t="s">
        <v>58</v>
      </c>
      <c r="B329" s="12">
        <v>1176108</v>
      </c>
      <c r="C329">
        <v>8</v>
      </c>
      <c r="D329">
        <v>1999</v>
      </c>
      <c r="E329" t="s">
        <v>9</v>
      </c>
      <c r="F329" t="s">
        <v>2</v>
      </c>
    </row>
    <row r="330" spans="1:6" x14ac:dyDescent="0.2">
      <c r="A330" s="4" t="s">
        <v>154</v>
      </c>
      <c r="B330" s="12">
        <v>1167959</v>
      </c>
      <c r="C330">
        <v>7</v>
      </c>
      <c r="D330">
        <v>1997</v>
      </c>
      <c r="E330" t="s">
        <v>1</v>
      </c>
      <c r="F330" t="s">
        <v>2</v>
      </c>
    </row>
    <row r="331" spans="1:6" x14ac:dyDescent="0.2">
      <c r="A331" s="4" t="s">
        <v>689</v>
      </c>
      <c r="B331" s="12">
        <v>1157358</v>
      </c>
      <c r="C331">
        <v>19</v>
      </c>
      <c r="D331">
        <v>1980</v>
      </c>
      <c r="E331" t="s">
        <v>5</v>
      </c>
      <c r="F331" t="s">
        <v>5</v>
      </c>
    </row>
    <row r="332" spans="1:6" x14ac:dyDescent="0.2">
      <c r="A332" s="4" t="s">
        <v>314</v>
      </c>
      <c r="B332" s="12">
        <v>1157084</v>
      </c>
      <c r="C332">
        <v>48</v>
      </c>
      <c r="D332">
        <v>1993</v>
      </c>
      <c r="E332" t="s">
        <v>5</v>
      </c>
      <c r="F332" t="s">
        <v>5</v>
      </c>
    </row>
    <row r="333" spans="1:6" x14ac:dyDescent="0.2">
      <c r="A333" s="4" t="s">
        <v>260</v>
      </c>
      <c r="B333" s="12">
        <v>1148517</v>
      </c>
      <c r="C333">
        <v>26</v>
      </c>
      <c r="D333">
        <v>2009</v>
      </c>
      <c r="E333" t="s">
        <v>5</v>
      </c>
      <c r="F333" t="s">
        <v>5</v>
      </c>
    </row>
    <row r="334" spans="1:6" x14ac:dyDescent="0.2">
      <c r="A334" s="4" t="s">
        <v>254</v>
      </c>
      <c r="B334" s="12">
        <v>1142088</v>
      </c>
      <c r="C334">
        <v>11</v>
      </c>
      <c r="D334">
        <v>1987</v>
      </c>
      <c r="E334" t="s">
        <v>9</v>
      </c>
      <c r="F334" t="s">
        <v>2</v>
      </c>
    </row>
    <row r="335" spans="1:6" x14ac:dyDescent="0.2">
      <c r="A335" s="4" t="s">
        <v>311</v>
      </c>
      <c r="B335" s="12">
        <v>1136997</v>
      </c>
      <c r="C335">
        <v>20</v>
      </c>
      <c r="D335">
        <v>1995</v>
      </c>
      <c r="E335" t="s">
        <v>1</v>
      </c>
      <c r="F335" t="s">
        <v>2</v>
      </c>
    </row>
    <row r="336" spans="1:6" x14ac:dyDescent="0.2">
      <c r="A336" s="4" t="s">
        <v>64</v>
      </c>
      <c r="B336" s="12">
        <v>1126685</v>
      </c>
      <c r="C336">
        <v>67</v>
      </c>
      <c r="D336">
        <v>1954</v>
      </c>
      <c r="E336" t="s">
        <v>1</v>
      </c>
      <c r="F336" t="s">
        <v>2</v>
      </c>
    </row>
    <row r="337" spans="1:6" x14ac:dyDescent="0.2">
      <c r="A337" s="4" t="s">
        <v>430</v>
      </c>
      <c r="B337" s="12">
        <v>1122435</v>
      </c>
      <c r="C337">
        <v>6</v>
      </c>
      <c r="D337">
        <v>2002</v>
      </c>
      <c r="E337" t="s">
        <v>5</v>
      </c>
      <c r="F337" t="s">
        <v>5</v>
      </c>
    </row>
    <row r="338" spans="1:6" x14ac:dyDescent="0.2">
      <c r="A338" s="4" t="s">
        <v>814</v>
      </c>
      <c r="B338" s="12">
        <v>1115947</v>
      </c>
      <c r="C338">
        <v>17</v>
      </c>
      <c r="D338">
        <v>1981</v>
      </c>
      <c r="E338" t="s">
        <v>1</v>
      </c>
      <c r="F338" t="s">
        <v>2</v>
      </c>
    </row>
    <row r="339" spans="1:6" x14ac:dyDescent="0.2">
      <c r="A339" s="4" t="s">
        <v>36</v>
      </c>
      <c r="B339" s="12">
        <v>1114710</v>
      </c>
      <c r="C339">
        <v>19</v>
      </c>
      <c r="D339">
        <v>2009</v>
      </c>
      <c r="E339" t="s">
        <v>1</v>
      </c>
      <c r="F339" t="s">
        <v>2</v>
      </c>
    </row>
    <row r="340" spans="1:6" x14ac:dyDescent="0.2">
      <c r="A340" s="4" t="s">
        <v>378</v>
      </c>
      <c r="B340" s="12">
        <v>1111223</v>
      </c>
      <c r="C340">
        <v>3</v>
      </c>
      <c r="D340">
        <v>2009</v>
      </c>
      <c r="E340" t="s">
        <v>9</v>
      </c>
      <c r="F340" t="s">
        <v>2</v>
      </c>
    </row>
    <row r="341" spans="1:6" x14ac:dyDescent="0.2">
      <c r="A341" s="4" t="s">
        <v>13</v>
      </c>
      <c r="B341" s="12">
        <v>1094596</v>
      </c>
      <c r="C341">
        <v>4</v>
      </c>
      <c r="D341">
        <v>2010</v>
      </c>
      <c r="E341" t="s">
        <v>1</v>
      </c>
      <c r="F341" t="s">
        <v>2</v>
      </c>
    </row>
    <row r="342" spans="1:6" x14ac:dyDescent="0.2">
      <c r="A342" s="4" t="s">
        <v>271</v>
      </c>
      <c r="B342" s="12">
        <v>1083616</v>
      </c>
      <c r="C342">
        <v>26</v>
      </c>
      <c r="D342">
        <v>2008</v>
      </c>
      <c r="E342" t="s">
        <v>1</v>
      </c>
      <c r="F342" t="s">
        <v>2</v>
      </c>
    </row>
    <row r="343" spans="1:6" x14ac:dyDescent="0.2">
      <c r="A343" s="4" t="s">
        <v>476</v>
      </c>
      <c r="B343" s="12">
        <v>1076921</v>
      </c>
      <c r="C343">
        <v>31</v>
      </c>
      <c r="D343">
        <v>1989</v>
      </c>
      <c r="E343" t="s">
        <v>1</v>
      </c>
      <c r="F343" t="s">
        <v>2</v>
      </c>
    </row>
    <row r="344" spans="1:6" x14ac:dyDescent="0.2">
      <c r="A344" s="4" t="s">
        <v>364</v>
      </c>
      <c r="B344" s="12">
        <v>1071961</v>
      </c>
      <c r="C344">
        <v>16</v>
      </c>
      <c r="D344">
        <v>2000</v>
      </c>
      <c r="E344" t="s">
        <v>1</v>
      </c>
      <c r="F344" t="s">
        <v>2</v>
      </c>
    </row>
    <row r="345" spans="1:6" x14ac:dyDescent="0.2">
      <c r="A345" s="4" t="s">
        <v>539</v>
      </c>
      <c r="B345" s="12">
        <v>1069398</v>
      </c>
      <c r="C345">
        <v>11</v>
      </c>
      <c r="D345">
        <v>1998</v>
      </c>
      <c r="E345" t="s">
        <v>5</v>
      </c>
      <c r="F345" t="s">
        <v>5</v>
      </c>
    </row>
    <row r="346" spans="1:6" x14ac:dyDescent="0.2">
      <c r="A346" s="4" t="s">
        <v>919</v>
      </c>
      <c r="B346" s="12">
        <v>1066154</v>
      </c>
      <c r="C346">
        <v>51</v>
      </c>
      <c r="D346">
        <v>1991</v>
      </c>
      <c r="E346" t="s">
        <v>1</v>
      </c>
      <c r="F346" t="s">
        <v>2</v>
      </c>
    </row>
    <row r="347" spans="1:6" x14ac:dyDescent="0.2">
      <c r="A347" s="4" t="s">
        <v>684</v>
      </c>
      <c r="B347" s="12">
        <v>1065466</v>
      </c>
      <c r="C347">
        <v>12</v>
      </c>
      <c r="D347">
        <v>1994</v>
      </c>
      <c r="E347" t="s">
        <v>5</v>
      </c>
      <c r="F347" t="s">
        <v>5</v>
      </c>
    </row>
    <row r="348" spans="1:6" x14ac:dyDescent="0.2">
      <c r="A348" s="4" t="s">
        <v>332</v>
      </c>
      <c r="B348" s="12">
        <v>1062603</v>
      </c>
      <c r="C348">
        <v>5</v>
      </c>
      <c r="D348">
        <v>2010</v>
      </c>
      <c r="E348" t="s">
        <v>5</v>
      </c>
      <c r="F348" t="s">
        <v>5</v>
      </c>
    </row>
    <row r="349" spans="1:6" x14ac:dyDescent="0.2">
      <c r="A349" s="4" t="s">
        <v>161</v>
      </c>
      <c r="B349" s="12">
        <v>1059791</v>
      </c>
      <c r="C349">
        <v>5</v>
      </c>
      <c r="D349">
        <v>1990</v>
      </c>
      <c r="E349" t="s">
        <v>5</v>
      </c>
      <c r="F349" t="s">
        <v>5</v>
      </c>
    </row>
    <row r="350" spans="1:6" x14ac:dyDescent="0.2">
      <c r="A350" s="4" t="s">
        <v>188</v>
      </c>
      <c r="B350" s="12">
        <v>1057996</v>
      </c>
      <c r="C350">
        <v>4</v>
      </c>
      <c r="D350">
        <v>2005</v>
      </c>
      <c r="E350" t="s">
        <v>1</v>
      </c>
      <c r="F350" t="s">
        <v>2</v>
      </c>
    </row>
    <row r="351" spans="1:6" x14ac:dyDescent="0.2">
      <c r="A351" s="4" t="s">
        <v>630</v>
      </c>
      <c r="B351" s="12">
        <v>1057677</v>
      </c>
      <c r="C351">
        <v>8</v>
      </c>
      <c r="D351">
        <v>1999</v>
      </c>
      <c r="E351" t="s">
        <v>1</v>
      </c>
      <c r="F351" t="s">
        <v>2</v>
      </c>
    </row>
    <row r="352" spans="1:6" x14ac:dyDescent="0.2">
      <c r="A352" s="4" t="s">
        <v>669</v>
      </c>
      <c r="B352" s="12">
        <v>1044712</v>
      </c>
      <c r="C352">
        <v>11</v>
      </c>
      <c r="D352">
        <v>1997</v>
      </c>
      <c r="E352" t="s">
        <v>5</v>
      </c>
      <c r="F352" t="s">
        <v>5</v>
      </c>
    </row>
    <row r="353" spans="1:6" x14ac:dyDescent="0.2">
      <c r="A353" s="4" t="s">
        <v>104</v>
      </c>
      <c r="B353" s="12">
        <v>1037915</v>
      </c>
      <c r="C353">
        <v>7</v>
      </c>
      <c r="D353">
        <v>2004</v>
      </c>
      <c r="E353" t="s">
        <v>5</v>
      </c>
      <c r="F353" t="s">
        <v>5</v>
      </c>
    </row>
    <row r="354" spans="1:6" x14ac:dyDescent="0.2">
      <c r="A354" s="4" t="s">
        <v>683</v>
      </c>
      <c r="B354" s="12">
        <v>1026890</v>
      </c>
      <c r="C354">
        <v>5</v>
      </c>
      <c r="D354">
        <v>2006</v>
      </c>
      <c r="E354" t="s">
        <v>5</v>
      </c>
      <c r="F354" t="s">
        <v>5</v>
      </c>
    </row>
    <row r="355" spans="1:6" x14ac:dyDescent="0.2">
      <c r="A355" s="4" t="s">
        <v>34</v>
      </c>
      <c r="B355" s="12">
        <v>1025450</v>
      </c>
      <c r="C355">
        <v>6</v>
      </c>
      <c r="D355">
        <v>2009</v>
      </c>
      <c r="E355" t="s">
        <v>1</v>
      </c>
      <c r="F355" t="s">
        <v>2</v>
      </c>
    </row>
    <row r="356" spans="1:6" x14ac:dyDescent="0.2">
      <c r="A356" s="4" t="s">
        <v>309</v>
      </c>
      <c r="B356" s="12">
        <v>1022311</v>
      </c>
      <c r="C356">
        <v>4</v>
      </c>
      <c r="D356">
        <v>2005</v>
      </c>
      <c r="E356" t="s">
        <v>5</v>
      </c>
      <c r="F356" t="s">
        <v>5</v>
      </c>
    </row>
    <row r="357" spans="1:6" x14ac:dyDescent="0.2">
      <c r="A357" s="4" t="s">
        <v>207</v>
      </c>
      <c r="B357" s="12">
        <v>1019710</v>
      </c>
      <c r="C357">
        <v>10</v>
      </c>
      <c r="D357">
        <v>1990</v>
      </c>
      <c r="E357" t="s">
        <v>1</v>
      </c>
      <c r="F357" t="s">
        <v>2</v>
      </c>
    </row>
    <row r="358" spans="1:6" x14ac:dyDescent="0.2">
      <c r="A358" s="4" t="s">
        <v>346</v>
      </c>
      <c r="B358" s="12">
        <v>1019318</v>
      </c>
      <c r="C358">
        <v>5</v>
      </c>
      <c r="D358">
        <v>2003</v>
      </c>
      <c r="E358" t="s">
        <v>1</v>
      </c>
      <c r="F358" t="s">
        <v>2</v>
      </c>
    </row>
    <row r="359" spans="1:6" x14ac:dyDescent="0.2">
      <c r="A359" s="4" t="s">
        <v>293</v>
      </c>
      <c r="B359" s="12">
        <v>1018230</v>
      </c>
      <c r="C359">
        <v>5</v>
      </c>
      <c r="D359">
        <v>2008</v>
      </c>
      <c r="E359" t="s">
        <v>5</v>
      </c>
      <c r="F359" t="s">
        <v>5</v>
      </c>
    </row>
    <row r="360" spans="1:6" x14ac:dyDescent="0.2">
      <c r="A360" s="4" t="s">
        <v>226</v>
      </c>
      <c r="B360" s="12">
        <v>1018054</v>
      </c>
      <c r="C360">
        <v>3</v>
      </c>
      <c r="D360">
        <v>2010</v>
      </c>
      <c r="E360" t="s">
        <v>5</v>
      </c>
      <c r="F360" t="s">
        <v>5</v>
      </c>
    </row>
    <row r="361" spans="1:6" x14ac:dyDescent="0.2">
      <c r="A361" s="4" t="s">
        <v>661</v>
      </c>
      <c r="B361" s="12">
        <v>1011430</v>
      </c>
      <c r="C361">
        <v>4</v>
      </c>
      <c r="D361">
        <v>1989</v>
      </c>
      <c r="E361" t="s">
        <v>1</v>
      </c>
      <c r="F361" t="s">
        <v>2</v>
      </c>
    </row>
    <row r="362" spans="1:6" x14ac:dyDescent="0.2">
      <c r="A362" s="4" t="s">
        <v>1002</v>
      </c>
      <c r="B362" s="12">
        <v>1007924</v>
      </c>
      <c r="C362">
        <v>7</v>
      </c>
      <c r="D362">
        <v>1994</v>
      </c>
      <c r="E362" t="s">
        <v>1</v>
      </c>
      <c r="F362" t="s">
        <v>2</v>
      </c>
    </row>
    <row r="363" spans="1:6" x14ac:dyDescent="0.2">
      <c r="A363" s="4" t="s">
        <v>606</v>
      </c>
      <c r="B363" s="12">
        <v>1007043</v>
      </c>
      <c r="C363">
        <v>8</v>
      </c>
      <c r="D363">
        <v>2004</v>
      </c>
      <c r="E363" t="s">
        <v>9</v>
      </c>
      <c r="F363" t="s">
        <v>2</v>
      </c>
    </row>
    <row r="364" spans="1:6" x14ac:dyDescent="0.2">
      <c r="A364" s="4" t="s">
        <v>270</v>
      </c>
      <c r="B364" s="12">
        <v>997557</v>
      </c>
      <c r="C364">
        <v>8</v>
      </c>
      <c r="D364">
        <v>2004</v>
      </c>
      <c r="E364" t="s">
        <v>9</v>
      </c>
      <c r="F364" t="s">
        <v>2</v>
      </c>
    </row>
    <row r="365" spans="1:6" x14ac:dyDescent="0.2">
      <c r="A365" s="4" t="s">
        <v>115</v>
      </c>
      <c r="B365" s="12">
        <v>996901</v>
      </c>
      <c r="C365">
        <v>9</v>
      </c>
      <c r="D365">
        <v>2006</v>
      </c>
      <c r="E365" t="s">
        <v>5</v>
      </c>
      <c r="F365" t="s">
        <v>5</v>
      </c>
    </row>
    <row r="366" spans="1:6" x14ac:dyDescent="0.2">
      <c r="A366" s="4" t="s">
        <v>600</v>
      </c>
      <c r="B366" s="12">
        <v>996762</v>
      </c>
      <c r="C366">
        <v>43</v>
      </c>
      <c r="D366">
        <v>1990</v>
      </c>
      <c r="E366" t="s">
        <v>9</v>
      </c>
      <c r="F366" t="s">
        <v>2</v>
      </c>
    </row>
    <row r="367" spans="1:6" x14ac:dyDescent="0.2">
      <c r="A367" s="4" t="s">
        <v>543</v>
      </c>
      <c r="B367" s="12">
        <v>996122</v>
      </c>
      <c r="C367">
        <v>10</v>
      </c>
      <c r="D367">
        <v>2001</v>
      </c>
      <c r="E367" t="s">
        <v>5</v>
      </c>
      <c r="F367" t="s">
        <v>5</v>
      </c>
    </row>
    <row r="368" spans="1:6" x14ac:dyDescent="0.2">
      <c r="A368" s="4" t="s">
        <v>702</v>
      </c>
      <c r="B368" s="12">
        <v>990741</v>
      </c>
      <c r="C368">
        <v>6</v>
      </c>
      <c r="D368">
        <v>1996</v>
      </c>
      <c r="E368" t="s">
        <v>1</v>
      </c>
      <c r="F368" t="s">
        <v>2</v>
      </c>
    </row>
    <row r="369" spans="1:6" x14ac:dyDescent="0.2">
      <c r="A369" s="4" t="s">
        <v>714</v>
      </c>
      <c r="B369" s="12">
        <v>985805</v>
      </c>
      <c r="C369">
        <v>13</v>
      </c>
      <c r="D369">
        <v>1994</v>
      </c>
      <c r="E369" t="s">
        <v>1</v>
      </c>
      <c r="F369" t="s">
        <v>2</v>
      </c>
    </row>
    <row r="370" spans="1:6" x14ac:dyDescent="0.2">
      <c r="A370" s="4" t="s">
        <v>508</v>
      </c>
      <c r="B370" s="12">
        <v>984864</v>
      </c>
      <c r="C370">
        <v>6</v>
      </c>
      <c r="D370">
        <v>2005</v>
      </c>
      <c r="E370" t="s">
        <v>5</v>
      </c>
      <c r="F370" t="s">
        <v>5</v>
      </c>
    </row>
    <row r="371" spans="1:6" x14ac:dyDescent="0.2">
      <c r="A371" s="4" t="s">
        <v>887</v>
      </c>
      <c r="B371" s="12">
        <v>982422</v>
      </c>
      <c r="C371">
        <v>11</v>
      </c>
      <c r="D371">
        <v>1994</v>
      </c>
      <c r="E371" t="s">
        <v>1</v>
      </c>
      <c r="F371" t="s">
        <v>2</v>
      </c>
    </row>
    <row r="372" spans="1:6" x14ac:dyDescent="0.2">
      <c r="A372" s="4" t="s">
        <v>397</v>
      </c>
      <c r="B372" s="12">
        <v>974392</v>
      </c>
      <c r="C372">
        <v>40</v>
      </c>
      <c r="D372">
        <v>1977</v>
      </c>
      <c r="E372" t="s">
        <v>9</v>
      </c>
      <c r="F372" t="s">
        <v>2</v>
      </c>
    </row>
    <row r="373" spans="1:6" x14ac:dyDescent="0.2">
      <c r="A373" s="4" t="s">
        <v>782</v>
      </c>
      <c r="B373" s="12">
        <v>971813</v>
      </c>
      <c r="C373">
        <v>9</v>
      </c>
      <c r="D373">
        <v>2000</v>
      </c>
      <c r="E373" t="s">
        <v>5</v>
      </c>
      <c r="F373" t="s">
        <v>5</v>
      </c>
    </row>
    <row r="374" spans="1:6" x14ac:dyDescent="0.2">
      <c r="A374" s="4" t="s">
        <v>75</v>
      </c>
      <c r="B374" s="12">
        <v>971678</v>
      </c>
      <c r="C374">
        <v>29</v>
      </c>
      <c r="D374">
        <v>1957</v>
      </c>
      <c r="E374" t="s">
        <v>1</v>
      </c>
      <c r="F374" t="s">
        <v>2</v>
      </c>
    </row>
    <row r="375" spans="1:6" x14ac:dyDescent="0.2">
      <c r="A375" s="4" t="s">
        <v>321</v>
      </c>
      <c r="B375" s="12">
        <v>971337</v>
      </c>
      <c r="C375">
        <v>7</v>
      </c>
      <c r="D375">
        <v>2004</v>
      </c>
      <c r="E375" t="s">
        <v>1</v>
      </c>
      <c r="F375" t="s">
        <v>2</v>
      </c>
    </row>
    <row r="376" spans="1:6" x14ac:dyDescent="0.2">
      <c r="A376" s="4" t="s">
        <v>905</v>
      </c>
      <c r="B376" s="12">
        <v>968266</v>
      </c>
      <c r="C376">
        <v>5</v>
      </c>
      <c r="D376">
        <v>1993</v>
      </c>
      <c r="E376" t="s">
        <v>5</v>
      </c>
      <c r="F376" t="s">
        <v>5</v>
      </c>
    </row>
    <row r="377" spans="1:6" x14ac:dyDescent="0.2">
      <c r="A377" s="4" t="s">
        <v>743</v>
      </c>
      <c r="B377" s="12">
        <v>965517</v>
      </c>
      <c r="C377">
        <v>25</v>
      </c>
      <c r="D377">
        <v>1972</v>
      </c>
      <c r="E377" t="s">
        <v>5</v>
      </c>
      <c r="F377" t="s">
        <v>5</v>
      </c>
    </row>
    <row r="378" spans="1:6" x14ac:dyDescent="0.2">
      <c r="A378" s="4" t="s">
        <v>602</v>
      </c>
      <c r="B378" s="12">
        <v>964761</v>
      </c>
      <c r="C378">
        <v>9</v>
      </c>
      <c r="D378">
        <v>1992</v>
      </c>
      <c r="E378" t="s">
        <v>5</v>
      </c>
      <c r="F378" t="s">
        <v>5</v>
      </c>
    </row>
    <row r="379" spans="1:6" x14ac:dyDescent="0.2">
      <c r="A379" s="4" t="s">
        <v>739</v>
      </c>
      <c r="B379" s="12">
        <v>962017</v>
      </c>
      <c r="C379">
        <v>10</v>
      </c>
      <c r="D379">
        <v>1999</v>
      </c>
      <c r="E379" t="s">
        <v>5</v>
      </c>
      <c r="F379" t="s">
        <v>5</v>
      </c>
    </row>
    <row r="380" spans="1:6" x14ac:dyDescent="0.2">
      <c r="A380" s="4" t="s">
        <v>121</v>
      </c>
      <c r="B380" s="12">
        <v>959477</v>
      </c>
      <c r="C380">
        <v>20</v>
      </c>
      <c r="D380">
        <v>2005</v>
      </c>
      <c r="E380" t="s">
        <v>1</v>
      </c>
      <c r="F380" t="s">
        <v>2</v>
      </c>
    </row>
    <row r="381" spans="1:6" x14ac:dyDescent="0.2">
      <c r="A381" s="4" t="s">
        <v>324</v>
      </c>
      <c r="B381" s="12">
        <v>954416</v>
      </c>
      <c r="C381">
        <v>3</v>
      </c>
      <c r="D381">
        <v>2008</v>
      </c>
      <c r="E381" t="s">
        <v>9</v>
      </c>
      <c r="F381" t="s">
        <v>2</v>
      </c>
    </row>
    <row r="382" spans="1:6" x14ac:dyDescent="0.2">
      <c r="A382" s="4" t="s">
        <v>371</v>
      </c>
      <c r="B382" s="12">
        <v>951139</v>
      </c>
      <c r="C382">
        <v>25</v>
      </c>
      <c r="D382">
        <v>2000</v>
      </c>
      <c r="E382" t="s">
        <v>9</v>
      </c>
      <c r="F382" t="s">
        <v>2</v>
      </c>
    </row>
    <row r="383" spans="1:6" x14ac:dyDescent="0.2">
      <c r="A383" s="4" t="s">
        <v>127</v>
      </c>
      <c r="B383" s="12">
        <v>945298</v>
      </c>
      <c r="C383">
        <v>10</v>
      </c>
      <c r="D383">
        <v>1993</v>
      </c>
      <c r="E383" t="s">
        <v>9</v>
      </c>
      <c r="F383" t="s">
        <v>2</v>
      </c>
    </row>
    <row r="384" spans="1:6" x14ac:dyDescent="0.2">
      <c r="A384" s="4" t="s">
        <v>682</v>
      </c>
      <c r="B384" s="12">
        <v>945285</v>
      </c>
      <c r="C384">
        <v>112</v>
      </c>
      <c r="D384">
        <v>1962</v>
      </c>
      <c r="E384" t="s">
        <v>1</v>
      </c>
      <c r="F384" t="s">
        <v>2</v>
      </c>
    </row>
    <row r="385" spans="1:6" x14ac:dyDescent="0.2">
      <c r="A385" s="4" t="s">
        <v>66</v>
      </c>
      <c r="B385" s="12">
        <v>944180</v>
      </c>
      <c r="C385">
        <v>3</v>
      </c>
      <c r="D385">
        <v>1983</v>
      </c>
      <c r="E385" t="s">
        <v>5</v>
      </c>
      <c r="F385" t="s">
        <v>5</v>
      </c>
    </row>
    <row r="386" spans="1:6" x14ac:dyDescent="0.2">
      <c r="A386" s="4" t="s">
        <v>189</v>
      </c>
      <c r="B386" s="12">
        <v>941291</v>
      </c>
      <c r="C386">
        <v>5</v>
      </c>
      <c r="D386">
        <v>2009</v>
      </c>
      <c r="E386" t="s">
        <v>1</v>
      </c>
      <c r="F386" t="s">
        <v>2</v>
      </c>
    </row>
    <row r="387" spans="1:6" x14ac:dyDescent="0.2">
      <c r="A387" s="4" t="s">
        <v>282</v>
      </c>
      <c r="B387" s="12">
        <v>936759</v>
      </c>
      <c r="C387">
        <v>10</v>
      </c>
      <c r="D387">
        <v>2007</v>
      </c>
      <c r="E387" t="s">
        <v>5</v>
      </c>
      <c r="F387" t="s">
        <v>5</v>
      </c>
    </row>
    <row r="388" spans="1:6" x14ac:dyDescent="0.2">
      <c r="A388" s="4" t="s">
        <v>258</v>
      </c>
      <c r="B388" s="12">
        <v>930874</v>
      </c>
      <c r="C388">
        <v>9</v>
      </c>
      <c r="D388">
        <v>2003</v>
      </c>
      <c r="E388" t="s">
        <v>1</v>
      </c>
      <c r="F388" t="s">
        <v>2</v>
      </c>
    </row>
    <row r="389" spans="1:6" x14ac:dyDescent="0.2">
      <c r="A389" s="4" t="s">
        <v>663</v>
      </c>
      <c r="B389" s="12">
        <v>923636</v>
      </c>
      <c r="C389">
        <v>59</v>
      </c>
      <c r="D389">
        <v>1970</v>
      </c>
      <c r="E389" t="s">
        <v>1</v>
      </c>
      <c r="F389" t="s">
        <v>2</v>
      </c>
    </row>
    <row r="390" spans="1:6" x14ac:dyDescent="0.2">
      <c r="A390" s="4" t="s">
        <v>762</v>
      </c>
      <c r="B390" s="12">
        <v>921423</v>
      </c>
      <c r="C390">
        <v>17</v>
      </c>
      <c r="D390">
        <v>1993</v>
      </c>
      <c r="E390" t="s">
        <v>5</v>
      </c>
      <c r="F390" t="s">
        <v>5</v>
      </c>
    </row>
    <row r="391" spans="1:6" x14ac:dyDescent="0.2">
      <c r="A391" s="4" t="s">
        <v>396</v>
      </c>
      <c r="B391" s="12">
        <v>921183</v>
      </c>
      <c r="C391">
        <v>12</v>
      </c>
      <c r="D391">
        <v>1999</v>
      </c>
      <c r="E391" t="s">
        <v>5</v>
      </c>
      <c r="F391" t="s">
        <v>5</v>
      </c>
    </row>
    <row r="392" spans="1:6" x14ac:dyDescent="0.2">
      <c r="A392" s="4" t="s">
        <v>263</v>
      </c>
      <c r="B392" s="12">
        <v>911509</v>
      </c>
      <c r="C392">
        <v>12</v>
      </c>
      <c r="D392">
        <v>2006</v>
      </c>
      <c r="E392" t="s">
        <v>1</v>
      </c>
      <c r="F392" t="s">
        <v>2</v>
      </c>
    </row>
    <row r="393" spans="1:6" x14ac:dyDescent="0.2">
      <c r="A393" s="4" t="s">
        <v>167</v>
      </c>
      <c r="B393" s="12">
        <v>911203</v>
      </c>
      <c r="C393">
        <v>9</v>
      </c>
      <c r="D393">
        <v>2009</v>
      </c>
      <c r="E393" t="s">
        <v>1</v>
      </c>
      <c r="F393" t="s">
        <v>2</v>
      </c>
    </row>
    <row r="394" spans="1:6" x14ac:dyDescent="0.2">
      <c r="A394" s="4" t="s">
        <v>996</v>
      </c>
      <c r="B394" s="12">
        <v>909746</v>
      </c>
      <c r="C394">
        <v>7</v>
      </c>
      <c r="D394">
        <v>1994</v>
      </c>
      <c r="E394" t="s">
        <v>5</v>
      </c>
      <c r="F394" t="s">
        <v>5</v>
      </c>
    </row>
    <row r="395" spans="1:6" x14ac:dyDescent="0.2">
      <c r="A395" s="4" t="s">
        <v>776</v>
      </c>
      <c r="B395" s="12">
        <v>908494</v>
      </c>
      <c r="C395">
        <v>16</v>
      </c>
      <c r="D395">
        <v>1991</v>
      </c>
      <c r="E395" t="s">
        <v>1</v>
      </c>
      <c r="F395" t="s">
        <v>2</v>
      </c>
    </row>
    <row r="396" spans="1:6" x14ac:dyDescent="0.2">
      <c r="A396" s="4" t="s">
        <v>108</v>
      </c>
      <c r="B396" s="12">
        <v>903418</v>
      </c>
      <c r="C396">
        <v>4</v>
      </c>
      <c r="D396">
        <v>2011</v>
      </c>
      <c r="E396" t="s">
        <v>1</v>
      </c>
      <c r="F396" t="s">
        <v>2</v>
      </c>
    </row>
    <row r="397" spans="1:6" x14ac:dyDescent="0.2">
      <c r="A397" s="4" t="s">
        <v>735</v>
      </c>
      <c r="B397" s="12">
        <v>899730</v>
      </c>
      <c r="C397">
        <v>8</v>
      </c>
      <c r="D397">
        <v>1999</v>
      </c>
      <c r="E397" t="s">
        <v>1</v>
      </c>
      <c r="F397" t="s">
        <v>2</v>
      </c>
    </row>
    <row r="398" spans="1:6" x14ac:dyDescent="0.2">
      <c r="A398" s="4" t="s">
        <v>401</v>
      </c>
      <c r="B398" s="12">
        <v>896433</v>
      </c>
      <c r="C398">
        <v>3</v>
      </c>
      <c r="D398">
        <v>2008</v>
      </c>
      <c r="E398" t="s">
        <v>9</v>
      </c>
      <c r="F398" t="s">
        <v>2</v>
      </c>
    </row>
    <row r="399" spans="1:6" x14ac:dyDescent="0.2">
      <c r="A399" s="4" t="s">
        <v>239</v>
      </c>
      <c r="B399" s="12">
        <v>894155</v>
      </c>
      <c r="C399">
        <v>5</v>
      </c>
      <c r="D399">
        <v>2011</v>
      </c>
      <c r="E399" t="s">
        <v>1</v>
      </c>
      <c r="F399" t="s">
        <v>2</v>
      </c>
    </row>
    <row r="400" spans="1:6" x14ac:dyDescent="0.2">
      <c r="A400" s="4" t="s">
        <v>767</v>
      </c>
      <c r="B400" s="12">
        <v>893379</v>
      </c>
      <c r="C400">
        <v>9</v>
      </c>
      <c r="D400">
        <v>1993</v>
      </c>
      <c r="E400" t="s">
        <v>5</v>
      </c>
      <c r="F400" t="s">
        <v>5</v>
      </c>
    </row>
    <row r="401" spans="1:6" x14ac:dyDescent="0.2">
      <c r="A401" s="4" t="s">
        <v>408</v>
      </c>
      <c r="B401" s="12">
        <v>892290</v>
      </c>
      <c r="C401">
        <v>29</v>
      </c>
      <c r="D401">
        <v>2007</v>
      </c>
      <c r="E401" t="s">
        <v>1</v>
      </c>
      <c r="F401" t="s">
        <v>2</v>
      </c>
    </row>
    <row r="402" spans="1:6" x14ac:dyDescent="0.2">
      <c r="A402" s="4" t="s">
        <v>477</v>
      </c>
      <c r="B402" s="12">
        <v>892290</v>
      </c>
      <c r="C402">
        <v>29</v>
      </c>
      <c r="D402">
        <v>2007</v>
      </c>
      <c r="E402" t="s">
        <v>1</v>
      </c>
      <c r="F402" t="s">
        <v>2</v>
      </c>
    </row>
    <row r="403" spans="1:6" x14ac:dyDescent="0.2">
      <c r="A403" s="4" t="s">
        <v>737</v>
      </c>
      <c r="B403" s="12">
        <v>890876</v>
      </c>
      <c r="C403">
        <v>8</v>
      </c>
      <c r="D403">
        <v>1996</v>
      </c>
      <c r="E403" t="s">
        <v>5</v>
      </c>
      <c r="F403" t="s">
        <v>5</v>
      </c>
    </row>
    <row r="404" spans="1:6" x14ac:dyDescent="0.2">
      <c r="A404" s="4" t="s">
        <v>429</v>
      </c>
      <c r="B404" s="12">
        <v>890286</v>
      </c>
      <c r="C404">
        <v>7</v>
      </c>
      <c r="D404">
        <v>1996</v>
      </c>
      <c r="E404" t="s">
        <v>1</v>
      </c>
      <c r="F404" t="s">
        <v>2</v>
      </c>
    </row>
    <row r="405" spans="1:6" x14ac:dyDescent="0.2">
      <c r="A405" s="4" t="s">
        <v>380</v>
      </c>
      <c r="B405" s="12">
        <v>883832</v>
      </c>
      <c r="C405">
        <v>5</v>
      </c>
      <c r="D405">
        <v>2009</v>
      </c>
      <c r="E405" t="s">
        <v>5</v>
      </c>
      <c r="F405" t="s">
        <v>5</v>
      </c>
    </row>
    <row r="406" spans="1:6" x14ac:dyDescent="0.2">
      <c r="A406" s="4" t="s">
        <v>616</v>
      </c>
      <c r="B406" s="12">
        <v>883556</v>
      </c>
      <c r="C406">
        <v>6</v>
      </c>
      <c r="D406">
        <v>2001</v>
      </c>
      <c r="E406" t="s">
        <v>5</v>
      </c>
      <c r="F406" t="s">
        <v>5</v>
      </c>
    </row>
    <row r="407" spans="1:6" x14ac:dyDescent="0.2">
      <c r="A407" s="4" t="s">
        <v>798</v>
      </c>
      <c r="B407" s="12">
        <v>880207</v>
      </c>
      <c r="C407">
        <v>25</v>
      </c>
      <c r="D407">
        <v>1988</v>
      </c>
      <c r="E407" t="s">
        <v>9</v>
      </c>
      <c r="F407" t="s">
        <v>2</v>
      </c>
    </row>
    <row r="408" spans="1:6" x14ac:dyDescent="0.2">
      <c r="A408" s="4" t="s">
        <v>216</v>
      </c>
      <c r="B408" s="12">
        <v>879548</v>
      </c>
      <c r="C408">
        <v>3</v>
      </c>
      <c r="D408">
        <v>1999</v>
      </c>
      <c r="E408" t="s">
        <v>1</v>
      </c>
      <c r="F408" t="s">
        <v>2</v>
      </c>
    </row>
    <row r="409" spans="1:6" x14ac:dyDescent="0.2">
      <c r="A409" s="4" t="s">
        <v>400</v>
      </c>
      <c r="B409" s="12">
        <v>873824</v>
      </c>
      <c r="C409">
        <v>11</v>
      </c>
      <c r="D409">
        <v>2004</v>
      </c>
      <c r="E409" t="s">
        <v>9</v>
      </c>
      <c r="F409" t="s">
        <v>2</v>
      </c>
    </row>
    <row r="410" spans="1:6" x14ac:dyDescent="0.2">
      <c r="A410" s="4" t="s">
        <v>166</v>
      </c>
      <c r="B410" s="12">
        <v>871081</v>
      </c>
      <c r="C410">
        <v>5</v>
      </c>
      <c r="D410">
        <v>2003</v>
      </c>
      <c r="E410" t="s">
        <v>9</v>
      </c>
      <c r="F410" t="s">
        <v>2</v>
      </c>
    </row>
    <row r="411" spans="1:6" x14ac:dyDescent="0.2">
      <c r="A411" s="4" t="s">
        <v>659</v>
      </c>
      <c r="B411" s="12">
        <v>863265</v>
      </c>
      <c r="C411">
        <v>9</v>
      </c>
      <c r="D411">
        <v>2003</v>
      </c>
      <c r="E411" t="s">
        <v>1</v>
      </c>
      <c r="F411" t="s">
        <v>2</v>
      </c>
    </row>
    <row r="412" spans="1:6" x14ac:dyDescent="0.2">
      <c r="A412" s="4" t="s">
        <v>791</v>
      </c>
      <c r="B412" s="12">
        <v>862851</v>
      </c>
      <c r="C412">
        <v>15</v>
      </c>
      <c r="D412">
        <v>2001</v>
      </c>
      <c r="E412" t="s">
        <v>5</v>
      </c>
      <c r="F412" t="s">
        <v>5</v>
      </c>
    </row>
    <row r="413" spans="1:6" x14ac:dyDescent="0.2">
      <c r="A413" s="4" t="s">
        <v>375</v>
      </c>
      <c r="B413" s="12">
        <v>862323</v>
      </c>
      <c r="C413">
        <v>7</v>
      </c>
      <c r="D413">
        <v>1997</v>
      </c>
      <c r="E413" t="s">
        <v>1</v>
      </c>
      <c r="F413" t="s">
        <v>2</v>
      </c>
    </row>
    <row r="414" spans="1:6" x14ac:dyDescent="0.2">
      <c r="A414" s="4" t="s">
        <v>550</v>
      </c>
      <c r="B414" s="12">
        <v>852059</v>
      </c>
      <c r="C414">
        <v>3</v>
      </c>
      <c r="D414">
        <v>2007</v>
      </c>
      <c r="E414" t="s">
        <v>1</v>
      </c>
      <c r="F414" t="s">
        <v>2</v>
      </c>
    </row>
    <row r="415" spans="1:6" x14ac:dyDescent="0.2">
      <c r="A415" s="4" t="s">
        <v>724</v>
      </c>
      <c r="B415" s="12">
        <v>850117</v>
      </c>
      <c r="C415">
        <v>8</v>
      </c>
      <c r="D415">
        <v>1997</v>
      </c>
      <c r="E415" t="s">
        <v>5</v>
      </c>
      <c r="F415" t="s">
        <v>5</v>
      </c>
    </row>
    <row r="416" spans="1:6" x14ac:dyDescent="0.2">
      <c r="A416" s="4" t="s">
        <v>183</v>
      </c>
      <c r="B416" s="12">
        <v>849439</v>
      </c>
      <c r="C416">
        <v>3</v>
      </c>
      <c r="D416">
        <v>2008</v>
      </c>
      <c r="E416" t="s">
        <v>5</v>
      </c>
      <c r="F416" t="s">
        <v>5</v>
      </c>
    </row>
    <row r="417" spans="1:6" x14ac:dyDescent="0.2">
      <c r="A417" s="4" t="s">
        <v>1011</v>
      </c>
      <c r="B417" s="12">
        <v>845380</v>
      </c>
      <c r="C417">
        <v>30</v>
      </c>
      <c r="D417">
        <v>1974</v>
      </c>
      <c r="E417" t="s">
        <v>9</v>
      </c>
      <c r="F417" t="s">
        <v>2</v>
      </c>
    </row>
    <row r="418" spans="1:6" x14ac:dyDescent="0.2">
      <c r="A418" s="4" t="s">
        <v>778</v>
      </c>
      <c r="B418" s="12">
        <v>840097</v>
      </c>
      <c r="C418">
        <v>6</v>
      </c>
      <c r="D418">
        <v>1999</v>
      </c>
      <c r="E418" t="s">
        <v>9</v>
      </c>
      <c r="F418" t="s">
        <v>2</v>
      </c>
    </row>
    <row r="419" spans="1:6" x14ac:dyDescent="0.2">
      <c r="A419" s="4" t="s">
        <v>751</v>
      </c>
      <c r="B419" s="12">
        <v>835748</v>
      </c>
      <c r="C419">
        <v>9</v>
      </c>
      <c r="D419">
        <v>1996</v>
      </c>
      <c r="E419" t="s">
        <v>1</v>
      </c>
      <c r="F419" t="s">
        <v>2</v>
      </c>
    </row>
    <row r="420" spans="1:6" x14ac:dyDescent="0.2">
      <c r="A420" s="4" t="s">
        <v>511</v>
      </c>
      <c r="B420" s="12">
        <v>834534</v>
      </c>
      <c r="C420">
        <v>7</v>
      </c>
      <c r="D420">
        <v>2005</v>
      </c>
      <c r="E420" t="s">
        <v>9</v>
      </c>
      <c r="F420" t="s">
        <v>2</v>
      </c>
    </row>
    <row r="421" spans="1:6" x14ac:dyDescent="0.2">
      <c r="A421" s="4" t="s">
        <v>292</v>
      </c>
      <c r="B421" s="12">
        <v>831855</v>
      </c>
      <c r="C421">
        <v>6</v>
      </c>
      <c r="D421">
        <v>2009</v>
      </c>
      <c r="E421" t="s">
        <v>5</v>
      </c>
      <c r="F421" t="s">
        <v>5</v>
      </c>
    </row>
    <row r="422" spans="1:6" x14ac:dyDescent="0.2">
      <c r="A422" s="4" t="s">
        <v>953</v>
      </c>
      <c r="B422" s="12">
        <v>829511</v>
      </c>
      <c r="C422">
        <v>11</v>
      </c>
      <c r="D422">
        <v>1997</v>
      </c>
      <c r="E422" t="s">
        <v>5</v>
      </c>
      <c r="F422" t="s">
        <v>5</v>
      </c>
    </row>
    <row r="423" spans="1:6" x14ac:dyDescent="0.2">
      <c r="A423" s="4" t="s">
        <v>675</v>
      </c>
      <c r="B423" s="12">
        <v>828638</v>
      </c>
      <c r="C423">
        <v>5</v>
      </c>
      <c r="D423">
        <v>2003</v>
      </c>
      <c r="E423" t="s">
        <v>5</v>
      </c>
      <c r="F423" t="s">
        <v>5</v>
      </c>
    </row>
    <row r="424" spans="1:6" x14ac:dyDescent="0.2">
      <c r="A424" s="4" t="s">
        <v>595</v>
      </c>
      <c r="B424" s="12">
        <v>825641</v>
      </c>
      <c r="C424">
        <v>7</v>
      </c>
      <c r="D424">
        <v>2005</v>
      </c>
      <c r="E424" t="s">
        <v>5</v>
      </c>
      <c r="F424" t="s">
        <v>5</v>
      </c>
    </row>
    <row r="425" spans="1:6" x14ac:dyDescent="0.2">
      <c r="A425" s="4" t="s">
        <v>609</v>
      </c>
      <c r="B425" s="12">
        <v>823592</v>
      </c>
      <c r="C425">
        <v>8</v>
      </c>
      <c r="D425">
        <v>1998</v>
      </c>
      <c r="E425" t="s">
        <v>5</v>
      </c>
      <c r="F425" t="s">
        <v>5</v>
      </c>
    </row>
    <row r="426" spans="1:6" x14ac:dyDescent="0.2">
      <c r="A426" s="4" t="s">
        <v>847</v>
      </c>
      <c r="B426" s="12">
        <v>796842</v>
      </c>
      <c r="C426">
        <v>14</v>
      </c>
      <c r="D426">
        <v>1995</v>
      </c>
      <c r="E426" t="s">
        <v>5</v>
      </c>
      <c r="F426" t="s">
        <v>5</v>
      </c>
    </row>
    <row r="427" spans="1:6" x14ac:dyDescent="0.2">
      <c r="A427" s="4" t="s">
        <v>306</v>
      </c>
      <c r="B427" s="12">
        <v>787405</v>
      </c>
      <c r="C427">
        <v>4</v>
      </c>
      <c r="D427">
        <v>2011</v>
      </c>
      <c r="E427" t="s">
        <v>5</v>
      </c>
      <c r="F427" t="s">
        <v>5</v>
      </c>
    </row>
    <row r="428" spans="1:6" x14ac:dyDescent="0.2">
      <c r="A428" s="4" t="s">
        <v>691</v>
      </c>
      <c r="B428" s="12">
        <v>786227</v>
      </c>
      <c r="C428">
        <v>5</v>
      </c>
      <c r="D428">
        <v>1996</v>
      </c>
      <c r="E428" t="s">
        <v>9</v>
      </c>
      <c r="F428" t="s">
        <v>2</v>
      </c>
    </row>
    <row r="429" spans="1:6" x14ac:dyDescent="0.2">
      <c r="A429" s="4" t="s">
        <v>232</v>
      </c>
      <c r="B429" s="12">
        <v>785980</v>
      </c>
      <c r="C429">
        <v>5</v>
      </c>
      <c r="D429">
        <v>2010</v>
      </c>
      <c r="E429" t="s">
        <v>5</v>
      </c>
      <c r="F429" t="s">
        <v>5</v>
      </c>
    </row>
    <row r="430" spans="1:6" x14ac:dyDescent="0.2">
      <c r="A430" s="4" t="s">
        <v>521</v>
      </c>
      <c r="B430" s="12">
        <v>780351</v>
      </c>
      <c r="C430">
        <v>14</v>
      </c>
      <c r="D430">
        <v>1985</v>
      </c>
      <c r="E430" t="s">
        <v>1</v>
      </c>
      <c r="F430" t="s">
        <v>2</v>
      </c>
    </row>
    <row r="431" spans="1:6" x14ac:dyDescent="0.2">
      <c r="A431" s="4" t="s">
        <v>212</v>
      </c>
      <c r="B431" s="12">
        <v>777312</v>
      </c>
      <c r="C431">
        <v>6</v>
      </c>
      <c r="D431">
        <v>2003</v>
      </c>
      <c r="E431" t="s">
        <v>1</v>
      </c>
      <c r="F431" t="s">
        <v>2</v>
      </c>
    </row>
    <row r="432" spans="1:6" x14ac:dyDescent="0.2">
      <c r="A432" s="4" t="s">
        <v>180</v>
      </c>
      <c r="B432" s="12">
        <v>775942</v>
      </c>
      <c r="C432">
        <v>3</v>
      </c>
      <c r="D432">
        <v>2011</v>
      </c>
      <c r="E432" t="s">
        <v>9</v>
      </c>
      <c r="F432" t="s">
        <v>2</v>
      </c>
    </row>
    <row r="433" spans="1:6" x14ac:dyDescent="0.2">
      <c r="A433" s="4" t="s">
        <v>587</v>
      </c>
      <c r="B433" s="12">
        <v>775544</v>
      </c>
      <c r="C433">
        <v>6</v>
      </c>
      <c r="D433">
        <v>2006</v>
      </c>
      <c r="E433" t="s">
        <v>5</v>
      </c>
      <c r="F433" t="s">
        <v>5</v>
      </c>
    </row>
    <row r="434" spans="1:6" x14ac:dyDescent="0.2">
      <c r="A434" s="4" t="s">
        <v>438</v>
      </c>
      <c r="B434" s="12">
        <v>770554</v>
      </c>
      <c r="C434">
        <v>3</v>
      </c>
      <c r="D434">
        <v>2006</v>
      </c>
      <c r="E434" t="s">
        <v>5</v>
      </c>
      <c r="F434" t="s">
        <v>5</v>
      </c>
    </row>
    <row r="435" spans="1:6" x14ac:dyDescent="0.2">
      <c r="A435" s="4" t="s">
        <v>325</v>
      </c>
      <c r="B435" s="12">
        <v>764059</v>
      </c>
      <c r="C435">
        <v>11</v>
      </c>
      <c r="D435">
        <v>1999</v>
      </c>
      <c r="E435" t="s">
        <v>5</v>
      </c>
      <c r="F435" t="s">
        <v>5</v>
      </c>
    </row>
    <row r="436" spans="1:6" x14ac:dyDescent="0.2">
      <c r="A436" s="4" t="s">
        <v>120</v>
      </c>
      <c r="B436" s="12">
        <v>759853</v>
      </c>
      <c r="C436">
        <v>3</v>
      </c>
      <c r="D436">
        <v>2008</v>
      </c>
      <c r="E436" t="s">
        <v>9</v>
      </c>
      <c r="F436" t="s">
        <v>2</v>
      </c>
    </row>
    <row r="437" spans="1:6" x14ac:dyDescent="0.2">
      <c r="A437" s="4" t="s">
        <v>759</v>
      </c>
      <c r="B437" s="12">
        <v>758686</v>
      </c>
      <c r="C437">
        <v>7</v>
      </c>
      <c r="D437">
        <v>1983</v>
      </c>
      <c r="E437" t="s">
        <v>5</v>
      </c>
      <c r="F437" t="s">
        <v>5</v>
      </c>
    </row>
    <row r="438" spans="1:6" x14ac:dyDescent="0.2">
      <c r="A438" s="4" t="s">
        <v>420</v>
      </c>
      <c r="B438" s="12">
        <v>758391</v>
      </c>
      <c r="C438">
        <v>8</v>
      </c>
      <c r="D438">
        <v>2001</v>
      </c>
      <c r="E438" t="s">
        <v>1</v>
      </c>
      <c r="F438" t="s">
        <v>2</v>
      </c>
    </row>
    <row r="439" spans="1:6" x14ac:dyDescent="0.2">
      <c r="A439" s="4" t="s">
        <v>605</v>
      </c>
      <c r="B439" s="12">
        <v>756519</v>
      </c>
      <c r="C439">
        <v>8</v>
      </c>
      <c r="D439">
        <v>2003</v>
      </c>
      <c r="E439" t="s">
        <v>9</v>
      </c>
      <c r="F439" t="s">
        <v>2</v>
      </c>
    </row>
    <row r="440" spans="1:6" x14ac:dyDescent="0.2">
      <c r="A440" s="4" t="s">
        <v>509</v>
      </c>
      <c r="B440" s="12">
        <v>748447</v>
      </c>
      <c r="C440">
        <v>8</v>
      </c>
      <c r="D440">
        <v>2000</v>
      </c>
      <c r="E440" t="s">
        <v>1</v>
      </c>
      <c r="F440" t="s">
        <v>2</v>
      </c>
    </row>
    <row r="441" spans="1:6" x14ac:dyDescent="0.2">
      <c r="A441" s="4" t="s">
        <v>934</v>
      </c>
      <c r="B441" s="12">
        <v>744962</v>
      </c>
      <c r="C441">
        <v>6</v>
      </c>
      <c r="D441">
        <v>1999</v>
      </c>
      <c r="E441" t="s">
        <v>1</v>
      </c>
      <c r="F441" t="s">
        <v>2</v>
      </c>
    </row>
    <row r="442" spans="1:6" x14ac:dyDescent="0.2">
      <c r="A442" s="4" t="s">
        <v>893</v>
      </c>
      <c r="B442" s="12">
        <v>743435</v>
      </c>
      <c r="C442">
        <v>19</v>
      </c>
      <c r="D442">
        <v>1992</v>
      </c>
      <c r="E442" t="s">
        <v>1</v>
      </c>
      <c r="F442" t="s">
        <v>2</v>
      </c>
    </row>
    <row r="443" spans="1:6" x14ac:dyDescent="0.2">
      <c r="A443" s="4" t="s">
        <v>510</v>
      </c>
      <c r="B443" s="12">
        <v>735441</v>
      </c>
      <c r="C443">
        <v>5</v>
      </c>
      <c r="D443">
        <v>2007</v>
      </c>
      <c r="E443" t="s">
        <v>5</v>
      </c>
      <c r="F443" t="s">
        <v>5</v>
      </c>
    </row>
    <row r="444" spans="1:6" x14ac:dyDescent="0.2">
      <c r="A444" s="4" t="s">
        <v>350</v>
      </c>
      <c r="B444" s="12">
        <v>730953</v>
      </c>
      <c r="C444">
        <v>25</v>
      </c>
      <c r="D444">
        <v>2003</v>
      </c>
      <c r="E444" t="s">
        <v>1</v>
      </c>
      <c r="F444" t="s">
        <v>2</v>
      </c>
    </row>
    <row r="445" spans="1:6" x14ac:dyDescent="0.2">
      <c r="A445" s="4" t="s">
        <v>829</v>
      </c>
      <c r="B445" s="12">
        <v>725158</v>
      </c>
      <c r="C445">
        <v>5</v>
      </c>
      <c r="D445">
        <v>1996</v>
      </c>
      <c r="E445" t="s">
        <v>5</v>
      </c>
      <c r="F445" t="s">
        <v>5</v>
      </c>
    </row>
    <row r="446" spans="1:6" x14ac:dyDescent="0.2">
      <c r="A446" s="4" t="s">
        <v>308</v>
      </c>
      <c r="B446" s="12">
        <v>724391</v>
      </c>
      <c r="C446">
        <v>3</v>
      </c>
      <c r="D446">
        <v>2011</v>
      </c>
      <c r="E446" t="s">
        <v>5</v>
      </c>
      <c r="F446" t="s">
        <v>5</v>
      </c>
    </row>
    <row r="447" spans="1:6" x14ac:dyDescent="0.2">
      <c r="A447" s="4" t="s">
        <v>390</v>
      </c>
      <c r="B447" s="12">
        <v>722765</v>
      </c>
      <c r="C447">
        <v>7</v>
      </c>
      <c r="D447">
        <v>2005</v>
      </c>
      <c r="E447" t="s">
        <v>5</v>
      </c>
      <c r="F447" t="s">
        <v>5</v>
      </c>
    </row>
    <row r="448" spans="1:6" x14ac:dyDescent="0.2">
      <c r="A448" s="4" t="s">
        <v>162</v>
      </c>
      <c r="B448" s="12">
        <v>708319</v>
      </c>
      <c r="C448">
        <v>20</v>
      </c>
      <c r="D448">
        <v>2006</v>
      </c>
      <c r="E448" t="s">
        <v>1</v>
      </c>
      <c r="F448" t="s">
        <v>2</v>
      </c>
    </row>
    <row r="449" spans="1:6" x14ac:dyDescent="0.2">
      <c r="A449" s="4" t="s">
        <v>985</v>
      </c>
      <c r="B449" s="12">
        <v>708319</v>
      </c>
      <c r="C449">
        <v>20</v>
      </c>
      <c r="D449">
        <v>2006</v>
      </c>
      <c r="E449" t="s">
        <v>5</v>
      </c>
      <c r="F449" t="s">
        <v>5</v>
      </c>
    </row>
    <row r="450" spans="1:6" x14ac:dyDescent="0.2">
      <c r="A450" s="4" t="s">
        <v>490</v>
      </c>
      <c r="B450" s="12">
        <v>708045</v>
      </c>
      <c r="C450">
        <v>3</v>
      </c>
      <c r="D450">
        <v>2007</v>
      </c>
      <c r="E450" t="s">
        <v>9</v>
      </c>
      <c r="F450" t="s">
        <v>2</v>
      </c>
    </row>
    <row r="451" spans="1:6" x14ac:dyDescent="0.2">
      <c r="A451" s="4" t="s">
        <v>280</v>
      </c>
      <c r="B451" s="12">
        <v>705065</v>
      </c>
      <c r="C451">
        <v>9</v>
      </c>
      <c r="D451">
        <v>1997</v>
      </c>
      <c r="E451" t="s">
        <v>1</v>
      </c>
      <c r="F451" t="s">
        <v>2</v>
      </c>
    </row>
    <row r="452" spans="1:6" x14ac:dyDescent="0.2">
      <c r="A452" s="4" t="s">
        <v>665</v>
      </c>
      <c r="B452" s="12">
        <v>703000</v>
      </c>
      <c r="C452">
        <v>3</v>
      </c>
      <c r="D452">
        <v>2001</v>
      </c>
      <c r="E452" t="s">
        <v>9</v>
      </c>
      <c r="F452" t="s">
        <v>2</v>
      </c>
    </row>
    <row r="453" spans="1:6" x14ac:dyDescent="0.2">
      <c r="A453" s="4" t="s">
        <v>811</v>
      </c>
      <c r="B453" s="12">
        <v>702479</v>
      </c>
      <c r="C453">
        <v>8</v>
      </c>
      <c r="D453">
        <v>1998</v>
      </c>
      <c r="E453" t="s">
        <v>9</v>
      </c>
      <c r="F453" t="s">
        <v>2</v>
      </c>
    </row>
    <row r="454" spans="1:6" x14ac:dyDescent="0.2">
      <c r="A454" s="4" t="s">
        <v>519</v>
      </c>
      <c r="B454" s="12">
        <v>697167</v>
      </c>
      <c r="C454">
        <v>8</v>
      </c>
      <c r="D454">
        <v>2004</v>
      </c>
      <c r="E454" t="s">
        <v>1</v>
      </c>
      <c r="F454" t="s">
        <v>2</v>
      </c>
    </row>
    <row r="455" spans="1:6" x14ac:dyDescent="0.2">
      <c r="A455" s="4" t="s">
        <v>456</v>
      </c>
      <c r="B455" s="12">
        <v>691872</v>
      </c>
      <c r="C455">
        <v>3</v>
      </c>
      <c r="D455">
        <v>2009</v>
      </c>
      <c r="E455" t="s">
        <v>1</v>
      </c>
      <c r="F455" t="s">
        <v>2</v>
      </c>
    </row>
    <row r="456" spans="1:6" x14ac:dyDescent="0.2">
      <c r="A456" s="4" t="s">
        <v>53</v>
      </c>
      <c r="B456" s="12">
        <v>691165</v>
      </c>
      <c r="C456">
        <v>5</v>
      </c>
      <c r="D456">
        <v>2003</v>
      </c>
      <c r="E456" t="s">
        <v>1</v>
      </c>
      <c r="F456" t="s">
        <v>2</v>
      </c>
    </row>
    <row r="457" spans="1:6" x14ac:dyDescent="0.2">
      <c r="A457" s="4" t="s">
        <v>625</v>
      </c>
      <c r="B457" s="12">
        <v>689321</v>
      </c>
      <c r="C457">
        <v>11</v>
      </c>
      <c r="D457">
        <v>1995</v>
      </c>
      <c r="E457" t="s">
        <v>5</v>
      </c>
      <c r="F457" t="s">
        <v>5</v>
      </c>
    </row>
    <row r="458" spans="1:6" x14ac:dyDescent="0.2">
      <c r="A458" s="4" t="s">
        <v>720</v>
      </c>
      <c r="B458" s="12">
        <v>687598</v>
      </c>
      <c r="C458">
        <v>10</v>
      </c>
      <c r="D458">
        <v>1995</v>
      </c>
      <c r="E458" t="s">
        <v>9</v>
      </c>
      <c r="F458" t="s">
        <v>2</v>
      </c>
    </row>
    <row r="459" spans="1:6" x14ac:dyDescent="0.2">
      <c r="A459" s="4" t="s">
        <v>107</v>
      </c>
      <c r="B459" s="12">
        <v>687325</v>
      </c>
      <c r="C459">
        <v>4</v>
      </c>
      <c r="D459">
        <v>2010</v>
      </c>
      <c r="E459" t="s">
        <v>1</v>
      </c>
      <c r="F459" t="s">
        <v>2</v>
      </c>
    </row>
    <row r="460" spans="1:6" x14ac:dyDescent="0.2">
      <c r="A460" s="4" t="s">
        <v>775</v>
      </c>
      <c r="B460" s="12">
        <v>685302</v>
      </c>
      <c r="C460">
        <v>11</v>
      </c>
      <c r="D460">
        <v>2000</v>
      </c>
      <c r="E460" t="s">
        <v>1</v>
      </c>
      <c r="F460" t="s">
        <v>2</v>
      </c>
    </row>
    <row r="461" spans="1:6" x14ac:dyDescent="0.2">
      <c r="A461" s="4" t="s">
        <v>480</v>
      </c>
      <c r="B461" s="12">
        <v>685302</v>
      </c>
      <c r="C461">
        <v>11</v>
      </c>
      <c r="D461">
        <v>2000</v>
      </c>
      <c r="E461" t="s">
        <v>1</v>
      </c>
      <c r="F461" t="s">
        <v>2</v>
      </c>
    </row>
    <row r="462" spans="1:6" x14ac:dyDescent="0.2">
      <c r="A462" s="4" t="s">
        <v>33</v>
      </c>
      <c r="B462" s="12">
        <v>685042</v>
      </c>
      <c r="C462">
        <v>4</v>
      </c>
      <c r="D462">
        <v>2007</v>
      </c>
      <c r="E462" t="s">
        <v>1</v>
      </c>
      <c r="F462" t="s">
        <v>2</v>
      </c>
    </row>
    <row r="463" spans="1:6" x14ac:dyDescent="0.2">
      <c r="A463" s="4" t="s">
        <v>824</v>
      </c>
      <c r="B463" s="12">
        <v>684809</v>
      </c>
      <c r="C463">
        <v>26</v>
      </c>
      <c r="D463">
        <v>1986</v>
      </c>
      <c r="E463" t="s">
        <v>1</v>
      </c>
      <c r="F463" t="s">
        <v>2</v>
      </c>
    </row>
    <row r="464" spans="1:6" x14ac:dyDescent="0.2">
      <c r="A464" s="4" t="s">
        <v>156</v>
      </c>
      <c r="B464" s="12">
        <v>684444</v>
      </c>
      <c r="C464">
        <v>5</v>
      </c>
      <c r="D464">
        <v>2011</v>
      </c>
      <c r="E464" t="s">
        <v>1</v>
      </c>
      <c r="F464" t="s">
        <v>2</v>
      </c>
    </row>
    <row r="465" spans="1:6" x14ac:dyDescent="0.2">
      <c r="A465" s="4" t="s">
        <v>913</v>
      </c>
      <c r="B465" s="12">
        <v>681849</v>
      </c>
      <c r="C465">
        <v>8</v>
      </c>
      <c r="D465">
        <v>2007</v>
      </c>
      <c r="E465" t="s">
        <v>5</v>
      </c>
      <c r="F465" t="s">
        <v>5</v>
      </c>
    </row>
    <row r="466" spans="1:6" x14ac:dyDescent="0.2">
      <c r="A466" s="4" t="s">
        <v>168</v>
      </c>
      <c r="B466" s="12">
        <v>676803</v>
      </c>
      <c r="C466">
        <v>13</v>
      </c>
      <c r="D466">
        <v>1993</v>
      </c>
      <c r="E466" t="s">
        <v>1</v>
      </c>
      <c r="F466" t="s">
        <v>2</v>
      </c>
    </row>
    <row r="467" spans="1:6" x14ac:dyDescent="0.2">
      <c r="A467" s="4" t="s">
        <v>594</v>
      </c>
      <c r="B467" s="12">
        <v>676803</v>
      </c>
      <c r="C467">
        <v>13</v>
      </c>
      <c r="D467">
        <v>1993</v>
      </c>
      <c r="E467" t="s">
        <v>1</v>
      </c>
      <c r="F467" t="s">
        <v>2</v>
      </c>
    </row>
    <row r="468" spans="1:6" x14ac:dyDescent="0.2">
      <c r="A468" s="4" t="s">
        <v>335</v>
      </c>
      <c r="B468" s="12">
        <v>674770</v>
      </c>
      <c r="C468">
        <v>15</v>
      </c>
      <c r="D468">
        <v>1992</v>
      </c>
      <c r="E468" t="s">
        <v>9</v>
      </c>
      <c r="F468" t="s">
        <v>2</v>
      </c>
    </row>
    <row r="469" spans="1:6" x14ac:dyDescent="0.2">
      <c r="A469" s="4" t="s">
        <v>531</v>
      </c>
      <c r="B469" s="12">
        <v>665813</v>
      </c>
      <c r="C469">
        <v>8</v>
      </c>
      <c r="D469">
        <v>1999</v>
      </c>
      <c r="E469" t="s">
        <v>9</v>
      </c>
      <c r="F469" t="s">
        <v>2</v>
      </c>
    </row>
    <row r="470" spans="1:6" x14ac:dyDescent="0.2">
      <c r="A470" s="4" t="s">
        <v>349</v>
      </c>
      <c r="B470" s="12">
        <v>665020</v>
      </c>
      <c r="C470">
        <v>10</v>
      </c>
      <c r="D470">
        <v>2000</v>
      </c>
      <c r="E470" t="s">
        <v>1</v>
      </c>
      <c r="F470" t="s">
        <v>2</v>
      </c>
    </row>
    <row r="471" spans="1:6" x14ac:dyDescent="0.2">
      <c r="A471" s="4" t="s">
        <v>1000</v>
      </c>
      <c r="B471" s="12">
        <v>665008</v>
      </c>
      <c r="C471">
        <v>16</v>
      </c>
      <c r="D471">
        <v>1996</v>
      </c>
      <c r="E471" t="s">
        <v>1</v>
      </c>
      <c r="F471" t="s">
        <v>2</v>
      </c>
    </row>
    <row r="472" spans="1:6" x14ac:dyDescent="0.2">
      <c r="A472" s="4" t="s">
        <v>578</v>
      </c>
      <c r="B472" s="12">
        <v>661582</v>
      </c>
      <c r="C472">
        <v>11</v>
      </c>
      <c r="D472">
        <v>1980</v>
      </c>
      <c r="E472" t="s">
        <v>5</v>
      </c>
      <c r="F472" t="s">
        <v>5</v>
      </c>
    </row>
    <row r="473" spans="1:6" x14ac:dyDescent="0.2">
      <c r="A473" s="4" t="s">
        <v>801</v>
      </c>
      <c r="B473" s="12">
        <v>661113</v>
      </c>
      <c r="C473">
        <v>11</v>
      </c>
      <c r="D473">
        <v>1998</v>
      </c>
      <c r="E473" t="s">
        <v>9</v>
      </c>
      <c r="F473" t="s">
        <v>2</v>
      </c>
    </row>
    <row r="474" spans="1:6" x14ac:dyDescent="0.2">
      <c r="A474" s="4" t="s">
        <v>635</v>
      </c>
      <c r="B474" s="12">
        <v>659050</v>
      </c>
      <c r="C474">
        <v>29</v>
      </c>
      <c r="D474">
        <v>1976</v>
      </c>
      <c r="E474" t="s">
        <v>1</v>
      </c>
      <c r="F474" t="s">
        <v>2</v>
      </c>
    </row>
    <row r="475" spans="1:6" x14ac:dyDescent="0.2">
      <c r="A475" s="4" t="s">
        <v>631</v>
      </c>
      <c r="B475" s="12">
        <v>658472</v>
      </c>
      <c r="C475">
        <v>26</v>
      </c>
      <c r="D475">
        <v>1996</v>
      </c>
      <c r="E475" t="s">
        <v>5</v>
      </c>
      <c r="F475" t="s">
        <v>5</v>
      </c>
    </row>
    <row r="476" spans="1:6" x14ac:dyDescent="0.2">
      <c r="A476" s="4" t="s">
        <v>692</v>
      </c>
      <c r="B476" s="12">
        <v>658140</v>
      </c>
      <c r="C476">
        <v>24</v>
      </c>
      <c r="D476">
        <v>1977</v>
      </c>
      <c r="E476" t="s">
        <v>5</v>
      </c>
      <c r="F476" t="s">
        <v>5</v>
      </c>
    </row>
    <row r="477" spans="1:6" x14ac:dyDescent="0.2">
      <c r="A477" s="4" t="s">
        <v>242</v>
      </c>
      <c r="B477" s="12">
        <v>657438</v>
      </c>
      <c r="C477">
        <v>10</v>
      </c>
      <c r="D477">
        <v>1997</v>
      </c>
      <c r="E477" t="s">
        <v>9</v>
      </c>
      <c r="F477" t="s">
        <v>2</v>
      </c>
    </row>
    <row r="478" spans="1:6" x14ac:dyDescent="0.2">
      <c r="A478" s="4" t="s">
        <v>534</v>
      </c>
      <c r="B478" s="12">
        <v>656918</v>
      </c>
      <c r="C478">
        <v>6</v>
      </c>
      <c r="D478">
        <v>2005</v>
      </c>
      <c r="E478" t="s">
        <v>5</v>
      </c>
      <c r="F478" t="s">
        <v>5</v>
      </c>
    </row>
    <row r="479" spans="1:6" x14ac:dyDescent="0.2">
      <c r="A479" s="4" t="s">
        <v>209</v>
      </c>
      <c r="B479" s="12">
        <v>654381</v>
      </c>
      <c r="C479">
        <v>8</v>
      </c>
      <c r="D479">
        <v>1992</v>
      </c>
      <c r="E479" t="s">
        <v>9</v>
      </c>
      <c r="F479" t="s">
        <v>2</v>
      </c>
    </row>
    <row r="480" spans="1:6" x14ac:dyDescent="0.2">
      <c r="A480" s="4" t="s">
        <v>363</v>
      </c>
      <c r="B480" s="12">
        <v>652803</v>
      </c>
      <c r="C480">
        <v>4</v>
      </c>
      <c r="D480">
        <v>2010</v>
      </c>
      <c r="E480" t="s">
        <v>1</v>
      </c>
      <c r="F480" t="s">
        <v>2</v>
      </c>
    </row>
    <row r="481" spans="1:6" x14ac:dyDescent="0.2">
      <c r="A481" s="4" t="s">
        <v>796</v>
      </c>
      <c r="B481" s="12">
        <v>640528</v>
      </c>
      <c r="C481">
        <v>10</v>
      </c>
      <c r="D481">
        <v>2002</v>
      </c>
      <c r="E481" t="s">
        <v>5</v>
      </c>
      <c r="F481" t="s">
        <v>5</v>
      </c>
    </row>
    <row r="482" spans="1:6" x14ac:dyDescent="0.2">
      <c r="A482" s="4" t="s">
        <v>954</v>
      </c>
      <c r="B482" s="12">
        <v>632608</v>
      </c>
      <c r="C482">
        <v>7</v>
      </c>
      <c r="D482">
        <v>1982</v>
      </c>
      <c r="E482" t="s">
        <v>1</v>
      </c>
      <c r="F482" t="s">
        <v>2</v>
      </c>
    </row>
    <row r="483" spans="1:6" x14ac:dyDescent="0.2">
      <c r="A483" s="4" t="s">
        <v>294</v>
      </c>
      <c r="B483" s="12">
        <v>629079</v>
      </c>
      <c r="C483">
        <v>4</v>
      </c>
      <c r="D483">
        <v>2011</v>
      </c>
      <c r="E483" t="s">
        <v>1</v>
      </c>
      <c r="F483" t="s">
        <v>2</v>
      </c>
    </row>
    <row r="484" spans="1:6" x14ac:dyDescent="0.2">
      <c r="A484" s="4" t="s">
        <v>731</v>
      </c>
      <c r="B484" s="12">
        <v>627272</v>
      </c>
      <c r="C484">
        <v>8</v>
      </c>
      <c r="D484">
        <v>1995</v>
      </c>
      <c r="E484" t="s">
        <v>5</v>
      </c>
      <c r="F484" t="s">
        <v>5</v>
      </c>
    </row>
    <row r="485" spans="1:6" x14ac:dyDescent="0.2">
      <c r="A485" s="4" t="s">
        <v>421</v>
      </c>
      <c r="B485" s="12">
        <v>627070</v>
      </c>
      <c r="C485">
        <v>10</v>
      </c>
      <c r="D485">
        <v>2003</v>
      </c>
      <c r="E485" t="s">
        <v>1</v>
      </c>
      <c r="F485" t="s">
        <v>2</v>
      </c>
    </row>
    <row r="486" spans="1:6" x14ac:dyDescent="0.2">
      <c r="A486" s="4" t="s">
        <v>367</v>
      </c>
      <c r="B486" s="12">
        <v>624031</v>
      </c>
      <c r="C486">
        <v>14</v>
      </c>
      <c r="D486">
        <v>1993</v>
      </c>
      <c r="E486" t="s">
        <v>1</v>
      </c>
      <c r="F486" t="s">
        <v>2</v>
      </c>
    </row>
    <row r="487" spans="1:6" x14ac:dyDescent="0.2">
      <c r="A487" s="4" t="s">
        <v>650</v>
      </c>
      <c r="B487" s="12">
        <v>619431</v>
      </c>
      <c r="C487">
        <v>13</v>
      </c>
      <c r="D487">
        <v>2002</v>
      </c>
      <c r="E487" t="s">
        <v>5</v>
      </c>
      <c r="F487" t="s">
        <v>5</v>
      </c>
    </row>
    <row r="488" spans="1:6" x14ac:dyDescent="0.2">
      <c r="A488" s="4" t="s">
        <v>186</v>
      </c>
      <c r="B488" s="12">
        <v>617001</v>
      </c>
      <c r="C488">
        <v>28</v>
      </c>
      <c r="D488">
        <v>2009</v>
      </c>
      <c r="E488" t="s">
        <v>1</v>
      </c>
      <c r="F488" t="s">
        <v>2</v>
      </c>
    </row>
    <row r="489" spans="1:6" x14ac:dyDescent="0.2">
      <c r="A489" s="4" t="s">
        <v>399</v>
      </c>
      <c r="B489" s="12">
        <v>616736</v>
      </c>
      <c r="C489">
        <v>7</v>
      </c>
      <c r="D489">
        <v>2004</v>
      </c>
      <c r="E489" t="s">
        <v>1</v>
      </c>
      <c r="F489" t="s">
        <v>2</v>
      </c>
    </row>
    <row r="490" spans="1:6" x14ac:dyDescent="0.2">
      <c r="A490" s="4" t="s">
        <v>660</v>
      </c>
      <c r="B490" s="12">
        <v>616286</v>
      </c>
      <c r="C490">
        <v>18</v>
      </c>
      <c r="D490">
        <v>1996</v>
      </c>
      <c r="E490" t="s">
        <v>9</v>
      </c>
      <c r="F490" t="s">
        <v>2</v>
      </c>
    </row>
    <row r="491" spans="1:6" x14ac:dyDescent="0.2">
      <c r="A491" s="4" t="s">
        <v>876</v>
      </c>
      <c r="B491" s="12">
        <v>615676</v>
      </c>
      <c r="C491">
        <v>16</v>
      </c>
      <c r="D491">
        <v>1990</v>
      </c>
      <c r="E491" t="s">
        <v>1</v>
      </c>
      <c r="F491" t="s">
        <v>2</v>
      </c>
    </row>
    <row r="492" spans="1:6" x14ac:dyDescent="0.2">
      <c r="A492" s="4" t="s">
        <v>628</v>
      </c>
      <c r="B492" s="12">
        <v>612968</v>
      </c>
      <c r="C492">
        <v>7</v>
      </c>
      <c r="D492">
        <v>2004</v>
      </c>
      <c r="E492" t="s">
        <v>1</v>
      </c>
      <c r="F492" t="s">
        <v>2</v>
      </c>
    </row>
    <row r="493" spans="1:6" x14ac:dyDescent="0.2">
      <c r="A493" s="4" t="s">
        <v>221</v>
      </c>
      <c r="B493" s="12">
        <v>611578</v>
      </c>
      <c r="C493">
        <v>8</v>
      </c>
      <c r="D493">
        <v>2007</v>
      </c>
      <c r="E493" t="s">
        <v>9</v>
      </c>
      <c r="F493" t="s">
        <v>2</v>
      </c>
    </row>
    <row r="494" spans="1:6" x14ac:dyDescent="0.2">
      <c r="A494" s="4" t="s">
        <v>865</v>
      </c>
      <c r="B494" s="12">
        <v>610904</v>
      </c>
      <c r="C494">
        <v>7</v>
      </c>
      <c r="D494">
        <v>1996</v>
      </c>
      <c r="E494" t="s">
        <v>1</v>
      </c>
      <c r="F494" t="s">
        <v>2</v>
      </c>
    </row>
    <row r="495" spans="1:6" x14ac:dyDescent="0.2">
      <c r="A495" s="4" t="s">
        <v>975</v>
      </c>
      <c r="B495" s="12">
        <v>601006</v>
      </c>
      <c r="C495">
        <v>6</v>
      </c>
      <c r="D495">
        <v>1990</v>
      </c>
      <c r="E495" t="s">
        <v>5</v>
      </c>
      <c r="F495" t="s">
        <v>5</v>
      </c>
    </row>
    <row r="496" spans="1:6" x14ac:dyDescent="0.2">
      <c r="A496" s="4" t="s">
        <v>182</v>
      </c>
      <c r="B496" s="12">
        <v>594143</v>
      </c>
      <c r="C496">
        <v>5</v>
      </c>
      <c r="D496">
        <v>2008</v>
      </c>
      <c r="E496" t="s">
        <v>1</v>
      </c>
      <c r="F496" t="s">
        <v>2</v>
      </c>
    </row>
    <row r="497" spans="1:6" x14ac:dyDescent="0.2">
      <c r="A497" s="4" t="s">
        <v>316</v>
      </c>
      <c r="B497" s="12">
        <v>592423</v>
      </c>
      <c r="C497">
        <v>5</v>
      </c>
      <c r="D497">
        <v>2011</v>
      </c>
      <c r="E497" t="s">
        <v>1</v>
      </c>
      <c r="F497" t="s">
        <v>2</v>
      </c>
    </row>
    <row r="498" spans="1:6" x14ac:dyDescent="0.2">
      <c r="A498" s="4">
        <v>112</v>
      </c>
      <c r="B498" s="12">
        <v>590341</v>
      </c>
      <c r="C498">
        <v>6</v>
      </c>
      <c r="D498">
        <v>1996</v>
      </c>
      <c r="E498" t="s">
        <v>5</v>
      </c>
      <c r="F498" t="s">
        <v>5</v>
      </c>
    </row>
    <row r="499" spans="1:6" x14ac:dyDescent="0.2">
      <c r="A499" s="4" t="s">
        <v>927</v>
      </c>
      <c r="B499" s="12">
        <v>590156</v>
      </c>
      <c r="C499">
        <v>8</v>
      </c>
      <c r="D499">
        <v>1995</v>
      </c>
      <c r="E499" t="s">
        <v>1</v>
      </c>
      <c r="F499" t="s">
        <v>2</v>
      </c>
    </row>
    <row r="500" spans="1:6" x14ac:dyDescent="0.2">
      <c r="A500" s="4" t="s">
        <v>467</v>
      </c>
      <c r="B500" s="12">
        <v>589492</v>
      </c>
      <c r="C500">
        <v>20</v>
      </c>
      <c r="D500">
        <v>1995</v>
      </c>
      <c r="E500" t="s">
        <v>5</v>
      </c>
      <c r="F500" t="s">
        <v>5</v>
      </c>
    </row>
    <row r="501" spans="1:6" x14ac:dyDescent="0.2">
      <c r="A501" s="4" t="s">
        <v>289</v>
      </c>
      <c r="B501" s="12">
        <v>587415</v>
      </c>
      <c r="C501">
        <v>10</v>
      </c>
      <c r="D501">
        <v>1996</v>
      </c>
      <c r="E501" t="s">
        <v>1</v>
      </c>
      <c r="F501" t="s">
        <v>2</v>
      </c>
    </row>
    <row r="502" spans="1:6" x14ac:dyDescent="0.2">
      <c r="A502" s="4" t="s">
        <v>710</v>
      </c>
      <c r="B502" s="12">
        <v>587137</v>
      </c>
      <c r="C502">
        <v>4</v>
      </c>
      <c r="D502">
        <v>1997</v>
      </c>
      <c r="E502" t="s">
        <v>1</v>
      </c>
      <c r="F502" t="s">
        <v>2</v>
      </c>
    </row>
    <row r="503" spans="1:6" x14ac:dyDescent="0.2">
      <c r="A503" s="4" t="s">
        <v>253</v>
      </c>
      <c r="B503" s="12">
        <v>583774</v>
      </c>
      <c r="C503">
        <v>5</v>
      </c>
      <c r="D503">
        <v>2000</v>
      </c>
      <c r="E503" t="s">
        <v>9</v>
      </c>
      <c r="F503" t="s">
        <v>2</v>
      </c>
    </row>
    <row r="504" spans="1:6" x14ac:dyDescent="0.2">
      <c r="A504" s="4" t="s">
        <v>897</v>
      </c>
      <c r="B504" s="12">
        <v>580710</v>
      </c>
      <c r="C504">
        <v>12</v>
      </c>
      <c r="D504">
        <v>1986</v>
      </c>
      <c r="E504" t="s">
        <v>1</v>
      </c>
      <c r="F504" t="s">
        <v>2</v>
      </c>
    </row>
    <row r="505" spans="1:6" x14ac:dyDescent="0.2">
      <c r="A505" s="4" t="s">
        <v>574</v>
      </c>
      <c r="B505" s="12">
        <v>578827</v>
      </c>
      <c r="C505">
        <v>4</v>
      </c>
      <c r="D505">
        <v>1999</v>
      </c>
      <c r="E505" t="s">
        <v>9</v>
      </c>
      <c r="F505" t="s">
        <v>2</v>
      </c>
    </row>
    <row r="506" spans="1:6" x14ac:dyDescent="0.2">
      <c r="A506" s="4" t="s">
        <v>357</v>
      </c>
      <c r="B506" s="12">
        <v>574133</v>
      </c>
      <c r="C506">
        <v>10</v>
      </c>
      <c r="D506">
        <v>2004</v>
      </c>
      <c r="E506" t="s">
        <v>1</v>
      </c>
      <c r="F506" t="s">
        <v>2</v>
      </c>
    </row>
    <row r="507" spans="1:6" x14ac:dyDescent="0.2">
      <c r="A507" s="4" t="s">
        <v>122</v>
      </c>
      <c r="B507" s="12">
        <v>571545</v>
      </c>
      <c r="C507">
        <v>3</v>
      </c>
      <c r="D507">
        <v>2010</v>
      </c>
      <c r="E507" t="s">
        <v>1</v>
      </c>
      <c r="F507" t="s">
        <v>2</v>
      </c>
    </row>
    <row r="508" spans="1:6" x14ac:dyDescent="0.2">
      <c r="A508" s="4" t="s">
        <v>200</v>
      </c>
      <c r="B508" s="12">
        <v>571390</v>
      </c>
      <c r="C508">
        <v>4</v>
      </c>
      <c r="D508">
        <v>2005</v>
      </c>
      <c r="E508" t="s">
        <v>1</v>
      </c>
      <c r="F508" t="s">
        <v>2</v>
      </c>
    </row>
    <row r="509" spans="1:6" x14ac:dyDescent="0.2">
      <c r="A509" s="4" t="s">
        <v>792</v>
      </c>
      <c r="B509" s="12">
        <v>569294</v>
      </c>
      <c r="C509">
        <v>3</v>
      </c>
      <c r="D509">
        <v>1996</v>
      </c>
      <c r="E509" t="s">
        <v>5</v>
      </c>
      <c r="F509" t="s">
        <v>5</v>
      </c>
    </row>
    <row r="510" spans="1:6" x14ac:dyDescent="0.2">
      <c r="A510" s="4" t="s">
        <v>478</v>
      </c>
      <c r="B510" s="12">
        <v>566245</v>
      </c>
      <c r="C510">
        <v>8</v>
      </c>
      <c r="D510">
        <v>2005</v>
      </c>
      <c r="E510" t="s">
        <v>5</v>
      </c>
      <c r="F510" t="s">
        <v>5</v>
      </c>
    </row>
    <row r="511" spans="1:6" x14ac:dyDescent="0.2">
      <c r="A511" s="4" t="s">
        <v>340</v>
      </c>
      <c r="B511" s="12">
        <v>565935</v>
      </c>
      <c r="C511">
        <v>6</v>
      </c>
      <c r="D511">
        <v>2007</v>
      </c>
      <c r="E511" t="s">
        <v>5</v>
      </c>
      <c r="F511" t="s">
        <v>5</v>
      </c>
    </row>
    <row r="512" spans="1:6" x14ac:dyDescent="0.2">
      <c r="A512" s="4" t="s">
        <v>1009</v>
      </c>
      <c r="B512" s="12">
        <v>565698</v>
      </c>
      <c r="C512">
        <v>36</v>
      </c>
      <c r="D512">
        <v>1979</v>
      </c>
      <c r="E512" t="s">
        <v>5</v>
      </c>
      <c r="F512" t="s">
        <v>5</v>
      </c>
    </row>
    <row r="513" spans="1:6" x14ac:dyDescent="0.2">
      <c r="A513" s="4" t="s">
        <v>703</v>
      </c>
      <c r="B513" s="12">
        <v>563642</v>
      </c>
      <c r="C513">
        <v>16</v>
      </c>
      <c r="D513">
        <v>1991</v>
      </c>
      <c r="E513" t="s">
        <v>9</v>
      </c>
      <c r="F513" t="s">
        <v>2</v>
      </c>
    </row>
    <row r="514" spans="1:6" x14ac:dyDescent="0.2">
      <c r="A514" s="4" t="s">
        <v>638</v>
      </c>
      <c r="B514" s="12">
        <v>561273</v>
      </c>
      <c r="C514">
        <v>3</v>
      </c>
      <c r="D514">
        <v>2006</v>
      </c>
      <c r="E514" t="s">
        <v>5</v>
      </c>
      <c r="F514" t="s">
        <v>5</v>
      </c>
    </row>
    <row r="515" spans="1:6" x14ac:dyDescent="0.2">
      <c r="A515" s="4" t="s">
        <v>750</v>
      </c>
      <c r="B515" s="12">
        <v>554709</v>
      </c>
      <c r="C515">
        <v>5</v>
      </c>
      <c r="D515">
        <v>1986</v>
      </c>
      <c r="E515" t="s">
        <v>9</v>
      </c>
      <c r="F515" t="s">
        <v>2</v>
      </c>
    </row>
    <row r="516" spans="1:6" x14ac:dyDescent="0.2">
      <c r="A516" s="4" t="s">
        <v>973</v>
      </c>
      <c r="B516" s="12">
        <v>553396</v>
      </c>
      <c r="C516">
        <v>4</v>
      </c>
      <c r="D516">
        <v>1998</v>
      </c>
      <c r="E516" t="s">
        <v>1</v>
      </c>
      <c r="F516" t="s">
        <v>2</v>
      </c>
    </row>
    <row r="517" spans="1:6" x14ac:dyDescent="0.2">
      <c r="A517" s="4" t="s">
        <v>709</v>
      </c>
      <c r="B517" s="12">
        <v>553047</v>
      </c>
      <c r="C517">
        <v>12</v>
      </c>
      <c r="D517">
        <v>2005</v>
      </c>
      <c r="E517" t="s">
        <v>1</v>
      </c>
      <c r="F517" t="s">
        <v>2</v>
      </c>
    </row>
    <row r="518" spans="1:6" x14ac:dyDescent="0.2">
      <c r="A518" s="4" t="s">
        <v>238</v>
      </c>
      <c r="B518" s="12">
        <v>550613</v>
      </c>
      <c r="C518">
        <v>6</v>
      </c>
      <c r="D518">
        <v>2005</v>
      </c>
      <c r="E518" t="s">
        <v>1</v>
      </c>
      <c r="F518" t="s">
        <v>2</v>
      </c>
    </row>
    <row r="519" spans="1:6" x14ac:dyDescent="0.2">
      <c r="A519" s="4" t="s">
        <v>206</v>
      </c>
      <c r="B519" s="12">
        <v>548359</v>
      </c>
      <c r="C519">
        <v>13</v>
      </c>
      <c r="D519">
        <v>1992</v>
      </c>
      <c r="E519" t="s">
        <v>1</v>
      </c>
      <c r="F519" t="s">
        <v>2</v>
      </c>
    </row>
    <row r="520" spans="1:6" x14ac:dyDescent="0.2">
      <c r="A520" s="4" t="s">
        <v>676</v>
      </c>
      <c r="B520" s="12">
        <v>546762</v>
      </c>
      <c r="C520">
        <v>19</v>
      </c>
      <c r="D520">
        <v>1994</v>
      </c>
      <c r="E520" t="s">
        <v>1</v>
      </c>
      <c r="F520" t="s">
        <v>2</v>
      </c>
    </row>
    <row r="521" spans="1:6" x14ac:dyDescent="0.2">
      <c r="A521" s="4" t="s">
        <v>262</v>
      </c>
      <c r="B521" s="12">
        <v>545943</v>
      </c>
      <c r="C521">
        <v>16</v>
      </c>
      <c r="D521">
        <v>1993</v>
      </c>
      <c r="E521" t="s">
        <v>9</v>
      </c>
      <c r="F521" t="s">
        <v>2</v>
      </c>
    </row>
    <row r="522" spans="1:6" x14ac:dyDescent="0.2">
      <c r="A522" s="4" t="s">
        <v>504</v>
      </c>
      <c r="B522" s="12">
        <v>545305</v>
      </c>
      <c r="C522">
        <v>13</v>
      </c>
      <c r="D522">
        <v>1996</v>
      </c>
      <c r="E522" t="s">
        <v>5</v>
      </c>
      <c r="F522" t="s">
        <v>5</v>
      </c>
    </row>
    <row r="523" spans="1:6" x14ac:dyDescent="0.2">
      <c r="A523" s="4" t="s">
        <v>237</v>
      </c>
      <c r="B523" s="12">
        <v>544011</v>
      </c>
      <c r="C523">
        <v>8</v>
      </c>
      <c r="D523">
        <v>2000</v>
      </c>
      <c r="E523" t="s">
        <v>1</v>
      </c>
      <c r="F523" t="s">
        <v>2</v>
      </c>
    </row>
    <row r="524" spans="1:6" x14ac:dyDescent="0.2">
      <c r="A524" s="4" t="s">
        <v>622</v>
      </c>
      <c r="B524" s="12">
        <v>540195</v>
      </c>
      <c r="C524">
        <v>13</v>
      </c>
      <c r="D524">
        <v>1995</v>
      </c>
      <c r="E524" t="s">
        <v>5</v>
      </c>
      <c r="F524" t="s">
        <v>5</v>
      </c>
    </row>
    <row r="525" spans="1:6" x14ac:dyDescent="0.2">
      <c r="A525" s="4" t="s">
        <v>925</v>
      </c>
      <c r="B525" s="12">
        <v>539689</v>
      </c>
      <c r="C525">
        <v>12</v>
      </c>
      <c r="D525">
        <v>1995</v>
      </c>
      <c r="E525" t="s">
        <v>5</v>
      </c>
      <c r="F525" t="s">
        <v>5</v>
      </c>
    </row>
    <row r="526" spans="1:6" x14ac:dyDescent="0.2">
      <c r="A526" s="4" t="s">
        <v>738</v>
      </c>
      <c r="B526" s="12">
        <v>536704</v>
      </c>
      <c r="C526">
        <v>11</v>
      </c>
      <c r="D526">
        <v>2001</v>
      </c>
      <c r="E526" t="s">
        <v>1</v>
      </c>
      <c r="F526" t="s">
        <v>2</v>
      </c>
    </row>
    <row r="527" spans="1:6" x14ac:dyDescent="0.2">
      <c r="A527" s="4">
        <v>311</v>
      </c>
      <c r="B527" s="12">
        <v>536265</v>
      </c>
      <c r="C527">
        <v>15</v>
      </c>
      <c r="D527">
        <v>1993</v>
      </c>
      <c r="E527" t="s">
        <v>5</v>
      </c>
      <c r="F527" t="s">
        <v>5</v>
      </c>
    </row>
    <row r="528" spans="1:6" x14ac:dyDescent="0.2">
      <c r="A528" s="4" t="s">
        <v>417</v>
      </c>
      <c r="B528" s="12">
        <v>535653</v>
      </c>
      <c r="C528">
        <v>11</v>
      </c>
      <c r="D528">
        <v>1993</v>
      </c>
      <c r="E528" t="s">
        <v>1</v>
      </c>
      <c r="F528" t="s">
        <v>2</v>
      </c>
    </row>
    <row r="529" spans="1:6" x14ac:dyDescent="0.2">
      <c r="A529" s="4" t="s">
        <v>562</v>
      </c>
      <c r="B529" s="12">
        <v>534848</v>
      </c>
      <c r="C529">
        <v>6</v>
      </c>
      <c r="D529">
        <v>2004</v>
      </c>
      <c r="E529" t="s">
        <v>9</v>
      </c>
      <c r="F529" t="s">
        <v>2</v>
      </c>
    </row>
    <row r="530" spans="1:6" x14ac:dyDescent="0.2">
      <c r="A530" s="4" t="s">
        <v>888</v>
      </c>
      <c r="B530" s="12">
        <v>534070</v>
      </c>
      <c r="C530">
        <v>10</v>
      </c>
      <c r="D530">
        <v>1992</v>
      </c>
      <c r="E530" t="s">
        <v>1</v>
      </c>
      <c r="F530" t="s">
        <v>2</v>
      </c>
    </row>
    <row r="531" spans="1:6" x14ac:dyDescent="0.2">
      <c r="A531" s="4" t="s">
        <v>999</v>
      </c>
      <c r="B531" s="12">
        <v>531722</v>
      </c>
      <c r="C531">
        <v>32</v>
      </c>
      <c r="D531">
        <v>1981</v>
      </c>
      <c r="E531" t="s">
        <v>1</v>
      </c>
      <c r="F531" t="s">
        <v>2</v>
      </c>
    </row>
    <row r="532" spans="1:6" x14ac:dyDescent="0.2">
      <c r="A532" s="4" t="s">
        <v>1024</v>
      </c>
      <c r="B532" s="12">
        <v>525701</v>
      </c>
      <c r="C532">
        <v>12</v>
      </c>
      <c r="D532">
        <v>1994</v>
      </c>
      <c r="E532" t="s">
        <v>5</v>
      </c>
      <c r="F532" t="s">
        <v>5</v>
      </c>
    </row>
    <row r="533" spans="1:6" x14ac:dyDescent="0.2">
      <c r="A533" s="4" t="s">
        <v>485</v>
      </c>
      <c r="B533" s="12">
        <v>525674</v>
      </c>
      <c r="C533">
        <v>7</v>
      </c>
      <c r="D533">
        <v>1992</v>
      </c>
      <c r="E533" t="s">
        <v>1</v>
      </c>
      <c r="F533" t="s">
        <v>2</v>
      </c>
    </row>
    <row r="534" spans="1:6" x14ac:dyDescent="0.2">
      <c r="A534" s="4" t="s">
        <v>560</v>
      </c>
      <c r="B534" s="12">
        <v>524582</v>
      </c>
      <c r="C534">
        <v>14</v>
      </c>
      <c r="D534">
        <v>2003</v>
      </c>
      <c r="E534" t="s">
        <v>5</v>
      </c>
      <c r="F534" t="s">
        <v>5</v>
      </c>
    </row>
    <row r="535" spans="1:6" x14ac:dyDescent="0.2">
      <c r="A535" s="4" t="s">
        <v>389</v>
      </c>
      <c r="B535" s="12">
        <v>524181</v>
      </c>
      <c r="C535">
        <v>18</v>
      </c>
      <c r="D535">
        <v>1997</v>
      </c>
      <c r="E535" t="s">
        <v>1</v>
      </c>
      <c r="F535" t="s">
        <v>2</v>
      </c>
    </row>
    <row r="536" spans="1:6" x14ac:dyDescent="0.2">
      <c r="A536" s="4" t="s">
        <v>387</v>
      </c>
      <c r="B536" s="12">
        <v>523633</v>
      </c>
      <c r="C536">
        <v>6</v>
      </c>
      <c r="D536">
        <v>2001</v>
      </c>
      <c r="E536" t="s">
        <v>5</v>
      </c>
      <c r="F536" t="s">
        <v>5</v>
      </c>
    </row>
    <row r="537" spans="1:6" x14ac:dyDescent="0.2">
      <c r="A537" s="4" t="s">
        <v>32</v>
      </c>
      <c r="B537" s="12">
        <v>523571</v>
      </c>
      <c r="C537">
        <v>7</v>
      </c>
      <c r="D537">
        <v>2005</v>
      </c>
      <c r="E537" t="s">
        <v>5</v>
      </c>
      <c r="F537" t="s">
        <v>5</v>
      </c>
    </row>
    <row r="538" spans="1:6" x14ac:dyDescent="0.2">
      <c r="A538" s="4" t="s">
        <v>607</v>
      </c>
      <c r="B538" s="12">
        <v>523315</v>
      </c>
      <c r="C538">
        <v>7</v>
      </c>
      <c r="D538">
        <v>2006</v>
      </c>
      <c r="E538" t="s">
        <v>5</v>
      </c>
      <c r="F538" t="s">
        <v>5</v>
      </c>
    </row>
    <row r="539" spans="1:6" x14ac:dyDescent="0.2">
      <c r="A539" s="4" t="s">
        <v>194</v>
      </c>
      <c r="B539" s="12">
        <v>523290</v>
      </c>
      <c r="C539">
        <v>9</v>
      </c>
      <c r="D539">
        <v>2006</v>
      </c>
      <c r="E539" t="s">
        <v>5</v>
      </c>
      <c r="F539" t="s">
        <v>5</v>
      </c>
    </row>
    <row r="540" spans="1:6" x14ac:dyDescent="0.2">
      <c r="A540" s="4" t="s">
        <v>598</v>
      </c>
      <c r="B540" s="12">
        <v>521562</v>
      </c>
      <c r="C540">
        <v>57</v>
      </c>
      <c r="D540">
        <v>2004</v>
      </c>
      <c r="E540" t="s">
        <v>1</v>
      </c>
      <c r="F540" t="s">
        <v>2</v>
      </c>
    </row>
    <row r="541" spans="1:6" x14ac:dyDescent="0.2">
      <c r="A541" s="4" t="s">
        <v>588</v>
      </c>
      <c r="B541" s="12">
        <v>519953</v>
      </c>
      <c r="C541">
        <v>9</v>
      </c>
      <c r="D541">
        <v>2001</v>
      </c>
      <c r="E541" t="s">
        <v>9</v>
      </c>
      <c r="F541" t="s">
        <v>2</v>
      </c>
    </row>
    <row r="542" spans="1:6" x14ac:dyDescent="0.2">
      <c r="A542" s="4" t="s">
        <v>627</v>
      </c>
      <c r="B542" s="12">
        <v>516777</v>
      </c>
      <c r="C542">
        <v>13</v>
      </c>
      <c r="D542">
        <v>2000</v>
      </c>
      <c r="E542" t="s">
        <v>5</v>
      </c>
      <c r="F542" t="s">
        <v>5</v>
      </c>
    </row>
    <row r="543" spans="1:6" x14ac:dyDescent="0.2">
      <c r="A543" s="4" t="s">
        <v>434</v>
      </c>
      <c r="B543" s="12">
        <v>515370</v>
      </c>
      <c r="C543">
        <v>13</v>
      </c>
      <c r="D543">
        <v>2004</v>
      </c>
      <c r="E543" t="s">
        <v>1</v>
      </c>
      <c r="F543" t="s">
        <v>2</v>
      </c>
    </row>
    <row r="544" spans="1:6" x14ac:dyDescent="0.2">
      <c r="A544" s="4" t="s">
        <v>568</v>
      </c>
      <c r="B544" s="12">
        <v>511819</v>
      </c>
      <c r="C544">
        <v>5</v>
      </c>
      <c r="D544">
        <v>2007</v>
      </c>
      <c r="E544" t="s">
        <v>1</v>
      </c>
      <c r="F544" t="s">
        <v>2</v>
      </c>
    </row>
    <row r="545" spans="1:6" x14ac:dyDescent="0.2">
      <c r="A545" s="4" t="s">
        <v>860</v>
      </c>
      <c r="B545" s="12">
        <v>510155</v>
      </c>
      <c r="C545">
        <v>19</v>
      </c>
      <c r="D545">
        <v>1999</v>
      </c>
      <c r="E545" t="s">
        <v>5</v>
      </c>
      <c r="F545" t="s">
        <v>5</v>
      </c>
    </row>
    <row r="546" spans="1:6" x14ac:dyDescent="0.2">
      <c r="A546" s="4" t="s">
        <v>903</v>
      </c>
      <c r="B546" s="12">
        <v>509132</v>
      </c>
      <c r="C546">
        <v>7</v>
      </c>
      <c r="D546">
        <v>1997</v>
      </c>
      <c r="E546" t="s">
        <v>5</v>
      </c>
      <c r="F546" t="s">
        <v>5</v>
      </c>
    </row>
    <row r="547" spans="1:6" x14ac:dyDescent="0.2">
      <c r="A547" s="4" t="s">
        <v>48</v>
      </c>
      <c r="B547" s="12">
        <v>508501</v>
      </c>
      <c r="C547">
        <v>6</v>
      </c>
      <c r="D547">
        <v>2011</v>
      </c>
      <c r="E547" t="s">
        <v>1</v>
      </c>
      <c r="F547" t="s">
        <v>2</v>
      </c>
    </row>
    <row r="548" spans="1:6" x14ac:dyDescent="0.2">
      <c r="A548" s="4" t="s">
        <v>861</v>
      </c>
      <c r="B548" s="12">
        <v>505548</v>
      </c>
      <c r="C548">
        <v>9</v>
      </c>
      <c r="D548">
        <v>2001</v>
      </c>
      <c r="E548" t="s">
        <v>1</v>
      </c>
      <c r="F548" t="s">
        <v>2</v>
      </c>
    </row>
    <row r="549" spans="1:6" x14ac:dyDescent="0.2">
      <c r="A549" s="4" t="s">
        <v>291</v>
      </c>
      <c r="B549" s="12">
        <v>499416</v>
      </c>
      <c r="C549">
        <v>5</v>
      </c>
      <c r="D549">
        <v>2000</v>
      </c>
      <c r="E549" t="s">
        <v>1</v>
      </c>
      <c r="F549" t="s">
        <v>2</v>
      </c>
    </row>
    <row r="550" spans="1:6" x14ac:dyDescent="0.2">
      <c r="A550" s="4" t="s">
        <v>442</v>
      </c>
      <c r="B550" s="12">
        <v>498990</v>
      </c>
      <c r="C550">
        <v>4</v>
      </c>
      <c r="D550">
        <v>2006</v>
      </c>
      <c r="E550" t="s">
        <v>9</v>
      </c>
      <c r="F550" t="s">
        <v>2</v>
      </c>
    </row>
    <row r="551" spans="1:6" x14ac:dyDescent="0.2">
      <c r="A551" s="4" t="s">
        <v>203</v>
      </c>
      <c r="B551" s="12">
        <v>495238</v>
      </c>
      <c r="C551">
        <v>5</v>
      </c>
      <c r="D551">
        <v>2011</v>
      </c>
      <c r="E551" t="s">
        <v>1</v>
      </c>
      <c r="F551" t="s">
        <v>2</v>
      </c>
    </row>
    <row r="552" spans="1:6" x14ac:dyDescent="0.2">
      <c r="A552" s="4" t="s">
        <v>153</v>
      </c>
      <c r="B552" s="12">
        <v>493761</v>
      </c>
      <c r="C552">
        <v>5</v>
      </c>
      <c r="D552">
        <v>2010</v>
      </c>
      <c r="E552" t="s">
        <v>5</v>
      </c>
      <c r="F552" t="s">
        <v>5</v>
      </c>
    </row>
    <row r="553" spans="1:6" x14ac:dyDescent="0.2">
      <c r="A553" s="4" t="s">
        <v>981</v>
      </c>
      <c r="B553" s="12">
        <v>492474</v>
      </c>
      <c r="C553">
        <v>6</v>
      </c>
      <c r="D553">
        <v>1995</v>
      </c>
      <c r="E553" t="s">
        <v>5</v>
      </c>
      <c r="F553" t="s">
        <v>5</v>
      </c>
    </row>
    <row r="554" spans="1:6" x14ac:dyDescent="0.2">
      <c r="A554" s="4" t="s">
        <v>889</v>
      </c>
      <c r="B554" s="12">
        <v>492214</v>
      </c>
      <c r="C554">
        <v>18</v>
      </c>
      <c r="D554">
        <v>1996</v>
      </c>
      <c r="E554" t="s">
        <v>1</v>
      </c>
      <c r="F554" t="s">
        <v>2</v>
      </c>
    </row>
    <row r="555" spans="1:6" x14ac:dyDescent="0.2">
      <c r="A555" s="4" t="s">
        <v>936</v>
      </c>
      <c r="B555" s="12">
        <v>489080</v>
      </c>
      <c r="C555">
        <v>6</v>
      </c>
      <c r="D555">
        <v>1998</v>
      </c>
      <c r="E555" t="s">
        <v>9</v>
      </c>
      <c r="F555" t="s">
        <v>2</v>
      </c>
    </row>
    <row r="556" spans="1:6" x14ac:dyDescent="0.2">
      <c r="A556" s="4" t="s">
        <v>907</v>
      </c>
      <c r="B556" s="12">
        <v>488495</v>
      </c>
      <c r="C556">
        <v>7</v>
      </c>
      <c r="D556">
        <v>1995</v>
      </c>
      <c r="E556" t="s">
        <v>5</v>
      </c>
      <c r="F556" t="s">
        <v>5</v>
      </c>
    </row>
    <row r="557" spans="1:6" x14ac:dyDescent="0.2">
      <c r="A557" s="4" t="s">
        <v>1008</v>
      </c>
      <c r="B557" s="12">
        <v>485581</v>
      </c>
      <c r="C557">
        <v>7</v>
      </c>
      <c r="D557">
        <v>1991</v>
      </c>
      <c r="E557" t="s">
        <v>5</v>
      </c>
      <c r="F557" t="s">
        <v>5</v>
      </c>
    </row>
    <row r="558" spans="1:6" x14ac:dyDescent="0.2">
      <c r="A558" s="4" t="s">
        <v>549</v>
      </c>
      <c r="B558" s="12">
        <v>482823</v>
      </c>
      <c r="C558">
        <v>4</v>
      </c>
      <c r="D558">
        <v>2004</v>
      </c>
      <c r="E558" t="s">
        <v>9</v>
      </c>
      <c r="F558" t="s">
        <v>2</v>
      </c>
    </row>
    <row r="559" spans="1:6" x14ac:dyDescent="0.2">
      <c r="A559" s="4" t="s">
        <v>494</v>
      </c>
      <c r="B559" s="12">
        <v>481244</v>
      </c>
      <c r="C559">
        <v>8</v>
      </c>
      <c r="D559">
        <v>2005</v>
      </c>
      <c r="E559" t="s">
        <v>1</v>
      </c>
      <c r="F559" t="s">
        <v>2</v>
      </c>
    </row>
    <row r="560" spans="1:6" x14ac:dyDescent="0.2">
      <c r="A560" s="4" t="s">
        <v>580</v>
      </c>
      <c r="B560" s="12">
        <v>481244</v>
      </c>
      <c r="C560">
        <v>8</v>
      </c>
      <c r="D560">
        <v>2005</v>
      </c>
      <c r="E560" t="s">
        <v>1</v>
      </c>
      <c r="F560" t="s">
        <v>2</v>
      </c>
    </row>
    <row r="561" spans="1:6" x14ac:dyDescent="0.2">
      <c r="A561" s="4" t="s">
        <v>612</v>
      </c>
      <c r="B561" s="12">
        <v>480821</v>
      </c>
      <c r="C561">
        <v>4</v>
      </c>
      <c r="D561">
        <v>2006</v>
      </c>
      <c r="E561" t="s">
        <v>9</v>
      </c>
      <c r="F561" t="s">
        <v>2</v>
      </c>
    </row>
    <row r="562" spans="1:6" x14ac:dyDescent="0.2">
      <c r="A562" s="4" t="s">
        <v>716</v>
      </c>
      <c r="B562" s="12">
        <v>479747</v>
      </c>
      <c r="C562">
        <v>15</v>
      </c>
      <c r="D562">
        <v>1997</v>
      </c>
      <c r="E562" t="s">
        <v>1</v>
      </c>
      <c r="F562" t="s">
        <v>2</v>
      </c>
    </row>
    <row r="563" spans="1:6" x14ac:dyDescent="0.2">
      <c r="A563" s="4" t="s">
        <v>315</v>
      </c>
      <c r="B563" s="12">
        <v>479682</v>
      </c>
      <c r="C563">
        <v>8</v>
      </c>
      <c r="D563">
        <v>2010</v>
      </c>
      <c r="E563" t="s">
        <v>1</v>
      </c>
      <c r="F563" t="s">
        <v>2</v>
      </c>
    </row>
    <row r="564" spans="1:6" x14ac:dyDescent="0.2">
      <c r="A564" s="4" t="s">
        <v>696</v>
      </c>
      <c r="B564" s="12">
        <v>478291</v>
      </c>
      <c r="C564">
        <v>16</v>
      </c>
      <c r="D564">
        <v>1997</v>
      </c>
      <c r="E564" t="s">
        <v>5</v>
      </c>
      <c r="F564" t="s">
        <v>5</v>
      </c>
    </row>
    <row r="565" spans="1:6" x14ac:dyDescent="0.2">
      <c r="A565" s="4" t="s">
        <v>558</v>
      </c>
      <c r="B565" s="12">
        <v>478265</v>
      </c>
      <c r="C565">
        <v>10</v>
      </c>
      <c r="D565">
        <v>2001</v>
      </c>
      <c r="E565" t="s">
        <v>1</v>
      </c>
      <c r="F565" t="s">
        <v>2</v>
      </c>
    </row>
    <row r="566" spans="1:6" x14ac:dyDescent="0.2">
      <c r="A566" s="4" t="s">
        <v>774</v>
      </c>
      <c r="B566" s="12">
        <v>476250</v>
      </c>
      <c r="C566">
        <v>11</v>
      </c>
      <c r="D566">
        <v>1994</v>
      </c>
      <c r="E566" t="s">
        <v>1</v>
      </c>
      <c r="F566" t="s">
        <v>2</v>
      </c>
    </row>
    <row r="567" spans="1:6" x14ac:dyDescent="0.2">
      <c r="A567" s="4" t="s">
        <v>896</v>
      </c>
      <c r="B567" s="12">
        <v>472611</v>
      </c>
      <c r="C567">
        <v>5</v>
      </c>
      <c r="D567">
        <v>2001</v>
      </c>
      <c r="E567" t="s">
        <v>5</v>
      </c>
      <c r="F567" t="s">
        <v>5</v>
      </c>
    </row>
    <row r="568" spans="1:6" x14ac:dyDescent="0.2">
      <c r="A568" s="4" t="s">
        <v>685</v>
      </c>
      <c r="B568" s="12">
        <v>472433</v>
      </c>
      <c r="C568">
        <v>14</v>
      </c>
      <c r="D568">
        <v>2000</v>
      </c>
      <c r="E568" t="s">
        <v>9</v>
      </c>
      <c r="F568" t="s">
        <v>2</v>
      </c>
    </row>
    <row r="569" spans="1:6" x14ac:dyDescent="0.2">
      <c r="A569" s="4" t="s">
        <v>819</v>
      </c>
      <c r="B569" s="12">
        <v>472088</v>
      </c>
      <c r="C569">
        <v>9</v>
      </c>
      <c r="D569">
        <v>1997</v>
      </c>
      <c r="E569" t="s">
        <v>5</v>
      </c>
      <c r="F569" t="s">
        <v>5</v>
      </c>
    </row>
    <row r="570" spans="1:6" x14ac:dyDescent="0.2">
      <c r="A570" s="4" t="s">
        <v>459</v>
      </c>
      <c r="B570" s="12">
        <v>471825</v>
      </c>
      <c r="C570">
        <v>9</v>
      </c>
      <c r="D570">
        <v>1997</v>
      </c>
      <c r="E570" t="s">
        <v>1</v>
      </c>
      <c r="F570" t="s">
        <v>2</v>
      </c>
    </row>
    <row r="571" spans="1:6" x14ac:dyDescent="0.2">
      <c r="A571" s="4" t="s">
        <v>435</v>
      </c>
      <c r="B571" s="12">
        <v>468231</v>
      </c>
      <c r="C571">
        <v>4</v>
      </c>
      <c r="D571">
        <v>2009</v>
      </c>
      <c r="E571" t="s">
        <v>9</v>
      </c>
      <c r="F571" t="s">
        <v>2</v>
      </c>
    </row>
    <row r="572" spans="1:6" x14ac:dyDescent="0.2">
      <c r="A572" s="4" t="s">
        <v>575</v>
      </c>
      <c r="B572" s="12">
        <v>467395</v>
      </c>
      <c r="C572">
        <v>17</v>
      </c>
      <c r="D572">
        <v>1991</v>
      </c>
      <c r="E572" t="s">
        <v>1</v>
      </c>
      <c r="F572" t="s">
        <v>2</v>
      </c>
    </row>
    <row r="573" spans="1:6" x14ac:dyDescent="0.2">
      <c r="A573" s="4" t="s">
        <v>951</v>
      </c>
      <c r="B573" s="12">
        <v>467277</v>
      </c>
      <c r="C573">
        <v>12</v>
      </c>
      <c r="D573">
        <v>1995</v>
      </c>
      <c r="E573" t="s">
        <v>5</v>
      </c>
      <c r="F573" t="s">
        <v>5</v>
      </c>
    </row>
    <row r="574" spans="1:6" x14ac:dyDescent="0.2">
      <c r="A574" s="4" t="s">
        <v>883</v>
      </c>
      <c r="B574" s="12">
        <v>466615</v>
      </c>
      <c r="C574">
        <v>4</v>
      </c>
      <c r="D574">
        <v>1997</v>
      </c>
      <c r="E574" t="s">
        <v>9</v>
      </c>
      <c r="F574" t="s">
        <v>2</v>
      </c>
    </row>
    <row r="575" spans="1:6" x14ac:dyDescent="0.2">
      <c r="A575" s="4" t="s">
        <v>864</v>
      </c>
      <c r="B575" s="12">
        <v>466445</v>
      </c>
      <c r="C575">
        <v>7</v>
      </c>
      <c r="D575">
        <v>1997</v>
      </c>
      <c r="E575" t="s">
        <v>5</v>
      </c>
      <c r="F575" t="s">
        <v>5</v>
      </c>
    </row>
    <row r="576" spans="1:6" x14ac:dyDescent="0.2">
      <c r="A576" s="4" t="s">
        <v>624</v>
      </c>
      <c r="B576" s="12">
        <v>462695</v>
      </c>
      <c r="C576">
        <v>21</v>
      </c>
      <c r="D576">
        <v>1989</v>
      </c>
      <c r="E576" t="s">
        <v>9</v>
      </c>
      <c r="F576" t="s">
        <v>2</v>
      </c>
    </row>
    <row r="577" spans="1:6" x14ac:dyDescent="0.2">
      <c r="A577" s="4" t="s">
        <v>257</v>
      </c>
      <c r="B577" s="12">
        <v>461147</v>
      </c>
      <c r="C577">
        <v>12</v>
      </c>
      <c r="D577">
        <v>1999</v>
      </c>
      <c r="E577" t="s">
        <v>5</v>
      </c>
      <c r="F577" t="s">
        <v>5</v>
      </c>
    </row>
    <row r="578" spans="1:6" x14ac:dyDescent="0.2">
      <c r="A578" s="4" t="s">
        <v>636</v>
      </c>
      <c r="B578" s="12">
        <v>460673</v>
      </c>
      <c r="C578">
        <v>28</v>
      </c>
      <c r="D578">
        <v>2006</v>
      </c>
      <c r="E578" t="s">
        <v>1</v>
      </c>
      <c r="F578" t="s">
        <v>2</v>
      </c>
    </row>
    <row r="579" spans="1:6" x14ac:dyDescent="0.2">
      <c r="A579" s="4" t="s">
        <v>360</v>
      </c>
      <c r="B579" s="12">
        <v>460034</v>
      </c>
      <c r="C579">
        <v>68</v>
      </c>
      <c r="D579">
        <v>1952</v>
      </c>
      <c r="E579" t="s">
        <v>1</v>
      </c>
      <c r="F579" t="s">
        <v>2</v>
      </c>
    </row>
    <row r="580" spans="1:6" x14ac:dyDescent="0.2">
      <c r="A580" s="4" t="s">
        <v>414</v>
      </c>
      <c r="B580" s="12">
        <v>459102</v>
      </c>
      <c r="C580">
        <v>6</v>
      </c>
      <c r="D580">
        <v>2005</v>
      </c>
      <c r="E580" t="s">
        <v>1</v>
      </c>
      <c r="F580" t="s">
        <v>2</v>
      </c>
    </row>
    <row r="581" spans="1:6" x14ac:dyDescent="0.2">
      <c r="A581" s="4" t="s">
        <v>412</v>
      </c>
      <c r="B581" s="12">
        <v>458184</v>
      </c>
      <c r="C581">
        <v>3</v>
      </c>
      <c r="D581">
        <v>2009</v>
      </c>
      <c r="E581" t="s">
        <v>5</v>
      </c>
      <c r="F581" t="s">
        <v>5</v>
      </c>
    </row>
    <row r="582" spans="1:6" x14ac:dyDescent="0.2">
      <c r="A582" s="4" t="s">
        <v>466</v>
      </c>
      <c r="B582" s="12">
        <v>456779</v>
      </c>
      <c r="C582">
        <v>5</v>
      </c>
      <c r="D582">
        <v>2009</v>
      </c>
      <c r="E582" t="s">
        <v>5</v>
      </c>
      <c r="F582" t="s">
        <v>5</v>
      </c>
    </row>
    <row r="583" spans="1:6" x14ac:dyDescent="0.2">
      <c r="A583" s="4" t="s">
        <v>719</v>
      </c>
      <c r="B583" s="12">
        <v>455826</v>
      </c>
      <c r="C583">
        <v>6</v>
      </c>
      <c r="D583">
        <v>2002</v>
      </c>
      <c r="E583" t="s">
        <v>9</v>
      </c>
      <c r="F583" t="s">
        <v>2</v>
      </c>
    </row>
    <row r="584" spans="1:6" x14ac:dyDescent="0.2">
      <c r="A584" s="4" t="s">
        <v>482</v>
      </c>
      <c r="B584" s="12">
        <v>455477</v>
      </c>
      <c r="C584">
        <v>4</v>
      </c>
      <c r="D584">
        <v>1988</v>
      </c>
      <c r="E584" t="s">
        <v>9</v>
      </c>
      <c r="F584" t="s">
        <v>2</v>
      </c>
    </row>
    <row r="585" spans="1:6" x14ac:dyDescent="0.2">
      <c r="A585" s="4" t="s">
        <v>994</v>
      </c>
      <c r="B585" s="12">
        <v>454196</v>
      </c>
      <c r="C585">
        <v>4</v>
      </c>
      <c r="D585">
        <v>1995</v>
      </c>
      <c r="E585" t="s">
        <v>1</v>
      </c>
      <c r="F585" t="s">
        <v>2</v>
      </c>
    </row>
    <row r="586" spans="1:6" x14ac:dyDescent="0.2">
      <c r="A586" s="4" t="s">
        <v>603</v>
      </c>
      <c r="B586" s="12">
        <v>453869</v>
      </c>
      <c r="C586">
        <v>7</v>
      </c>
      <c r="D586">
        <v>2003</v>
      </c>
      <c r="E586" t="s">
        <v>1</v>
      </c>
      <c r="F586" t="s">
        <v>2</v>
      </c>
    </row>
    <row r="587" spans="1:6" x14ac:dyDescent="0.2">
      <c r="A587" s="4" t="s">
        <v>749</v>
      </c>
      <c r="B587" s="12">
        <v>451287</v>
      </c>
      <c r="C587">
        <v>3</v>
      </c>
      <c r="D587">
        <v>2004</v>
      </c>
      <c r="E587" t="s">
        <v>5</v>
      </c>
      <c r="F587" t="s">
        <v>5</v>
      </c>
    </row>
    <row r="588" spans="1:6" x14ac:dyDescent="0.2">
      <c r="A588" s="4" t="s">
        <v>670</v>
      </c>
      <c r="B588" s="12">
        <v>450049</v>
      </c>
      <c r="C588">
        <v>30</v>
      </c>
      <c r="D588">
        <v>1996</v>
      </c>
      <c r="E588" t="s">
        <v>1</v>
      </c>
      <c r="F588" t="s">
        <v>2</v>
      </c>
    </row>
    <row r="589" spans="1:6" x14ac:dyDescent="0.2">
      <c r="A589" s="4" t="s">
        <v>556</v>
      </c>
      <c r="B589" s="12">
        <v>449588</v>
      </c>
      <c r="C589">
        <v>22</v>
      </c>
      <c r="D589">
        <v>2002</v>
      </c>
      <c r="E589" t="s">
        <v>1</v>
      </c>
      <c r="F589" t="s">
        <v>2</v>
      </c>
    </row>
    <row r="590" spans="1:6" x14ac:dyDescent="0.2">
      <c r="A590" s="4" t="s">
        <v>113</v>
      </c>
      <c r="B590" s="12">
        <v>446775</v>
      </c>
      <c r="C590">
        <v>8</v>
      </c>
      <c r="D590">
        <v>2001</v>
      </c>
      <c r="E590" t="s">
        <v>1</v>
      </c>
      <c r="F590" t="s">
        <v>2</v>
      </c>
    </row>
    <row r="591" spans="1:6" x14ac:dyDescent="0.2">
      <c r="A591" s="4" t="s">
        <v>502</v>
      </c>
      <c r="B591" s="12">
        <v>445889</v>
      </c>
      <c r="C591">
        <v>4</v>
      </c>
      <c r="D591">
        <v>2008</v>
      </c>
      <c r="E591" t="s">
        <v>5</v>
      </c>
      <c r="F591" t="s">
        <v>5</v>
      </c>
    </row>
    <row r="592" spans="1:6" x14ac:dyDescent="0.2">
      <c r="A592" s="4" t="s">
        <v>741</v>
      </c>
      <c r="B592" s="12">
        <v>445160</v>
      </c>
      <c r="C592">
        <v>31</v>
      </c>
      <c r="D592">
        <v>1971</v>
      </c>
      <c r="E592" t="s">
        <v>9</v>
      </c>
      <c r="F592" t="s">
        <v>2</v>
      </c>
    </row>
    <row r="593" spans="1:6" x14ac:dyDescent="0.2">
      <c r="A593" s="4" t="s">
        <v>700</v>
      </c>
      <c r="B593" s="12">
        <v>444587</v>
      </c>
      <c r="C593">
        <v>10</v>
      </c>
      <c r="D593">
        <v>2004</v>
      </c>
      <c r="E593" t="s">
        <v>9</v>
      </c>
      <c r="F593" t="s">
        <v>2</v>
      </c>
    </row>
    <row r="594" spans="1:6" x14ac:dyDescent="0.2">
      <c r="A594" s="4" t="s">
        <v>386</v>
      </c>
      <c r="B594" s="12">
        <v>444563</v>
      </c>
      <c r="C594">
        <v>40</v>
      </c>
      <c r="D594">
        <v>2007</v>
      </c>
      <c r="E594" t="s">
        <v>1</v>
      </c>
      <c r="F594" t="s">
        <v>2</v>
      </c>
    </row>
    <row r="595" spans="1:6" x14ac:dyDescent="0.2">
      <c r="A595" s="4" t="s">
        <v>619</v>
      </c>
      <c r="B595" s="12">
        <v>443438</v>
      </c>
      <c r="C595">
        <v>9</v>
      </c>
      <c r="D595">
        <v>2000</v>
      </c>
      <c r="E595" t="s">
        <v>5</v>
      </c>
      <c r="F595" t="s">
        <v>5</v>
      </c>
    </row>
    <row r="596" spans="1:6" x14ac:dyDescent="0.2">
      <c r="A596" s="4" t="s">
        <v>563</v>
      </c>
      <c r="B596" s="12">
        <v>442940</v>
      </c>
      <c r="C596">
        <v>11</v>
      </c>
      <c r="D596">
        <v>2003</v>
      </c>
      <c r="E596" t="s">
        <v>1</v>
      </c>
      <c r="F596" t="s">
        <v>2</v>
      </c>
    </row>
    <row r="597" spans="1:6" x14ac:dyDescent="0.2">
      <c r="A597" s="4" t="s">
        <v>218</v>
      </c>
      <c r="B597" s="12">
        <v>441395</v>
      </c>
      <c r="C597">
        <v>11</v>
      </c>
      <c r="D597">
        <v>2002</v>
      </c>
      <c r="E597" t="s">
        <v>1</v>
      </c>
      <c r="F597" t="s">
        <v>2</v>
      </c>
    </row>
    <row r="598" spans="1:6" x14ac:dyDescent="0.2">
      <c r="A598" s="4" t="s">
        <v>963</v>
      </c>
      <c r="B598" s="12">
        <v>439649</v>
      </c>
      <c r="C598">
        <v>11</v>
      </c>
      <c r="D598">
        <v>1991</v>
      </c>
      <c r="E598" t="s">
        <v>1</v>
      </c>
      <c r="F598" t="s">
        <v>2</v>
      </c>
    </row>
    <row r="599" spans="1:6" x14ac:dyDescent="0.2">
      <c r="A599" s="4" t="s">
        <v>457</v>
      </c>
      <c r="B599" s="12">
        <v>437580</v>
      </c>
      <c r="C599">
        <v>21</v>
      </c>
      <c r="D599">
        <v>2004</v>
      </c>
      <c r="E599" t="s">
        <v>1</v>
      </c>
      <c r="F599" t="s">
        <v>2</v>
      </c>
    </row>
    <row r="600" spans="1:6" x14ac:dyDescent="0.2">
      <c r="A600" s="4" t="s">
        <v>874</v>
      </c>
      <c r="B600" s="12">
        <v>428897</v>
      </c>
      <c r="C600">
        <v>28</v>
      </c>
      <c r="D600">
        <v>1991</v>
      </c>
      <c r="E600" t="s">
        <v>1</v>
      </c>
      <c r="F600" t="s">
        <v>2</v>
      </c>
    </row>
    <row r="601" spans="1:6" x14ac:dyDescent="0.2">
      <c r="A601" s="4" t="s">
        <v>223</v>
      </c>
      <c r="B601" s="12">
        <v>428071</v>
      </c>
      <c r="C601">
        <v>14</v>
      </c>
      <c r="D601">
        <v>1983</v>
      </c>
      <c r="E601" t="s">
        <v>1</v>
      </c>
      <c r="F601" t="s">
        <v>2</v>
      </c>
    </row>
    <row r="602" spans="1:6" x14ac:dyDescent="0.2">
      <c r="A602" s="4" t="s">
        <v>920</v>
      </c>
      <c r="B602" s="12">
        <v>421213</v>
      </c>
      <c r="C602">
        <v>7</v>
      </c>
      <c r="D602">
        <v>1996</v>
      </c>
      <c r="E602" t="s">
        <v>1</v>
      </c>
      <c r="F602" t="s">
        <v>2</v>
      </c>
    </row>
    <row r="603" spans="1:6" x14ac:dyDescent="0.2">
      <c r="A603" s="4" t="s">
        <v>769</v>
      </c>
      <c r="B603" s="12">
        <v>421028</v>
      </c>
      <c r="C603">
        <v>16</v>
      </c>
      <c r="D603">
        <v>1989</v>
      </c>
      <c r="E603" t="s">
        <v>1</v>
      </c>
      <c r="F603" t="s">
        <v>2</v>
      </c>
    </row>
    <row r="604" spans="1:6" x14ac:dyDescent="0.2">
      <c r="A604" s="4" t="s">
        <v>569</v>
      </c>
      <c r="B604" s="12">
        <v>419525</v>
      </c>
      <c r="C604">
        <v>3</v>
      </c>
      <c r="D604">
        <v>2007</v>
      </c>
      <c r="E604" t="s">
        <v>9</v>
      </c>
      <c r="F604" t="s">
        <v>2</v>
      </c>
    </row>
    <row r="605" spans="1:6" x14ac:dyDescent="0.2">
      <c r="A605" s="4" t="s">
        <v>828</v>
      </c>
      <c r="B605" s="12">
        <v>415386</v>
      </c>
      <c r="C605">
        <v>13</v>
      </c>
      <c r="D605">
        <v>1991</v>
      </c>
      <c r="E605" t="s">
        <v>5</v>
      </c>
      <c r="F605" t="s">
        <v>5</v>
      </c>
    </row>
    <row r="606" spans="1:6" x14ac:dyDescent="0.2">
      <c r="A606" s="4" t="s">
        <v>489</v>
      </c>
      <c r="B606" s="12">
        <v>414758</v>
      </c>
      <c r="C606">
        <v>6</v>
      </c>
      <c r="D606">
        <v>2005</v>
      </c>
      <c r="E606" t="s">
        <v>5</v>
      </c>
      <c r="F606" t="s">
        <v>5</v>
      </c>
    </row>
    <row r="607" spans="1:6" x14ac:dyDescent="0.2">
      <c r="A607" s="4" t="s">
        <v>813</v>
      </c>
      <c r="B607" s="12">
        <v>410479</v>
      </c>
      <c r="C607">
        <v>6</v>
      </c>
      <c r="D607">
        <v>2003</v>
      </c>
      <c r="E607" t="s">
        <v>1</v>
      </c>
      <c r="F607" t="s">
        <v>2</v>
      </c>
    </row>
    <row r="608" spans="1:6" x14ac:dyDescent="0.2">
      <c r="A608" s="4" t="s">
        <v>646</v>
      </c>
      <c r="B608" s="12">
        <v>408142</v>
      </c>
      <c r="C608">
        <v>9</v>
      </c>
      <c r="D608">
        <v>2004</v>
      </c>
      <c r="E608" t="s">
        <v>5</v>
      </c>
      <c r="F608" t="s">
        <v>5</v>
      </c>
    </row>
    <row r="609" spans="1:6" x14ac:dyDescent="0.2">
      <c r="A609" s="4" t="s">
        <v>958</v>
      </c>
      <c r="B609" s="12">
        <v>408075</v>
      </c>
      <c r="C609">
        <v>5</v>
      </c>
      <c r="D609">
        <v>1999</v>
      </c>
      <c r="E609" t="s">
        <v>9</v>
      </c>
      <c r="F609" t="s">
        <v>2</v>
      </c>
    </row>
    <row r="610" spans="1:6" x14ac:dyDescent="0.2">
      <c r="A610" s="4" t="s">
        <v>1012</v>
      </c>
      <c r="B610" s="12">
        <v>405072</v>
      </c>
      <c r="C610">
        <v>20</v>
      </c>
      <c r="D610">
        <v>1992</v>
      </c>
      <c r="E610" t="s">
        <v>9</v>
      </c>
      <c r="F610" t="s">
        <v>2</v>
      </c>
    </row>
    <row r="611" spans="1:6" x14ac:dyDescent="0.2">
      <c r="A611" s="4" t="s">
        <v>1018</v>
      </c>
      <c r="B611" s="12">
        <v>404861</v>
      </c>
      <c r="C611">
        <v>64</v>
      </c>
      <c r="D611">
        <v>1962</v>
      </c>
      <c r="E611" t="s">
        <v>9</v>
      </c>
      <c r="F611" t="s">
        <v>2</v>
      </c>
    </row>
    <row r="612" spans="1:6" x14ac:dyDescent="0.2">
      <c r="A612" s="4" t="s">
        <v>788</v>
      </c>
      <c r="B612" s="12">
        <v>401975</v>
      </c>
      <c r="C612">
        <v>5</v>
      </c>
      <c r="D612">
        <v>1997</v>
      </c>
      <c r="E612" t="s">
        <v>5</v>
      </c>
      <c r="F612" t="s">
        <v>5</v>
      </c>
    </row>
    <row r="613" spans="1:6" x14ac:dyDescent="0.2">
      <c r="A613" s="4" t="s">
        <v>982</v>
      </c>
      <c r="B613" s="12">
        <v>401793</v>
      </c>
      <c r="C613">
        <v>7</v>
      </c>
      <c r="D613">
        <v>1995</v>
      </c>
      <c r="E613" t="s">
        <v>1</v>
      </c>
      <c r="F613" t="s">
        <v>2</v>
      </c>
    </row>
    <row r="614" spans="1:6" x14ac:dyDescent="0.2">
      <c r="A614" s="4" t="s">
        <v>966</v>
      </c>
      <c r="B614" s="12">
        <v>400945</v>
      </c>
      <c r="C614">
        <v>14</v>
      </c>
      <c r="D614">
        <v>1999</v>
      </c>
      <c r="E614" t="s">
        <v>9</v>
      </c>
      <c r="F614" t="s">
        <v>2</v>
      </c>
    </row>
    <row r="615" spans="1:6" x14ac:dyDescent="0.2">
      <c r="A615" s="4" t="s">
        <v>590</v>
      </c>
      <c r="B615" s="12">
        <v>397930</v>
      </c>
      <c r="C615">
        <v>27</v>
      </c>
      <c r="D615">
        <v>2004</v>
      </c>
      <c r="E615" t="s">
        <v>1</v>
      </c>
      <c r="F615" t="s">
        <v>2</v>
      </c>
    </row>
    <row r="616" spans="1:6" x14ac:dyDescent="0.2">
      <c r="A616" s="4" t="s">
        <v>169</v>
      </c>
      <c r="B616" s="12">
        <v>397099</v>
      </c>
      <c r="C616">
        <v>5</v>
      </c>
      <c r="D616">
        <v>2006</v>
      </c>
      <c r="E616" t="s">
        <v>9</v>
      </c>
      <c r="F616" t="s">
        <v>2</v>
      </c>
    </row>
    <row r="617" spans="1:6" x14ac:dyDescent="0.2">
      <c r="A617" s="4" t="s">
        <v>677</v>
      </c>
      <c r="B617" s="12">
        <v>391265</v>
      </c>
      <c r="C617">
        <v>3</v>
      </c>
      <c r="D617">
        <v>2003</v>
      </c>
      <c r="E617" t="s">
        <v>1</v>
      </c>
      <c r="F617" t="s">
        <v>2</v>
      </c>
    </row>
    <row r="618" spans="1:6" x14ac:dyDescent="0.2">
      <c r="A618" s="4" t="s">
        <v>657</v>
      </c>
      <c r="B618" s="12">
        <v>387528</v>
      </c>
      <c r="C618">
        <v>9</v>
      </c>
      <c r="D618">
        <v>2006</v>
      </c>
      <c r="E618" t="s">
        <v>9</v>
      </c>
      <c r="F618" t="s">
        <v>2</v>
      </c>
    </row>
    <row r="619" spans="1:6" x14ac:dyDescent="0.2">
      <c r="A619" s="4" t="s">
        <v>656</v>
      </c>
      <c r="B619" s="12">
        <v>387528</v>
      </c>
      <c r="C619">
        <v>9</v>
      </c>
      <c r="D619">
        <v>2006</v>
      </c>
      <c r="E619" t="s">
        <v>1</v>
      </c>
      <c r="F619" t="s">
        <v>2</v>
      </c>
    </row>
    <row r="620" spans="1:6" x14ac:dyDescent="0.2">
      <c r="A620" s="4" t="s">
        <v>806</v>
      </c>
      <c r="B620" s="12">
        <v>387505</v>
      </c>
      <c r="C620">
        <v>62</v>
      </c>
      <c r="D620">
        <v>1992</v>
      </c>
      <c r="E620" t="s">
        <v>5</v>
      </c>
      <c r="F620" t="s">
        <v>5</v>
      </c>
    </row>
    <row r="621" spans="1:6" x14ac:dyDescent="0.2">
      <c r="A621" s="4" t="s">
        <v>530</v>
      </c>
      <c r="B621" s="12">
        <v>386725</v>
      </c>
      <c r="C621">
        <v>9</v>
      </c>
      <c r="D621">
        <v>1986</v>
      </c>
      <c r="E621" t="s">
        <v>5</v>
      </c>
      <c r="F621" t="s">
        <v>5</v>
      </c>
    </row>
    <row r="622" spans="1:6" x14ac:dyDescent="0.2">
      <c r="A622" s="4" t="s">
        <v>802</v>
      </c>
      <c r="B622" s="12">
        <v>384220</v>
      </c>
      <c r="C622">
        <v>3</v>
      </c>
      <c r="D622">
        <v>2000</v>
      </c>
      <c r="E622" t="s">
        <v>5</v>
      </c>
      <c r="F622" t="s">
        <v>5</v>
      </c>
    </row>
    <row r="623" spans="1:6" x14ac:dyDescent="0.2">
      <c r="A623" s="4" t="s">
        <v>362</v>
      </c>
      <c r="B623" s="12">
        <v>383327</v>
      </c>
      <c r="C623">
        <v>3</v>
      </c>
      <c r="D623">
        <v>2011</v>
      </c>
      <c r="E623" t="s">
        <v>5</v>
      </c>
      <c r="F623" t="s">
        <v>5</v>
      </c>
    </row>
    <row r="624" spans="1:6" x14ac:dyDescent="0.2">
      <c r="A624" s="4" t="s">
        <v>933</v>
      </c>
      <c r="B624" s="12">
        <v>382793</v>
      </c>
      <c r="C624">
        <v>13</v>
      </c>
      <c r="D624">
        <v>1993</v>
      </c>
      <c r="E624" t="s">
        <v>1</v>
      </c>
      <c r="F624" t="s">
        <v>2</v>
      </c>
    </row>
    <row r="625" spans="1:6" x14ac:dyDescent="0.2">
      <c r="A625" s="4" t="s">
        <v>615</v>
      </c>
      <c r="B625" s="12">
        <v>382437</v>
      </c>
      <c r="C625">
        <v>14</v>
      </c>
      <c r="D625">
        <v>2006</v>
      </c>
      <c r="E625" t="s">
        <v>1</v>
      </c>
      <c r="F625" t="s">
        <v>2</v>
      </c>
    </row>
    <row r="626" spans="1:6" x14ac:dyDescent="0.2">
      <c r="A626" s="4" t="s">
        <v>366</v>
      </c>
      <c r="B626" s="12">
        <v>380903</v>
      </c>
      <c r="C626">
        <v>5</v>
      </c>
      <c r="D626">
        <v>2006</v>
      </c>
      <c r="E626" t="s">
        <v>1</v>
      </c>
      <c r="F626" t="s">
        <v>2</v>
      </c>
    </row>
    <row r="627" spans="1:6" x14ac:dyDescent="0.2">
      <c r="A627" s="4" t="s">
        <v>990</v>
      </c>
      <c r="B627" s="12">
        <v>380887</v>
      </c>
      <c r="C627">
        <v>12</v>
      </c>
      <c r="D627">
        <v>1991</v>
      </c>
      <c r="E627" t="s">
        <v>5</v>
      </c>
      <c r="F627" t="s">
        <v>5</v>
      </c>
    </row>
    <row r="628" spans="1:6" x14ac:dyDescent="0.2">
      <c r="A628" s="4" t="s">
        <v>573</v>
      </c>
      <c r="B628" s="12">
        <v>377517</v>
      </c>
      <c r="C628">
        <v>6</v>
      </c>
      <c r="D628">
        <v>2006</v>
      </c>
      <c r="E628" t="s">
        <v>1</v>
      </c>
      <c r="F628" t="s">
        <v>2</v>
      </c>
    </row>
    <row r="629" spans="1:6" x14ac:dyDescent="0.2">
      <c r="A629" s="4" t="s">
        <v>826</v>
      </c>
      <c r="B629" s="12">
        <v>376753</v>
      </c>
      <c r="C629">
        <v>3</v>
      </c>
      <c r="D629">
        <v>2002</v>
      </c>
      <c r="E629" t="s">
        <v>5</v>
      </c>
      <c r="F629" t="s">
        <v>5</v>
      </c>
    </row>
    <row r="630" spans="1:6" x14ac:dyDescent="0.2">
      <c r="A630" s="4" t="s">
        <v>583</v>
      </c>
      <c r="B630" s="12">
        <v>374428</v>
      </c>
      <c r="C630">
        <v>15</v>
      </c>
      <c r="D630">
        <v>2000</v>
      </c>
      <c r="E630" t="s">
        <v>5</v>
      </c>
      <c r="F630" t="s">
        <v>5</v>
      </c>
    </row>
    <row r="631" spans="1:6" x14ac:dyDescent="0.2">
      <c r="A631" s="4" t="s">
        <v>522</v>
      </c>
      <c r="B631" s="12">
        <v>374128</v>
      </c>
      <c r="C631">
        <v>8</v>
      </c>
      <c r="D631">
        <v>2003</v>
      </c>
      <c r="E631" t="s">
        <v>1</v>
      </c>
      <c r="F631" t="s">
        <v>2</v>
      </c>
    </row>
    <row r="632" spans="1:6" x14ac:dyDescent="0.2">
      <c r="A632" s="4" t="s">
        <v>544</v>
      </c>
      <c r="B632" s="12">
        <v>373940</v>
      </c>
      <c r="C632">
        <v>6</v>
      </c>
      <c r="D632">
        <v>1998</v>
      </c>
      <c r="E632" t="s">
        <v>5</v>
      </c>
      <c r="F632" t="s">
        <v>5</v>
      </c>
    </row>
    <row r="633" spans="1:6" x14ac:dyDescent="0.2">
      <c r="A633" s="4" t="s">
        <v>740</v>
      </c>
      <c r="B633" s="12">
        <v>373093</v>
      </c>
      <c r="C633">
        <v>14</v>
      </c>
      <c r="D633">
        <v>2004</v>
      </c>
      <c r="E633" t="s">
        <v>1</v>
      </c>
      <c r="F633" t="s">
        <v>2</v>
      </c>
    </row>
    <row r="634" spans="1:6" x14ac:dyDescent="0.2">
      <c r="A634" s="4" t="s">
        <v>516</v>
      </c>
      <c r="B634" s="12">
        <v>372831</v>
      </c>
      <c r="C634">
        <v>12</v>
      </c>
      <c r="D634">
        <v>1999</v>
      </c>
      <c r="E634" t="s">
        <v>5</v>
      </c>
      <c r="F634" t="s">
        <v>5</v>
      </c>
    </row>
    <row r="635" spans="1:6" x14ac:dyDescent="0.2">
      <c r="A635" s="4" t="s">
        <v>546</v>
      </c>
      <c r="B635" s="12">
        <v>372572</v>
      </c>
      <c r="C635">
        <v>12</v>
      </c>
      <c r="D635">
        <v>1995</v>
      </c>
      <c r="E635" t="s">
        <v>9</v>
      </c>
      <c r="F635" t="s">
        <v>2</v>
      </c>
    </row>
    <row r="636" spans="1:6" x14ac:dyDescent="0.2">
      <c r="A636" s="4" t="s">
        <v>722</v>
      </c>
      <c r="B636" s="12">
        <v>368025</v>
      </c>
      <c r="C636">
        <v>7</v>
      </c>
      <c r="D636">
        <v>2003</v>
      </c>
      <c r="E636" t="s">
        <v>5</v>
      </c>
      <c r="F636" t="s">
        <v>5</v>
      </c>
    </row>
    <row r="637" spans="1:6" x14ac:dyDescent="0.2">
      <c r="A637" s="4" t="s">
        <v>950</v>
      </c>
      <c r="B637" s="12">
        <v>366837</v>
      </c>
      <c r="C637">
        <v>7</v>
      </c>
      <c r="D637">
        <v>1992</v>
      </c>
      <c r="E637" t="s">
        <v>5</v>
      </c>
      <c r="F637" t="s">
        <v>5</v>
      </c>
    </row>
    <row r="638" spans="1:6" x14ac:dyDescent="0.2">
      <c r="A638" s="4" t="s">
        <v>449</v>
      </c>
      <c r="B638" s="12">
        <v>362869</v>
      </c>
      <c r="C638">
        <v>4</v>
      </c>
      <c r="D638">
        <v>2006</v>
      </c>
      <c r="E638" t="s">
        <v>5</v>
      </c>
      <c r="F638" t="s">
        <v>5</v>
      </c>
    </row>
    <row r="639" spans="1:6" x14ac:dyDescent="0.2">
      <c r="A639" s="4" t="s">
        <v>752</v>
      </c>
      <c r="B639" s="12">
        <v>361303</v>
      </c>
      <c r="C639">
        <v>5</v>
      </c>
      <c r="D639">
        <v>1997</v>
      </c>
      <c r="E639" t="s">
        <v>1</v>
      </c>
      <c r="F639" t="s">
        <v>2</v>
      </c>
    </row>
    <row r="640" spans="1:6" x14ac:dyDescent="0.2">
      <c r="A640" s="4" t="s">
        <v>878</v>
      </c>
      <c r="B640" s="12">
        <v>360638</v>
      </c>
      <c r="C640">
        <v>5</v>
      </c>
      <c r="D640">
        <v>2001</v>
      </c>
      <c r="E640" t="s">
        <v>9</v>
      </c>
      <c r="F640" t="s">
        <v>2</v>
      </c>
    </row>
    <row r="641" spans="1:6" x14ac:dyDescent="0.2">
      <c r="A641" s="4" t="s">
        <v>454</v>
      </c>
      <c r="B641" s="12">
        <v>360472</v>
      </c>
      <c r="C641">
        <v>6</v>
      </c>
      <c r="D641">
        <v>2008</v>
      </c>
      <c r="E641" t="s">
        <v>9</v>
      </c>
      <c r="F641" t="s">
        <v>2</v>
      </c>
    </row>
    <row r="642" spans="1:6" x14ac:dyDescent="0.2">
      <c r="A642" s="4" t="s">
        <v>725</v>
      </c>
      <c r="B642" s="12">
        <v>358769</v>
      </c>
      <c r="C642">
        <v>3</v>
      </c>
      <c r="D642">
        <v>2001</v>
      </c>
      <c r="E642" t="s">
        <v>9</v>
      </c>
      <c r="F642" t="s">
        <v>2</v>
      </c>
    </row>
    <row r="643" spans="1:6" x14ac:dyDescent="0.2">
      <c r="A643" s="4" t="s">
        <v>797</v>
      </c>
      <c r="B643" s="12">
        <v>356958</v>
      </c>
      <c r="C643">
        <v>10</v>
      </c>
      <c r="D643">
        <v>1993</v>
      </c>
      <c r="E643" t="s">
        <v>9</v>
      </c>
      <c r="F643" t="s">
        <v>2</v>
      </c>
    </row>
    <row r="644" spans="1:6" x14ac:dyDescent="0.2">
      <c r="A644" s="4" t="s">
        <v>658</v>
      </c>
      <c r="B644" s="12">
        <v>356361</v>
      </c>
      <c r="C644">
        <v>3</v>
      </c>
      <c r="D644">
        <v>2006</v>
      </c>
      <c r="E644" t="s">
        <v>1</v>
      </c>
      <c r="F644" t="s">
        <v>2</v>
      </c>
    </row>
    <row r="645" spans="1:6" x14ac:dyDescent="0.2">
      <c r="A645" s="4" t="s">
        <v>839</v>
      </c>
      <c r="B645" s="12">
        <v>354913</v>
      </c>
      <c r="C645">
        <v>6</v>
      </c>
      <c r="D645">
        <v>2002</v>
      </c>
      <c r="E645" t="s">
        <v>5</v>
      </c>
      <c r="F645" t="s">
        <v>5</v>
      </c>
    </row>
    <row r="646" spans="1:6" x14ac:dyDescent="0.2">
      <c r="A646" s="4" t="s">
        <v>599</v>
      </c>
      <c r="B646" s="12">
        <v>354380</v>
      </c>
      <c r="C646">
        <v>10</v>
      </c>
      <c r="D646">
        <v>2005</v>
      </c>
      <c r="E646" t="s">
        <v>9</v>
      </c>
      <c r="F646" t="s">
        <v>2</v>
      </c>
    </row>
    <row r="647" spans="1:6" x14ac:dyDescent="0.2">
      <c r="A647" s="4" t="s">
        <v>904</v>
      </c>
      <c r="B647" s="12">
        <v>354225</v>
      </c>
      <c r="C647">
        <v>8</v>
      </c>
      <c r="D647">
        <v>2004</v>
      </c>
      <c r="E647" t="s">
        <v>1</v>
      </c>
      <c r="F647" t="s">
        <v>2</v>
      </c>
    </row>
    <row r="648" spans="1:6" x14ac:dyDescent="0.2">
      <c r="A648" s="4" t="s">
        <v>495</v>
      </c>
      <c r="B648" s="12">
        <v>352850</v>
      </c>
      <c r="C648">
        <v>10</v>
      </c>
      <c r="D648">
        <v>1997</v>
      </c>
      <c r="E648" t="s">
        <v>9</v>
      </c>
      <c r="F648" t="s">
        <v>2</v>
      </c>
    </row>
    <row r="649" spans="1:6" x14ac:dyDescent="0.2">
      <c r="A649" s="4">
        <v>702</v>
      </c>
      <c r="B649" s="12">
        <v>350941</v>
      </c>
      <c r="C649">
        <v>3</v>
      </c>
      <c r="D649">
        <v>1996</v>
      </c>
      <c r="E649" t="s">
        <v>5</v>
      </c>
      <c r="F649" t="s">
        <v>5</v>
      </c>
    </row>
    <row r="650" spans="1:6" x14ac:dyDescent="0.2">
      <c r="A650" s="4" t="s">
        <v>413</v>
      </c>
      <c r="B650" s="12">
        <v>350934</v>
      </c>
      <c r="C650">
        <v>4</v>
      </c>
      <c r="D650">
        <v>2008</v>
      </c>
      <c r="E650" t="s">
        <v>9</v>
      </c>
      <c r="F650" t="s">
        <v>2</v>
      </c>
    </row>
    <row r="651" spans="1:6" x14ac:dyDescent="0.2">
      <c r="A651" s="4" t="s">
        <v>732</v>
      </c>
      <c r="B651" s="12">
        <v>350852</v>
      </c>
      <c r="C651">
        <v>6</v>
      </c>
      <c r="D651">
        <v>2003</v>
      </c>
      <c r="E651" t="s">
        <v>5</v>
      </c>
      <c r="F651" t="s">
        <v>5</v>
      </c>
    </row>
    <row r="652" spans="1:6" x14ac:dyDescent="0.2">
      <c r="A652" s="4" t="s">
        <v>873</v>
      </c>
      <c r="B652" s="12">
        <v>350556</v>
      </c>
      <c r="C652">
        <v>9</v>
      </c>
      <c r="D652">
        <v>1999</v>
      </c>
      <c r="E652" t="s">
        <v>9</v>
      </c>
      <c r="F652" t="s">
        <v>2</v>
      </c>
    </row>
    <row r="653" spans="1:6" x14ac:dyDescent="0.2">
      <c r="A653" s="4" t="s">
        <v>235</v>
      </c>
      <c r="B653" s="12">
        <v>348876</v>
      </c>
      <c r="C653">
        <v>5</v>
      </c>
      <c r="D653">
        <v>2010</v>
      </c>
      <c r="E653" t="s">
        <v>1</v>
      </c>
      <c r="F653" t="s">
        <v>2</v>
      </c>
    </row>
    <row r="654" spans="1:6" x14ac:dyDescent="0.2">
      <c r="A654" s="4" t="s">
        <v>473</v>
      </c>
      <c r="B654" s="12">
        <v>348500</v>
      </c>
      <c r="C654">
        <v>6</v>
      </c>
      <c r="D654">
        <v>2000</v>
      </c>
      <c r="E654" t="s">
        <v>9</v>
      </c>
      <c r="F654" t="s">
        <v>2</v>
      </c>
    </row>
    <row r="655" spans="1:6" x14ac:dyDescent="0.2">
      <c r="A655" s="4" t="s">
        <v>679</v>
      </c>
      <c r="B655" s="12">
        <v>347803</v>
      </c>
      <c r="C655">
        <v>8</v>
      </c>
      <c r="D655">
        <v>2005</v>
      </c>
      <c r="E655" t="s">
        <v>5</v>
      </c>
      <c r="F655" t="s">
        <v>5</v>
      </c>
    </row>
    <row r="656" spans="1:6" x14ac:dyDescent="0.2">
      <c r="A656" s="4" t="s">
        <v>1003</v>
      </c>
      <c r="B656" s="12">
        <v>347513</v>
      </c>
      <c r="C656">
        <v>12</v>
      </c>
      <c r="D656">
        <v>1996</v>
      </c>
      <c r="E656" t="s">
        <v>1</v>
      </c>
      <c r="F656" t="s">
        <v>2</v>
      </c>
    </row>
    <row r="657" spans="1:6" x14ac:dyDescent="0.2">
      <c r="A657" s="4" t="s">
        <v>758</v>
      </c>
      <c r="B657" s="12">
        <v>347073</v>
      </c>
      <c r="C657">
        <v>8</v>
      </c>
      <c r="D657">
        <v>2002</v>
      </c>
      <c r="E657" t="s">
        <v>9</v>
      </c>
      <c r="F657" t="s">
        <v>2</v>
      </c>
    </row>
    <row r="658" spans="1:6" x14ac:dyDescent="0.2">
      <c r="A658" s="4" t="s">
        <v>838</v>
      </c>
      <c r="B658" s="12">
        <v>345525</v>
      </c>
      <c r="C658">
        <v>19</v>
      </c>
      <c r="D658">
        <v>2002</v>
      </c>
      <c r="E658" t="s">
        <v>1</v>
      </c>
      <c r="F658" t="s">
        <v>2</v>
      </c>
    </row>
    <row r="659" spans="1:6" x14ac:dyDescent="0.2">
      <c r="A659" s="4" t="s">
        <v>969</v>
      </c>
      <c r="B659" s="12">
        <v>343908</v>
      </c>
      <c r="C659">
        <v>14</v>
      </c>
      <c r="D659">
        <v>1995</v>
      </c>
      <c r="E659" t="s">
        <v>9</v>
      </c>
      <c r="F659" t="s">
        <v>2</v>
      </c>
    </row>
    <row r="660" spans="1:6" x14ac:dyDescent="0.2">
      <c r="A660" s="4" t="s">
        <v>733</v>
      </c>
      <c r="B660" s="12">
        <v>343440</v>
      </c>
      <c r="C660">
        <v>5</v>
      </c>
      <c r="D660">
        <v>2001</v>
      </c>
      <c r="E660" t="s">
        <v>5</v>
      </c>
      <c r="F660" t="s">
        <v>5</v>
      </c>
    </row>
    <row r="661" spans="1:6" x14ac:dyDescent="0.2">
      <c r="A661" s="4" t="s">
        <v>718</v>
      </c>
      <c r="B661" s="12">
        <v>342231</v>
      </c>
      <c r="C661">
        <v>9</v>
      </c>
      <c r="D661">
        <v>1996</v>
      </c>
      <c r="E661" t="s">
        <v>9</v>
      </c>
      <c r="F661" t="s">
        <v>2</v>
      </c>
    </row>
    <row r="662" spans="1:6" x14ac:dyDescent="0.2">
      <c r="A662" s="4" t="s">
        <v>979</v>
      </c>
      <c r="B662" s="12">
        <v>338035</v>
      </c>
      <c r="C662">
        <v>18</v>
      </c>
      <c r="D662">
        <v>1987</v>
      </c>
      <c r="E662" t="s">
        <v>9</v>
      </c>
      <c r="F662" t="s">
        <v>2</v>
      </c>
    </row>
    <row r="663" spans="1:6" x14ac:dyDescent="0.2">
      <c r="A663" s="4" t="s">
        <v>529</v>
      </c>
      <c r="B663" s="12">
        <v>336702</v>
      </c>
      <c r="C663">
        <v>3</v>
      </c>
      <c r="D663">
        <v>2006</v>
      </c>
      <c r="E663" t="s">
        <v>5</v>
      </c>
      <c r="F663" t="s">
        <v>5</v>
      </c>
    </row>
    <row r="664" spans="1:6" x14ac:dyDescent="0.2">
      <c r="A664" s="4" t="s">
        <v>932</v>
      </c>
      <c r="B664" s="12">
        <v>335717</v>
      </c>
      <c r="C664">
        <v>3</v>
      </c>
      <c r="D664">
        <v>2000</v>
      </c>
      <c r="E664" t="s">
        <v>1</v>
      </c>
      <c r="F664" t="s">
        <v>2</v>
      </c>
    </row>
    <row r="665" spans="1:6" x14ac:dyDescent="0.2">
      <c r="A665" s="4" t="s">
        <v>736</v>
      </c>
      <c r="B665" s="12">
        <v>334395</v>
      </c>
      <c r="C665">
        <v>11</v>
      </c>
      <c r="D665">
        <v>1998</v>
      </c>
      <c r="E665" t="s">
        <v>1</v>
      </c>
      <c r="F665" t="s">
        <v>2</v>
      </c>
    </row>
    <row r="666" spans="1:6" x14ac:dyDescent="0.2">
      <c r="A666" s="4" t="s">
        <v>388</v>
      </c>
      <c r="B666" s="12">
        <v>333529</v>
      </c>
      <c r="C666">
        <v>4</v>
      </c>
      <c r="D666">
        <v>2011</v>
      </c>
      <c r="E666" t="s">
        <v>1</v>
      </c>
      <c r="F666" t="s">
        <v>2</v>
      </c>
    </row>
    <row r="667" spans="1:6" x14ac:dyDescent="0.2">
      <c r="A667" s="4" t="s">
        <v>881</v>
      </c>
      <c r="B667" s="12">
        <v>330003</v>
      </c>
      <c r="C667">
        <v>8</v>
      </c>
      <c r="D667">
        <v>2002</v>
      </c>
      <c r="E667" t="s">
        <v>1</v>
      </c>
      <c r="F667" t="s">
        <v>2</v>
      </c>
    </row>
    <row r="668" spans="1:6" x14ac:dyDescent="0.2">
      <c r="A668" s="4" t="s">
        <v>410</v>
      </c>
      <c r="B668" s="12">
        <v>326136</v>
      </c>
      <c r="C668">
        <v>7</v>
      </c>
      <c r="D668">
        <v>2006</v>
      </c>
      <c r="E668" t="s">
        <v>1</v>
      </c>
      <c r="F668" t="s">
        <v>2</v>
      </c>
    </row>
    <row r="669" spans="1:6" x14ac:dyDescent="0.2">
      <c r="A669" s="4" t="s">
        <v>926</v>
      </c>
      <c r="B669" s="12">
        <v>324035</v>
      </c>
      <c r="C669">
        <v>24</v>
      </c>
      <c r="D669">
        <v>1999</v>
      </c>
      <c r="E669" t="s">
        <v>1</v>
      </c>
      <c r="F669" t="s">
        <v>2</v>
      </c>
    </row>
    <row r="670" spans="1:6" x14ac:dyDescent="0.2">
      <c r="A670" s="4" t="s">
        <v>781</v>
      </c>
      <c r="B670" s="12">
        <v>322871</v>
      </c>
      <c r="C670">
        <v>9</v>
      </c>
      <c r="D670">
        <v>2000</v>
      </c>
      <c r="E670" t="s">
        <v>5</v>
      </c>
      <c r="F670" t="s">
        <v>5</v>
      </c>
    </row>
    <row r="671" spans="1:6" x14ac:dyDescent="0.2">
      <c r="A671" s="4" t="s">
        <v>470</v>
      </c>
      <c r="B671" s="12">
        <v>322417</v>
      </c>
      <c r="C671">
        <v>5</v>
      </c>
      <c r="D671">
        <v>2009</v>
      </c>
      <c r="E671" t="s">
        <v>5</v>
      </c>
      <c r="F671" t="s">
        <v>5</v>
      </c>
    </row>
    <row r="672" spans="1:6" x14ac:dyDescent="0.2">
      <c r="A672" s="4" t="s">
        <v>483</v>
      </c>
      <c r="B672" s="12">
        <v>321914</v>
      </c>
      <c r="C672">
        <v>6</v>
      </c>
      <c r="D672">
        <v>2007</v>
      </c>
      <c r="E672" t="s">
        <v>9</v>
      </c>
      <c r="F672" t="s">
        <v>2</v>
      </c>
    </row>
    <row r="673" spans="1:6" x14ac:dyDescent="0.2">
      <c r="A673" s="4" t="s">
        <v>444</v>
      </c>
      <c r="B673" s="12">
        <v>317591</v>
      </c>
      <c r="C673">
        <v>22</v>
      </c>
      <c r="D673">
        <v>2006</v>
      </c>
      <c r="E673" t="s">
        <v>9</v>
      </c>
      <c r="F673" t="s">
        <v>2</v>
      </c>
    </row>
    <row r="674" spans="1:6" x14ac:dyDescent="0.2">
      <c r="A674" s="4" t="s">
        <v>554</v>
      </c>
      <c r="B674" s="12">
        <v>317553</v>
      </c>
      <c r="C674">
        <v>5</v>
      </c>
      <c r="D674">
        <v>2005</v>
      </c>
      <c r="E674" t="s">
        <v>5</v>
      </c>
      <c r="F674" t="s">
        <v>5</v>
      </c>
    </row>
    <row r="675" spans="1:6" x14ac:dyDescent="0.2">
      <c r="A675" s="4" t="s">
        <v>929</v>
      </c>
      <c r="B675" s="12">
        <v>317319</v>
      </c>
      <c r="C675">
        <v>5</v>
      </c>
      <c r="D675">
        <v>1995</v>
      </c>
      <c r="E675" t="s">
        <v>1</v>
      </c>
      <c r="F675" t="s">
        <v>2</v>
      </c>
    </row>
    <row r="676" spans="1:6" x14ac:dyDescent="0.2">
      <c r="A676" s="4" t="s">
        <v>634</v>
      </c>
      <c r="B676" s="12">
        <v>315202</v>
      </c>
      <c r="C676">
        <v>7</v>
      </c>
      <c r="D676">
        <v>2006</v>
      </c>
      <c r="E676" t="s">
        <v>1</v>
      </c>
      <c r="F676" t="s">
        <v>2</v>
      </c>
    </row>
    <row r="677" spans="1:6" x14ac:dyDescent="0.2">
      <c r="A677" s="4" t="s">
        <v>409</v>
      </c>
      <c r="B677" s="12">
        <v>313271</v>
      </c>
      <c r="C677">
        <v>8</v>
      </c>
      <c r="D677">
        <v>2000</v>
      </c>
      <c r="E677" t="s">
        <v>1</v>
      </c>
      <c r="F677" t="s">
        <v>2</v>
      </c>
    </row>
    <row r="678" spans="1:6" x14ac:dyDescent="0.2">
      <c r="A678" s="4" t="s">
        <v>917</v>
      </c>
      <c r="B678" s="12">
        <v>310162</v>
      </c>
      <c r="C678">
        <v>4</v>
      </c>
      <c r="D678">
        <v>1999</v>
      </c>
      <c r="E678" t="s">
        <v>5</v>
      </c>
      <c r="F678" t="s">
        <v>5</v>
      </c>
    </row>
    <row r="679" spans="1:6" x14ac:dyDescent="0.2">
      <c r="A679" s="4" t="s">
        <v>498</v>
      </c>
      <c r="B679" s="12">
        <v>304490</v>
      </c>
      <c r="C679">
        <v>26</v>
      </c>
      <c r="D679">
        <v>2004</v>
      </c>
      <c r="E679" t="s">
        <v>1</v>
      </c>
      <c r="F679" t="s">
        <v>2</v>
      </c>
    </row>
    <row r="680" spans="1:6" x14ac:dyDescent="0.2">
      <c r="A680" s="4" t="s">
        <v>368</v>
      </c>
      <c r="B680" s="12">
        <v>303270</v>
      </c>
      <c r="C680">
        <v>3</v>
      </c>
      <c r="D680">
        <v>2011</v>
      </c>
      <c r="E680" t="s">
        <v>9</v>
      </c>
      <c r="F680" t="s">
        <v>2</v>
      </c>
    </row>
    <row r="681" spans="1:6" x14ac:dyDescent="0.2">
      <c r="A681" s="4" t="s">
        <v>145</v>
      </c>
      <c r="B681" s="12">
        <v>303159</v>
      </c>
      <c r="C681">
        <v>3</v>
      </c>
      <c r="D681">
        <v>2011</v>
      </c>
      <c r="E681" t="s">
        <v>9</v>
      </c>
      <c r="F681" t="s">
        <v>2</v>
      </c>
    </row>
    <row r="682" spans="1:6" x14ac:dyDescent="0.2">
      <c r="A682" s="4" t="s">
        <v>525</v>
      </c>
      <c r="B682" s="12">
        <v>303109</v>
      </c>
      <c r="C682">
        <v>13</v>
      </c>
      <c r="D682">
        <v>1995</v>
      </c>
      <c r="E682" t="s">
        <v>1</v>
      </c>
      <c r="F682" t="s">
        <v>2</v>
      </c>
    </row>
    <row r="683" spans="1:6" x14ac:dyDescent="0.2">
      <c r="A683" s="4" t="s">
        <v>789</v>
      </c>
      <c r="B683" s="12">
        <v>302977</v>
      </c>
      <c r="C683">
        <v>13</v>
      </c>
      <c r="D683">
        <v>2001</v>
      </c>
      <c r="E683" t="s">
        <v>9</v>
      </c>
      <c r="F683" t="s">
        <v>2</v>
      </c>
    </row>
    <row r="684" spans="1:6" x14ac:dyDescent="0.2">
      <c r="A684" s="4" t="s">
        <v>244</v>
      </c>
      <c r="B684" s="12">
        <v>302330</v>
      </c>
      <c r="C684">
        <v>4</v>
      </c>
      <c r="D684">
        <v>2007</v>
      </c>
      <c r="E684" t="s">
        <v>5</v>
      </c>
      <c r="F684" t="s">
        <v>5</v>
      </c>
    </row>
    <row r="685" spans="1:6" x14ac:dyDescent="0.2">
      <c r="A685" s="4" t="s">
        <v>862</v>
      </c>
      <c r="B685" s="12">
        <v>302279</v>
      </c>
      <c r="C685">
        <v>3</v>
      </c>
      <c r="D685">
        <v>2002</v>
      </c>
      <c r="E685" t="s">
        <v>9</v>
      </c>
      <c r="F685" t="s">
        <v>2</v>
      </c>
    </row>
    <row r="686" spans="1:6" x14ac:dyDescent="0.2">
      <c r="A686" s="4" t="s">
        <v>715</v>
      </c>
      <c r="B686" s="12">
        <v>301766</v>
      </c>
      <c r="C686">
        <v>14</v>
      </c>
      <c r="D686">
        <v>2004</v>
      </c>
      <c r="E686" t="s">
        <v>1</v>
      </c>
      <c r="F686" t="s">
        <v>2</v>
      </c>
    </row>
    <row r="687" spans="1:6" x14ac:dyDescent="0.2">
      <c r="A687" s="4" t="s">
        <v>859</v>
      </c>
      <c r="B687" s="12">
        <v>300429</v>
      </c>
      <c r="C687">
        <v>15</v>
      </c>
      <c r="D687">
        <v>1990</v>
      </c>
      <c r="E687" t="s">
        <v>1</v>
      </c>
      <c r="F687" t="s">
        <v>2</v>
      </c>
    </row>
    <row r="688" spans="1:6" x14ac:dyDescent="0.2">
      <c r="A688" s="4" t="s">
        <v>800</v>
      </c>
      <c r="B688" s="12">
        <v>300201</v>
      </c>
      <c r="C688">
        <v>6</v>
      </c>
      <c r="D688">
        <v>1998</v>
      </c>
      <c r="E688" t="s">
        <v>5</v>
      </c>
      <c r="F688" t="s">
        <v>5</v>
      </c>
    </row>
    <row r="689" spans="1:6" x14ac:dyDescent="0.2">
      <c r="A689" s="4" t="s">
        <v>523</v>
      </c>
      <c r="B689" s="12">
        <v>299526</v>
      </c>
      <c r="C689">
        <v>12</v>
      </c>
      <c r="D689">
        <v>2006</v>
      </c>
      <c r="E689" t="s">
        <v>1</v>
      </c>
      <c r="F689" t="s">
        <v>2</v>
      </c>
    </row>
    <row r="690" spans="1:6" x14ac:dyDescent="0.2">
      <c r="A690" s="4" t="s">
        <v>875</v>
      </c>
      <c r="B690" s="12">
        <v>299271</v>
      </c>
      <c r="C690">
        <v>9</v>
      </c>
      <c r="D690">
        <v>1999</v>
      </c>
      <c r="E690" t="s">
        <v>1</v>
      </c>
      <c r="F690" t="s">
        <v>2</v>
      </c>
    </row>
    <row r="691" spans="1:6" x14ac:dyDescent="0.2">
      <c r="A691" s="4" t="s">
        <v>505</v>
      </c>
      <c r="B691" s="12">
        <v>295902</v>
      </c>
      <c r="C691">
        <v>9</v>
      </c>
      <c r="D691">
        <v>2008</v>
      </c>
      <c r="E691" t="s">
        <v>1</v>
      </c>
      <c r="F691" t="s">
        <v>2</v>
      </c>
    </row>
    <row r="692" spans="1:6" x14ac:dyDescent="0.2">
      <c r="A692" s="4" t="s">
        <v>479</v>
      </c>
      <c r="B692" s="12">
        <v>295616</v>
      </c>
      <c r="C692">
        <v>10</v>
      </c>
      <c r="D692">
        <v>2004</v>
      </c>
      <c r="E692" t="s">
        <v>5</v>
      </c>
      <c r="F692" t="s">
        <v>5</v>
      </c>
    </row>
    <row r="693" spans="1:6" x14ac:dyDescent="0.2">
      <c r="A693" s="4" t="s">
        <v>688</v>
      </c>
      <c r="B693" s="12">
        <v>295122</v>
      </c>
      <c r="C693">
        <v>10</v>
      </c>
      <c r="D693">
        <v>2003</v>
      </c>
      <c r="E693" t="s">
        <v>1</v>
      </c>
      <c r="F693" t="s">
        <v>2</v>
      </c>
    </row>
    <row r="694" spans="1:6" x14ac:dyDescent="0.2">
      <c r="A694" s="4" t="s">
        <v>642</v>
      </c>
      <c r="B694" s="12">
        <v>294731</v>
      </c>
      <c r="C694">
        <v>8</v>
      </c>
      <c r="D694">
        <v>1999</v>
      </c>
      <c r="E694" t="s">
        <v>9</v>
      </c>
      <c r="F694" t="s">
        <v>2</v>
      </c>
    </row>
    <row r="695" spans="1:6" x14ac:dyDescent="0.2">
      <c r="A695" s="4" t="s">
        <v>885</v>
      </c>
      <c r="B695" s="12">
        <v>294001</v>
      </c>
      <c r="C695">
        <v>15</v>
      </c>
      <c r="D695">
        <v>1990</v>
      </c>
      <c r="E695" t="s">
        <v>1</v>
      </c>
      <c r="F695" t="s">
        <v>2</v>
      </c>
    </row>
    <row r="696" spans="1:6" x14ac:dyDescent="0.2">
      <c r="A696" s="4" t="s">
        <v>918</v>
      </c>
      <c r="B696" s="12">
        <v>293561</v>
      </c>
      <c r="C696">
        <v>3</v>
      </c>
      <c r="D696">
        <v>2000</v>
      </c>
      <c r="E696" t="s">
        <v>5</v>
      </c>
      <c r="F696" t="s">
        <v>5</v>
      </c>
    </row>
    <row r="697" spans="1:6" x14ac:dyDescent="0.2">
      <c r="A697" s="4" t="s">
        <v>267</v>
      </c>
      <c r="B697" s="12">
        <v>288358</v>
      </c>
      <c r="C697">
        <v>13</v>
      </c>
      <c r="D697">
        <v>2006</v>
      </c>
      <c r="E697" t="s">
        <v>1</v>
      </c>
      <c r="F697" t="s">
        <v>2</v>
      </c>
    </row>
    <row r="698" spans="1:6" x14ac:dyDescent="0.2">
      <c r="A698" s="4" t="s">
        <v>768</v>
      </c>
      <c r="B698" s="12">
        <v>287321</v>
      </c>
      <c r="C698">
        <v>47</v>
      </c>
      <c r="D698">
        <v>1970</v>
      </c>
      <c r="E698" t="s">
        <v>1</v>
      </c>
      <c r="F698" t="s">
        <v>2</v>
      </c>
    </row>
    <row r="699" spans="1:6" x14ac:dyDescent="0.2">
      <c r="A699" s="4" t="s">
        <v>471</v>
      </c>
      <c r="B699" s="12">
        <v>287071</v>
      </c>
      <c r="C699">
        <v>7</v>
      </c>
      <c r="D699">
        <v>2007</v>
      </c>
      <c r="E699" t="s">
        <v>5</v>
      </c>
      <c r="F699" t="s">
        <v>5</v>
      </c>
    </row>
    <row r="700" spans="1:6" x14ac:dyDescent="0.2">
      <c r="A700" s="4" t="s">
        <v>747</v>
      </c>
      <c r="B700" s="12">
        <v>286819</v>
      </c>
      <c r="C700">
        <v>16</v>
      </c>
      <c r="D700">
        <v>1979</v>
      </c>
      <c r="E700" t="s">
        <v>9</v>
      </c>
      <c r="F700" t="s">
        <v>2</v>
      </c>
    </row>
    <row r="701" spans="1:6" x14ac:dyDescent="0.2">
      <c r="A701" s="4" t="s">
        <v>285</v>
      </c>
      <c r="B701" s="12">
        <v>286115</v>
      </c>
      <c r="C701">
        <v>4</v>
      </c>
      <c r="D701">
        <v>2007</v>
      </c>
      <c r="E701" t="s">
        <v>9</v>
      </c>
      <c r="F701" t="s">
        <v>2</v>
      </c>
    </row>
    <row r="702" spans="1:6" x14ac:dyDescent="0.2">
      <c r="A702" s="4" t="s">
        <v>407</v>
      </c>
      <c r="B702" s="12">
        <v>285356</v>
      </c>
      <c r="C702">
        <v>3</v>
      </c>
      <c r="D702">
        <v>2006</v>
      </c>
      <c r="E702" t="s">
        <v>5</v>
      </c>
      <c r="F702" t="s">
        <v>5</v>
      </c>
    </row>
    <row r="703" spans="1:6" x14ac:dyDescent="0.2">
      <c r="A703" s="4" t="s">
        <v>1020</v>
      </c>
      <c r="B703" s="12">
        <v>284597</v>
      </c>
      <c r="C703">
        <v>25</v>
      </c>
      <c r="D703">
        <v>1985</v>
      </c>
      <c r="E703" t="s">
        <v>1</v>
      </c>
      <c r="F703" t="s">
        <v>2</v>
      </c>
    </row>
    <row r="704" spans="1:6" x14ac:dyDescent="0.2">
      <c r="A704" s="4" t="s">
        <v>55</v>
      </c>
      <c r="B704" s="12">
        <v>283857</v>
      </c>
      <c r="C704">
        <v>3</v>
      </c>
      <c r="D704">
        <v>2011</v>
      </c>
      <c r="E704" t="s">
        <v>1</v>
      </c>
      <c r="F704" t="s">
        <v>2</v>
      </c>
    </row>
    <row r="705" spans="1:6" x14ac:dyDescent="0.2">
      <c r="A705" s="4" t="s">
        <v>542</v>
      </c>
      <c r="B705" s="12">
        <v>283038</v>
      </c>
      <c r="C705">
        <v>10</v>
      </c>
      <c r="D705">
        <v>2005</v>
      </c>
      <c r="E705" t="s">
        <v>1</v>
      </c>
      <c r="F705" t="s">
        <v>2</v>
      </c>
    </row>
    <row r="706" spans="1:6" x14ac:dyDescent="0.2">
      <c r="A706" s="4" t="s">
        <v>890</v>
      </c>
      <c r="B706" s="12">
        <v>280579</v>
      </c>
      <c r="C706">
        <v>13</v>
      </c>
      <c r="D706">
        <v>1991</v>
      </c>
      <c r="E706" t="s">
        <v>1</v>
      </c>
      <c r="F706" t="s">
        <v>2</v>
      </c>
    </row>
    <row r="707" spans="1:6" x14ac:dyDescent="0.2">
      <c r="A707" s="4" t="s">
        <v>940</v>
      </c>
      <c r="B707" s="12">
        <v>277834</v>
      </c>
      <c r="C707">
        <v>26</v>
      </c>
      <c r="D707">
        <v>1985</v>
      </c>
      <c r="E707" t="s">
        <v>1</v>
      </c>
      <c r="F707" t="s">
        <v>2</v>
      </c>
    </row>
    <row r="708" spans="1:6" x14ac:dyDescent="0.2">
      <c r="A708" s="4" t="s">
        <v>330</v>
      </c>
      <c r="B708" s="12">
        <v>277409</v>
      </c>
      <c r="C708">
        <v>5</v>
      </c>
      <c r="D708">
        <v>2008</v>
      </c>
      <c r="E708" t="s">
        <v>5</v>
      </c>
      <c r="F708" t="s">
        <v>5</v>
      </c>
    </row>
    <row r="709" spans="1:6" x14ac:dyDescent="0.2">
      <c r="A709" s="4" t="s">
        <v>960</v>
      </c>
      <c r="B709" s="12">
        <v>275631</v>
      </c>
      <c r="C709">
        <v>19</v>
      </c>
      <c r="D709">
        <v>1991</v>
      </c>
      <c r="E709" t="s">
        <v>9</v>
      </c>
      <c r="F709" t="s">
        <v>2</v>
      </c>
    </row>
    <row r="710" spans="1:6" x14ac:dyDescent="0.2">
      <c r="A710" s="4" t="s">
        <v>213</v>
      </c>
      <c r="B710" s="12">
        <v>275112</v>
      </c>
      <c r="C710">
        <v>6</v>
      </c>
      <c r="D710">
        <v>2006</v>
      </c>
      <c r="E710" t="s">
        <v>1</v>
      </c>
      <c r="F710" t="s">
        <v>2</v>
      </c>
    </row>
    <row r="711" spans="1:6" x14ac:dyDescent="0.2">
      <c r="A711" s="4" t="s">
        <v>343</v>
      </c>
      <c r="B711" s="12">
        <v>274203</v>
      </c>
      <c r="C711">
        <v>11</v>
      </c>
      <c r="D711">
        <v>2005</v>
      </c>
      <c r="E711" t="s">
        <v>9</v>
      </c>
      <c r="F711" t="s">
        <v>2</v>
      </c>
    </row>
    <row r="712" spans="1:6" x14ac:dyDescent="0.2">
      <c r="A712" s="4" t="s">
        <v>347</v>
      </c>
      <c r="B712" s="12">
        <v>272718</v>
      </c>
      <c r="C712">
        <v>4</v>
      </c>
      <c r="D712">
        <v>2009</v>
      </c>
      <c r="E712" t="s">
        <v>5</v>
      </c>
      <c r="F712" t="s">
        <v>5</v>
      </c>
    </row>
    <row r="713" spans="1:6" x14ac:dyDescent="0.2">
      <c r="A713" s="4" t="s">
        <v>756</v>
      </c>
      <c r="B713" s="12">
        <v>272570</v>
      </c>
      <c r="C713">
        <v>48</v>
      </c>
      <c r="D713">
        <v>2000</v>
      </c>
      <c r="E713" t="s">
        <v>1</v>
      </c>
      <c r="F713" t="s">
        <v>2</v>
      </c>
    </row>
    <row r="714" spans="1:6" x14ac:dyDescent="0.2">
      <c r="A714" s="4" t="s">
        <v>290</v>
      </c>
      <c r="B714" s="12">
        <v>271779</v>
      </c>
      <c r="C714">
        <v>18</v>
      </c>
      <c r="D714">
        <v>2003</v>
      </c>
      <c r="E714" t="s">
        <v>1</v>
      </c>
      <c r="F714" t="s">
        <v>2</v>
      </c>
    </row>
    <row r="715" spans="1:6" x14ac:dyDescent="0.2">
      <c r="A715" s="4" t="s">
        <v>303</v>
      </c>
      <c r="B715" s="12">
        <v>266167</v>
      </c>
      <c r="C715">
        <v>3</v>
      </c>
      <c r="D715">
        <v>2009</v>
      </c>
      <c r="E715" t="s">
        <v>5</v>
      </c>
      <c r="F715" t="s">
        <v>5</v>
      </c>
    </row>
    <row r="716" spans="1:6" x14ac:dyDescent="0.2">
      <c r="A716" s="4" t="s">
        <v>345</v>
      </c>
      <c r="B716" s="12">
        <v>265636</v>
      </c>
      <c r="C716">
        <v>11</v>
      </c>
      <c r="D716">
        <v>1993</v>
      </c>
      <c r="E716" t="s">
        <v>1</v>
      </c>
      <c r="F716" t="s">
        <v>2</v>
      </c>
    </row>
    <row r="717" spans="1:6" x14ac:dyDescent="0.2">
      <c r="A717" s="4" t="s">
        <v>980</v>
      </c>
      <c r="B717" s="12">
        <v>265520</v>
      </c>
      <c r="C717">
        <v>4</v>
      </c>
      <c r="D717">
        <v>2000</v>
      </c>
      <c r="E717" t="s">
        <v>1</v>
      </c>
      <c r="F717" t="s">
        <v>2</v>
      </c>
    </row>
    <row r="718" spans="1:6" x14ac:dyDescent="0.2">
      <c r="A718" s="4" t="s">
        <v>948</v>
      </c>
      <c r="B718" s="12">
        <v>263922</v>
      </c>
      <c r="C718">
        <v>3</v>
      </c>
      <c r="D718">
        <v>1994</v>
      </c>
      <c r="E718" t="s">
        <v>5</v>
      </c>
      <c r="F718" t="s">
        <v>5</v>
      </c>
    </row>
    <row r="719" spans="1:6" x14ac:dyDescent="0.2">
      <c r="A719" s="4" t="s">
        <v>681</v>
      </c>
      <c r="B719" s="12">
        <v>262409</v>
      </c>
      <c r="C719">
        <v>10</v>
      </c>
      <c r="D719">
        <v>2000</v>
      </c>
      <c r="E719" t="s">
        <v>5</v>
      </c>
      <c r="F719" t="s">
        <v>5</v>
      </c>
    </row>
    <row r="720" spans="1:6" x14ac:dyDescent="0.2">
      <c r="A720" s="4" t="s">
        <v>944</v>
      </c>
      <c r="B720" s="12">
        <v>262409</v>
      </c>
      <c r="C720">
        <v>16</v>
      </c>
      <c r="D720">
        <v>1980</v>
      </c>
      <c r="E720" t="s">
        <v>9</v>
      </c>
      <c r="F720" t="s">
        <v>2</v>
      </c>
    </row>
    <row r="721" spans="1:6" x14ac:dyDescent="0.2">
      <c r="A721" s="4" t="s">
        <v>687</v>
      </c>
      <c r="B721" s="12">
        <v>259758</v>
      </c>
      <c r="C721">
        <v>5</v>
      </c>
      <c r="D721">
        <v>1990</v>
      </c>
      <c r="E721" t="s">
        <v>5</v>
      </c>
      <c r="F721" t="s">
        <v>5</v>
      </c>
    </row>
    <row r="722" spans="1:6" x14ac:dyDescent="0.2">
      <c r="A722" s="4" t="s">
        <v>171</v>
      </c>
      <c r="B722" s="12">
        <v>259190</v>
      </c>
      <c r="C722">
        <v>6</v>
      </c>
      <c r="D722">
        <v>2009</v>
      </c>
      <c r="E722" t="s">
        <v>1</v>
      </c>
      <c r="F722" t="s">
        <v>2</v>
      </c>
    </row>
    <row r="723" spans="1:6" x14ac:dyDescent="0.2">
      <c r="A723" s="4" t="s">
        <v>757</v>
      </c>
      <c r="B723" s="12">
        <v>254754</v>
      </c>
      <c r="C723">
        <v>38</v>
      </c>
      <c r="D723">
        <v>1992</v>
      </c>
      <c r="E723" t="s">
        <v>1</v>
      </c>
      <c r="F723" t="s">
        <v>2</v>
      </c>
    </row>
    <row r="724" spans="1:6" x14ac:dyDescent="0.2">
      <c r="A724" s="4" t="s">
        <v>712</v>
      </c>
      <c r="B724" s="12">
        <v>254273</v>
      </c>
      <c r="C724">
        <v>3</v>
      </c>
      <c r="D724">
        <v>2005</v>
      </c>
      <c r="E724" t="s">
        <v>5</v>
      </c>
      <c r="F724" t="s">
        <v>5</v>
      </c>
    </row>
    <row r="725" spans="1:6" x14ac:dyDescent="0.2">
      <c r="A725" s="4" t="s">
        <v>858</v>
      </c>
      <c r="B725" s="12">
        <v>251664</v>
      </c>
      <c r="C725">
        <v>34</v>
      </c>
      <c r="D725">
        <v>1998</v>
      </c>
      <c r="E725" t="s">
        <v>1</v>
      </c>
      <c r="F725" t="s">
        <v>2</v>
      </c>
    </row>
    <row r="726" spans="1:6" x14ac:dyDescent="0.2">
      <c r="A726" s="4" t="s">
        <v>763</v>
      </c>
      <c r="B726" s="12">
        <v>251596</v>
      </c>
      <c r="C726">
        <v>14</v>
      </c>
      <c r="D726">
        <v>1995</v>
      </c>
      <c r="E726" t="s">
        <v>9</v>
      </c>
      <c r="F726" t="s">
        <v>2</v>
      </c>
    </row>
    <row r="727" spans="1:6" x14ac:dyDescent="0.2">
      <c r="A727" s="4" t="s">
        <v>71</v>
      </c>
      <c r="B727" s="12">
        <v>250331</v>
      </c>
      <c r="C727">
        <v>66</v>
      </c>
      <c r="D727">
        <v>1932</v>
      </c>
      <c r="E727" t="s">
        <v>1</v>
      </c>
      <c r="F727" t="s">
        <v>2</v>
      </c>
    </row>
    <row r="728" spans="1:6" x14ac:dyDescent="0.2">
      <c r="A728" s="4" t="s">
        <v>835</v>
      </c>
      <c r="B728" s="12">
        <v>245043</v>
      </c>
      <c r="C728">
        <v>4</v>
      </c>
      <c r="D728">
        <v>2002</v>
      </c>
      <c r="E728" t="s">
        <v>9</v>
      </c>
      <c r="F728" t="s">
        <v>2</v>
      </c>
    </row>
    <row r="729" spans="1:6" x14ac:dyDescent="0.2">
      <c r="A729" s="4" t="s">
        <v>611</v>
      </c>
      <c r="B729" s="12">
        <v>244211</v>
      </c>
      <c r="C729">
        <v>9</v>
      </c>
      <c r="D729">
        <v>2005</v>
      </c>
      <c r="E729" t="s">
        <v>9</v>
      </c>
      <c r="F729" t="s">
        <v>2</v>
      </c>
    </row>
    <row r="730" spans="1:6" x14ac:dyDescent="0.2">
      <c r="A730" s="4" t="s">
        <v>597</v>
      </c>
      <c r="B730" s="12">
        <v>243611</v>
      </c>
      <c r="C730">
        <v>14</v>
      </c>
      <c r="D730">
        <v>1998</v>
      </c>
      <c r="E730" t="s">
        <v>5</v>
      </c>
      <c r="F730" t="s">
        <v>5</v>
      </c>
    </row>
    <row r="731" spans="1:6" x14ac:dyDescent="0.2">
      <c r="A731" s="4" t="s">
        <v>931</v>
      </c>
      <c r="B731" s="12">
        <v>242814</v>
      </c>
      <c r="C731">
        <v>10</v>
      </c>
      <c r="D731">
        <v>1999</v>
      </c>
      <c r="E731" t="s">
        <v>1</v>
      </c>
      <c r="F731" t="s">
        <v>2</v>
      </c>
    </row>
    <row r="732" spans="1:6" x14ac:dyDescent="0.2">
      <c r="A732" s="4" t="s">
        <v>458</v>
      </c>
      <c r="B732" s="12">
        <v>241600</v>
      </c>
      <c r="C732">
        <v>4</v>
      </c>
      <c r="D732">
        <v>2010</v>
      </c>
      <c r="E732" t="s">
        <v>5</v>
      </c>
      <c r="F732" t="s">
        <v>5</v>
      </c>
    </row>
    <row r="733" spans="1:6" x14ac:dyDescent="0.2">
      <c r="A733" s="4" t="s">
        <v>618</v>
      </c>
      <c r="B733" s="12">
        <v>241536</v>
      </c>
      <c r="C733">
        <v>4</v>
      </c>
      <c r="D733">
        <v>2001</v>
      </c>
      <c r="E733" t="s">
        <v>1</v>
      </c>
      <c r="F733" t="s">
        <v>2</v>
      </c>
    </row>
    <row r="734" spans="1:6" x14ac:dyDescent="0.2">
      <c r="A734" s="4" t="s">
        <v>869</v>
      </c>
      <c r="B734" s="12">
        <v>238621</v>
      </c>
      <c r="C734">
        <v>10</v>
      </c>
      <c r="D734">
        <v>1995</v>
      </c>
      <c r="E734" t="s">
        <v>5</v>
      </c>
      <c r="F734" t="s">
        <v>5</v>
      </c>
    </row>
    <row r="735" spans="1:6" x14ac:dyDescent="0.2">
      <c r="A735" s="4" t="s">
        <v>833</v>
      </c>
      <c r="B735" s="12">
        <v>237829</v>
      </c>
      <c r="C735">
        <v>8</v>
      </c>
      <c r="D735">
        <v>2002</v>
      </c>
      <c r="E735" t="s">
        <v>9</v>
      </c>
      <c r="F735" t="s">
        <v>2</v>
      </c>
    </row>
    <row r="736" spans="1:6" x14ac:dyDescent="0.2">
      <c r="A736" s="4" t="s">
        <v>921</v>
      </c>
      <c r="B736" s="12">
        <v>237467</v>
      </c>
      <c r="C736">
        <v>8</v>
      </c>
      <c r="D736">
        <v>1992</v>
      </c>
      <c r="E736" t="s">
        <v>5</v>
      </c>
      <c r="F736" t="s">
        <v>5</v>
      </c>
    </row>
    <row r="737" spans="1:6" x14ac:dyDescent="0.2">
      <c r="A737" s="4" t="s">
        <v>38</v>
      </c>
      <c r="B737" s="12">
        <v>235754</v>
      </c>
      <c r="C737">
        <v>6</v>
      </c>
      <c r="D737">
        <v>2009</v>
      </c>
      <c r="E737" t="s">
        <v>1</v>
      </c>
      <c r="F737" t="s">
        <v>2</v>
      </c>
    </row>
    <row r="738" spans="1:6" x14ac:dyDescent="0.2">
      <c r="A738" s="4" t="s">
        <v>506</v>
      </c>
      <c r="B738" s="12">
        <v>231714</v>
      </c>
      <c r="C738">
        <v>15</v>
      </c>
      <c r="D738">
        <v>1997</v>
      </c>
      <c r="E738" t="s">
        <v>5</v>
      </c>
      <c r="F738" t="s">
        <v>5</v>
      </c>
    </row>
    <row r="739" spans="1:6" x14ac:dyDescent="0.2">
      <c r="A739" s="4" t="s">
        <v>909</v>
      </c>
      <c r="B739" s="12">
        <v>230594</v>
      </c>
      <c r="C739">
        <v>12</v>
      </c>
      <c r="D739">
        <v>2001</v>
      </c>
      <c r="E739" t="s">
        <v>1</v>
      </c>
      <c r="F739" t="s">
        <v>2</v>
      </c>
    </row>
    <row r="740" spans="1:6" x14ac:dyDescent="0.2">
      <c r="A740" s="4" t="s">
        <v>946</v>
      </c>
      <c r="B740" s="12">
        <v>228772</v>
      </c>
      <c r="C740">
        <v>10</v>
      </c>
      <c r="D740">
        <v>1992</v>
      </c>
      <c r="E740" t="s">
        <v>9</v>
      </c>
      <c r="F740" t="s">
        <v>2</v>
      </c>
    </row>
    <row r="741" spans="1:6" x14ac:dyDescent="0.2">
      <c r="A741" s="4" t="s">
        <v>841</v>
      </c>
      <c r="B741" s="12">
        <v>228692</v>
      </c>
      <c r="C741">
        <v>10</v>
      </c>
      <c r="D741">
        <v>1994</v>
      </c>
      <c r="E741" t="s">
        <v>5</v>
      </c>
      <c r="F741" t="s">
        <v>5</v>
      </c>
    </row>
    <row r="742" spans="1:6" x14ac:dyDescent="0.2">
      <c r="A742" s="4" t="s">
        <v>922</v>
      </c>
      <c r="B742" s="12">
        <v>226209</v>
      </c>
      <c r="C742">
        <v>3</v>
      </c>
      <c r="D742">
        <v>1999</v>
      </c>
      <c r="E742" t="s">
        <v>5</v>
      </c>
      <c r="F742" t="s">
        <v>5</v>
      </c>
    </row>
    <row r="743" spans="1:6" x14ac:dyDescent="0.2">
      <c r="A743" s="4" t="s">
        <v>65</v>
      </c>
      <c r="B743" s="12">
        <v>225919</v>
      </c>
      <c r="C743">
        <v>48</v>
      </c>
      <c r="D743">
        <v>1961</v>
      </c>
      <c r="E743" t="s">
        <v>1</v>
      </c>
      <c r="F743" t="s">
        <v>2</v>
      </c>
    </row>
    <row r="744" spans="1:6" x14ac:dyDescent="0.2">
      <c r="A744" s="4" t="s">
        <v>398</v>
      </c>
      <c r="B744" s="12">
        <v>222484</v>
      </c>
      <c r="C744">
        <v>5</v>
      </c>
      <c r="D744">
        <v>2009</v>
      </c>
      <c r="E744" t="s">
        <v>1</v>
      </c>
      <c r="F744" t="s">
        <v>2</v>
      </c>
    </row>
    <row r="745" spans="1:6" x14ac:dyDescent="0.2">
      <c r="A745" s="4" t="s">
        <v>155</v>
      </c>
      <c r="B745" s="12">
        <v>220737</v>
      </c>
      <c r="C745">
        <v>10</v>
      </c>
      <c r="D745">
        <v>1999</v>
      </c>
      <c r="E745" t="s">
        <v>1</v>
      </c>
      <c r="F745" t="s">
        <v>2</v>
      </c>
    </row>
    <row r="746" spans="1:6" x14ac:dyDescent="0.2">
      <c r="A746" s="4" t="s">
        <v>1004</v>
      </c>
      <c r="B746" s="12">
        <v>219743</v>
      </c>
      <c r="C746">
        <v>21</v>
      </c>
      <c r="D746">
        <v>1988</v>
      </c>
      <c r="E746" t="s">
        <v>9</v>
      </c>
      <c r="F746" t="s">
        <v>2</v>
      </c>
    </row>
    <row r="747" spans="1:6" x14ac:dyDescent="0.2">
      <c r="A747" s="4" t="s">
        <v>310</v>
      </c>
      <c r="B747" s="12">
        <v>218458</v>
      </c>
      <c r="C747">
        <v>3</v>
      </c>
      <c r="D747">
        <v>2009</v>
      </c>
      <c r="E747" t="s">
        <v>5</v>
      </c>
      <c r="F747" t="s">
        <v>5</v>
      </c>
    </row>
    <row r="748" spans="1:6" x14ac:dyDescent="0.2">
      <c r="A748" s="4" t="s">
        <v>908</v>
      </c>
      <c r="B748" s="12">
        <v>216986</v>
      </c>
      <c r="C748">
        <v>4</v>
      </c>
      <c r="D748">
        <v>1998</v>
      </c>
      <c r="E748" t="s">
        <v>5</v>
      </c>
      <c r="F748" t="s">
        <v>5</v>
      </c>
    </row>
    <row r="749" spans="1:6" x14ac:dyDescent="0.2">
      <c r="A749" s="4" t="s">
        <v>220</v>
      </c>
      <c r="B749" s="12">
        <v>216822</v>
      </c>
      <c r="C749">
        <v>6</v>
      </c>
      <c r="D749">
        <v>2007</v>
      </c>
      <c r="E749" t="s">
        <v>5</v>
      </c>
      <c r="F749" t="s">
        <v>5</v>
      </c>
    </row>
    <row r="750" spans="1:6" x14ac:dyDescent="0.2">
      <c r="A750" s="4" t="s">
        <v>131</v>
      </c>
      <c r="B750" s="12">
        <v>215392</v>
      </c>
      <c r="C750">
        <v>4</v>
      </c>
      <c r="D750">
        <v>2010</v>
      </c>
      <c r="E750" t="s">
        <v>5</v>
      </c>
      <c r="F750" t="s">
        <v>5</v>
      </c>
    </row>
    <row r="751" spans="1:6" x14ac:dyDescent="0.2">
      <c r="A751" s="4" t="s">
        <v>484</v>
      </c>
      <c r="B751" s="12">
        <v>213342</v>
      </c>
      <c r="C751">
        <v>8</v>
      </c>
      <c r="D751">
        <v>2005</v>
      </c>
      <c r="E751" t="s">
        <v>1</v>
      </c>
      <c r="F751" t="s">
        <v>2</v>
      </c>
    </row>
    <row r="752" spans="1:6" x14ac:dyDescent="0.2">
      <c r="A752" s="4" t="s">
        <v>708</v>
      </c>
      <c r="B752" s="12">
        <v>213232</v>
      </c>
      <c r="C752">
        <v>5</v>
      </c>
      <c r="D752">
        <v>2003</v>
      </c>
      <c r="E752" t="s">
        <v>1</v>
      </c>
      <c r="F752" t="s">
        <v>2</v>
      </c>
    </row>
    <row r="753" spans="1:6" x14ac:dyDescent="0.2">
      <c r="A753" s="4" t="s">
        <v>957</v>
      </c>
      <c r="B753" s="12">
        <v>212745</v>
      </c>
      <c r="C753">
        <v>5</v>
      </c>
      <c r="D753">
        <v>1994</v>
      </c>
      <c r="E753" t="s">
        <v>9</v>
      </c>
      <c r="F753" t="s">
        <v>2</v>
      </c>
    </row>
    <row r="754" spans="1:6" x14ac:dyDescent="0.2">
      <c r="A754" s="4" t="s">
        <v>224</v>
      </c>
      <c r="B754" s="12">
        <v>209158</v>
      </c>
      <c r="C754">
        <v>10</v>
      </c>
      <c r="D754">
        <v>1998</v>
      </c>
      <c r="E754" t="s">
        <v>9</v>
      </c>
      <c r="F754" t="s">
        <v>2</v>
      </c>
    </row>
    <row r="755" spans="1:6" x14ac:dyDescent="0.2">
      <c r="A755" s="4" t="s">
        <v>970</v>
      </c>
      <c r="B755" s="12">
        <v>208616</v>
      </c>
      <c r="C755">
        <v>20</v>
      </c>
      <c r="D755">
        <v>1991</v>
      </c>
      <c r="E755" t="s">
        <v>1</v>
      </c>
      <c r="F755" t="s">
        <v>2</v>
      </c>
    </row>
    <row r="756" spans="1:6" x14ac:dyDescent="0.2">
      <c r="A756" s="4" t="s">
        <v>170</v>
      </c>
      <c r="B756" s="12">
        <v>208118</v>
      </c>
      <c r="C756">
        <v>7</v>
      </c>
      <c r="D756">
        <v>2010</v>
      </c>
      <c r="E756" t="s">
        <v>1</v>
      </c>
      <c r="F756" t="s">
        <v>2</v>
      </c>
    </row>
    <row r="757" spans="1:6" x14ac:dyDescent="0.2">
      <c r="A757" s="4" t="s">
        <v>853</v>
      </c>
      <c r="B757" s="12">
        <v>205586</v>
      </c>
      <c r="C757">
        <v>11</v>
      </c>
      <c r="D757">
        <v>1994</v>
      </c>
      <c r="E757" t="s">
        <v>5</v>
      </c>
      <c r="F757" t="s">
        <v>5</v>
      </c>
    </row>
    <row r="758" spans="1:6" x14ac:dyDescent="0.2">
      <c r="A758" s="4" t="s">
        <v>228</v>
      </c>
      <c r="B758" s="12">
        <v>205230</v>
      </c>
      <c r="C758">
        <v>3</v>
      </c>
      <c r="D758">
        <v>2011</v>
      </c>
      <c r="E758" t="s">
        <v>1</v>
      </c>
      <c r="F758" t="s">
        <v>2</v>
      </c>
    </row>
    <row r="759" spans="1:6" x14ac:dyDescent="0.2">
      <c r="A759" s="4" t="s">
        <v>694</v>
      </c>
      <c r="B759" s="12">
        <v>202913</v>
      </c>
      <c r="C759">
        <v>15</v>
      </c>
      <c r="D759">
        <v>1990</v>
      </c>
      <c r="E759" t="s">
        <v>1</v>
      </c>
      <c r="F759" t="s">
        <v>2</v>
      </c>
    </row>
    <row r="760" spans="1:6" x14ac:dyDescent="0.2">
      <c r="A760" s="4" t="s">
        <v>678</v>
      </c>
      <c r="B760" s="12">
        <v>202653</v>
      </c>
      <c r="C760">
        <v>16</v>
      </c>
      <c r="D760">
        <v>1997</v>
      </c>
      <c r="E760" t="s">
        <v>1</v>
      </c>
      <c r="F760" t="s">
        <v>2</v>
      </c>
    </row>
    <row r="761" spans="1:6" x14ac:dyDescent="0.2">
      <c r="A761" s="4" t="s">
        <v>553</v>
      </c>
      <c r="B761" s="12">
        <v>200889</v>
      </c>
      <c r="C761">
        <v>14</v>
      </c>
      <c r="D761">
        <v>1997</v>
      </c>
      <c r="E761" t="s">
        <v>1</v>
      </c>
      <c r="F761" t="s">
        <v>2</v>
      </c>
    </row>
    <row r="762" spans="1:6" x14ac:dyDescent="0.2">
      <c r="A762" s="4" t="s">
        <v>1023</v>
      </c>
      <c r="B762" s="12">
        <v>200550</v>
      </c>
      <c r="C762">
        <v>11</v>
      </c>
      <c r="D762">
        <v>1990</v>
      </c>
      <c r="E762" t="s">
        <v>1</v>
      </c>
      <c r="F762" t="s">
        <v>2</v>
      </c>
    </row>
    <row r="763" spans="1:6" x14ac:dyDescent="0.2">
      <c r="A763" s="4" t="s">
        <v>279</v>
      </c>
      <c r="B763" s="12">
        <v>200198</v>
      </c>
      <c r="C763">
        <v>10</v>
      </c>
      <c r="D763">
        <v>2003</v>
      </c>
      <c r="E763" t="s">
        <v>1</v>
      </c>
      <c r="F763" t="s">
        <v>2</v>
      </c>
    </row>
    <row r="764" spans="1:6" x14ac:dyDescent="0.2">
      <c r="A764" s="4" t="s">
        <v>274</v>
      </c>
      <c r="B764" s="12">
        <v>199508</v>
      </c>
      <c r="C764">
        <v>3</v>
      </c>
      <c r="D764">
        <v>2009</v>
      </c>
      <c r="E764" t="s">
        <v>5</v>
      </c>
      <c r="F764" t="s">
        <v>5</v>
      </c>
    </row>
    <row r="765" spans="1:6" x14ac:dyDescent="0.2">
      <c r="A765" s="4" t="s">
        <v>507</v>
      </c>
      <c r="B765" s="12">
        <v>199011</v>
      </c>
      <c r="C765">
        <v>3</v>
      </c>
      <c r="D765">
        <v>2007</v>
      </c>
      <c r="E765" t="s">
        <v>5</v>
      </c>
      <c r="F765" t="s">
        <v>5</v>
      </c>
    </row>
    <row r="766" spans="1:6" x14ac:dyDescent="0.2">
      <c r="A766" s="4" t="s">
        <v>823</v>
      </c>
      <c r="B766" s="12">
        <v>198561</v>
      </c>
      <c r="C766">
        <v>12</v>
      </c>
      <c r="D766">
        <v>1992</v>
      </c>
      <c r="E766" t="s">
        <v>9</v>
      </c>
      <c r="F766" t="s">
        <v>2</v>
      </c>
    </row>
    <row r="767" spans="1:6" x14ac:dyDescent="0.2">
      <c r="A767" s="4" t="s">
        <v>795</v>
      </c>
      <c r="B767" s="12">
        <v>198407</v>
      </c>
      <c r="C767">
        <v>14</v>
      </c>
      <c r="D767">
        <v>1998</v>
      </c>
      <c r="E767" t="s">
        <v>1</v>
      </c>
      <c r="F767" t="s">
        <v>2</v>
      </c>
    </row>
    <row r="768" spans="1:6" x14ac:dyDescent="0.2">
      <c r="A768" s="4" t="s">
        <v>547</v>
      </c>
      <c r="B768" s="12">
        <v>198329</v>
      </c>
      <c r="C768">
        <v>4</v>
      </c>
      <c r="D768">
        <v>2010</v>
      </c>
      <c r="E768" t="s">
        <v>1</v>
      </c>
      <c r="F768" t="s">
        <v>2</v>
      </c>
    </row>
    <row r="769" spans="1:6" x14ac:dyDescent="0.2">
      <c r="A769" s="4" t="s">
        <v>662</v>
      </c>
      <c r="B769" s="12">
        <v>196136</v>
      </c>
      <c r="C769">
        <v>4</v>
      </c>
      <c r="D769">
        <v>2004</v>
      </c>
      <c r="E769" t="s">
        <v>5</v>
      </c>
      <c r="F769" t="s">
        <v>5</v>
      </c>
    </row>
    <row r="770" spans="1:6" x14ac:dyDescent="0.2">
      <c r="A770" s="4" t="s">
        <v>582</v>
      </c>
      <c r="B770" s="12">
        <v>193892</v>
      </c>
      <c r="C770">
        <v>4</v>
      </c>
      <c r="D770">
        <v>2004</v>
      </c>
      <c r="E770" t="s">
        <v>5</v>
      </c>
      <c r="F770" t="s">
        <v>5</v>
      </c>
    </row>
    <row r="771" spans="1:6" x14ac:dyDescent="0.2">
      <c r="A771" s="4" t="s">
        <v>730</v>
      </c>
      <c r="B771" s="12">
        <v>193518</v>
      </c>
      <c r="C771">
        <v>14</v>
      </c>
      <c r="D771">
        <v>1998</v>
      </c>
      <c r="E771" t="s">
        <v>1</v>
      </c>
      <c r="F771" t="s">
        <v>2</v>
      </c>
    </row>
    <row r="772" spans="1:6" x14ac:dyDescent="0.2">
      <c r="A772" s="4" t="s">
        <v>70</v>
      </c>
      <c r="B772" s="12">
        <v>193290</v>
      </c>
      <c r="C772">
        <v>37</v>
      </c>
      <c r="D772">
        <v>1958</v>
      </c>
      <c r="E772" t="s">
        <v>1</v>
      </c>
      <c r="F772" t="s">
        <v>2</v>
      </c>
    </row>
    <row r="773" spans="1:6" x14ac:dyDescent="0.2">
      <c r="A773" s="4" t="s">
        <v>416</v>
      </c>
      <c r="B773" s="12">
        <v>192867</v>
      </c>
      <c r="C773">
        <v>4</v>
      </c>
      <c r="D773">
        <v>2009</v>
      </c>
      <c r="E773" t="s">
        <v>1</v>
      </c>
      <c r="F773" t="s">
        <v>2</v>
      </c>
    </row>
    <row r="774" spans="1:6" x14ac:dyDescent="0.2">
      <c r="A774" s="4" t="s">
        <v>204</v>
      </c>
      <c r="B774" s="12">
        <v>192275</v>
      </c>
      <c r="C774">
        <v>27</v>
      </c>
      <c r="D774">
        <v>1993</v>
      </c>
      <c r="E774" t="s">
        <v>1</v>
      </c>
      <c r="F774" t="s">
        <v>2</v>
      </c>
    </row>
    <row r="775" spans="1:6" x14ac:dyDescent="0.2">
      <c r="A775" s="4" t="s">
        <v>971</v>
      </c>
      <c r="B775" s="12">
        <v>191590</v>
      </c>
      <c r="C775">
        <v>3</v>
      </c>
      <c r="D775">
        <v>2000</v>
      </c>
      <c r="E775" t="s">
        <v>5</v>
      </c>
      <c r="F775" t="s">
        <v>5</v>
      </c>
    </row>
    <row r="776" spans="1:6" x14ac:dyDescent="0.2">
      <c r="A776" s="4" t="s">
        <v>816</v>
      </c>
      <c r="B776" s="12">
        <v>191026</v>
      </c>
      <c r="C776">
        <v>15</v>
      </c>
      <c r="D776">
        <v>1988</v>
      </c>
      <c r="E776" t="s">
        <v>9</v>
      </c>
      <c r="F776" t="s">
        <v>2</v>
      </c>
    </row>
    <row r="777" spans="1:6" x14ac:dyDescent="0.2">
      <c r="A777" s="4" t="s">
        <v>974</v>
      </c>
      <c r="B777" s="12">
        <v>190200</v>
      </c>
      <c r="C777">
        <v>9</v>
      </c>
      <c r="D777">
        <v>1987</v>
      </c>
      <c r="E777" t="s">
        <v>9</v>
      </c>
      <c r="F777" t="s">
        <v>2</v>
      </c>
    </row>
    <row r="778" spans="1:6" x14ac:dyDescent="0.2">
      <c r="A778" s="4" t="s">
        <v>215</v>
      </c>
      <c r="B778" s="12">
        <v>187959</v>
      </c>
      <c r="C778">
        <v>56</v>
      </c>
      <c r="D778">
        <v>1962</v>
      </c>
      <c r="E778" t="s">
        <v>1</v>
      </c>
      <c r="F778" t="s">
        <v>2</v>
      </c>
    </row>
    <row r="779" spans="1:6" x14ac:dyDescent="0.2">
      <c r="A779" s="4" t="s">
        <v>424</v>
      </c>
      <c r="B779" s="12">
        <v>186988</v>
      </c>
      <c r="C779">
        <v>11</v>
      </c>
      <c r="D779">
        <v>2002</v>
      </c>
      <c r="E779" t="s">
        <v>1</v>
      </c>
      <c r="F779" t="s">
        <v>2</v>
      </c>
    </row>
    <row r="780" spans="1:6" x14ac:dyDescent="0.2">
      <c r="A780" s="4" t="s">
        <v>707</v>
      </c>
      <c r="B780" s="12">
        <v>186717</v>
      </c>
      <c r="C780">
        <v>4</v>
      </c>
      <c r="D780">
        <v>1998</v>
      </c>
      <c r="E780" t="s">
        <v>1</v>
      </c>
      <c r="F780" t="s">
        <v>2</v>
      </c>
    </row>
    <row r="781" spans="1:6" x14ac:dyDescent="0.2">
      <c r="A781" s="4" t="s">
        <v>997</v>
      </c>
      <c r="B781" s="12">
        <v>186545</v>
      </c>
      <c r="C781">
        <v>16</v>
      </c>
      <c r="D781">
        <v>1996</v>
      </c>
      <c r="E781" t="s">
        <v>9</v>
      </c>
      <c r="F781" t="s">
        <v>2</v>
      </c>
    </row>
    <row r="782" spans="1:6" x14ac:dyDescent="0.2">
      <c r="A782" s="4" t="s">
        <v>854</v>
      </c>
      <c r="B782" s="12">
        <v>184880</v>
      </c>
      <c r="C782">
        <v>5</v>
      </c>
      <c r="D782">
        <v>1998</v>
      </c>
      <c r="E782" t="s">
        <v>1</v>
      </c>
      <c r="F782" t="s">
        <v>2</v>
      </c>
    </row>
    <row r="783" spans="1:6" x14ac:dyDescent="0.2">
      <c r="A783" s="4" t="s">
        <v>463</v>
      </c>
      <c r="B783" s="12">
        <v>183202</v>
      </c>
      <c r="C783">
        <v>3</v>
      </c>
      <c r="D783">
        <v>2008</v>
      </c>
      <c r="E783" t="s">
        <v>1</v>
      </c>
      <c r="F783" t="s">
        <v>2</v>
      </c>
    </row>
    <row r="784" spans="1:6" x14ac:dyDescent="0.2">
      <c r="A784" s="4" t="s">
        <v>978</v>
      </c>
      <c r="B784" s="12">
        <v>183146</v>
      </c>
      <c r="C784">
        <v>13</v>
      </c>
      <c r="D784">
        <v>1999</v>
      </c>
      <c r="E784" t="s">
        <v>9</v>
      </c>
      <c r="F784" t="s">
        <v>2</v>
      </c>
    </row>
    <row r="785" spans="1:6" x14ac:dyDescent="0.2">
      <c r="A785" s="4" t="s">
        <v>447</v>
      </c>
      <c r="B785" s="12">
        <v>182350</v>
      </c>
      <c r="C785">
        <v>4</v>
      </c>
      <c r="D785">
        <v>2007</v>
      </c>
      <c r="E785" t="s">
        <v>1</v>
      </c>
      <c r="F785" t="s">
        <v>2</v>
      </c>
    </row>
    <row r="786" spans="1:6" x14ac:dyDescent="0.2">
      <c r="A786" s="4" t="s">
        <v>770</v>
      </c>
      <c r="B786" s="12">
        <v>179825</v>
      </c>
      <c r="C786">
        <v>10</v>
      </c>
      <c r="D786">
        <v>2000</v>
      </c>
      <c r="E786" t="s">
        <v>1</v>
      </c>
      <c r="F786" t="s">
        <v>2</v>
      </c>
    </row>
    <row r="787" spans="1:6" x14ac:dyDescent="0.2">
      <c r="A787" s="4" t="s">
        <v>952</v>
      </c>
      <c r="B787" s="12">
        <v>179428</v>
      </c>
      <c r="C787">
        <v>15</v>
      </c>
      <c r="D787">
        <v>1994</v>
      </c>
      <c r="E787" t="s">
        <v>5</v>
      </c>
      <c r="F787" t="s">
        <v>5</v>
      </c>
    </row>
    <row r="788" spans="1:6" x14ac:dyDescent="0.2">
      <c r="A788" s="4" t="s">
        <v>895</v>
      </c>
      <c r="B788" s="12">
        <v>178778</v>
      </c>
      <c r="C788">
        <v>10</v>
      </c>
      <c r="D788">
        <v>2001</v>
      </c>
      <c r="E788" t="s">
        <v>1</v>
      </c>
      <c r="F788" t="s">
        <v>2</v>
      </c>
    </row>
    <row r="789" spans="1:6" x14ac:dyDescent="0.2">
      <c r="A789" s="4" t="s">
        <v>540</v>
      </c>
      <c r="B789" s="12">
        <v>178766</v>
      </c>
      <c r="C789">
        <v>12</v>
      </c>
      <c r="D789">
        <v>2000</v>
      </c>
      <c r="E789" t="s">
        <v>1</v>
      </c>
      <c r="F789" t="s">
        <v>2</v>
      </c>
    </row>
    <row r="790" spans="1:6" x14ac:dyDescent="0.2">
      <c r="A790" s="4" t="s">
        <v>348</v>
      </c>
      <c r="B790" s="12">
        <v>177301</v>
      </c>
      <c r="C790">
        <v>3</v>
      </c>
      <c r="D790">
        <v>2011</v>
      </c>
      <c r="E790" t="s">
        <v>5</v>
      </c>
      <c r="F790" t="s">
        <v>5</v>
      </c>
    </row>
    <row r="791" spans="1:6" x14ac:dyDescent="0.2">
      <c r="A791" s="4" t="s">
        <v>846</v>
      </c>
      <c r="B791" s="12">
        <v>176795</v>
      </c>
      <c r="C791">
        <v>4</v>
      </c>
      <c r="D791">
        <v>2002</v>
      </c>
      <c r="E791" t="s">
        <v>5</v>
      </c>
      <c r="F791" t="s">
        <v>5</v>
      </c>
    </row>
    <row r="792" spans="1:6" x14ac:dyDescent="0.2">
      <c r="A792" s="4" t="s">
        <v>746</v>
      </c>
      <c r="B792" s="12">
        <v>176102</v>
      </c>
      <c r="C792">
        <v>13</v>
      </c>
      <c r="D792">
        <v>1998</v>
      </c>
      <c r="E792" t="s">
        <v>1</v>
      </c>
      <c r="F792" t="s">
        <v>2</v>
      </c>
    </row>
    <row r="793" spans="1:6" x14ac:dyDescent="0.2">
      <c r="A793" s="4" t="s">
        <v>443</v>
      </c>
      <c r="B793" s="12">
        <v>173719</v>
      </c>
      <c r="C793">
        <v>12</v>
      </c>
      <c r="D793">
        <v>1987</v>
      </c>
      <c r="E793" t="s">
        <v>9</v>
      </c>
      <c r="F793" t="s">
        <v>2</v>
      </c>
    </row>
    <row r="794" spans="1:6" x14ac:dyDescent="0.2">
      <c r="A794" s="4" t="s">
        <v>987</v>
      </c>
      <c r="B794" s="12">
        <v>173149</v>
      </c>
      <c r="C794">
        <v>4</v>
      </c>
      <c r="D794">
        <v>2001</v>
      </c>
      <c r="E794" t="s">
        <v>5</v>
      </c>
      <c r="F794" t="s">
        <v>5</v>
      </c>
    </row>
    <row r="795" spans="1:6" x14ac:dyDescent="0.2">
      <c r="A795" s="4" t="s">
        <v>713</v>
      </c>
      <c r="B795" s="12">
        <v>172832</v>
      </c>
      <c r="C795">
        <v>6</v>
      </c>
      <c r="D795">
        <v>1999</v>
      </c>
      <c r="E795" t="s">
        <v>5</v>
      </c>
      <c r="F795" t="s">
        <v>5</v>
      </c>
    </row>
    <row r="796" spans="1:6" x14ac:dyDescent="0.2">
      <c r="A796" s="4" t="s">
        <v>440</v>
      </c>
      <c r="B796" s="12">
        <v>171123</v>
      </c>
      <c r="C796">
        <v>6</v>
      </c>
      <c r="D796">
        <v>2010</v>
      </c>
      <c r="E796" t="s">
        <v>1</v>
      </c>
      <c r="F796" t="s">
        <v>2</v>
      </c>
    </row>
    <row r="797" spans="1:6" x14ac:dyDescent="0.2">
      <c r="A797" s="4" t="s">
        <v>333</v>
      </c>
      <c r="B797" s="12">
        <v>169598</v>
      </c>
      <c r="C797">
        <v>4</v>
      </c>
      <c r="D797">
        <v>1980</v>
      </c>
      <c r="E797" t="s">
        <v>9</v>
      </c>
      <c r="F797" t="s">
        <v>2</v>
      </c>
    </row>
    <row r="798" spans="1:6" x14ac:dyDescent="0.2">
      <c r="A798" s="4" t="s">
        <v>1014</v>
      </c>
      <c r="B798" s="12">
        <v>167113</v>
      </c>
      <c r="C798">
        <v>4</v>
      </c>
      <c r="D798">
        <v>1999</v>
      </c>
      <c r="E798" t="s">
        <v>5</v>
      </c>
      <c r="F798" t="s">
        <v>5</v>
      </c>
    </row>
    <row r="799" spans="1:6" x14ac:dyDescent="0.2">
      <c r="A799" s="4" t="s">
        <v>359</v>
      </c>
      <c r="B799" s="12">
        <v>166565</v>
      </c>
      <c r="C799">
        <v>4</v>
      </c>
      <c r="D799">
        <v>1988</v>
      </c>
      <c r="E799" t="s">
        <v>1</v>
      </c>
      <c r="F799" t="s">
        <v>2</v>
      </c>
    </row>
    <row r="800" spans="1:6" x14ac:dyDescent="0.2">
      <c r="A800" s="4" t="s">
        <v>672</v>
      </c>
      <c r="B800" s="12">
        <v>166400</v>
      </c>
      <c r="C800">
        <v>7</v>
      </c>
      <c r="D800">
        <v>2005</v>
      </c>
      <c r="E800" t="s">
        <v>5</v>
      </c>
      <c r="F800" t="s">
        <v>5</v>
      </c>
    </row>
    <row r="801" spans="1:6" x14ac:dyDescent="0.2">
      <c r="A801" s="4" t="s">
        <v>845</v>
      </c>
      <c r="B801" s="12">
        <v>165959</v>
      </c>
      <c r="C801">
        <v>8</v>
      </c>
      <c r="D801">
        <v>1996</v>
      </c>
      <c r="E801" t="s">
        <v>1</v>
      </c>
      <c r="F801" t="s">
        <v>2</v>
      </c>
    </row>
    <row r="802" spans="1:6" x14ac:dyDescent="0.2">
      <c r="A802" s="4" t="s">
        <v>810</v>
      </c>
      <c r="B802" s="12">
        <v>163876</v>
      </c>
      <c r="C802">
        <v>5</v>
      </c>
      <c r="D802">
        <v>2003</v>
      </c>
      <c r="E802" t="s">
        <v>1</v>
      </c>
      <c r="F802" t="s">
        <v>2</v>
      </c>
    </row>
    <row r="803" spans="1:6" x14ac:dyDescent="0.2">
      <c r="A803" s="4" t="s">
        <v>643</v>
      </c>
      <c r="B803" s="12">
        <v>163583</v>
      </c>
      <c r="C803">
        <v>8</v>
      </c>
      <c r="D803">
        <v>2005</v>
      </c>
      <c r="E803" t="s">
        <v>1</v>
      </c>
      <c r="F803" t="s">
        <v>2</v>
      </c>
    </row>
    <row r="804" spans="1:6" x14ac:dyDescent="0.2">
      <c r="A804" s="4" t="s">
        <v>1006</v>
      </c>
      <c r="B804" s="12">
        <v>163158</v>
      </c>
      <c r="C804">
        <v>12</v>
      </c>
      <c r="D804">
        <v>1992</v>
      </c>
      <c r="E804" t="s">
        <v>1</v>
      </c>
      <c r="F804" t="s">
        <v>2</v>
      </c>
    </row>
    <row r="805" spans="1:6" x14ac:dyDescent="0.2">
      <c r="A805" s="4" t="s">
        <v>928</v>
      </c>
      <c r="B805" s="12">
        <v>162763</v>
      </c>
      <c r="C805">
        <v>5</v>
      </c>
      <c r="D805">
        <v>2000</v>
      </c>
      <c r="E805" t="s">
        <v>1</v>
      </c>
      <c r="F805" t="s">
        <v>2</v>
      </c>
    </row>
    <row r="806" spans="1:6" x14ac:dyDescent="0.2">
      <c r="A806" s="4" t="s">
        <v>844</v>
      </c>
      <c r="B806" s="12">
        <v>161607</v>
      </c>
      <c r="C806">
        <v>7</v>
      </c>
      <c r="D806">
        <v>2005</v>
      </c>
      <c r="E806" t="s">
        <v>1</v>
      </c>
      <c r="F806" t="s">
        <v>2</v>
      </c>
    </row>
    <row r="807" spans="1:6" x14ac:dyDescent="0.2">
      <c r="A807" s="4" t="s">
        <v>548</v>
      </c>
      <c r="B807" s="12">
        <v>159403</v>
      </c>
      <c r="C807">
        <v>4</v>
      </c>
      <c r="D807">
        <v>2005</v>
      </c>
      <c r="E807" t="s">
        <v>5</v>
      </c>
      <c r="F807" t="s">
        <v>5</v>
      </c>
    </row>
    <row r="808" spans="1:6" x14ac:dyDescent="0.2">
      <c r="A808" s="4" t="s">
        <v>566</v>
      </c>
      <c r="B808" s="12">
        <v>156848</v>
      </c>
      <c r="C808">
        <v>4</v>
      </c>
      <c r="D808">
        <v>2007</v>
      </c>
      <c r="E808" t="s">
        <v>1</v>
      </c>
      <c r="F808" t="s">
        <v>2</v>
      </c>
    </row>
    <row r="809" spans="1:6" x14ac:dyDescent="0.2">
      <c r="A809" s="4" t="s">
        <v>777</v>
      </c>
      <c r="B809" s="12">
        <v>156664</v>
      </c>
      <c r="C809">
        <v>8</v>
      </c>
      <c r="D809">
        <v>2002</v>
      </c>
      <c r="E809" t="s">
        <v>9</v>
      </c>
      <c r="F809" t="s">
        <v>2</v>
      </c>
    </row>
    <row r="810" spans="1:6" x14ac:dyDescent="0.2">
      <c r="A810" s="4" t="s">
        <v>717</v>
      </c>
      <c r="B810" s="12">
        <v>156463</v>
      </c>
      <c r="C810">
        <v>5</v>
      </c>
      <c r="D810">
        <v>2005</v>
      </c>
      <c r="E810" t="s">
        <v>5</v>
      </c>
      <c r="F810" t="s">
        <v>5</v>
      </c>
    </row>
    <row r="811" spans="1:6" x14ac:dyDescent="0.2">
      <c r="A811" s="4" t="s">
        <v>991</v>
      </c>
      <c r="B811" s="12">
        <v>154624</v>
      </c>
      <c r="C811">
        <v>5</v>
      </c>
      <c r="D811">
        <v>1999</v>
      </c>
      <c r="E811" t="s">
        <v>9</v>
      </c>
      <c r="F811" t="s">
        <v>2</v>
      </c>
    </row>
    <row r="812" spans="1:6" x14ac:dyDescent="0.2">
      <c r="A812" s="4" t="s">
        <v>809</v>
      </c>
      <c r="B812" s="12">
        <v>153440</v>
      </c>
      <c r="C812">
        <v>15</v>
      </c>
      <c r="D812">
        <v>2002</v>
      </c>
      <c r="E812" t="s">
        <v>1</v>
      </c>
      <c r="F812" t="s">
        <v>2</v>
      </c>
    </row>
    <row r="813" spans="1:6" x14ac:dyDescent="0.2">
      <c r="A813" s="4" t="s">
        <v>804</v>
      </c>
      <c r="B813" s="12">
        <v>151601</v>
      </c>
      <c r="C813">
        <v>3</v>
      </c>
      <c r="D813">
        <v>2000</v>
      </c>
      <c r="E813" t="s">
        <v>9</v>
      </c>
      <c r="F813" t="s">
        <v>2</v>
      </c>
    </row>
    <row r="814" spans="1:6" x14ac:dyDescent="0.2">
      <c r="A814" s="4" t="s">
        <v>765</v>
      </c>
      <c r="B814" s="12">
        <v>151412</v>
      </c>
      <c r="C814">
        <v>21</v>
      </c>
      <c r="D814">
        <v>1999</v>
      </c>
      <c r="E814" t="s">
        <v>5</v>
      </c>
      <c r="F814" t="s">
        <v>5</v>
      </c>
    </row>
    <row r="815" spans="1:6" x14ac:dyDescent="0.2">
      <c r="A815" s="4" t="s">
        <v>930</v>
      </c>
      <c r="B815" s="12">
        <v>151360</v>
      </c>
      <c r="C815">
        <v>4</v>
      </c>
      <c r="D815">
        <v>2001</v>
      </c>
      <c r="E815" t="s">
        <v>1</v>
      </c>
      <c r="F815" t="s">
        <v>2</v>
      </c>
    </row>
    <row r="816" spans="1:6" x14ac:dyDescent="0.2">
      <c r="A816" s="4" t="s">
        <v>705</v>
      </c>
      <c r="B816" s="12">
        <v>151159</v>
      </c>
      <c r="C816">
        <v>3</v>
      </c>
      <c r="D816">
        <v>2005</v>
      </c>
      <c r="E816" t="s">
        <v>9</v>
      </c>
      <c r="F816" t="s">
        <v>2</v>
      </c>
    </row>
    <row r="817" spans="1:6" x14ac:dyDescent="0.2">
      <c r="A817" s="4" t="s">
        <v>69</v>
      </c>
      <c r="B817" s="12">
        <v>150572</v>
      </c>
      <c r="C817">
        <v>74</v>
      </c>
      <c r="D817">
        <v>1965</v>
      </c>
      <c r="E817" t="s">
        <v>1</v>
      </c>
      <c r="F817" t="s">
        <v>2</v>
      </c>
    </row>
    <row r="818" spans="1:6" x14ac:dyDescent="0.2">
      <c r="A818" s="4" t="s">
        <v>604</v>
      </c>
      <c r="B818" s="12">
        <v>149345</v>
      </c>
      <c r="C818">
        <v>12</v>
      </c>
      <c r="D818">
        <v>2006</v>
      </c>
      <c r="E818" t="s">
        <v>5</v>
      </c>
      <c r="F818" t="s">
        <v>5</v>
      </c>
    </row>
    <row r="819" spans="1:6" x14ac:dyDescent="0.2">
      <c r="A819" s="4" t="s">
        <v>704</v>
      </c>
      <c r="B819" s="12">
        <v>148081</v>
      </c>
      <c r="C819">
        <v>3</v>
      </c>
      <c r="D819">
        <v>2005</v>
      </c>
      <c r="E819" t="s">
        <v>1</v>
      </c>
      <c r="F819" t="s">
        <v>2</v>
      </c>
    </row>
    <row r="820" spans="1:6" x14ac:dyDescent="0.2">
      <c r="A820" s="4" t="s">
        <v>867</v>
      </c>
      <c r="B820" s="12">
        <v>147449</v>
      </c>
      <c r="C820">
        <v>4</v>
      </c>
      <c r="D820">
        <v>2000</v>
      </c>
      <c r="E820" t="s">
        <v>5</v>
      </c>
      <c r="F820" t="s">
        <v>5</v>
      </c>
    </row>
    <row r="821" spans="1:6" x14ac:dyDescent="0.2">
      <c r="A821" s="4" t="s">
        <v>342</v>
      </c>
      <c r="B821" s="12">
        <v>146346</v>
      </c>
      <c r="C821">
        <v>8</v>
      </c>
      <c r="D821">
        <v>2010</v>
      </c>
      <c r="E821" t="s">
        <v>1</v>
      </c>
      <c r="F821" t="s">
        <v>2</v>
      </c>
    </row>
    <row r="822" spans="1:6" x14ac:dyDescent="0.2">
      <c r="A822" s="4" t="s">
        <v>577</v>
      </c>
      <c r="B822" s="12">
        <v>146243</v>
      </c>
      <c r="C822">
        <v>8</v>
      </c>
      <c r="D822">
        <v>2002</v>
      </c>
      <c r="E822" t="s">
        <v>5</v>
      </c>
      <c r="F822" t="s">
        <v>5</v>
      </c>
    </row>
    <row r="823" spans="1:6" x14ac:dyDescent="0.2">
      <c r="A823" s="4" t="s">
        <v>947</v>
      </c>
      <c r="B823" s="12">
        <v>145645</v>
      </c>
      <c r="C823">
        <v>5</v>
      </c>
      <c r="D823">
        <v>2000</v>
      </c>
      <c r="E823" t="s">
        <v>1</v>
      </c>
      <c r="F823" t="s">
        <v>2</v>
      </c>
    </row>
    <row r="824" spans="1:6" x14ac:dyDescent="0.2">
      <c r="A824" s="4" t="s">
        <v>596</v>
      </c>
      <c r="B824" s="12">
        <v>144768</v>
      </c>
      <c r="C824">
        <v>3</v>
      </c>
      <c r="D824">
        <v>2007</v>
      </c>
      <c r="E824" t="s">
        <v>1</v>
      </c>
      <c r="F824" t="s">
        <v>2</v>
      </c>
    </row>
    <row r="825" spans="1:6" x14ac:dyDescent="0.2">
      <c r="A825" s="4" t="s">
        <v>812</v>
      </c>
      <c r="B825" s="12">
        <v>143500</v>
      </c>
      <c r="C825">
        <v>9</v>
      </c>
      <c r="D825">
        <v>1997</v>
      </c>
      <c r="E825" t="s">
        <v>5</v>
      </c>
      <c r="F825" t="s">
        <v>5</v>
      </c>
    </row>
    <row r="826" spans="1:6" x14ac:dyDescent="0.2">
      <c r="A826" s="4" t="s">
        <v>721</v>
      </c>
      <c r="B826" s="12">
        <v>141368</v>
      </c>
      <c r="C826">
        <v>3</v>
      </c>
      <c r="D826">
        <v>2008</v>
      </c>
      <c r="E826" t="s">
        <v>5</v>
      </c>
      <c r="F826" t="s">
        <v>5</v>
      </c>
    </row>
    <row r="827" spans="1:6" x14ac:dyDescent="0.2">
      <c r="A827" s="4" t="s">
        <v>533</v>
      </c>
      <c r="B827" s="12">
        <v>139473</v>
      </c>
      <c r="C827">
        <v>4</v>
      </c>
      <c r="D827">
        <v>2004</v>
      </c>
      <c r="E827" t="s">
        <v>1</v>
      </c>
      <c r="F827" t="s">
        <v>2</v>
      </c>
    </row>
    <row r="828" spans="1:6" x14ac:dyDescent="0.2">
      <c r="A828" s="4" t="s">
        <v>453</v>
      </c>
      <c r="B828" s="12">
        <v>138687</v>
      </c>
      <c r="C828">
        <v>8</v>
      </c>
      <c r="D828">
        <v>2009</v>
      </c>
      <c r="E828" t="s">
        <v>9</v>
      </c>
      <c r="F828" t="s">
        <v>2</v>
      </c>
    </row>
    <row r="829" spans="1:6" x14ac:dyDescent="0.2">
      <c r="A829" s="4" t="s">
        <v>849</v>
      </c>
      <c r="B829" s="12">
        <v>136625</v>
      </c>
      <c r="C829">
        <v>4</v>
      </c>
      <c r="D829">
        <v>2001</v>
      </c>
      <c r="E829" t="s">
        <v>5</v>
      </c>
      <c r="F829" t="s">
        <v>5</v>
      </c>
    </row>
    <row r="830" spans="1:6" x14ac:dyDescent="0.2">
      <c r="A830" s="4" t="s">
        <v>779</v>
      </c>
      <c r="B830" s="12">
        <v>135956</v>
      </c>
      <c r="C830">
        <v>6</v>
      </c>
      <c r="D830">
        <v>2000</v>
      </c>
      <c r="E830" t="s">
        <v>1</v>
      </c>
      <c r="F830" t="s">
        <v>2</v>
      </c>
    </row>
    <row r="831" spans="1:6" x14ac:dyDescent="0.2">
      <c r="A831" s="4" t="s">
        <v>487</v>
      </c>
      <c r="B831" s="12">
        <v>135710</v>
      </c>
      <c r="C831">
        <v>18</v>
      </c>
      <c r="D831">
        <v>1992</v>
      </c>
      <c r="E831" t="s">
        <v>1</v>
      </c>
      <c r="F831" t="s">
        <v>2</v>
      </c>
    </row>
    <row r="832" spans="1:6" x14ac:dyDescent="0.2">
      <c r="A832" s="4" t="s">
        <v>62</v>
      </c>
      <c r="B832" s="12">
        <v>135670</v>
      </c>
      <c r="C832">
        <v>30</v>
      </c>
      <c r="D832">
        <v>1959</v>
      </c>
      <c r="E832" t="s">
        <v>9</v>
      </c>
      <c r="F832" t="s">
        <v>2</v>
      </c>
    </row>
    <row r="833" spans="1:6" x14ac:dyDescent="0.2">
      <c r="A833" s="4" t="s">
        <v>834</v>
      </c>
      <c r="B833" s="12">
        <v>135232</v>
      </c>
      <c r="C833">
        <v>29</v>
      </c>
      <c r="D833">
        <v>2003</v>
      </c>
      <c r="E833" t="s">
        <v>1</v>
      </c>
      <c r="F833" t="s">
        <v>2</v>
      </c>
    </row>
    <row r="834" spans="1:6" x14ac:dyDescent="0.2">
      <c r="A834" s="4" t="s">
        <v>693</v>
      </c>
      <c r="B834" s="12">
        <v>135116</v>
      </c>
      <c r="C834">
        <v>5</v>
      </c>
      <c r="D834">
        <v>2005</v>
      </c>
      <c r="E834" t="s">
        <v>5</v>
      </c>
      <c r="F834" t="s">
        <v>5</v>
      </c>
    </row>
    <row r="835" spans="1:6" x14ac:dyDescent="0.2">
      <c r="A835" s="4" t="s">
        <v>496</v>
      </c>
      <c r="B835" s="12">
        <v>134327</v>
      </c>
      <c r="C835">
        <v>6</v>
      </c>
      <c r="D835">
        <v>2007</v>
      </c>
      <c r="E835" t="s">
        <v>5</v>
      </c>
      <c r="F835" t="s">
        <v>5</v>
      </c>
    </row>
    <row r="836" spans="1:6" x14ac:dyDescent="0.2">
      <c r="A836" s="4" t="s">
        <v>461</v>
      </c>
      <c r="B836" s="12">
        <v>132355</v>
      </c>
      <c r="C836">
        <v>8</v>
      </c>
      <c r="D836">
        <v>2000</v>
      </c>
      <c r="E836" t="s">
        <v>1</v>
      </c>
      <c r="F836" t="s">
        <v>2</v>
      </c>
    </row>
    <row r="837" spans="1:6" x14ac:dyDescent="0.2">
      <c r="A837" s="4" t="s">
        <v>379</v>
      </c>
      <c r="B837" s="12">
        <v>131839</v>
      </c>
      <c r="C837">
        <v>7</v>
      </c>
      <c r="D837">
        <v>2009</v>
      </c>
      <c r="E837" t="s">
        <v>1</v>
      </c>
      <c r="F837" t="s">
        <v>2</v>
      </c>
    </row>
    <row r="838" spans="1:6" x14ac:dyDescent="0.2">
      <c r="A838" s="4" t="s">
        <v>524</v>
      </c>
      <c r="B838" s="12">
        <v>131757</v>
      </c>
      <c r="C838">
        <v>7</v>
      </c>
      <c r="D838">
        <v>2008</v>
      </c>
      <c r="E838" t="s">
        <v>1</v>
      </c>
      <c r="F838" t="s">
        <v>2</v>
      </c>
    </row>
    <row r="839" spans="1:6" x14ac:dyDescent="0.2">
      <c r="A839" s="4" t="s">
        <v>868</v>
      </c>
      <c r="B839" s="12">
        <v>130899</v>
      </c>
      <c r="C839">
        <v>5</v>
      </c>
      <c r="D839">
        <v>2001</v>
      </c>
      <c r="E839" t="s">
        <v>5</v>
      </c>
      <c r="F839" t="s">
        <v>5</v>
      </c>
    </row>
    <row r="840" spans="1:6" x14ac:dyDescent="0.2">
      <c r="A840" s="4" t="s">
        <v>383</v>
      </c>
      <c r="B840" s="12">
        <v>130217</v>
      </c>
      <c r="C840">
        <v>11</v>
      </c>
      <c r="D840">
        <v>1993</v>
      </c>
      <c r="E840" t="s">
        <v>9</v>
      </c>
      <c r="F840" t="s">
        <v>2</v>
      </c>
    </row>
    <row r="841" spans="1:6" x14ac:dyDescent="0.2">
      <c r="A841" s="4" t="s">
        <v>98</v>
      </c>
      <c r="B841" s="12">
        <v>130041</v>
      </c>
      <c r="C841">
        <v>4</v>
      </c>
      <c r="D841">
        <v>1994</v>
      </c>
      <c r="E841" t="s">
        <v>1</v>
      </c>
      <c r="F841" t="s">
        <v>2</v>
      </c>
    </row>
    <row r="842" spans="1:6" x14ac:dyDescent="0.2">
      <c r="A842" s="4" t="s">
        <v>799</v>
      </c>
      <c r="B842" s="12">
        <v>130041</v>
      </c>
      <c r="C842">
        <v>4</v>
      </c>
      <c r="D842">
        <v>1994</v>
      </c>
      <c r="E842" t="s">
        <v>1</v>
      </c>
      <c r="F842" t="s">
        <v>2</v>
      </c>
    </row>
    <row r="843" spans="1:6" x14ac:dyDescent="0.2">
      <c r="A843" s="4" t="s">
        <v>527</v>
      </c>
      <c r="B843" s="12">
        <v>126551</v>
      </c>
      <c r="C843">
        <v>5</v>
      </c>
      <c r="D843">
        <v>2008</v>
      </c>
      <c r="E843" t="s">
        <v>5</v>
      </c>
      <c r="F843" t="s">
        <v>5</v>
      </c>
    </row>
    <row r="844" spans="1:6" x14ac:dyDescent="0.2">
      <c r="A844" s="4" t="s">
        <v>475</v>
      </c>
      <c r="B844" s="12">
        <v>126400</v>
      </c>
      <c r="C844">
        <v>14</v>
      </c>
      <c r="D844">
        <v>2008</v>
      </c>
      <c r="E844" t="s">
        <v>1</v>
      </c>
      <c r="F844" t="s">
        <v>2</v>
      </c>
    </row>
    <row r="845" spans="1:6" x14ac:dyDescent="0.2">
      <c r="A845" s="4" t="s">
        <v>219</v>
      </c>
      <c r="B845" s="12">
        <v>126175</v>
      </c>
      <c r="C845">
        <v>3</v>
      </c>
      <c r="D845">
        <v>2009</v>
      </c>
      <c r="E845" t="s">
        <v>1</v>
      </c>
      <c r="F845" t="s">
        <v>2</v>
      </c>
    </row>
    <row r="846" spans="1:6" x14ac:dyDescent="0.2">
      <c r="A846" s="4" t="s">
        <v>855</v>
      </c>
      <c r="B846" s="12">
        <v>124743</v>
      </c>
      <c r="C846">
        <v>90</v>
      </c>
      <c r="D846">
        <v>2001</v>
      </c>
      <c r="E846" t="s">
        <v>1</v>
      </c>
      <c r="F846" t="s">
        <v>2</v>
      </c>
    </row>
    <row r="847" spans="1:6" x14ac:dyDescent="0.2">
      <c r="A847" s="4" t="s">
        <v>450</v>
      </c>
      <c r="B847" s="12">
        <v>124482</v>
      </c>
      <c r="C847">
        <v>11</v>
      </c>
      <c r="D847">
        <v>1994</v>
      </c>
      <c r="E847" t="s">
        <v>1</v>
      </c>
      <c r="F847" t="s">
        <v>2</v>
      </c>
    </row>
    <row r="848" spans="1:6" x14ac:dyDescent="0.2">
      <c r="A848" s="4" t="s">
        <v>451</v>
      </c>
      <c r="B848" s="12">
        <v>124482</v>
      </c>
      <c r="C848">
        <v>11</v>
      </c>
      <c r="D848">
        <v>1994</v>
      </c>
      <c r="E848" t="s">
        <v>1</v>
      </c>
      <c r="F848" t="s">
        <v>2</v>
      </c>
    </row>
    <row r="849" spans="1:6" x14ac:dyDescent="0.2">
      <c r="A849" s="4" t="s">
        <v>745</v>
      </c>
      <c r="B849" s="12">
        <v>124214</v>
      </c>
      <c r="C849">
        <v>15</v>
      </c>
      <c r="D849">
        <v>2004</v>
      </c>
      <c r="E849" t="s">
        <v>1</v>
      </c>
      <c r="F849" t="s">
        <v>2</v>
      </c>
    </row>
    <row r="850" spans="1:6" x14ac:dyDescent="0.2">
      <c r="A850" s="4" t="s">
        <v>935</v>
      </c>
      <c r="B850" s="12">
        <v>119669</v>
      </c>
      <c r="C850">
        <v>4</v>
      </c>
      <c r="D850">
        <v>2006</v>
      </c>
      <c r="E850" t="s">
        <v>1</v>
      </c>
      <c r="F850" t="s">
        <v>2</v>
      </c>
    </row>
    <row r="851" spans="1:6" x14ac:dyDescent="0.2">
      <c r="A851" s="4" t="s">
        <v>784</v>
      </c>
      <c r="B851" s="12">
        <v>119047</v>
      </c>
      <c r="C851">
        <v>6</v>
      </c>
      <c r="D851">
        <v>2001</v>
      </c>
      <c r="E851" t="s">
        <v>5</v>
      </c>
      <c r="F851" t="s">
        <v>5</v>
      </c>
    </row>
    <row r="852" spans="1:6" x14ac:dyDescent="0.2">
      <c r="A852" s="4" t="s">
        <v>67</v>
      </c>
      <c r="B852" s="12">
        <v>118326</v>
      </c>
      <c r="C852">
        <v>4</v>
      </c>
      <c r="D852">
        <v>1962</v>
      </c>
      <c r="E852" t="s">
        <v>5</v>
      </c>
      <c r="F852" t="s">
        <v>5</v>
      </c>
    </row>
    <row r="853" spans="1:6" x14ac:dyDescent="0.2">
      <c r="A853" s="4" t="s">
        <v>906</v>
      </c>
      <c r="B853" s="12">
        <v>117936</v>
      </c>
      <c r="C853">
        <v>8</v>
      </c>
      <c r="D853">
        <v>2001</v>
      </c>
      <c r="E853" t="s">
        <v>5</v>
      </c>
      <c r="F853" t="s">
        <v>5</v>
      </c>
    </row>
    <row r="854" spans="1:6" x14ac:dyDescent="0.2">
      <c r="A854" s="4" t="s">
        <v>427</v>
      </c>
      <c r="B854" s="12">
        <v>116442</v>
      </c>
      <c r="C854">
        <v>6</v>
      </c>
      <c r="D854">
        <v>2009</v>
      </c>
      <c r="E854" t="s">
        <v>1</v>
      </c>
      <c r="F854" t="s">
        <v>2</v>
      </c>
    </row>
    <row r="855" spans="1:6" x14ac:dyDescent="0.2">
      <c r="A855" s="4" t="s">
        <v>647</v>
      </c>
      <c r="B855" s="12">
        <v>116173</v>
      </c>
      <c r="C855">
        <v>5</v>
      </c>
      <c r="D855">
        <v>2000</v>
      </c>
      <c r="E855" t="s">
        <v>5</v>
      </c>
      <c r="F855" t="s">
        <v>5</v>
      </c>
    </row>
    <row r="856" spans="1:6" x14ac:dyDescent="0.2">
      <c r="A856" s="4" t="s">
        <v>300</v>
      </c>
      <c r="B856" s="12">
        <v>111894</v>
      </c>
      <c r="C856">
        <v>5</v>
      </c>
      <c r="D856">
        <v>2005</v>
      </c>
      <c r="E856" t="s">
        <v>5</v>
      </c>
      <c r="F856" t="s">
        <v>5</v>
      </c>
    </row>
    <row r="857" spans="1:6" x14ac:dyDescent="0.2">
      <c r="A857" s="4" t="s">
        <v>962</v>
      </c>
      <c r="B857" s="12">
        <v>110058</v>
      </c>
      <c r="C857">
        <v>9</v>
      </c>
      <c r="D857">
        <v>2001</v>
      </c>
      <c r="E857" t="s">
        <v>9</v>
      </c>
      <c r="F857" t="s">
        <v>2</v>
      </c>
    </row>
    <row r="858" spans="1:6" x14ac:dyDescent="0.2">
      <c r="A858" s="4" t="s">
        <v>405</v>
      </c>
      <c r="B858" s="12">
        <v>107026</v>
      </c>
      <c r="C858">
        <v>3</v>
      </c>
      <c r="D858">
        <v>2010</v>
      </c>
      <c r="E858" t="s">
        <v>1</v>
      </c>
      <c r="F858" t="s">
        <v>2</v>
      </c>
    </row>
    <row r="859" spans="1:6" x14ac:dyDescent="0.2">
      <c r="A859" s="4" t="s">
        <v>469</v>
      </c>
      <c r="B859" s="12">
        <v>106747</v>
      </c>
      <c r="C859">
        <v>4</v>
      </c>
      <c r="D859">
        <v>2009</v>
      </c>
      <c r="E859" t="s">
        <v>9</v>
      </c>
      <c r="F859" t="s">
        <v>2</v>
      </c>
    </row>
    <row r="860" spans="1:6" x14ac:dyDescent="0.2">
      <c r="A860" s="4" t="s">
        <v>748</v>
      </c>
      <c r="B860" s="12">
        <v>105744</v>
      </c>
      <c r="C860">
        <v>3</v>
      </c>
      <c r="D860">
        <v>2004</v>
      </c>
      <c r="E860" t="s">
        <v>1</v>
      </c>
      <c r="F860" t="s">
        <v>2</v>
      </c>
    </row>
    <row r="861" spans="1:6" x14ac:dyDescent="0.2">
      <c r="A861" s="4" t="s">
        <v>1017</v>
      </c>
      <c r="B861" s="12">
        <v>105645</v>
      </c>
      <c r="C861">
        <v>3</v>
      </c>
      <c r="D861">
        <v>1998</v>
      </c>
      <c r="E861" t="s">
        <v>5</v>
      </c>
      <c r="F861" t="s">
        <v>5</v>
      </c>
    </row>
    <row r="862" spans="1:6" x14ac:dyDescent="0.2">
      <c r="A862" s="4" t="s">
        <v>581</v>
      </c>
      <c r="B862" s="12">
        <v>105466</v>
      </c>
      <c r="C862">
        <v>3</v>
      </c>
      <c r="D862">
        <v>2006</v>
      </c>
      <c r="E862" t="s">
        <v>1</v>
      </c>
      <c r="F862" t="s">
        <v>2</v>
      </c>
    </row>
    <row r="863" spans="1:6" x14ac:dyDescent="0.2">
      <c r="A863" s="4" t="s">
        <v>532</v>
      </c>
      <c r="B863" s="12">
        <v>104438</v>
      </c>
      <c r="C863">
        <v>5</v>
      </c>
      <c r="D863">
        <v>2007</v>
      </c>
      <c r="E863" t="s">
        <v>1</v>
      </c>
      <c r="F863" t="s">
        <v>2</v>
      </c>
    </row>
    <row r="864" spans="1:6" x14ac:dyDescent="0.2">
      <c r="A864" s="4" t="s">
        <v>637</v>
      </c>
      <c r="B864" s="12">
        <v>104032</v>
      </c>
      <c r="C864">
        <v>3</v>
      </c>
      <c r="D864">
        <v>2003</v>
      </c>
      <c r="E864" t="s">
        <v>1</v>
      </c>
      <c r="F864" t="s">
        <v>2</v>
      </c>
    </row>
    <row r="865" spans="1:6" x14ac:dyDescent="0.2">
      <c r="A865" s="4" t="s">
        <v>589</v>
      </c>
      <c r="B865" s="12">
        <v>102946</v>
      </c>
      <c r="C865">
        <v>7</v>
      </c>
      <c r="D865">
        <v>2006</v>
      </c>
      <c r="E865" t="s">
        <v>9</v>
      </c>
      <c r="F865" t="s">
        <v>2</v>
      </c>
    </row>
    <row r="866" spans="1:6" x14ac:dyDescent="0.2">
      <c r="A866" s="4" t="s">
        <v>891</v>
      </c>
      <c r="B866" s="12">
        <v>101321</v>
      </c>
      <c r="C866">
        <v>10</v>
      </c>
      <c r="D866">
        <v>1994</v>
      </c>
      <c r="E866" t="s">
        <v>1</v>
      </c>
      <c r="F866" t="s">
        <v>2</v>
      </c>
    </row>
    <row r="867" spans="1:6" x14ac:dyDescent="0.2">
      <c r="A867" s="4" t="s">
        <v>541</v>
      </c>
      <c r="B867" s="12">
        <v>101038</v>
      </c>
      <c r="C867">
        <v>5</v>
      </c>
      <c r="D867">
        <v>2007</v>
      </c>
      <c r="E867" t="s">
        <v>9</v>
      </c>
      <c r="F867" t="s">
        <v>2</v>
      </c>
    </row>
    <row r="868" spans="1:6" x14ac:dyDescent="0.2">
      <c r="A868" s="4" t="s">
        <v>822</v>
      </c>
      <c r="B868" s="12">
        <v>98720</v>
      </c>
      <c r="C868">
        <v>9</v>
      </c>
      <c r="D868">
        <v>2002</v>
      </c>
      <c r="E868" t="s">
        <v>5</v>
      </c>
      <c r="F868" t="s">
        <v>5</v>
      </c>
    </row>
    <row r="869" spans="1:6" x14ac:dyDescent="0.2">
      <c r="A869" s="4" t="s">
        <v>914</v>
      </c>
      <c r="B869" s="12">
        <v>98483</v>
      </c>
      <c r="C869">
        <v>9</v>
      </c>
      <c r="D869">
        <v>2000</v>
      </c>
      <c r="E869" t="s">
        <v>1</v>
      </c>
      <c r="F869" t="s">
        <v>2</v>
      </c>
    </row>
    <row r="870" spans="1:6" x14ac:dyDescent="0.2">
      <c r="A870" s="4" t="s">
        <v>649</v>
      </c>
      <c r="B870" s="12">
        <v>98076</v>
      </c>
      <c r="C870">
        <v>3</v>
      </c>
      <c r="D870">
        <v>2005</v>
      </c>
      <c r="E870" t="s">
        <v>9</v>
      </c>
      <c r="F870" t="s">
        <v>2</v>
      </c>
    </row>
    <row r="871" spans="1:6" x14ac:dyDescent="0.2">
      <c r="A871" s="4" t="s">
        <v>790</v>
      </c>
      <c r="B871" s="12">
        <v>97397</v>
      </c>
      <c r="C871">
        <v>4</v>
      </c>
      <c r="D871">
        <v>1997</v>
      </c>
      <c r="E871" t="s">
        <v>5</v>
      </c>
      <c r="F871" t="s">
        <v>5</v>
      </c>
    </row>
    <row r="872" spans="1:6" x14ac:dyDescent="0.2">
      <c r="A872" s="4" t="s">
        <v>518</v>
      </c>
      <c r="B872" s="12">
        <v>95948</v>
      </c>
      <c r="C872">
        <v>8</v>
      </c>
      <c r="D872">
        <v>2004</v>
      </c>
      <c r="E872" t="s">
        <v>9</v>
      </c>
      <c r="F872" t="s">
        <v>2</v>
      </c>
    </row>
    <row r="873" spans="1:6" x14ac:dyDescent="0.2">
      <c r="A873" s="4" t="s">
        <v>425</v>
      </c>
      <c r="B873" s="12">
        <v>92854</v>
      </c>
      <c r="C873">
        <v>4</v>
      </c>
      <c r="D873">
        <v>2010</v>
      </c>
      <c r="E873" t="s">
        <v>1</v>
      </c>
      <c r="F873" t="s">
        <v>2</v>
      </c>
    </row>
    <row r="874" spans="1:6" x14ac:dyDescent="0.2">
      <c r="A874" s="4" t="s">
        <v>942</v>
      </c>
      <c r="B874" s="12">
        <v>92492</v>
      </c>
      <c r="C874">
        <v>3</v>
      </c>
      <c r="D874">
        <v>1999</v>
      </c>
      <c r="E874" t="s">
        <v>5</v>
      </c>
      <c r="F874" t="s">
        <v>5</v>
      </c>
    </row>
    <row r="875" spans="1:6" x14ac:dyDescent="0.2">
      <c r="A875" s="4" t="s">
        <v>545</v>
      </c>
      <c r="B875" s="12">
        <v>92291</v>
      </c>
      <c r="C875">
        <v>6</v>
      </c>
      <c r="D875">
        <v>2007</v>
      </c>
      <c r="E875" t="s">
        <v>9</v>
      </c>
      <c r="F875" t="s">
        <v>2</v>
      </c>
    </row>
    <row r="876" spans="1:6" x14ac:dyDescent="0.2">
      <c r="A876" s="4" t="s">
        <v>341</v>
      </c>
      <c r="B876" s="12">
        <v>92078</v>
      </c>
      <c r="C876">
        <v>4</v>
      </c>
      <c r="D876">
        <v>2008</v>
      </c>
      <c r="E876" t="s">
        <v>1</v>
      </c>
      <c r="F876" t="s">
        <v>2</v>
      </c>
    </row>
    <row r="877" spans="1:6" x14ac:dyDescent="0.2">
      <c r="A877" s="4" t="s">
        <v>1016</v>
      </c>
      <c r="B877" s="12">
        <v>90637</v>
      </c>
      <c r="C877">
        <v>17</v>
      </c>
      <c r="D877">
        <v>1987</v>
      </c>
      <c r="E877" t="s">
        <v>9</v>
      </c>
      <c r="F877" t="s">
        <v>2</v>
      </c>
    </row>
    <row r="878" spans="1:6" x14ac:dyDescent="0.2">
      <c r="A878" s="4" t="s">
        <v>852</v>
      </c>
      <c r="B878" s="12">
        <v>90629</v>
      </c>
      <c r="C878">
        <v>14</v>
      </c>
      <c r="D878">
        <v>1993</v>
      </c>
      <c r="E878" t="s">
        <v>1</v>
      </c>
      <c r="F878" t="s">
        <v>2</v>
      </c>
    </row>
    <row r="879" spans="1:6" x14ac:dyDescent="0.2">
      <c r="A879" s="4" t="s">
        <v>805</v>
      </c>
      <c r="B879" s="12">
        <v>90123</v>
      </c>
      <c r="C879">
        <v>5</v>
      </c>
      <c r="D879">
        <v>1996</v>
      </c>
      <c r="E879" t="s">
        <v>5</v>
      </c>
      <c r="F879" t="s">
        <v>5</v>
      </c>
    </row>
    <row r="880" spans="1:6" x14ac:dyDescent="0.2">
      <c r="A880" s="4" t="s">
        <v>446</v>
      </c>
      <c r="B880" s="12">
        <v>88857</v>
      </c>
      <c r="C880">
        <v>4</v>
      </c>
      <c r="D880">
        <v>2006</v>
      </c>
      <c r="E880" t="s">
        <v>5</v>
      </c>
      <c r="F880" t="s">
        <v>5</v>
      </c>
    </row>
    <row r="881" spans="1:6" x14ac:dyDescent="0.2">
      <c r="A881" s="4" t="s">
        <v>902</v>
      </c>
      <c r="B881" s="12">
        <v>88558</v>
      </c>
      <c r="C881">
        <v>3</v>
      </c>
      <c r="D881">
        <v>2001</v>
      </c>
      <c r="E881" t="s">
        <v>5</v>
      </c>
      <c r="F881" t="s">
        <v>5</v>
      </c>
    </row>
    <row r="882" spans="1:6" x14ac:dyDescent="0.2">
      <c r="A882" s="4" t="s">
        <v>943</v>
      </c>
      <c r="B882" s="12">
        <v>87688</v>
      </c>
      <c r="C882">
        <v>18</v>
      </c>
      <c r="D882">
        <v>1988</v>
      </c>
      <c r="E882" t="s">
        <v>5</v>
      </c>
      <c r="F882" t="s">
        <v>5</v>
      </c>
    </row>
    <row r="883" spans="1:6" x14ac:dyDescent="0.2">
      <c r="A883" s="4" t="s">
        <v>1005</v>
      </c>
      <c r="B883" s="12">
        <v>87150</v>
      </c>
      <c r="C883">
        <v>7</v>
      </c>
      <c r="D883">
        <v>1996</v>
      </c>
      <c r="E883" t="s">
        <v>5</v>
      </c>
      <c r="F883" t="s">
        <v>5</v>
      </c>
    </row>
    <row r="884" spans="1:6" x14ac:dyDescent="0.2">
      <c r="A884" s="4" t="s">
        <v>825</v>
      </c>
      <c r="B884" s="12">
        <v>84687</v>
      </c>
      <c r="C884">
        <v>17</v>
      </c>
      <c r="D884">
        <v>1992</v>
      </c>
      <c r="E884" t="s">
        <v>1</v>
      </c>
      <c r="F884" t="s">
        <v>2</v>
      </c>
    </row>
    <row r="885" spans="1:6" x14ac:dyDescent="0.2">
      <c r="A885" s="4" t="s">
        <v>910</v>
      </c>
      <c r="B885" s="12">
        <v>84210</v>
      </c>
      <c r="C885">
        <v>6</v>
      </c>
      <c r="D885">
        <v>2000</v>
      </c>
      <c r="E885" t="s">
        <v>1</v>
      </c>
      <c r="F885" t="s">
        <v>2</v>
      </c>
    </row>
    <row r="886" spans="1:6" x14ac:dyDescent="0.2">
      <c r="A886" s="4" t="s">
        <v>1013</v>
      </c>
      <c r="B886" s="12">
        <v>83673</v>
      </c>
      <c r="C886">
        <v>4</v>
      </c>
      <c r="D886">
        <v>1994</v>
      </c>
      <c r="E886" t="s">
        <v>5</v>
      </c>
      <c r="F886" t="s">
        <v>5</v>
      </c>
    </row>
    <row r="887" spans="1:6" x14ac:dyDescent="0.2">
      <c r="A887" s="4" t="s">
        <v>764</v>
      </c>
      <c r="B887" s="12">
        <v>82800</v>
      </c>
      <c r="C887">
        <v>5</v>
      </c>
      <c r="D887">
        <v>2004</v>
      </c>
      <c r="E887" t="s">
        <v>9</v>
      </c>
      <c r="F887" t="s">
        <v>2</v>
      </c>
    </row>
    <row r="888" spans="1:6" x14ac:dyDescent="0.2">
      <c r="A888" s="4" t="s">
        <v>116</v>
      </c>
      <c r="B888" s="12">
        <v>80711</v>
      </c>
      <c r="C888">
        <v>5</v>
      </c>
      <c r="D888">
        <v>2010</v>
      </c>
      <c r="E888" t="s">
        <v>5</v>
      </c>
      <c r="F888" t="s">
        <v>5</v>
      </c>
    </row>
    <row r="889" spans="1:6" x14ac:dyDescent="0.2">
      <c r="A889" s="4" t="s">
        <v>916</v>
      </c>
      <c r="B889" s="12">
        <v>79300</v>
      </c>
      <c r="C889">
        <v>3</v>
      </c>
      <c r="D889">
        <v>2001</v>
      </c>
      <c r="E889" t="s">
        <v>9</v>
      </c>
      <c r="F889" t="s">
        <v>2</v>
      </c>
    </row>
    <row r="890" spans="1:6" x14ac:dyDescent="0.2">
      <c r="A890" s="4" t="s">
        <v>503</v>
      </c>
      <c r="B890" s="12">
        <v>77434</v>
      </c>
      <c r="C890">
        <v>12</v>
      </c>
      <c r="D890">
        <v>1995</v>
      </c>
      <c r="E890" t="s">
        <v>1</v>
      </c>
      <c r="F890" t="s">
        <v>2</v>
      </c>
    </row>
    <row r="891" spans="1:6" x14ac:dyDescent="0.2">
      <c r="A891" s="4" t="s">
        <v>803</v>
      </c>
      <c r="B891" s="12">
        <v>77360</v>
      </c>
      <c r="C891">
        <v>7</v>
      </c>
      <c r="D891">
        <v>1993</v>
      </c>
      <c r="E891" t="s">
        <v>9</v>
      </c>
      <c r="F891" t="s">
        <v>2</v>
      </c>
    </row>
    <row r="892" spans="1:6" x14ac:dyDescent="0.2">
      <c r="A892" s="4" t="s">
        <v>514</v>
      </c>
      <c r="B892" s="12">
        <v>76829</v>
      </c>
      <c r="C892">
        <v>3</v>
      </c>
      <c r="D892">
        <v>2007</v>
      </c>
      <c r="E892" t="s">
        <v>1</v>
      </c>
      <c r="F892" t="s">
        <v>2</v>
      </c>
    </row>
    <row r="893" spans="1:6" x14ac:dyDescent="0.2">
      <c r="A893" s="4" t="s">
        <v>561</v>
      </c>
      <c r="B893" s="12">
        <v>75738</v>
      </c>
      <c r="C893">
        <v>22</v>
      </c>
      <c r="D893">
        <v>1959</v>
      </c>
      <c r="E893" t="s">
        <v>5</v>
      </c>
      <c r="F893" t="s">
        <v>5</v>
      </c>
    </row>
    <row r="894" spans="1:6" x14ac:dyDescent="0.2">
      <c r="A894" s="4" t="s">
        <v>793</v>
      </c>
      <c r="B894" s="12">
        <v>75366</v>
      </c>
      <c r="C894">
        <v>7</v>
      </c>
      <c r="D894">
        <v>2003</v>
      </c>
      <c r="E894" t="s">
        <v>1</v>
      </c>
      <c r="F894" t="s">
        <v>2</v>
      </c>
    </row>
    <row r="895" spans="1:6" x14ac:dyDescent="0.2">
      <c r="A895" s="4" t="s">
        <v>633</v>
      </c>
      <c r="B895" s="12">
        <v>73296</v>
      </c>
      <c r="C895">
        <v>7</v>
      </c>
      <c r="D895">
        <v>2003</v>
      </c>
      <c r="E895" t="s">
        <v>1</v>
      </c>
      <c r="F895" t="s">
        <v>2</v>
      </c>
    </row>
    <row r="896" spans="1:6" x14ac:dyDescent="0.2">
      <c r="A896" s="4" t="s">
        <v>567</v>
      </c>
      <c r="B896" s="12">
        <v>73177</v>
      </c>
      <c r="C896">
        <v>6</v>
      </c>
      <c r="D896">
        <v>2007</v>
      </c>
      <c r="E896" t="s">
        <v>1</v>
      </c>
      <c r="F896" t="s">
        <v>2</v>
      </c>
    </row>
    <row r="897" spans="1:6" x14ac:dyDescent="0.2">
      <c r="A897" s="4" t="s">
        <v>977</v>
      </c>
      <c r="B897" s="12">
        <v>71001</v>
      </c>
      <c r="C897">
        <v>14</v>
      </c>
      <c r="D897">
        <v>1991</v>
      </c>
      <c r="E897" t="s">
        <v>1</v>
      </c>
      <c r="F897" t="s">
        <v>2</v>
      </c>
    </row>
    <row r="898" spans="1:6" x14ac:dyDescent="0.2">
      <c r="A898" s="4" t="s">
        <v>406</v>
      </c>
      <c r="B898" s="12">
        <v>70364</v>
      </c>
      <c r="C898">
        <v>4</v>
      </c>
      <c r="D898">
        <v>2011</v>
      </c>
      <c r="E898" t="s">
        <v>5</v>
      </c>
      <c r="F898" t="s">
        <v>5</v>
      </c>
    </row>
    <row r="899" spans="1:6" x14ac:dyDescent="0.2">
      <c r="A899" s="4" t="s">
        <v>871</v>
      </c>
      <c r="B899" s="12">
        <v>69929</v>
      </c>
      <c r="C899">
        <v>5</v>
      </c>
      <c r="D899">
        <v>1996</v>
      </c>
      <c r="E899" t="s">
        <v>9</v>
      </c>
      <c r="F899" t="s">
        <v>2</v>
      </c>
    </row>
    <row r="900" spans="1:6" x14ac:dyDescent="0.2">
      <c r="A900" s="4" t="s">
        <v>365</v>
      </c>
      <c r="B900" s="12">
        <v>67440</v>
      </c>
      <c r="C900">
        <v>9</v>
      </c>
      <c r="D900">
        <v>2007</v>
      </c>
      <c r="E900" t="s">
        <v>5</v>
      </c>
      <c r="F900" t="s">
        <v>5</v>
      </c>
    </row>
    <row r="901" spans="1:6" x14ac:dyDescent="0.2">
      <c r="A901" s="4" t="s">
        <v>983</v>
      </c>
      <c r="B901" s="12">
        <v>65289</v>
      </c>
      <c r="C901">
        <v>10</v>
      </c>
      <c r="D901">
        <v>1995</v>
      </c>
      <c r="E901" t="s">
        <v>1</v>
      </c>
      <c r="F901" t="s">
        <v>2</v>
      </c>
    </row>
    <row r="902" spans="1:6" x14ac:dyDescent="0.2">
      <c r="A902" s="4" t="s">
        <v>857</v>
      </c>
      <c r="B902" s="12">
        <v>65013</v>
      </c>
      <c r="C902">
        <v>3</v>
      </c>
      <c r="D902">
        <v>2002</v>
      </c>
      <c r="E902" t="s">
        <v>5</v>
      </c>
      <c r="F902" t="s">
        <v>5</v>
      </c>
    </row>
    <row r="903" spans="1:6" x14ac:dyDescent="0.2">
      <c r="A903" s="4" t="s">
        <v>986</v>
      </c>
      <c r="B903" s="12">
        <v>64759</v>
      </c>
      <c r="C903">
        <v>10</v>
      </c>
      <c r="D903">
        <v>1994</v>
      </c>
      <c r="E903" t="s">
        <v>9</v>
      </c>
      <c r="F903" t="s">
        <v>2</v>
      </c>
    </row>
    <row r="904" spans="1:6" x14ac:dyDescent="0.2">
      <c r="A904" s="4" t="s">
        <v>760</v>
      </c>
      <c r="B904" s="12">
        <v>64342</v>
      </c>
      <c r="C904">
        <v>33</v>
      </c>
      <c r="D904">
        <v>1967</v>
      </c>
      <c r="E904" t="s">
        <v>1</v>
      </c>
      <c r="F904" t="s">
        <v>2</v>
      </c>
    </row>
    <row r="905" spans="1:6" x14ac:dyDescent="0.2">
      <c r="A905" s="4" t="s">
        <v>808</v>
      </c>
      <c r="B905" s="12">
        <v>63653</v>
      </c>
      <c r="C905">
        <v>3</v>
      </c>
      <c r="D905">
        <v>2003</v>
      </c>
      <c r="E905" t="s">
        <v>9</v>
      </c>
      <c r="F905" t="s">
        <v>2</v>
      </c>
    </row>
    <row r="906" spans="1:6" x14ac:dyDescent="0.2">
      <c r="A906" s="4" t="s">
        <v>988</v>
      </c>
      <c r="B906" s="12">
        <v>63639</v>
      </c>
      <c r="C906">
        <v>13</v>
      </c>
      <c r="D906">
        <v>1990</v>
      </c>
      <c r="E906" t="s">
        <v>1</v>
      </c>
      <c r="F906" t="s">
        <v>2</v>
      </c>
    </row>
    <row r="907" spans="1:6" x14ac:dyDescent="0.2">
      <c r="A907" s="4" t="s">
        <v>821</v>
      </c>
      <c r="B907" s="12">
        <v>63537</v>
      </c>
      <c r="C907">
        <v>24</v>
      </c>
      <c r="D907">
        <v>1995</v>
      </c>
      <c r="E907" t="s">
        <v>1</v>
      </c>
      <c r="F907" t="s">
        <v>2</v>
      </c>
    </row>
    <row r="908" spans="1:6" x14ac:dyDescent="0.2">
      <c r="A908" s="4" t="s">
        <v>915</v>
      </c>
      <c r="B908" s="12">
        <v>63213</v>
      </c>
      <c r="C908">
        <v>28</v>
      </c>
      <c r="D908">
        <v>2002</v>
      </c>
      <c r="E908" t="s">
        <v>5</v>
      </c>
      <c r="F908" t="s">
        <v>5</v>
      </c>
    </row>
    <row r="909" spans="1:6" x14ac:dyDescent="0.2">
      <c r="A909" s="4" t="s">
        <v>728</v>
      </c>
      <c r="B909" s="12">
        <v>62986</v>
      </c>
      <c r="C909">
        <v>16</v>
      </c>
      <c r="D909">
        <v>1990</v>
      </c>
      <c r="E909" t="s">
        <v>1</v>
      </c>
      <c r="F909" t="s">
        <v>2</v>
      </c>
    </row>
    <row r="910" spans="1:6" x14ac:dyDescent="0.2">
      <c r="A910" s="4" t="s">
        <v>695</v>
      </c>
      <c r="B910" s="12">
        <v>62694</v>
      </c>
      <c r="C910">
        <v>3</v>
      </c>
      <c r="D910">
        <v>2000</v>
      </c>
      <c r="E910" t="s">
        <v>9</v>
      </c>
      <c r="F910" t="s">
        <v>2</v>
      </c>
    </row>
    <row r="911" spans="1:6" x14ac:dyDescent="0.2">
      <c r="A911" s="4" t="s">
        <v>831</v>
      </c>
      <c r="B911" s="12">
        <v>62563</v>
      </c>
      <c r="C911">
        <v>14</v>
      </c>
      <c r="D911">
        <v>2000</v>
      </c>
      <c r="E911" t="s">
        <v>1</v>
      </c>
      <c r="F911" t="s">
        <v>2</v>
      </c>
    </row>
    <row r="912" spans="1:6" x14ac:dyDescent="0.2">
      <c r="A912" s="4" t="s">
        <v>1001</v>
      </c>
      <c r="B912" s="12">
        <v>61572</v>
      </c>
      <c r="C912">
        <v>4</v>
      </c>
      <c r="D912">
        <v>1997</v>
      </c>
      <c r="E912" t="s">
        <v>1</v>
      </c>
      <c r="F912" t="s">
        <v>2</v>
      </c>
    </row>
    <row r="913" spans="1:6" x14ac:dyDescent="0.2">
      <c r="A913" s="4" t="s">
        <v>992</v>
      </c>
      <c r="B913" s="12">
        <v>60194</v>
      </c>
      <c r="C913">
        <v>3</v>
      </c>
      <c r="D913">
        <v>1988</v>
      </c>
      <c r="E913" t="s">
        <v>9</v>
      </c>
      <c r="F913" t="s">
        <v>2</v>
      </c>
    </row>
    <row r="914" spans="1:6" x14ac:dyDescent="0.2">
      <c r="A914" s="4" t="s">
        <v>794</v>
      </c>
      <c r="B914" s="12">
        <v>59069</v>
      </c>
      <c r="C914">
        <v>6</v>
      </c>
      <c r="D914">
        <v>2003</v>
      </c>
      <c r="E914" t="s">
        <v>9</v>
      </c>
      <c r="F914" t="s">
        <v>2</v>
      </c>
    </row>
    <row r="915" spans="1:6" x14ac:dyDescent="0.2">
      <c r="A915" s="4" t="s">
        <v>639</v>
      </c>
      <c r="B915" s="12">
        <v>59016</v>
      </c>
      <c r="C915">
        <v>4</v>
      </c>
      <c r="D915">
        <v>2006</v>
      </c>
      <c r="E915" t="s">
        <v>1</v>
      </c>
      <c r="F915" t="s">
        <v>2</v>
      </c>
    </row>
    <row r="916" spans="1:6" x14ac:dyDescent="0.2">
      <c r="A916" s="4" t="s">
        <v>536</v>
      </c>
      <c r="B916" s="12">
        <v>58387</v>
      </c>
      <c r="C916">
        <v>3</v>
      </c>
      <c r="D916">
        <v>2004</v>
      </c>
      <c r="E916" t="s">
        <v>1</v>
      </c>
      <c r="F916" t="s">
        <v>2</v>
      </c>
    </row>
    <row r="917" spans="1:6" x14ac:dyDescent="0.2">
      <c r="A917" s="4" t="s">
        <v>995</v>
      </c>
      <c r="B917" s="12">
        <v>56076</v>
      </c>
      <c r="C917">
        <v>5</v>
      </c>
      <c r="D917">
        <v>1999</v>
      </c>
      <c r="E917" t="s">
        <v>1</v>
      </c>
      <c r="F917" t="s">
        <v>2</v>
      </c>
    </row>
    <row r="918" spans="1:6" x14ac:dyDescent="0.2">
      <c r="A918" s="4" t="s">
        <v>640</v>
      </c>
      <c r="B918" s="12">
        <v>54960</v>
      </c>
      <c r="C918">
        <v>8</v>
      </c>
      <c r="D918">
        <v>2003</v>
      </c>
      <c r="E918" t="s">
        <v>1</v>
      </c>
      <c r="F918" t="s">
        <v>2</v>
      </c>
    </row>
    <row r="919" spans="1:6" x14ac:dyDescent="0.2">
      <c r="A919" s="4" t="s">
        <v>472</v>
      </c>
      <c r="B919" s="12">
        <v>54930</v>
      </c>
      <c r="C919">
        <v>3</v>
      </c>
      <c r="D919">
        <v>2009</v>
      </c>
      <c r="E919" t="s">
        <v>9</v>
      </c>
      <c r="F919" t="s">
        <v>2</v>
      </c>
    </row>
    <row r="920" spans="1:6" x14ac:dyDescent="0.2">
      <c r="A920" s="4" t="s">
        <v>617</v>
      </c>
      <c r="B920" s="12">
        <v>54751</v>
      </c>
      <c r="C920">
        <v>3</v>
      </c>
      <c r="D920">
        <v>2006</v>
      </c>
      <c r="E920" t="s">
        <v>5</v>
      </c>
      <c r="F920" t="s">
        <v>5</v>
      </c>
    </row>
    <row r="921" spans="1:6" x14ac:dyDescent="0.2">
      <c r="A921" s="4" t="s">
        <v>761</v>
      </c>
      <c r="B921" s="12">
        <v>52989</v>
      </c>
      <c r="C921">
        <v>4</v>
      </c>
      <c r="D921">
        <v>2004</v>
      </c>
      <c r="E921" t="s">
        <v>1</v>
      </c>
      <c r="F921" t="s">
        <v>2</v>
      </c>
    </row>
    <row r="922" spans="1:6" x14ac:dyDescent="0.2">
      <c r="A922" s="4" t="s">
        <v>626</v>
      </c>
      <c r="B922" s="12">
        <v>52597</v>
      </c>
      <c r="C922">
        <v>3</v>
      </c>
      <c r="D922">
        <v>2006</v>
      </c>
      <c r="E922" t="s">
        <v>9</v>
      </c>
      <c r="F922" t="s">
        <v>2</v>
      </c>
    </row>
    <row r="923" spans="1:6" x14ac:dyDescent="0.2">
      <c r="A923" s="4" t="s">
        <v>428</v>
      </c>
      <c r="B923" s="12">
        <v>52071</v>
      </c>
      <c r="C923">
        <v>9</v>
      </c>
      <c r="D923">
        <v>2008</v>
      </c>
      <c r="E923" t="s">
        <v>1</v>
      </c>
      <c r="F923" t="s">
        <v>2</v>
      </c>
    </row>
    <row r="924" spans="1:6" x14ac:dyDescent="0.2">
      <c r="A924" s="4" t="s">
        <v>984</v>
      </c>
      <c r="B924" s="12">
        <v>51417</v>
      </c>
      <c r="C924">
        <v>4</v>
      </c>
      <c r="D924">
        <v>1997</v>
      </c>
      <c r="E924" t="s">
        <v>5</v>
      </c>
      <c r="F924" t="s">
        <v>5</v>
      </c>
    </row>
    <row r="925" spans="1:6" x14ac:dyDescent="0.2">
      <c r="A925" s="4" t="s">
        <v>884</v>
      </c>
      <c r="B925" s="12">
        <v>50475</v>
      </c>
      <c r="C925">
        <v>4</v>
      </c>
      <c r="D925">
        <v>2002</v>
      </c>
      <c r="E925" t="s">
        <v>1</v>
      </c>
      <c r="F925" t="s">
        <v>2</v>
      </c>
    </row>
    <row r="926" spans="1:6" x14ac:dyDescent="0.2">
      <c r="A926" s="4" t="s">
        <v>945</v>
      </c>
      <c r="B926" s="12">
        <v>50215</v>
      </c>
      <c r="C926">
        <v>5</v>
      </c>
      <c r="D926">
        <v>1996</v>
      </c>
      <c r="E926" t="s">
        <v>5</v>
      </c>
      <c r="F926" t="s">
        <v>5</v>
      </c>
    </row>
    <row r="927" spans="1:6" x14ac:dyDescent="0.2">
      <c r="A927" s="4" t="s">
        <v>723</v>
      </c>
      <c r="B927" s="12">
        <v>48901</v>
      </c>
      <c r="C927">
        <v>4</v>
      </c>
      <c r="D927">
        <v>1999</v>
      </c>
      <c r="E927" t="s">
        <v>1</v>
      </c>
      <c r="F927" t="s">
        <v>2</v>
      </c>
    </row>
    <row r="928" spans="1:6" x14ac:dyDescent="0.2">
      <c r="A928" s="4" t="s">
        <v>959</v>
      </c>
      <c r="B928" s="12">
        <v>48316</v>
      </c>
      <c r="C928">
        <v>9</v>
      </c>
      <c r="D928">
        <v>2000</v>
      </c>
      <c r="E928" t="s">
        <v>5</v>
      </c>
      <c r="F928" t="s">
        <v>5</v>
      </c>
    </row>
    <row r="929" spans="1:6" x14ac:dyDescent="0.2">
      <c r="A929" s="4" t="s">
        <v>698</v>
      </c>
      <c r="B929" s="12">
        <v>47787</v>
      </c>
      <c r="C929">
        <v>5</v>
      </c>
      <c r="D929">
        <v>2004</v>
      </c>
      <c r="E929" t="s">
        <v>1</v>
      </c>
      <c r="F929" t="s">
        <v>2</v>
      </c>
    </row>
    <row r="930" spans="1:6" x14ac:dyDescent="0.2">
      <c r="A930" s="4" t="s">
        <v>432</v>
      </c>
      <c r="B930" s="12">
        <v>47558</v>
      </c>
      <c r="C930">
        <v>3</v>
      </c>
      <c r="D930">
        <v>2009</v>
      </c>
      <c r="E930" t="s">
        <v>9</v>
      </c>
      <c r="F930" t="s">
        <v>2</v>
      </c>
    </row>
    <row r="931" spans="1:6" x14ac:dyDescent="0.2">
      <c r="A931" s="4" t="s">
        <v>726</v>
      </c>
      <c r="B931" s="12">
        <v>47469</v>
      </c>
      <c r="C931">
        <v>7</v>
      </c>
      <c r="D931">
        <v>1998</v>
      </c>
      <c r="E931" t="s">
        <v>5</v>
      </c>
      <c r="F931" t="s">
        <v>5</v>
      </c>
    </row>
    <row r="932" spans="1:6" x14ac:dyDescent="0.2">
      <c r="A932" s="4" t="s">
        <v>1021</v>
      </c>
      <c r="B932" s="12">
        <v>47229</v>
      </c>
      <c r="C932">
        <v>4</v>
      </c>
      <c r="D932">
        <v>1999</v>
      </c>
      <c r="E932" t="s">
        <v>1</v>
      </c>
      <c r="F932" t="s">
        <v>2</v>
      </c>
    </row>
    <row r="933" spans="1:6" x14ac:dyDescent="0.2">
      <c r="A933" s="4" t="s">
        <v>753</v>
      </c>
      <c r="B933" s="12">
        <v>46830</v>
      </c>
      <c r="C933">
        <v>11</v>
      </c>
      <c r="D933">
        <v>2004</v>
      </c>
      <c r="E933" t="s">
        <v>5</v>
      </c>
      <c r="F933" t="s">
        <v>5</v>
      </c>
    </row>
    <row r="934" spans="1:6" x14ac:dyDescent="0.2">
      <c r="A934" s="4" t="s">
        <v>481</v>
      </c>
      <c r="B934" s="12">
        <v>44057</v>
      </c>
      <c r="C934">
        <v>10</v>
      </c>
      <c r="D934">
        <v>2009</v>
      </c>
      <c r="E934" t="s">
        <v>1</v>
      </c>
      <c r="F934" t="s">
        <v>2</v>
      </c>
    </row>
    <row r="935" spans="1:6" x14ac:dyDescent="0.2">
      <c r="A935" s="4" t="s">
        <v>856</v>
      </c>
      <c r="B935" s="12">
        <v>43862</v>
      </c>
      <c r="C935">
        <v>6</v>
      </c>
      <c r="D935">
        <v>2002</v>
      </c>
      <c r="E935" t="s">
        <v>1</v>
      </c>
      <c r="F935" t="s">
        <v>2</v>
      </c>
    </row>
    <row r="936" spans="1:6" x14ac:dyDescent="0.2">
      <c r="A936" s="4" t="s">
        <v>422</v>
      </c>
      <c r="B936" s="12">
        <v>43452</v>
      </c>
      <c r="C936">
        <v>6</v>
      </c>
      <c r="D936">
        <v>2007</v>
      </c>
      <c r="E936" t="s">
        <v>1</v>
      </c>
      <c r="F936" t="s">
        <v>2</v>
      </c>
    </row>
    <row r="937" spans="1:6" x14ac:dyDescent="0.2">
      <c r="A937" s="4" t="s">
        <v>591</v>
      </c>
      <c r="B937" s="12">
        <v>43357</v>
      </c>
      <c r="C937">
        <v>4</v>
      </c>
      <c r="D937">
        <v>2003</v>
      </c>
      <c r="E937" t="s">
        <v>9</v>
      </c>
      <c r="F937" t="s">
        <v>2</v>
      </c>
    </row>
    <row r="938" spans="1:6" x14ac:dyDescent="0.2">
      <c r="A938" s="4" t="s">
        <v>939</v>
      </c>
      <c r="B938" s="12">
        <v>42978</v>
      </c>
      <c r="C938">
        <v>3</v>
      </c>
      <c r="D938">
        <v>1999</v>
      </c>
      <c r="E938" t="s">
        <v>9</v>
      </c>
      <c r="F938" t="s">
        <v>2</v>
      </c>
    </row>
    <row r="939" spans="1:6" x14ac:dyDescent="0.2">
      <c r="A939" s="4" t="s">
        <v>924</v>
      </c>
      <c r="B939" s="12">
        <v>42451</v>
      </c>
      <c r="C939">
        <v>4</v>
      </c>
      <c r="D939">
        <v>1999</v>
      </c>
      <c r="E939" t="s">
        <v>9</v>
      </c>
      <c r="F939" t="s">
        <v>2</v>
      </c>
    </row>
    <row r="940" spans="1:6" x14ac:dyDescent="0.2">
      <c r="A940" s="4" t="s">
        <v>1022</v>
      </c>
      <c r="B940" s="12">
        <v>42444</v>
      </c>
      <c r="C940">
        <v>4</v>
      </c>
      <c r="D940">
        <v>1997</v>
      </c>
      <c r="E940" t="s">
        <v>9</v>
      </c>
      <c r="F940" t="s">
        <v>2</v>
      </c>
    </row>
    <row r="941" spans="1:6" x14ac:dyDescent="0.2">
      <c r="A941" s="4" t="s">
        <v>863</v>
      </c>
      <c r="B941" s="12">
        <v>42353</v>
      </c>
      <c r="C941">
        <v>3</v>
      </c>
      <c r="D941">
        <v>2000</v>
      </c>
      <c r="E941" t="s">
        <v>5</v>
      </c>
      <c r="F941" t="s">
        <v>5</v>
      </c>
    </row>
    <row r="942" spans="1:6" x14ac:dyDescent="0.2">
      <c r="A942" s="4" t="s">
        <v>384</v>
      </c>
      <c r="B942" s="12">
        <v>42237</v>
      </c>
      <c r="C942">
        <v>4</v>
      </c>
      <c r="D942">
        <v>2006</v>
      </c>
      <c r="E942" t="s">
        <v>9</v>
      </c>
      <c r="F942" t="s">
        <v>2</v>
      </c>
    </row>
    <row r="943" spans="1:6" x14ac:dyDescent="0.2">
      <c r="A943" s="4" t="s">
        <v>886</v>
      </c>
      <c r="B943" s="12">
        <v>41480</v>
      </c>
      <c r="C943">
        <v>10</v>
      </c>
      <c r="D943">
        <v>1994</v>
      </c>
      <c r="E943" t="s">
        <v>1</v>
      </c>
      <c r="F943" t="s">
        <v>2</v>
      </c>
    </row>
    <row r="944" spans="1:6" x14ac:dyDescent="0.2">
      <c r="A944" s="4" t="s">
        <v>1015</v>
      </c>
      <c r="B944" s="12">
        <v>40362</v>
      </c>
      <c r="C944">
        <v>8</v>
      </c>
      <c r="D944">
        <v>1999</v>
      </c>
      <c r="E944" t="s">
        <v>1</v>
      </c>
      <c r="F944" t="s">
        <v>2</v>
      </c>
    </row>
    <row r="945" spans="1:6" x14ac:dyDescent="0.2">
      <c r="A945" s="4" t="s">
        <v>103</v>
      </c>
      <c r="B945" s="12">
        <v>39494</v>
      </c>
      <c r="C945">
        <v>3</v>
      </c>
      <c r="D945">
        <v>1998</v>
      </c>
      <c r="E945" t="s">
        <v>1</v>
      </c>
      <c r="F945" t="s">
        <v>2</v>
      </c>
    </row>
    <row r="946" spans="1:6" x14ac:dyDescent="0.2">
      <c r="A946" s="4" t="s">
        <v>671</v>
      </c>
      <c r="B946" s="12">
        <v>37903</v>
      </c>
      <c r="C946">
        <v>6</v>
      </c>
      <c r="D946">
        <v>2002</v>
      </c>
      <c r="E946" t="s">
        <v>9</v>
      </c>
      <c r="F946" t="s">
        <v>2</v>
      </c>
    </row>
    <row r="947" spans="1:6" x14ac:dyDescent="0.2">
      <c r="A947" s="4" t="s">
        <v>455</v>
      </c>
      <c r="B947" s="12">
        <v>37479</v>
      </c>
      <c r="C947">
        <v>5</v>
      </c>
      <c r="D947">
        <v>2005</v>
      </c>
      <c r="E947" t="s">
        <v>9</v>
      </c>
      <c r="F947" t="s">
        <v>2</v>
      </c>
    </row>
    <row r="948" spans="1:6" x14ac:dyDescent="0.2">
      <c r="A948" s="4" t="s">
        <v>621</v>
      </c>
      <c r="B948" s="12">
        <v>37226</v>
      </c>
      <c r="C948">
        <v>8</v>
      </c>
      <c r="D948">
        <v>2011</v>
      </c>
      <c r="E948" t="s">
        <v>1</v>
      </c>
      <c r="F948" t="s">
        <v>2</v>
      </c>
    </row>
    <row r="949" spans="1:6" x14ac:dyDescent="0.2">
      <c r="A949" s="4" t="s">
        <v>623</v>
      </c>
      <c r="B949" s="12">
        <v>35769</v>
      </c>
      <c r="C949">
        <v>4</v>
      </c>
      <c r="D949">
        <v>2005</v>
      </c>
      <c r="E949" t="s">
        <v>9</v>
      </c>
      <c r="F949" t="s">
        <v>2</v>
      </c>
    </row>
    <row r="950" spans="1:6" x14ac:dyDescent="0.2">
      <c r="A950" s="4" t="s">
        <v>513</v>
      </c>
      <c r="B950" s="12">
        <v>35621</v>
      </c>
      <c r="C950">
        <v>6</v>
      </c>
      <c r="D950">
        <v>2003</v>
      </c>
      <c r="E950" t="s">
        <v>1</v>
      </c>
      <c r="F950" t="s">
        <v>2</v>
      </c>
    </row>
    <row r="951" spans="1:6" x14ac:dyDescent="0.2">
      <c r="A951" s="4" t="s">
        <v>460</v>
      </c>
      <c r="B951" s="12">
        <v>34628</v>
      </c>
      <c r="C951">
        <v>7</v>
      </c>
      <c r="D951">
        <v>2009</v>
      </c>
      <c r="E951" t="s">
        <v>1</v>
      </c>
      <c r="F951" t="s">
        <v>2</v>
      </c>
    </row>
    <row r="952" spans="1:6" x14ac:dyDescent="0.2">
      <c r="A952" s="4" t="s">
        <v>1007</v>
      </c>
      <c r="B952" s="12">
        <v>33648</v>
      </c>
      <c r="C952">
        <v>4</v>
      </c>
      <c r="D952">
        <v>1998</v>
      </c>
      <c r="E952" t="s">
        <v>1</v>
      </c>
      <c r="F952" t="s">
        <v>2</v>
      </c>
    </row>
    <row r="953" spans="1:6" x14ac:dyDescent="0.2">
      <c r="A953" s="4" t="s">
        <v>488</v>
      </c>
      <c r="B953" s="12">
        <v>33152</v>
      </c>
      <c r="C953">
        <v>6</v>
      </c>
      <c r="D953">
        <v>2005</v>
      </c>
      <c r="E953" t="s">
        <v>5</v>
      </c>
      <c r="F953" t="s">
        <v>5</v>
      </c>
    </row>
    <row r="954" spans="1:6" x14ac:dyDescent="0.2">
      <c r="A954" s="4" t="s">
        <v>938</v>
      </c>
      <c r="B954" s="12">
        <v>32190</v>
      </c>
      <c r="C954">
        <v>3</v>
      </c>
      <c r="D954">
        <v>1999</v>
      </c>
      <c r="E954" t="s">
        <v>5</v>
      </c>
      <c r="F954" t="s">
        <v>5</v>
      </c>
    </row>
    <row r="955" spans="1:6" x14ac:dyDescent="0.2">
      <c r="A955" s="4" t="s">
        <v>785</v>
      </c>
      <c r="B955" s="12">
        <v>31616</v>
      </c>
      <c r="C955">
        <v>7</v>
      </c>
      <c r="D955">
        <v>2003</v>
      </c>
      <c r="E955" t="s">
        <v>1</v>
      </c>
      <c r="F955" t="s">
        <v>2</v>
      </c>
    </row>
    <row r="956" spans="1:6" x14ac:dyDescent="0.2">
      <c r="A956" s="4" t="s">
        <v>827</v>
      </c>
      <c r="B956" s="12">
        <v>30895</v>
      </c>
      <c r="C956">
        <v>7</v>
      </c>
      <c r="D956">
        <v>2003</v>
      </c>
      <c r="E956" t="s">
        <v>1</v>
      </c>
      <c r="F956" t="s">
        <v>2</v>
      </c>
    </row>
    <row r="957" spans="1:6" x14ac:dyDescent="0.2">
      <c r="A957" s="4" t="s">
        <v>63</v>
      </c>
      <c r="B957" s="12">
        <v>30827</v>
      </c>
      <c r="C957">
        <v>55</v>
      </c>
      <c r="D957">
        <v>1949</v>
      </c>
      <c r="E957" t="s">
        <v>1</v>
      </c>
      <c r="F957" t="s">
        <v>2</v>
      </c>
    </row>
    <row r="958" spans="1:6" x14ac:dyDescent="0.2">
      <c r="A958" s="4" t="s">
        <v>780</v>
      </c>
      <c r="B958" s="12">
        <v>30470</v>
      </c>
      <c r="C958">
        <v>9</v>
      </c>
      <c r="D958">
        <v>2001</v>
      </c>
      <c r="E958" t="s">
        <v>1</v>
      </c>
      <c r="F958" t="s">
        <v>2</v>
      </c>
    </row>
    <row r="959" spans="1:6" x14ac:dyDescent="0.2">
      <c r="A959" s="4" t="s">
        <v>515</v>
      </c>
      <c r="B959" s="12">
        <v>29367</v>
      </c>
      <c r="C959">
        <v>5</v>
      </c>
      <c r="D959">
        <v>2001</v>
      </c>
      <c r="E959" t="s">
        <v>1</v>
      </c>
      <c r="F959" t="s">
        <v>2</v>
      </c>
    </row>
    <row r="960" spans="1:6" x14ac:dyDescent="0.2">
      <c r="A960" s="4" t="s">
        <v>667</v>
      </c>
      <c r="B960" s="12">
        <v>28862</v>
      </c>
      <c r="C960">
        <v>5</v>
      </c>
      <c r="D960">
        <v>1980</v>
      </c>
      <c r="E960" t="s">
        <v>9</v>
      </c>
      <c r="F960" t="s">
        <v>2</v>
      </c>
    </row>
    <row r="961" spans="1:6" x14ac:dyDescent="0.2">
      <c r="A961" s="4" t="s">
        <v>866</v>
      </c>
      <c r="B961" s="12">
        <v>28332</v>
      </c>
      <c r="C961">
        <v>11</v>
      </c>
      <c r="D961">
        <v>2002</v>
      </c>
      <c r="E961" t="s">
        <v>5</v>
      </c>
      <c r="F961" t="s">
        <v>5</v>
      </c>
    </row>
    <row r="962" spans="1:6" x14ac:dyDescent="0.2">
      <c r="A962" s="4" t="s">
        <v>392</v>
      </c>
      <c r="B962" s="12">
        <v>26668</v>
      </c>
      <c r="C962">
        <v>8</v>
      </c>
      <c r="D962">
        <v>2010</v>
      </c>
      <c r="E962" t="s">
        <v>5</v>
      </c>
      <c r="F962" t="s">
        <v>5</v>
      </c>
    </row>
    <row r="963" spans="1:6" x14ac:dyDescent="0.2">
      <c r="A963" s="4" t="s">
        <v>786</v>
      </c>
      <c r="B963" s="12">
        <v>26499</v>
      </c>
      <c r="C963">
        <v>4</v>
      </c>
      <c r="D963">
        <v>2000</v>
      </c>
      <c r="E963" t="s">
        <v>9</v>
      </c>
      <c r="F963" t="s">
        <v>2</v>
      </c>
    </row>
    <row r="964" spans="1:6" x14ac:dyDescent="0.2">
      <c r="A964" s="4" t="s">
        <v>465</v>
      </c>
      <c r="B964" s="12">
        <v>26475</v>
      </c>
      <c r="C964">
        <v>16</v>
      </c>
      <c r="D964">
        <v>1993</v>
      </c>
      <c r="E964" t="s">
        <v>1</v>
      </c>
      <c r="F964" t="s">
        <v>2</v>
      </c>
    </row>
    <row r="965" spans="1:6" x14ac:dyDescent="0.2">
      <c r="A965" s="4" t="s">
        <v>73</v>
      </c>
      <c r="B965" s="12">
        <v>26421</v>
      </c>
      <c r="C965">
        <v>7</v>
      </c>
      <c r="D965">
        <v>1963</v>
      </c>
      <c r="E965" t="s">
        <v>9</v>
      </c>
      <c r="F965" t="s">
        <v>2</v>
      </c>
    </row>
    <row r="966" spans="1:6" x14ac:dyDescent="0.2">
      <c r="A966" s="4" t="s">
        <v>872</v>
      </c>
      <c r="B966" s="12">
        <v>26400</v>
      </c>
      <c r="C966">
        <v>5</v>
      </c>
      <c r="D966">
        <v>1999</v>
      </c>
      <c r="E966" t="s">
        <v>1</v>
      </c>
      <c r="F966" t="s">
        <v>2</v>
      </c>
    </row>
    <row r="967" spans="1:6" x14ac:dyDescent="0.2">
      <c r="A967" s="4" t="s">
        <v>955</v>
      </c>
      <c r="B967" s="12">
        <v>26086</v>
      </c>
      <c r="C967">
        <v>4</v>
      </c>
      <c r="D967">
        <v>2001</v>
      </c>
      <c r="E967" t="s">
        <v>9</v>
      </c>
      <c r="F967" t="s">
        <v>2</v>
      </c>
    </row>
    <row r="968" spans="1:6" x14ac:dyDescent="0.2">
      <c r="A968" s="4" t="s">
        <v>381</v>
      </c>
      <c r="B968" s="12">
        <v>25294</v>
      </c>
      <c r="C968">
        <v>10</v>
      </c>
      <c r="D968">
        <v>2003</v>
      </c>
      <c r="E968" t="s">
        <v>1</v>
      </c>
      <c r="F968" t="s">
        <v>2</v>
      </c>
    </row>
    <row r="969" spans="1:6" x14ac:dyDescent="0.2">
      <c r="A969" s="4" t="s">
        <v>894</v>
      </c>
      <c r="B969" s="12">
        <v>24702</v>
      </c>
      <c r="C969">
        <v>38</v>
      </c>
      <c r="D969">
        <v>1983</v>
      </c>
      <c r="E969" t="s">
        <v>1</v>
      </c>
      <c r="F969" t="s">
        <v>2</v>
      </c>
    </row>
    <row r="970" spans="1:6" x14ac:dyDescent="0.2">
      <c r="A970" s="4" t="s">
        <v>976</v>
      </c>
      <c r="B970" s="12">
        <v>24629</v>
      </c>
      <c r="C970">
        <v>4</v>
      </c>
      <c r="D970">
        <v>2000</v>
      </c>
      <c r="E970" t="s">
        <v>9</v>
      </c>
      <c r="F970" t="s">
        <v>2</v>
      </c>
    </row>
    <row r="971" spans="1:6" x14ac:dyDescent="0.2">
      <c r="A971" s="4" t="s">
        <v>68</v>
      </c>
      <c r="B971" s="12">
        <v>23974</v>
      </c>
      <c r="C971">
        <v>23</v>
      </c>
      <c r="D971">
        <v>1929</v>
      </c>
      <c r="E971" t="s">
        <v>1</v>
      </c>
      <c r="F971" t="s">
        <v>2</v>
      </c>
    </row>
    <row r="972" spans="1:6" x14ac:dyDescent="0.2">
      <c r="A972" s="4" t="s">
        <v>898</v>
      </c>
      <c r="B972" s="12">
        <v>23274</v>
      </c>
      <c r="C972">
        <v>3</v>
      </c>
      <c r="D972">
        <v>1999</v>
      </c>
      <c r="E972" t="s">
        <v>5</v>
      </c>
      <c r="F972" t="s">
        <v>5</v>
      </c>
    </row>
    <row r="973" spans="1:6" x14ac:dyDescent="0.2">
      <c r="A973" s="4" t="s">
        <v>706</v>
      </c>
      <c r="B973" s="12">
        <v>22558</v>
      </c>
      <c r="C973">
        <v>6</v>
      </c>
      <c r="D973">
        <v>1985</v>
      </c>
      <c r="E973" t="s">
        <v>1</v>
      </c>
      <c r="F973" t="s">
        <v>2</v>
      </c>
    </row>
    <row r="974" spans="1:6" x14ac:dyDescent="0.2">
      <c r="A974" s="4" t="s">
        <v>419</v>
      </c>
      <c r="B974" s="12">
        <v>21295</v>
      </c>
      <c r="C974">
        <v>4</v>
      </c>
      <c r="D974">
        <v>2009</v>
      </c>
      <c r="E974" t="s">
        <v>9</v>
      </c>
      <c r="F974" t="s">
        <v>2</v>
      </c>
    </row>
    <row r="975" spans="1:6" x14ac:dyDescent="0.2">
      <c r="A975" s="4" t="s">
        <v>355</v>
      </c>
      <c r="B975" s="12">
        <v>21109</v>
      </c>
      <c r="C975">
        <v>3</v>
      </c>
      <c r="D975">
        <v>2000</v>
      </c>
      <c r="E975" t="s">
        <v>1</v>
      </c>
      <c r="F975" t="s">
        <v>2</v>
      </c>
    </row>
    <row r="976" spans="1:6" x14ac:dyDescent="0.2">
      <c r="A976" s="4" t="s">
        <v>965</v>
      </c>
      <c r="B976" s="12">
        <v>20829</v>
      </c>
      <c r="C976">
        <v>5</v>
      </c>
      <c r="D976">
        <v>1999</v>
      </c>
      <c r="E976" t="s">
        <v>1</v>
      </c>
      <c r="F976" t="s">
        <v>2</v>
      </c>
    </row>
    <row r="977" spans="1:6" x14ac:dyDescent="0.2">
      <c r="A977" s="4" t="s">
        <v>570</v>
      </c>
      <c r="B977" s="12">
        <v>20638</v>
      </c>
      <c r="C977">
        <v>9</v>
      </c>
      <c r="D977">
        <v>2002</v>
      </c>
      <c r="E977" t="s">
        <v>1</v>
      </c>
      <c r="F977" t="s">
        <v>2</v>
      </c>
    </row>
    <row r="978" spans="1:6" x14ac:dyDescent="0.2">
      <c r="A978" s="4" t="s">
        <v>949</v>
      </c>
      <c r="B978" s="12">
        <v>20306</v>
      </c>
      <c r="C978">
        <v>10</v>
      </c>
      <c r="D978">
        <v>1992</v>
      </c>
      <c r="E978" t="s">
        <v>5</v>
      </c>
      <c r="F978" t="s">
        <v>5</v>
      </c>
    </row>
    <row r="979" spans="1:6" x14ac:dyDescent="0.2">
      <c r="A979" s="4" t="s">
        <v>967</v>
      </c>
      <c r="B979" s="12">
        <v>18746</v>
      </c>
      <c r="C979">
        <v>3</v>
      </c>
      <c r="D979">
        <v>1998</v>
      </c>
      <c r="E979" t="s">
        <v>1</v>
      </c>
      <c r="F979" t="s">
        <v>2</v>
      </c>
    </row>
    <row r="980" spans="1:6" x14ac:dyDescent="0.2">
      <c r="A980" s="4" t="s">
        <v>250</v>
      </c>
      <c r="B980" s="12">
        <v>18685</v>
      </c>
      <c r="C980">
        <v>4</v>
      </c>
      <c r="D980">
        <v>2009</v>
      </c>
      <c r="E980" t="s">
        <v>1</v>
      </c>
      <c r="F980" t="s">
        <v>2</v>
      </c>
    </row>
    <row r="981" spans="1:6" x14ac:dyDescent="0.2">
      <c r="A981" s="4" t="s">
        <v>538</v>
      </c>
      <c r="B981" s="12">
        <v>18436</v>
      </c>
      <c r="C981">
        <v>3</v>
      </c>
      <c r="D981">
        <v>2008</v>
      </c>
      <c r="E981" t="s">
        <v>1</v>
      </c>
      <c r="F981" t="s">
        <v>2</v>
      </c>
    </row>
    <row r="982" spans="1:6" x14ac:dyDescent="0.2">
      <c r="A982" s="4" t="s">
        <v>877</v>
      </c>
      <c r="B982" s="12">
        <v>18344</v>
      </c>
      <c r="C982">
        <v>8</v>
      </c>
      <c r="D982">
        <v>2002</v>
      </c>
      <c r="E982" t="s">
        <v>5</v>
      </c>
      <c r="F982" t="s">
        <v>5</v>
      </c>
    </row>
    <row r="983" spans="1:6" x14ac:dyDescent="0.2">
      <c r="A983" s="4" t="s">
        <v>655</v>
      </c>
      <c r="B983" s="12">
        <v>17329</v>
      </c>
      <c r="C983">
        <v>4</v>
      </c>
      <c r="D983">
        <v>2001</v>
      </c>
      <c r="E983" t="s">
        <v>5</v>
      </c>
      <c r="F983" t="s">
        <v>5</v>
      </c>
    </row>
    <row r="984" spans="1:6" x14ac:dyDescent="0.2">
      <c r="A984" s="4" t="s">
        <v>1010</v>
      </c>
      <c r="B984" s="12">
        <v>16979</v>
      </c>
      <c r="C984">
        <v>3</v>
      </c>
      <c r="D984">
        <v>1997</v>
      </c>
      <c r="E984" t="s">
        <v>9</v>
      </c>
      <c r="F984" t="s">
        <v>2</v>
      </c>
    </row>
    <row r="985" spans="1:6" x14ac:dyDescent="0.2">
      <c r="A985" s="4" t="s">
        <v>840</v>
      </c>
      <c r="B985" s="12">
        <v>16730</v>
      </c>
      <c r="C985">
        <v>4</v>
      </c>
      <c r="D985">
        <v>2011</v>
      </c>
      <c r="E985" t="s">
        <v>9</v>
      </c>
      <c r="F985" t="s">
        <v>2</v>
      </c>
    </row>
    <row r="986" spans="1:6" x14ac:dyDescent="0.2">
      <c r="A986" s="4" t="s">
        <v>251</v>
      </c>
      <c r="B986" s="12">
        <v>16619</v>
      </c>
      <c r="C986">
        <v>3</v>
      </c>
      <c r="D986">
        <v>2010</v>
      </c>
      <c r="E986" t="s">
        <v>9</v>
      </c>
      <c r="F986" t="s">
        <v>2</v>
      </c>
    </row>
    <row r="987" spans="1:6" x14ac:dyDescent="0.2">
      <c r="A987" s="4" t="s">
        <v>832</v>
      </c>
      <c r="B987" s="12">
        <v>16452</v>
      </c>
      <c r="C987">
        <v>5</v>
      </c>
      <c r="D987">
        <v>2003</v>
      </c>
      <c r="E987" t="s">
        <v>1</v>
      </c>
      <c r="F987" t="s">
        <v>2</v>
      </c>
    </row>
    <row r="988" spans="1:6" x14ac:dyDescent="0.2">
      <c r="A988" s="4" t="s">
        <v>644</v>
      </c>
      <c r="B988" s="12">
        <v>16322</v>
      </c>
      <c r="C988">
        <v>5</v>
      </c>
      <c r="D988">
        <v>2006</v>
      </c>
      <c r="E988" t="s">
        <v>5</v>
      </c>
      <c r="F988" t="s">
        <v>5</v>
      </c>
    </row>
    <row r="989" spans="1:6" x14ac:dyDescent="0.2">
      <c r="A989" s="4" t="s">
        <v>937</v>
      </c>
      <c r="B989" s="12">
        <v>16145</v>
      </c>
      <c r="C989">
        <v>7</v>
      </c>
      <c r="D989">
        <v>2000</v>
      </c>
      <c r="E989" t="s">
        <v>1</v>
      </c>
      <c r="F989" t="s">
        <v>2</v>
      </c>
    </row>
    <row r="990" spans="1:6" x14ac:dyDescent="0.2">
      <c r="A990" s="4" t="s">
        <v>535</v>
      </c>
      <c r="B990" s="12">
        <v>16132</v>
      </c>
      <c r="C990">
        <v>3</v>
      </c>
      <c r="D990">
        <v>2008</v>
      </c>
      <c r="E990" t="s">
        <v>9</v>
      </c>
      <c r="F990" t="s">
        <v>2</v>
      </c>
    </row>
    <row r="991" spans="1:6" x14ac:dyDescent="0.2">
      <c r="A991" s="4" t="s">
        <v>423</v>
      </c>
      <c r="B991" s="12">
        <v>13693</v>
      </c>
      <c r="C991">
        <v>4</v>
      </c>
      <c r="D991">
        <v>2010</v>
      </c>
      <c r="E991" t="s">
        <v>9</v>
      </c>
      <c r="F991" t="s">
        <v>2</v>
      </c>
    </row>
    <row r="992" spans="1:6" x14ac:dyDescent="0.2">
      <c r="A992" s="4" t="s">
        <v>880</v>
      </c>
      <c r="B992" s="12">
        <v>12929</v>
      </c>
      <c r="C992">
        <v>5</v>
      </c>
      <c r="D992">
        <v>2001</v>
      </c>
      <c r="E992" t="s">
        <v>1</v>
      </c>
      <c r="F992" t="s">
        <v>2</v>
      </c>
    </row>
    <row r="993" spans="1:6" x14ac:dyDescent="0.2">
      <c r="A993" s="4" t="s">
        <v>664</v>
      </c>
      <c r="B993" s="12">
        <v>12113</v>
      </c>
      <c r="C993">
        <v>7</v>
      </c>
      <c r="D993">
        <v>2005</v>
      </c>
      <c r="E993" t="s">
        <v>5</v>
      </c>
      <c r="F993" t="s">
        <v>5</v>
      </c>
    </row>
    <row r="994" spans="1:6" x14ac:dyDescent="0.2">
      <c r="A994" s="4" t="s">
        <v>411</v>
      </c>
      <c r="B994" s="12">
        <v>11466</v>
      </c>
      <c r="C994">
        <v>7</v>
      </c>
      <c r="D994">
        <v>2006</v>
      </c>
      <c r="E994" t="s">
        <v>1</v>
      </c>
      <c r="F994" t="s">
        <v>2</v>
      </c>
    </row>
    <row r="995" spans="1:6" x14ac:dyDescent="0.2">
      <c r="A995" s="4" t="s">
        <v>901</v>
      </c>
      <c r="B995" s="12">
        <v>11232</v>
      </c>
      <c r="C995">
        <v>4</v>
      </c>
      <c r="D995">
        <v>1994</v>
      </c>
      <c r="E995" t="s">
        <v>9</v>
      </c>
      <c r="F995" t="s">
        <v>2</v>
      </c>
    </row>
    <row r="996" spans="1:6" x14ac:dyDescent="0.2">
      <c r="A996" s="4" t="s">
        <v>177</v>
      </c>
      <c r="B996" s="12">
        <v>11167</v>
      </c>
      <c r="C996">
        <v>4</v>
      </c>
      <c r="D996">
        <v>2009</v>
      </c>
      <c r="E996" t="s">
        <v>9</v>
      </c>
      <c r="F996" t="s">
        <v>2</v>
      </c>
    </row>
    <row r="997" spans="1:6" x14ac:dyDescent="0.2">
      <c r="A997" s="4" t="s">
        <v>61</v>
      </c>
      <c r="B997" s="12">
        <v>10470</v>
      </c>
      <c r="C997">
        <v>21</v>
      </c>
      <c r="D997">
        <v>1957</v>
      </c>
      <c r="E997" t="s">
        <v>1</v>
      </c>
      <c r="F997" t="s">
        <v>2</v>
      </c>
    </row>
    <row r="998" spans="1:6" x14ac:dyDescent="0.2">
      <c r="A998" s="4" t="s">
        <v>586</v>
      </c>
      <c r="B998" s="12">
        <v>10226</v>
      </c>
      <c r="C998">
        <v>4</v>
      </c>
      <c r="D998">
        <v>2007</v>
      </c>
      <c r="E998" t="s">
        <v>1</v>
      </c>
      <c r="F998" t="s">
        <v>2</v>
      </c>
    </row>
    <row r="999" spans="1:6" x14ac:dyDescent="0.2">
      <c r="A999" s="4" t="s">
        <v>323</v>
      </c>
      <c r="B999" s="12">
        <v>10035</v>
      </c>
      <c r="C999">
        <v>7</v>
      </c>
      <c r="D999">
        <v>2006</v>
      </c>
      <c r="E999" t="s">
        <v>1</v>
      </c>
      <c r="F999" t="s">
        <v>2</v>
      </c>
    </row>
    <row r="1000" spans="1:6" x14ac:dyDescent="0.2">
      <c r="A1000" s="4" t="s">
        <v>666</v>
      </c>
      <c r="B1000" s="12">
        <v>9944</v>
      </c>
      <c r="C1000">
        <v>3</v>
      </c>
      <c r="D1000">
        <v>2005</v>
      </c>
      <c r="E1000" t="s">
        <v>1</v>
      </c>
      <c r="F1000" t="s">
        <v>2</v>
      </c>
    </row>
    <row r="1001" spans="1:6" x14ac:dyDescent="0.2">
      <c r="A1001" s="4" t="s">
        <v>870</v>
      </c>
      <c r="B1001" s="12">
        <v>9723</v>
      </c>
      <c r="C1001">
        <v>6</v>
      </c>
      <c r="D1001">
        <v>1996</v>
      </c>
      <c r="E1001" t="s">
        <v>1</v>
      </c>
      <c r="F1001" t="s">
        <v>2</v>
      </c>
    </row>
    <row r="1002" spans="1:6" x14ac:dyDescent="0.2">
      <c r="A1002" s="4" t="s">
        <v>742</v>
      </c>
      <c r="B1002" s="12">
        <v>9506</v>
      </c>
      <c r="C1002">
        <v>3</v>
      </c>
      <c r="D1002">
        <v>2004</v>
      </c>
      <c r="E1002" t="s">
        <v>1</v>
      </c>
      <c r="F1002" t="s">
        <v>2</v>
      </c>
    </row>
    <row r="1003" spans="1:6" x14ac:dyDescent="0.2">
      <c r="A1003" s="4" t="s">
        <v>843</v>
      </c>
      <c r="B1003" s="12">
        <v>8930</v>
      </c>
      <c r="C1003">
        <v>3</v>
      </c>
      <c r="D1003">
        <v>2003</v>
      </c>
      <c r="E1003" t="s">
        <v>1</v>
      </c>
      <c r="F1003" t="s">
        <v>2</v>
      </c>
    </row>
    <row r="1004" spans="1:6" x14ac:dyDescent="0.2">
      <c r="A1004" s="4" t="s">
        <v>998</v>
      </c>
      <c r="B1004" s="12">
        <v>8083</v>
      </c>
      <c r="C1004">
        <v>3</v>
      </c>
      <c r="D1004">
        <v>1995</v>
      </c>
      <c r="E1004" t="s">
        <v>5</v>
      </c>
      <c r="F1004" t="s">
        <v>5</v>
      </c>
    </row>
    <row r="1005" spans="1:6" x14ac:dyDescent="0.2">
      <c r="A1005" s="4" t="s">
        <v>431</v>
      </c>
      <c r="B1005" s="12">
        <v>6787</v>
      </c>
      <c r="C1005">
        <v>4</v>
      </c>
      <c r="D1005">
        <v>2008</v>
      </c>
      <c r="E1005" t="s">
        <v>5</v>
      </c>
      <c r="F1005" t="s">
        <v>5</v>
      </c>
    </row>
    <row r="1006" spans="1:6" x14ac:dyDescent="0.2">
      <c r="A1006" s="4" t="s">
        <v>393</v>
      </c>
      <c r="B1006" s="12">
        <v>6787</v>
      </c>
      <c r="C1006">
        <v>6</v>
      </c>
      <c r="D1006">
        <v>2010</v>
      </c>
      <c r="E1006" t="s">
        <v>1</v>
      </c>
      <c r="F1006" t="s">
        <v>2</v>
      </c>
    </row>
    <row r="1007" spans="1:6" x14ac:dyDescent="0.2">
      <c r="A1007" s="4" t="s">
        <v>653</v>
      </c>
      <c r="B1007" s="12">
        <v>6677</v>
      </c>
      <c r="C1007">
        <v>5</v>
      </c>
      <c r="D1007">
        <v>2006</v>
      </c>
      <c r="E1007" t="s">
        <v>1</v>
      </c>
      <c r="F1007" t="s">
        <v>2</v>
      </c>
    </row>
    <row r="1008" spans="1:6" x14ac:dyDescent="0.2">
      <c r="A1008" s="4" t="s">
        <v>497</v>
      </c>
      <c r="B1008" s="12">
        <v>6206</v>
      </c>
      <c r="C1008">
        <v>6</v>
      </c>
      <c r="D1008">
        <v>2006</v>
      </c>
      <c r="E1008" t="s">
        <v>9</v>
      </c>
      <c r="F1008" t="s">
        <v>2</v>
      </c>
    </row>
    <row r="1009" spans="1:6" x14ac:dyDescent="0.2">
      <c r="A1009" s="4" t="s">
        <v>850</v>
      </c>
      <c r="B1009" s="12">
        <v>4593</v>
      </c>
      <c r="C1009">
        <v>4</v>
      </c>
      <c r="D1009">
        <v>2001</v>
      </c>
      <c r="E1009" t="s">
        <v>1</v>
      </c>
      <c r="F1009" t="s">
        <v>2</v>
      </c>
    </row>
    <row r="1010" spans="1:6" x14ac:dyDescent="0.2">
      <c r="A1010" s="4" t="s">
        <v>773</v>
      </c>
      <c r="B1010" s="12">
        <v>4093</v>
      </c>
      <c r="C1010">
        <v>3</v>
      </c>
      <c r="D1010">
        <v>2004</v>
      </c>
      <c r="E1010" t="s">
        <v>9</v>
      </c>
      <c r="F1010" t="s">
        <v>2</v>
      </c>
    </row>
    <row r="1011" spans="1:6" x14ac:dyDescent="0.2">
      <c r="A1011" s="4" t="s">
        <v>499</v>
      </c>
      <c r="B1011" s="12">
        <v>4070</v>
      </c>
      <c r="C1011">
        <v>14</v>
      </c>
      <c r="D1011">
        <v>2010</v>
      </c>
      <c r="E1011" t="s">
        <v>1</v>
      </c>
      <c r="F1011" t="s">
        <v>2</v>
      </c>
    </row>
    <row r="1012" spans="1:6" x14ac:dyDescent="0.2">
      <c r="A1012" s="4" t="s">
        <v>771</v>
      </c>
      <c r="B1012" s="12">
        <v>4011</v>
      </c>
      <c r="C1012">
        <v>3</v>
      </c>
      <c r="D1012">
        <v>2004</v>
      </c>
      <c r="E1012" t="s">
        <v>9</v>
      </c>
      <c r="F1012" t="s">
        <v>2</v>
      </c>
    </row>
    <row r="1013" spans="1:6" x14ac:dyDescent="0.2">
      <c r="A1013" s="4" t="s">
        <v>912</v>
      </c>
      <c r="B1013" s="12">
        <v>2477</v>
      </c>
      <c r="C1013">
        <v>4</v>
      </c>
      <c r="D1013">
        <v>2002</v>
      </c>
      <c r="E1013" t="s">
        <v>1</v>
      </c>
      <c r="F1013" t="s">
        <v>2</v>
      </c>
    </row>
    <row r="1014" spans="1:6" x14ac:dyDescent="0.2">
      <c r="A1014" s="4" t="s">
        <v>882</v>
      </c>
      <c r="B1014" s="12">
        <v>2425</v>
      </c>
      <c r="C1014">
        <v>9</v>
      </c>
      <c r="D1014">
        <v>2001</v>
      </c>
      <c r="E1014" t="s">
        <v>9</v>
      </c>
      <c r="F1014" t="s">
        <v>2</v>
      </c>
    </row>
    <row r="1015" spans="1:6" x14ac:dyDescent="0.2">
      <c r="A1015" s="4" t="s">
        <v>652</v>
      </c>
      <c r="B1015" s="12">
        <v>1442</v>
      </c>
      <c r="C1015">
        <v>3</v>
      </c>
      <c r="D1015">
        <v>2006</v>
      </c>
      <c r="E1015" t="s">
        <v>9</v>
      </c>
      <c r="F1015" t="s">
        <v>2</v>
      </c>
    </row>
    <row r="1016" spans="1:6" x14ac:dyDescent="0.2">
      <c r="A1016" s="4" t="s">
        <v>964</v>
      </c>
      <c r="B1016" s="12">
        <v>1093</v>
      </c>
      <c r="C1016">
        <v>3</v>
      </c>
      <c r="D1016">
        <v>2000</v>
      </c>
      <c r="E1016" t="s">
        <v>1</v>
      </c>
      <c r="F1016" t="s">
        <v>2</v>
      </c>
    </row>
    <row r="1017" spans="1:6" x14ac:dyDescent="0.2">
      <c r="A1017" s="4" t="s">
        <v>1019</v>
      </c>
      <c r="B1017" s="12">
        <v>790</v>
      </c>
      <c r="C1017">
        <v>3</v>
      </c>
      <c r="D1017">
        <v>1999</v>
      </c>
      <c r="E1017" t="s">
        <v>9</v>
      </c>
      <c r="F1017" t="s">
        <v>2</v>
      </c>
    </row>
    <row r="1018" spans="1:6" x14ac:dyDescent="0.2">
      <c r="A1018" s="4" t="s">
        <v>571</v>
      </c>
      <c r="B1018" s="12">
        <v>775</v>
      </c>
      <c r="C1018">
        <v>5</v>
      </c>
      <c r="D1018">
        <v>1998</v>
      </c>
      <c r="E1018" t="s">
        <v>1</v>
      </c>
      <c r="F1018" t="s">
        <v>2</v>
      </c>
    </row>
  </sheetData>
  <sortState xmlns:xlrd2="http://schemas.microsoft.com/office/spreadsheetml/2017/richdata2" ref="A2:F1019">
    <sortCondition ref="A7"/>
  </sortState>
  <conditionalFormatting sqref="A1:A1018 A1020:A1048576">
    <cfRule type="duplicateValues" dxfId="10" priority="5"/>
  </conditionalFormatting>
  <pageMargins left="0.75" right="0.75" top="1" bottom="1" header="0.5" footer="0.5"/>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C6612-B156-F94C-82E1-A1049A3FFC22}">
  <dimension ref="A1:G16"/>
  <sheetViews>
    <sheetView topLeftCell="A2" zoomScale="120" zoomScaleNormal="120" workbookViewId="0">
      <selection activeCell="B17" sqref="B17"/>
    </sheetView>
  </sheetViews>
  <sheetFormatPr baseColWidth="10" defaultRowHeight="16" x14ac:dyDescent="0.2"/>
  <sheetData>
    <row r="1" spans="1:7" x14ac:dyDescent="0.2">
      <c r="A1" s="1" t="s">
        <v>1723</v>
      </c>
    </row>
    <row r="2" spans="1:7" x14ac:dyDescent="0.2">
      <c r="A2" s="1"/>
    </row>
    <row r="3" spans="1:7" x14ac:dyDescent="0.2">
      <c r="A3" s="6" t="s">
        <v>1722</v>
      </c>
      <c r="B3" s="6"/>
    </row>
    <row r="4" spans="1:7" x14ac:dyDescent="0.2">
      <c r="A4" s="1"/>
    </row>
    <row r="5" spans="1:7" x14ac:dyDescent="0.2">
      <c r="A5" s="6" t="s">
        <v>1797</v>
      </c>
      <c r="B5" s="6"/>
      <c r="C5" s="6"/>
    </row>
    <row r="6" spans="1:7" ht="34" customHeight="1" x14ac:dyDescent="0.2">
      <c r="A6" s="14" t="s">
        <v>1798</v>
      </c>
      <c r="B6" s="14"/>
      <c r="C6" s="14"/>
      <c r="D6" s="14"/>
      <c r="E6" s="14"/>
      <c r="F6" s="14"/>
      <c r="G6" s="14"/>
    </row>
    <row r="7" spans="1:7" x14ac:dyDescent="0.2">
      <c r="A7" s="1"/>
    </row>
    <row r="8" spans="1:7" ht="29" customHeight="1" x14ac:dyDescent="0.2">
      <c r="A8" s="5" t="s">
        <v>1721</v>
      </c>
      <c r="B8" s="5"/>
      <c r="C8" s="5"/>
      <c r="D8" s="5"/>
      <c r="E8" s="5"/>
      <c r="F8" s="5"/>
      <c r="G8" s="5"/>
    </row>
    <row r="9" spans="1:7" x14ac:dyDescent="0.2">
      <c r="A9" s="3"/>
      <c r="B9" s="3" t="s">
        <v>1719</v>
      </c>
      <c r="C9" s="3" t="s">
        <v>1720</v>
      </c>
      <c r="D9" s="3"/>
      <c r="E9" s="3"/>
      <c r="F9" s="3"/>
      <c r="G9" s="3"/>
    </row>
    <row r="10" spans="1:7" x14ac:dyDescent="0.2">
      <c r="A10" s="2" t="s">
        <v>1716</v>
      </c>
      <c r="B10">
        <f>COUNTA(Table2[#Headers])</f>
        <v>10</v>
      </c>
      <c r="C10">
        <f>COUNTA(Table2[[#All],[title]])</f>
        <v>604</v>
      </c>
    </row>
    <row r="11" spans="1:7" x14ac:dyDescent="0.2">
      <c r="A11" s="2" t="s">
        <v>1717</v>
      </c>
      <c r="B11">
        <f>COUNTA(Table1[#Headers])</f>
        <v>6</v>
      </c>
      <c r="C11">
        <f>COUNTA(Table1[[#All],[artist]])</f>
        <v>1018</v>
      </c>
    </row>
    <row r="13" spans="1:7" x14ac:dyDescent="0.2">
      <c r="A13" s="6" t="s">
        <v>1718</v>
      </c>
      <c r="B13" s="6"/>
      <c r="C13" s="6"/>
    </row>
    <row r="15" spans="1:7" x14ac:dyDescent="0.2">
      <c r="A15" s="3" t="s">
        <v>1774</v>
      </c>
      <c r="B15" s="3"/>
      <c r="C15" s="3"/>
    </row>
    <row r="16" spans="1:7" x14ac:dyDescent="0.2">
      <c r="A16" t="s">
        <v>1773</v>
      </c>
    </row>
  </sheetData>
  <mergeCells count="5">
    <mergeCell ref="A8:G8"/>
    <mergeCell ref="A3:B3"/>
    <mergeCell ref="A13:C13"/>
    <mergeCell ref="A5:C5"/>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90957-57CE-1941-93BB-3F6A1E680218}">
  <dimension ref="A1:B9"/>
  <sheetViews>
    <sheetView workbookViewId="0">
      <selection activeCell="B11" sqref="B11"/>
    </sheetView>
  </sheetViews>
  <sheetFormatPr baseColWidth="10" defaultRowHeight="16" x14ac:dyDescent="0.2"/>
  <sheetData>
    <row r="1" spans="1:2" x14ac:dyDescent="0.2">
      <c r="A1" t="s">
        <v>1726</v>
      </c>
    </row>
    <row r="3" spans="1:2" x14ac:dyDescent="0.2">
      <c r="A3" s="1" t="s">
        <v>1727</v>
      </c>
    </row>
    <row r="4" spans="1:2" x14ac:dyDescent="0.2">
      <c r="A4" t="s">
        <v>1729</v>
      </c>
      <c r="B4" t="s">
        <v>1728</v>
      </c>
    </row>
    <row r="6" spans="1:2" x14ac:dyDescent="0.2">
      <c r="A6" s="1" t="s">
        <v>1730</v>
      </c>
    </row>
    <row r="8" spans="1:2" x14ac:dyDescent="0.2">
      <c r="A8" s="1" t="s">
        <v>1731</v>
      </c>
    </row>
    <row r="9" spans="1:2" x14ac:dyDescent="0.2">
      <c r="A9" t="s">
        <v>1732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C1A8-E90C-F94B-B626-2826ECC16C30}">
  <dimension ref="A1:N192"/>
  <sheetViews>
    <sheetView tabSelected="1" zoomScale="130" zoomScaleNormal="130" workbookViewId="0">
      <selection activeCell="G15" sqref="G15"/>
    </sheetView>
  </sheetViews>
  <sheetFormatPr baseColWidth="10" defaultRowHeight="16" x14ac:dyDescent="0.2"/>
  <cols>
    <col min="7" max="7" width="24" bestFit="1" customWidth="1"/>
    <col min="8" max="8" width="10.6640625" customWidth="1"/>
    <col min="9" max="10" width="8.6640625" customWidth="1"/>
    <col min="11" max="11" width="13" customWidth="1"/>
    <col min="14" max="14" width="15" bestFit="1" customWidth="1"/>
  </cols>
  <sheetData>
    <row r="1" spans="1:14" x14ac:dyDescent="0.2">
      <c r="A1" s="1" t="s">
        <v>1775</v>
      </c>
      <c r="G1" s="7"/>
      <c r="H1" s="8" t="s">
        <v>1029</v>
      </c>
      <c r="I1" s="8" t="s">
        <v>1030</v>
      </c>
      <c r="J1" s="8" t="s">
        <v>1031</v>
      </c>
      <c r="K1" s="8" t="s">
        <v>1032</v>
      </c>
      <c r="L1" s="13" t="s">
        <v>41</v>
      </c>
    </row>
    <row r="2" spans="1:14" x14ac:dyDescent="0.2">
      <c r="G2" s="9" t="s">
        <v>1776</v>
      </c>
      <c r="H2" s="10">
        <f>AVERAGE(Table2[bpm])</f>
        <v>118.54560530679933</v>
      </c>
      <c r="I2" s="10">
        <f>AVERAGE(Table2[nrgy])</f>
        <v>70.504145936981757</v>
      </c>
      <c r="J2" s="10">
        <f>AVERAGE(Table2[dnce])</f>
        <v>64.379767827529022</v>
      </c>
      <c r="K2" s="10">
        <f>AVERAGE(Table2[dur])</f>
        <v>224.67495854063017</v>
      </c>
      <c r="L2" s="10">
        <f>AVERAGE(Table2[pop])</f>
        <v>66.520729684908787</v>
      </c>
    </row>
    <row r="3" spans="1:14" x14ac:dyDescent="0.2">
      <c r="A3" s="1" t="s">
        <v>1780</v>
      </c>
      <c r="G3" s="9" t="s">
        <v>1779</v>
      </c>
      <c r="H3" s="10">
        <f>MEDIAN(Table2[bpm])</f>
        <v>120</v>
      </c>
      <c r="I3" s="10">
        <f>MEDIAN(Table2[nrgy])</f>
        <v>74</v>
      </c>
      <c r="J3" s="10">
        <f>MEDIAN(Table2[dnce])</f>
        <v>66</v>
      </c>
      <c r="K3" s="10">
        <f>MEDIAN(Table2[dur])</f>
        <v>221</v>
      </c>
      <c r="L3" s="10">
        <f>MEDIAN(Table2[pop])</f>
        <v>69</v>
      </c>
    </row>
    <row r="4" spans="1:14" x14ac:dyDescent="0.2">
      <c r="A4" s="1" t="s">
        <v>1781</v>
      </c>
      <c r="G4" s="9" t="s">
        <v>1777</v>
      </c>
      <c r="H4" s="7">
        <f>MIN(Table2[bpm])</f>
        <v>0</v>
      </c>
      <c r="I4" s="7">
        <f>MIN(Table2[nrgy])</f>
        <v>0</v>
      </c>
      <c r="J4" s="7">
        <f>MIN(Table2[dnce])</f>
        <v>0</v>
      </c>
      <c r="K4" s="7">
        <f>MIN(Table2[dur])</f>
        <v>134</v>
      </c>
      <c r="L4" s="7">
        <f>MIN(Table2[pop])</f>
        <v>0</v>
      </c>
    </row>
    <row r="5" spans="1:14" x14ac:dyDescent="0.2">
      <c r="A5" s="1"/>
      <c r="G5" s="9" t="s">
        <v>1778</v>
      </c>
      <c r="H5" s="7">
        <f>MAX(Table2[bpm])</f>
        <v>206</v>
      </c>
      <c r="I5" s="7">
        <f>MAX(Table2[nrgy])</f>
        <v>98</v>
      </c>
      <c r="J5" s="7">
        <f>MAX(Table2[dnce])</f>
        <v>97</v>
      </c>
      <c r="K5" s="7">
        <f>MAX(Table2[dur])</f>
        <v>424</v>
      </c>
      <c r="L5" s="7">
        <f>MAX(Table2[pop])</f>
        <v>99</v>
      </c>
    </row>
    <row r="6" spans="1:14" x14ac:dyDescent="0.2">
      <c r="A6" s="1" t="s">
        <v>1789</v>
      </c>
    </row>
    <row r="7" spans="1:14" x14ac:dyDescent="0.2">
      <c r="A7" s="1"/>
    </row>
    <row r="8" spans="1:14" ht="34" x14ac:dyDescent="0.2">
      <c r="A8" s="1" t="s">
        <v>1791</v>
      </c>
      <c r="G8" s="15" t="s">
        <v>1782</v>
      </c>
      <c r="H8" s="11" t="s">
        <v>1783</v>
      </c>
      <c r="I8" s="11" t="s">
        <v>1784</v>
      </c>
      <c r="J8" s="11" t="s">
        <v>1785</v>
      </c>
      <c r="K8" s="11" t="s">
        <v>1786</v>
      </c>
      <c r="L8" s="11" t="s">
        <v>1787</v>
      </c>
      <c r="M8" s="11" t="s">
        <v>1788</v>
      </c>
      <c r="N8" s="11" t="s">
        <v>1792</v>
      </c>
    </row>
    <row r="9" spans="1:14" x14ac:dyDescent="0.2">
      <c r="A9" s="1" t="s">
        <v>1790</v>
      </c>
      <c r="G9" s="7" t="s">
        <v>14</v>
      </c>
      <c r="H9" s="7">
        <f>COUNTIF(Table2[artist],G9)</f>
        <v>17</v>
      </c>
      <c r="I9" s="10">
        <f>AVERAGEIF(Table2[artist],'3. Analyze Data'!$G96,Table2[bpm])</f>
        <v>130</v>
      </c>
      <c r="J9" s="10">
        <f>AVERAGEIF(Table2[artist],'3. Analyze Data'!$G96,Table2[nrgy])</f>
        <v>80</v>
      </c>
      <c r="K9" s="10">
        <f>AVERAGEIF(Table2[artist],'3. Analyze Data'!$G96,Table2[dnce])</f>
        <v>73</v>
      </c>
      <c r="L9" s="10">
        <f>AVERAGEIF(Table2[artist],'3. Analyze Data'!$G96,Table2[dur])</f>
        <v>230.5</v>
      </c>
      <c r="M9" s="10">
        <f>AVERAGEIF(Table2[artist],'3. Analyze Data'!$G96,Table2[pop])</f>
        <v>69.5</v>
      </c>
      <c r="N9" s="16">
        <f>VLOOKUP(G9,artists!A:F,2,FALSE)</f>
        <v>14004245</v>
      </c>
    </row>
    <row r="10" spans="1:14" x14ac:dyDescent="0.2">
      <c r="G10" s="7" t="s">
        <v>3</v>
      </c>
      <c r="H10" s="7">
        <f>COUNTIF(Table2[artist],G10)</f>
        <v>16</v>
      </c>
      <c r="I10" s="10">
        <f>AVERAGEIF(Table2[artist],'3. Analyze Data'!$G93,Table2[bpm])</f>
        <v>123</v>
      </c>
      <c r="J10" s="10">
        <f>AVERAGEIF(Table2[artist],'3. Analyze Data'!$G93,Table2[nrgy])</f>
        <v>82</v>
      </c>
      <c r="K10" s="10">
        <f>AVERAGEIF(Table2[artist],'3. Analyze Data'!$G93,Table2[dnce])</f>
        <v>71</v>
      </c>
      <c r="L10" s="10">
        <f>AVERAGEIF(Table2[artist],'3. Analyze Data'!$G93,Table2[dur])</f>
        <v>195</v>
      </c>
      <c r="M10" s="10">
        <f>AVERAGEIF(Table2[artist],'3. Analyze Data'!$G93,Table2[pop])</f>
        <v>40</v>
      </c>
      <c r="N10" s="16">
        <f>VLOOKUP(G10,artists!A:F,2,FALSE)</f>
        <v>30711450</v>
      </c>
    </row>
    <row r="11" spans="1:14" x14ac:dyDescent="0.2">
      <c r="A11" s="1" t="s">
        <v>1793</v>
      </c>
      <c r="G11" s="7" t="s">
        <v>40</v>
      </c>
      <c r="H11" s="7">
        <f>COUNTIF(Table2[artist],G11)</f>
        <v>15</v>
      </c>
      <c r="I11" s="10">
        <f>AVERAGEIF(Table2[artist],'3. Analyze Data'!$G124,Table2[bpm])</f>
        <v>126</v>
      </c>
      <c r="J11" s="10">
        <f>AVERAGEIF(Table2[artist],'3. Analyze Data'!$G124,Table2[nrgy])</f>
        <v>75</v>
      </c>
      <c r="K11" s="10">
        <f>AVERAGEIF(Table2[artist],'3. Analyze Data'!$G124,Table2[dnce])</f>
        <v>52</v>
      </c>
      <c r="L11" s="10">
        <f>AVERAGEIF(Table2[artist],'3. Analyze Data'!$G124,Table2[dur])</f>
        <v>210</v>
      </c>
      <c r="M11" s="10">
        <f>AVERAGEIF(Table2[artist],'3. Analyze Data'!$G124,Table2[pop])</f>
        <v>56</v>
      </c>
      <c r="N11" s="16">
        <f>VLOOKUP(G11,artists!A:F,2,FALSE)</f>
        <v>20445189</v>
      </c>
    </row>
    <row r="12" spans="1:14" x14ac:dyDescent="0.2">
      <c r="A12" s="1" t="s">
        <v>1794</v>
      </c>
      <c r="G12" s="7" t="s">
        <v>117</v>
      </c>
      <c r="H12" s="7">
        <f>COUNTIF(Table2[artist],G12)</f>
        <v>15</v>
      </c>
      <c r="I12" s="10">
        <f>AVERAGEIF(Table2[artist],'3. Analyze Data'!$G155,Table2[bpm])</f>
        <v>136</v>
      </c>
      <c r="J12" s="10">
        <f>AVERAGEIF(Table2[artist],'3. Analyze Data'!$G155,Table2[nrgy])</f>
        <v>40</v>
      </c>
      <c r="K12" s="10">
        <f>AVERAGEIF(Table2[artist],'3. Analyze Data'!$G155,Table2[dnce])</f>
        <v>90</v>
      </c>
      <c r="L12" s="10">
        <f>AVERAGEIF(Table2[artist],'3. Analyze Data'!$G155,Table2[dur])</f>
        <v>198</v>
      </c>
      <c r="M12" s="10">
        <f>AVERAGEIF(Table2[artist],'3. Analyze Data'!$G155,Table2[pop])</f>
        <v>84</v>
      </c>
      <c r="N12" s="16">
        <f>VLOOKUP(G12,artists!A:F,2,FALSE)</f>
        <v>34436700</v>
      </c>
    </row>
    <row r="13" spans="1:14" x14ac:dyDescent="0.2">
      <c r="G13" s="7" t="s">
        <v>20</v>
      </c>
      <c r="H13" s="7">
        <f>COUNTIF(Table2[artist],G13)</f>
        <v>14</v>
      </c>
      <c r="I13" s="10">
        <f>AVERAGEIF(Table2[artist],'3. Analyze Data'!$G103,Table2[bpm])</f>
        <v>105</v>
      </c>
      <c r="J13" s="10">
        <f>AVERAGEIF(Table2[artist],'3. Analyze Data'!$G103,Table2[nrgy])</f>
        <v>78.5</v>
      </c>
      <c r="K13" s="10">
        <f>AVERAGEIF(Table2[artist],'3. Analyze Data'!$G103,Table2[dnce])</f>
        <v>88</v>
      </c>
      <c r="L13" s="10">
        <f>AVERAGEIF(Table2[artist],'3. Analyze Data'!$G103,Table2[dur])</f>
        <v>228</v>
      </c>
      <c r="M13" s="10">
        <f>AVERAGEIF(Table2[artist],'3. Analyze Data'!$G103,Table2[pop])</f>
        <v>52.5</v>
      </c>
      <c r="N13" s="16">
        <f>VLOOKUP(G13,artists!A:F,2,FALSE)</f>
        <v>9370435</v>
      </c>
    </row>
    <row r="14" spans="1:14" x14ac:dyDescent="0.2">
      <c r="A14" s="1" t="s">
        <v>1795</v>
      </c>
      <c r="G14" s="7" t="s">
        <v>26</v>
      </c>
      <c r="H14" s="7">
        <f>COUNTIF(Table2[artist],G14)</f>
        <v>13</v>
      </c>
      <c r="I14" s="10">
        <f>AVERAGEIF(Table2[artist],'3. Analyze Data'!$G28,Table2[bpm])</f>
        <v>126.875</v>
      </c>
      <c r="J14" s="10">
        <f>AVERAGEIF(Table2[artist],'3. Analyze Data'!$G28,Table2[nrgy])</f>
        <v>65.5</v>
      </c>
      <c r="K14" s="10">
        <f>AVERAGEIF(Table2[artist],'3. Analyze Data'!$G28,Table2[dnce])</f>
        <v>55.625</v>
      </c>
      <c r="L14" s="10">
        <f>AVERAGEIF(Table2[artist],'3. Analyze Data'!$G28,Table2[dur])</f>
        <v>262.875</v>
      </c>
      <c r="M14" s="10">
        <f>AVERAGEIF(Table2[artist],'3. Analyze Data'!$G28,Table2[pop])</f>
        <v>66.25</v>
      </c>
      <c r="N14" s="16">
        <f>VLOOKUP(G14,artists!A:F,2,FALSE)</f>
        <v>22677758</v>
      </c>
    </row>
    <row r="15" spans="1:14" x14ac:dyDescent="0.2">
      <c r="A15" s="1" t="s">
        <v>1796</v>
      </c>
      <c r="G15" s="7" t="s">
        <v>0</v>
      </c>
      <c r="H15" s="7">
        <f>COUNTIF(Table2[artist],G15)</f>
        <v>11</v>
      </c>
      <c r="I15" s="10">
        <f>AVERAGEIF(Table2[artist],'3. Analyze Data'!$G55,Table2[bpm])</f>
        <v>96</v>
      </c>
      <c r="J15" s="10">
        <f>AVERAGEIF(Table2[artist],'3. Analyze Data'!$G55,Table2[nrgy])</f>
        <v>59.75</v>
      </c>
      <c r="K15" s="10">
        <f>AVERAGEIF(Table2[artist],'3. Analyze Data'!$G55,Table2[dnce])</f>
        <v>64.75</v>
      </c>
      <c r="L15" s="10">
        <f>AVERAGEIF(Table2[artist],'3. Analyze Data'!$G55,Table2[dur])</f>
        <v>209.25</v>
      </c>
      <c r="M15" s="10">
        <f>AVERAGEIF(Table2[artist],'3. Analyze Data'!$G55,Table2[pop])</f>
        <v>77.25</v>
      </c>
      <c r="N15" s="16">
        <f>VLOOKUP(G15,artists!A:F,2,FALSE)</f>
        <v>52698756</v>
      </c>
    </row>
    <row r="16" spans="1:14" x14ac:dyDescent="0.2">
      <c r="G16" s="7" t="s">
        <v>102</v>
      </c>
      <c r="H16" s="7">
        <f>COUNTIF(Table2[artist],G16)</f>
        <v>11</v>
      </c>
      <c r="I16" s="10">
        <f>AVERAGEIF(Table2[artist],'3. Analyze Data'!$G151,Table2[bpm])</f>
        <v>126</v>
      </c>
      <c r="J16" s="10">
        <f>AVERAGEIF(Table2[artist],'3. Analyze Data'!$G151,Table2[nrgy])</f>
        <v>89</v>
      </c>
      <c r="K16" s="10">
        <f>AVERAGEIF(Table2[artist],'3. Analyze Data'!$G151,Table2[dnce])</f>
        <v>50</v>
      </c>
      <c r="L16" s="10">
        <f>AVERAGEIF(Table2[artist],'3. Analyze Data'!$G151,Table2[dur])</f>
        <v>240</v>
      </c>
      <c r="M16" s="10">
        <f>AVERAGEIF(Table2[artist],'3. Analyze Data'!$G151,Table2[pop])</f>
        <v>73</v>
      </c>
      <c r="N16" s="16">
        <f>VLOOKUP(G16,artists!A:F,2,FALSE)</f>
        <v>7293018</v>
      </c>
    </row>
    <row r="17" spans="7:14" x14ac:dyDescent="0.2">
      <c r="G17" s="7" t="s">
        <v>1351</v>
      </c>
      <c r="H17" s="7">
        <f>COUNTIF(Table2[artist],G17)</f>
        <v>11</v>
      </c>
      <c r="I17" s="10">
        <f>AVERAGEIF(Table2[artist],'3. Analyze Data'!$G167,Table2[bpm])</f>
        <v>118</v>
      </c>
      <c r="J17" s="10">
        <f>AVERAGEIF(Table2[artist],'3. Analyze Data'!$G167,Table2[nrgy])</f>
        <v>72</v>
      </c>
      <c r="K17" s="10">
        <f>AVERAGEIF(Table2[artist],'3. Analyze Data'!$G167,Table2[dnce])</f>
        <v>78</v>
      </c>
      <c r="L17" s="10">
        <f>AVERAGEIF(Table2[artist],'3. Analyze Data'!$G167,Table2[dur])</f>
        <v>246</v>
      </c>
      <c r="M17" s="10">
        <f>AVERAGEIF(Table2[artist],'3. Analyze Data'!$G167,Table2[pop])</f>
        <v>71</v>
      </c>
      <c r="N17" s="16" t="e">
        <f>VLOOKUP(G17,artists!A:F,2,FALSE)</f>
        <v>#N/A</v>
      </c>
    </row>
    <row r="18" spans="7:14" x14ac:dyDescent="0.2">
      <c r="G18" s="7" t="s">
        <v>1303</v>
      </c>
      <c r="H18" s="7">
        <f>COUNTIF(Table2[artist],G18)</f>
        <v>11</v>
      </c>
      <c r="I18" s="10">
        <f>AVERAGEIF(Table2[artist],'3. Analyze Data'!$G178,Table2[bpm])</f>
        <v>128</v>
      </c>
      <c r="J18" s="10">
        <f>AVERAGEIF(Table2[artist],'3. Analyze Data'!$G178,Table2[nrgy])</f>
        <v>78</v>
      </c>
      <c r="K18" s="10">
        <f>AVERAGEIF(Table2[artist],'3. Analyze Data'!$G178,Table2[dnce])</f>
        <v>80</v>
      </c>
      <c r="L18" s="10">
        <f>AVERAGEIF(Table2[artist],'3. Analyze Data'!$G178,Table2[dur])</f>
        <v>196</v>
      </c>
      <c r="M18" s="10">
        <f>AVERAGEIF(Table2[artist],'3. Analyze Data'!$G178,Table2[pop])</f>
        <v>42</v>
      </c>
      <c r="N18" s="16" t="e">
        <f>VLOOKUP(G18,artists!A:F,2,FALSE)</f>
        <v>#N/A</v>
      </c>
    </row>
    <row r="19" spans="7:14" x14ac:dyDescent="0.2">
      <c r="G19" s="7" t="s">
        <v>146</v>
      </c>
      <c r="H19" s="7">
        <f>COUNTIF(Table2[artist],G19)</f>
        <v>10</v>
      </c>
      <c r="I19" s="10">
        <f>AVERAGEIF(Table2[artist],'3. Analyze Data'!$G13,Table2[bpm])</f>
        <v>120.14285714285714</v>
      </c>
      <c r="J19" s="10">
        <f>AVERAGEIF(Table2[artist],'3. Analyze Data'!$G13,Table2[nrgy])</f>
        <v>74.857142857142861</v>
      </c>
      <c r="K19" s="10">
        <f>AVERAGEIF(Table2[artist],'3. Analyze Data'!$G13,Table2[dnce])</f>
        <v>64</v>
      </c>
      <c r="L19" s="10">
        <f>AVERAGEIF(Table2[artist],'3. Analyze Data'!$G13,Table2[dur])</f>
        <v>246.57142857142858</v>
      </c>
      <c r="M19" s="10">
        <f>AVERAGEIF(Table2[artist],'3. Analyze Data'!$G13,Table2[pop])</f>
        <v>68.857142857142861</v>
      </c>
      <c r="N19" s="16">
        <f>VLOOKUP(G19,artists!A:F,2,FALSE)</f>
        <v>17965158</v>
      </c>
    </row>
    <row r="20" spans="7:14" x14ac:dyDescent="0.2">
      <c r="G20" s="7" t="s">
        <v>81</v>
      </c>
      <c r="H20" s="7">
        <f>COUNTIF(Table2[artist],G20)</f>
        <v>10</v>
      </c>
      <c r="I20" s="10">
        <f>AVERAGEIF(Table2[artist],'3. Analyze Data'!$G30,Table2[bpm])</f>
        <v>105</v>
      </c>
      <c r="J20" s="10">
        <f>AVERAGEIF(Table2[artist],'3. Analyze Data'!$G30,Table2[nrgy])</f>
        <v>63.75</v>
      </c>
      <c r="K20" s="10">
        <f>AVERAGEIF(Table2[artist],'3. Analyze Data'!$G30,Table2[dnce])</f>
        <v>70.125</v>
      </c>
      <c r="L20" s="10">
        <f>AVERAGEIF(Table2[artist],'3. Analyze Data'!$G30,Table2[dur])</f>
        <v>215.75</v>
      </c>
      <c r="M20" s="10">
        <f>AVERAGEIF(Table2[artist],'3. Analyze Data'!$G30,Table2[pop])</f>
        <v>74.25</v>
      </c>
      <c r="N20" s="16">
        <f>VLOOKUP(G20,artists!A:F,2,FALSE)</f>
        <v>18493843</v>
      </c>
    </row>
    <row r="21" spans="7:14" x14ac:dyDescent="0.2">
      <c r="G21" s="7" t="s">
        <v>109</v>
      </c>
      <c r="H21" s="7">
        <f>COUNTIF(Table2[artist],G21)</f>
        <v>10</v>
      </c>
      <c r="I21" s="10">
        <f>AVERAGEIF(Table2[artist],'3. Analyze Data'!$G84,Table2[bpm])</f>
        <v>133.5</v>
      </c>
      <c r="J21" s="10">
        <f>AVERAGEIF(Table2[artist],'3. Analyze Data'!$G84,Table2[nrgy])</f>
        <v>57</v>
      </c>
      <c r="K21" s="10">
        <f>AVERAGEIF(Table2[artist],'3. Analyze Data'!$G84,Table2[dnce])</f>
        <v>56</v>
      </c>
      <c r="L21" s="10">
        <f>AVERAGEIF(Table2[artist],'3. Analyze Data'!$G84,Table2[dur])</f>
        <v>183</v>
      </c>
      <c r="M21" s="10">
        <f>AVERAGEIF(Table2[artist],'3. Analyze Data'!$G84,Table2[pop])</f>
        <v>61.5</v>
      </c>
      <c r="N21" s="16">
        <f>VLOOKUP(G21,artists!A:F,2,FALSE)</f>
        <v>7079556</v>
      </c>
    </row>
    <row r="22" spans="7:14" x14ac:dyDescent="0.2">
      <c r="G22" s="7" t="s">
        <v>1216</v>
      </c>
      <c r="H22" s="7">
        <f>COUNTIF(Table2[artist],G22)</f>
        <v>9</v>
      </c>
      <c r="I22" s="10">
        <f>AVERAGEIF(Table2[artist],'3. Analyze Data'!$G19,Table2[bpm])</f>
        <v>119.3</v>
      </c>
      <c r="J22" s="10">
        <f>AVERAGEIF(Table2[artist],'3. Analyze Data'!$G19,Table2[nrgy])</f>
        <v>47.3</v>
      </c>
      <c r="K22" s="10">
        <f>AVERAGEIF(Table2[artist],'3. Analyze Data'!$G19,Table2[dnce])</f>
        <v>52.3</v>
      </c>
      <c r="L22" s="10">
        <f>AVERAGEIF(Table2[artist],'3. Analyze Data'!$G19,Table2[dur])</f>
        <v>257.5</v>
      </c>
      <c r="M22" s="10">
        <f>AVERAGEIF(Table2[artist],'3. Analyze Data'!$G19,Table2[pop])</f>
        <v>61.5</v>
      </c>
      <c r="N22" s="16" t="e">
        <f>VLOOKUP(G22,artists!A:F,2,FALSE)</f>
        <v>#N/A</v>
      </c>
    </row>
    <row r="23" spans="7:14" x14ac:dyDescent="0.2">
      <c r="G23" s="7" t="s">
        <v>159</v>
      </c>
      <c r="H23" s="7">
        <f>COUNTIF(Table2[artist],G23)</f>
        <v>9</v>
      </c>
      <c r="I23" s="10">
        <f>AVERAGEIF(Table2[artist],'3. Analyze Data'!$G27,Table2[bpm])</f>
        <v>117.77777777777777</v>
      </c>
      <c r="J23" s="10">
        <f>AVERAGEIF(Table2[artist],'3. Analyze Data'!$G27,Table2[nrgy])</f>
        <v>80.555555555555557</v>
      </c>
      <c r="K23" s="10">
        <f>AVERAGEIF(Table2[artist],'3. Analyze Data'!$G27,Table2[dnce])</f>
        <v>57.222222222222221</v>
      </c>
      <c r="L23" s="10">
        <f>AVERAGEIF(Table2[artist],'3. Analyze Data'!$G27,Table2[dur])</f>
        <v>220.55555555555554</v>
      </c>
      <c r="M23" s="10">
        <f>AVERAGEIF(Table2[artist],'3. Analyze Data'!$G27,Table2[pop])</f>
        <v>67.666666666666671</v>
      </c>
      <c r="N23" s="16">
        <f>VLOOKUP(G23,artists!A:F,2,FALSE)</f>
        <v>6578314</v>
      </c>
    </row>
    <row r="24" spans="7:14" x14ac:dyDescent="0.2">
      <c r="G24" s="7" t="s">
        <v>132</v>
      </c>
      <c r="H24" s="7">
        <f>COUNTIF(Table2[artist],G24)</f>
        <v>9</v>
      </c>
      <c r="I24" s="10">
        <f>AVERAGEIF(Table2[artist],'3. Analyze Data'!$G47,Table2[bpm])</f>
        <v>116.4</v>
      </c>
      <c r="J24" s="10">
        <f>AVERAGEIF(Table2[artist],'3. Analyze Data'!$G47,Table2[nrgy])</f>
        <v>67</v>
      </c>
      <c r="K24" s="10">
        <f>AVERAGEIF(Table2[artist],'3. Analyze Data'!$G47,Table2[dnce])</f>
        <v>56.8</v>
      </c>
      <c r="L24" s="10">
        <f>AVERAGEIF(Table2[artist],'3. Analyze Data'!$G47,Table2[dur])</f>
        <v>242.4</v>
      </c>
      <c r="M24" s="10">
        <f>AVERAGEIF(Table2[artist],'3. Analyze Data'!$G47,Table2[pop])</f>
        <v>73.400000000000006</v>
      </c>
      <c r="N24" s="16">
        <f>VLOOKUP(G24,artists!A:F,2,FALSE)</f>
        <v>20121007</v>
      </c>
    </row>
    <row r="25" spans="7:14" x14ac:dyDescent="0.2">
      <c r="G25" s="7" t="s">
        <v>114</v>
      </c>
      <c r="H25" s="7">
        <f>COUNTIF(Table2[artist],G25)</f>
        <v>9</v>
      </c>
      <c r="I25" s="10">
        <f>AVERAGEIF(Table2[artist],'3. Analyze Data'!$G94,Table2[bpm])</f>
        <v>115</v>
      </c>
      <c r="J25" s="10">
        <f>AVERAGEIF(Table2[artist],'3. Analyze Data'!$G94,Table2[nrgy])</f>
        <v>15</v>
      </c>
      <c r="K25" s="10">
        <f>AVERAGEIF(Table2[artist],'3. Analyze Data'!$G94,Table2[dnce])</f>
        <v>47</v>
      </c>
      <c r="L25" s="10">
        <f>AVERAGEIF(Table2[artist],'3. Analyze Data'!$G94,Table2[dur])</f>
        <v>290</v>
      </c>
      <c r="M25" s="10">
        <f>AVERAGEIF(Table2[artist],'3. Analyze Data'!$G94,Table2[pop])</f>
        <v>66.5</v>
      </c>
      <c r="N25" s="16">
        <f>VLOOKUP(G25,artists!A:F,2,FALSE)</f>
        <v>8365398</v>
      </c>
    </row>
    <row r="26" spans="7:14" x14ac:dyDescent="0.2">
      <c r="G26" s="7" t="s">
        <v>1037</v>
      </c>
      <c r="H26" s="7">
        <f>COUNTIF(Table2[artist],G26)</f>
        <v>9</v>
      </c>
      <c r="I26" s="10">
        <f>AVERAGEIF(Table2[artist],'3. Analyze Data'!$G99,Table2[bpm])</f>
        <v>100.5</v>
      </c>
      <c r="J26" s="10">
        <f>AVERAGEIF(Table2[artist],'3. Analyze Data'!$G99,Table2[nrgy])</f>
        <v>84</v>
      </c>
      <c r="K26" s="10">
        <f>AVERAGEIF(Table2[artist],'3. Analyze Data'!$G99,Table2[dnce])</f>
        <v>68</v>
      </c>
      <c r="L26" s="10">
        <f>AVERAGEIF(Table2[artist],'3. Analyze Data'!$G99,Table2[dur])</f>
        <v>175.5</v>
      </c>
      <c r="M26" s="10">
        <f>AVERAGEIF(Table2[artist],'3. Analyze Data'!$G99,Table2[pop])</f>
        <v>73</v>
      </c>
      <c r="N26" s="16" t="e">
        <f>VLOOKUP(G26,artists!A:F,2,FALSE)</f>
        <v>#N/A</v>
      </c>
    </row>
    <row r="27" spans="7:14" x14ac:dyDescent="0.2">
      <c r="G27" s="7" t="s">
        <v>165</v>
      </c>
      <c r="H27" s="7">
        <f>COUNTIF(Table2[artist],G27)</f>
        <v>9</v>
      </c>
      <c r="I27" s="10">
        <f>AVERAGEIF(Table2[artist],'3. Analyze Data'!$G145,Table2[bpm])</f>
        <v>170</v>
      </c>
      <c r="J27" s="10">
        <f>AVERAGEIF(Table2[artist],'3. Analyze Data'!$G145,Table2[nrgy])</f>
        <v>70</v>
      </c>
      <c r="K27" s="10">
        <f>AVERAGEIF(Table2[artist],'3. Analyze Data'!$G145,Table2[dnce])</f>
        <v>38</v>
      </c>
      <c r="L27" s="10">
        <f>AVERAGEIF(Table2[artist],'3. Analyze Data'!$G145,Table2[dur])</f>
        <v>209</v>
      </c>
      <c r="M27" s="10">
        <f>AVERAGEIF(Table2[artist],'3. Analyze Data'!$G145,Table2[pop])</f>
        <v>77</v>
      </c>
      <c r="N27" s="16">
        <f>VLOOKUP(G27,artists!A:F,2,FALSE)</f>
        <v>8660053</v>
      </c>
    </row>
    <row r="28" spans="7:14" x14ac:dyDescent="0.2">
      <c r="G28" s="7" t="s">
        <v>30</v>
      </c>
      <c r="H28" s="7">
        <f>COUNTIF(Table2[artist],G28)</f>
        <v>8</v>
      </c>
      <c r="I28" s="10">
        <f>AVERAGEIF(Table2[artist],'3. Analyze Data'!$G25,Table2[bpm])</f>
        <v>104.11111111111111</v>
      </c>
      <c r="J28" s="10">
        <f>AVERAGEIF(Table2[artist],'3. Analyze Data'!$G25,Table2[nrgy])</f>
        <v>65.111111111111114</v>
      </c>
      <c r="K28" s="10">
        <f>AVERAGEIF(Table2[artist],'3. Analyze Data'!$G25,Table2[dnce])</f>
        <v>67.666666666666671</v>
      </c>
      <c r="L28" s="10">
        <f>AVERAGEIF(Table2[artist],'3. Analyze Data'!$G25,Table2[dur])</f>
        <v>297.88888888888891</v>
      </c>
      <c r="M28" s="10">
        <f>AVERAGEIF(Table2[artist],'3. Analyze Data'!$G25,Table2[pop])</f>
        <v>56.888888888888886</v>
      </c>
      <c r="N28" s="16">
        <f>VLOOKUP(G28,artists!A:F,2,FALSE)</f>
        <v>20494887</v>
      </c>
    </row>
    <row r="29" spans="7:14" x14ac:dyDescent="0.2">
      <c r="G29" s="7" t="s">
        <v>96</v>
      </c>
      <c r="H29" s="7">
        <f>COUNTIF(Table2[artist],G29)</f>
        <v>8</v>
      </c>
      <c r="I29" s="10">
        <f>AVERAGEIF(Table2[artist],'3. Analyze Data'!$G48,Table2[bpm])</f>
        <v>113.8</v>
      </c>
      <c r="J29" s="10">
        <f>AVERAGEIF(Table2[artist],'3. Analyze Data'!$G48,Table2[nrgy])</f>
        <v>70</v>
      </c>
      <c r="K29" s="10">
        <f>AVERAGEIF(Table2[artist],'3. Analyze Data'!$G48,Table2[dnce])</f>
        <v>72</v>
      </c>
      <c r="L29" s="10">
        <f>AVERAGEIF(Table2[artist],'3. Analyze Data'!$G48,Table2[dur])</f>
        <v>267.60000000000002</v>
      </c>
      <c r="M29" s="10">
        <f>AVERAGEIF(Table2[artist],'3. Analyze Data'!$G48,Table2[pop])</f>
        <v>66</v>
      </c>
      <c r="N29" s="16">
        <f>VLOOKUP(G29,artists!A:F,2,FALSE)</f>
        <v>15274062</v>
      </c>
    </row>
    <row r="30" spans="7:14" x14ac:dyDescent="0.2">
      <c r="G30" s="7" t="s">
        <v>1239</v>
      </c>
      <c r="H30" s="7">
        <f>COUNTIF(Table2[artist],G30)</f>
        <v>8</v>
      </c>
      <c r="I30" s="10">
        <f>AVERAGEIF(Table2[artist],'3. Analyze Data'!$G163,Table2[bpm])</f>
        <v>120</v>
      </c>
      <c r="J30" s="10">
        <f>AVERAGEIF(Table2[artist],'3. Analyze Data'!$G163,Table2[nrgy])</f>
        <v>47</v>
      </c>
      <c r="K30" s="10">
        <f>AVERAGEIF(Table2[artist],'3. Analyze Data'!$G163,Table2[dnce])</f>
        <v>77</v>
      </c>
      <c r="L30" s="10">
        <f>AVERAGEIF(Table2[artist],'3. Analyze Data'!$G163,Table2[dur])</f>
        <v>237</v>
      </c>
      <c r="M30" s="10">
        <f>AVERAGEIF(Table2[artist],'3. Analyze Data'!$G163,Table2[pop])</f>
        <v>80</v>
      </c>
      <c r="N30" s="16" t="e">
        <f>VLOOKUP(G30,artists!A:F,2,FALSE)</f>
        <v>#N/A</v>
      </c>
    </row>
    <row r="31" spans="7:14" x14ac:dyDescent="0.2">
      <c r="G31" s="7" t="s">
        <v>8</v>
      </c>
      <c r="H31" s="7">
        <f>COUNTIF(Table2[artist],G31)</f>
        <v>8</v>
      </c>
      <c r="I31" s="10">
        <f>AVERAGEIF(Table2[artist],'3. Analyze Data'!$G176,Table2[bpm])</f>
        <v>125</v>
      </c>
      <c r="J31" s="10">
        <f>AVERAGEIF(Table2[artist],'3. Analyze Data'!$G176,Table2[nrgy])</f>
        <v>86</v>
      </c>
      <c r="K31" s="10">
        <f>AVERAGEIF(Table2[artist],'3. Analyze Data'!$G176,Table2[dnce])</f>
        <v>73</v>
      </c>
      <c r="L31" s="10">
        <f>AVERAGEIF(Table2[artist],'3. Analyze Data'!$G176,Table2[dur])</f>
        <v>148</v>
      </c>
      <c r="M31" s="10">
        <f>AVERAGEIF(Table2[artist],'3. Analyze Data'!$G176,Table2[pop])</f>
        <v>82</v>
      </c>
      <c r="N31" s="16">
        <f>VLOOKUP(G31,artists!A:F,2,FALSE)</f>
        <v>23709128</v>
      </c>
    </row>
    <row r="32" spans="7:14" x14ac:dyDescent="0.2">
      <c r="G32" s="7" t="s">
        <v>1445</v>
      </c>
      <c r="H32" s="7">
        <f>COUNTIF(Table2[artist],G32)</f>
        <v>7</v>
      </c>
      <c r="I32" s="10">
        <f>AVERAGEIF(Table2[artist],'3. Analyze Data'!$G52,Table2[bpm])</f>
        <v>137.25</v>
      </c>
      <c r="J32" s="10">
        <f>AVERAGEIF(Table2[artist],'3. Analyze Data'!$G52,Table2[nrgy])</f>
        <v>65</v>
      </c>
      <c r="K32" s="10">
        <f>AVERAGEIF(Table2[artist],'3. Analyze Data'!$G52,Table2[dnce])</f>
        <v>42.75</v>
      </c>
      <c r="L32" s="10">
        <f>AVERAGEIF(Table2[artist],'3. Analyze Data'!$G52,Table2[dur])</f>
        <v>266.25</v>
      </c>
      <c r="M32" s="10">
        <f>AVERAGEIF(Table2[artist],'3. Analyze Data'!$G52,Table2[pop])</f>
        <v>58.75</v>
      </c>
      <c r="N32" s="16" t="e">
        <f>VLOOKUP(G32,artists!A:F,2,FALSE)</f>
        <v>#N/A</v>
      </c>
    </row>
    <row r="33" spans="7:14" x14ac:dyDescent="0.2">
      <c r="G33" s="7" t="s">
        <v>1147</v>
      </c>
      <c r="H33" s="7">
        <f>COUNTIF(Table2[artist],G33)</f>
        <v>7</v>
      </c>
      <c r="I33" s="10">
        <f>AVERAGEIF(Table2[artist],'3. Analyze Data'!$G144,Table2[bpm])</f>
        <v>105</v>
      </c>
      <c r="J33" s="10">
        <f>AVERAGEIF(Table2[artist],'3. Analyze Data'!$G144,Table2[nrgy])</f>
        <v>72</v>
      </c>
      <c r="K33" s="10">
        <f>AVERAGEIF(Table2[artist],'3. Analyze Data'!$G144,Table2[dnce])</f>
        <v>76</v>
      </c>
      <c r="L33" s="10">
        <f>AVERAGEIF(Table2[artist],'3. Analyze Data'!$G144,Table2[dur])</f>
        <v>210</v>
      </c>
      <c r="M33" s="10">
        <f>AVERAGEIF(Table2[artist],'3. Analyze Data'!$G144,Table2[pop])</f>
        <v>68</v>
      </c>
      <c r="N33" s="16" t="e">
        <f>VLOOKUP(G33,artists!A:F,2,FALSE)</f>
        <v>#N/A</v>
      </c>
    </row>
    <row r="34" spans="7:14" x14ac:dyDescent="0.2">
      <c r="G34" s="7" t="s">
        <v>284</v>
      </c>
      <c r="H34" s="7">
        <f>COUNTIF(Table2[artist],G34)</f>
        <v>6</v>
      </c>
      <c r="I34" s="10">
        <f>AVERAGEIF(Table2[artist],'3. Analyze Data'!$G17,Table2[bpm])</f>
        <v>129.18181818181819</v>
      </c>
      <c r="J34" s="10">
        <f>AVERAGEIF(Table2[artist],'3. Analyze Data'!$G17,Table2[nrgy])</f>
        <v>67</v>
      </c>
      <c r="K34" s="10">
        <f>AVERAGEIF(Table2[artist],'3. Analyze Data'!$G17,Table2[dnce])</f>
        <v>66.090909090909093</v>
      </c>
      <c r="L34" s="10">
        <f>AVERAGEIF(Table2[artist],'3. Analyze Data'!$G17,Table2[dur])</f>
        <v>200.63636363636363</v>
      </c>
      <c r="M34" s="10">
        <f>AVERAGEIF(Table2[artist],'3. Analyze Data'!$G17,Table2[pop])</f>
        <v>77.36363636363636</v>
      </c>
      <c r="N34" s="16">
        <f>VLOOKUP(G34,artists!A:F,2,FALSE)</f>
        <v>6678108</v>
      </c>
    </row>
    <row r="35" spans="7:14" x14ac:dyDescent="0.2">
      <c r="G35" s="7" t="s">
        <v>240</v>
      </c>
      <c r="H35" s="7">
        <f>COUNTIF(Table2[artist],G35)</f>
        <v>6</v>
      </c>
      <c r="I35" s="10">
        <f>AVERAGEIF(Table2[artist],'3. Analyze Data'!$G38,Table2[bpm])</f>
        <v>118.66666666666667</v>
      </c>
      <c r="J35" s="10">
        <f>AVERAGEIF(Table2[artist],'3. Analyze Data'!$G38,Table2[nrgy])</f>
        <v>67.166666666666671</v>
      </c>
      <c r="K35" s="10">
        <f>AVERAGEIF(Table2[artist],'3. Analyze Data'!$G38,Table2[dnce])</f>
        <v>62.5</v>
      </c>
      <c r="L35" s="10">
        <f>AVERAGEIF(Table2[artist],'3. Analyze Data'!$G38,Table2[dur])</f>
        <v>240.33333333333334</v>
      </c>
      <c r="M35" s="10">
        <f>AVERAGEIF(Table2[artist],'3. Analyze Data'!$G38,Table2[pop])</f>
        <v>55</v>
      </c>
      <c r="N35" s="16">
        <f>VLOOKUP(G35,artists!A:F,2,FALSE)</f>
        <v>4588776</v>
      </c>
    </row>
    <row r="36" spans="7:14" x14ac:dyDescent="0.2">
      <c r="G36" s="7" t="s">
        <v>1371</v>
      </c>
      <c r="H36" s="7">
        <f>COUNTIF(Table2[artist],G36)</f>
        <v>6</v>
      </c>
      <c r="I36" s="10">
        <f>AVERAGEIF(Table2[artist],'3. Analyze Data'!$G128,Table2[bpm])</f>
        <v>92</v>
      </c>
      <c r="J36" s="10">
        <f>AVERAGEIF(Table2[artist],'3. Analyze Data'!$G128,Table2[nrgy])</f>
        <v>81</v>
      </c>
      <c r="K36" s="10">
        <f>AVERAGEIF(Table2[artist],'3. Analyze Data'!$G128,Table2[dnce])</f>
        <v>68</v>
      </c>
      <c r="L36" s="10">
        <f>AVERAGEIF(Table2[artist],'3. Analyze Data'!$G128,Table2[dur])</f>
        <v>169</v>
      </c>
      <c r="M36" s="10">
        <f>AVERAGEIF(Table2[artist],'3. Analyze Data'!$G128,Table2[pop])</f>
        <v>50</v>
      </c>
      <c r="N36" s="16" t="e">
        <f>VLOOKUP(G36,artists!A:F,2,FALSE)</f>
        <v>#N/A</v>
      </c>
    </row>
    <row r="37" spans="7:14" x14ac:dyDescent="0.2">
      <c r="G37" s="7" t="s">
        <v>11</v>
      </c>
      <c r="H37" s="7">
        <f>COUNTIF(Table2[artist],G37)</f>
        <v>6</v>
      </c>
      <c r="I37" s="10">
        <f>AVERAGEIF(Table2[artist],'3. Analyze Data'!$G142,Table2[bpm])</f>
        <v>126</v>
      </c>
      <c r="J37" s="10">
        <f>AVERAGEIF(Table2[artist],'3. Analyze Data'!$G142,Table2[nrgy])</f>
        <v>91</v>
      </c>
      <c r="K37" s="10">
        <f>AVERAGEIF(Table2[artist],'3. Analyze Data'!$G142,Table2[dnce])</f>
        <v>71</v>
      </c>
      <c r="L37" s="10">
        <f>AVERAGEIF(Table2[artist],'3. Analyze Data'!$G142,Table2[dur])</f>
        <v>157</v>
      </c>
      <c r="M37" s="10">
        <f>AVERAGEIF(Table2[artist],'3. Analyze Data'!$G142,Table2[pop])</f>
        <v>67</v>
      </c>
      <c r="N37" s="16">
        <f>VLOOKUP(G37,artists!A:F,2,FALSE)</f>
        <v>16331335</v>
      </c>
    </row>
    <row r="38" spans="7:14" x14ac:dyDescent="0.2">
      <c r="G38" s="7" t="s">
        <v>25</v>
      </c>
      <c r="H38" s="7">
        <f>COUNTIF(Table2[artist],G38)</f>
        <v>6</v>
      </c>
      <c r="I38" s="10">
        <f>AVERAGEIF(Table2[artist],'3. Analyze Data'!$G147,Table2[bpm])</f>
        <v>109</v>
      </c>
      <c r="J38" s="10">
        <f>AVERAGEIF(Table2[artist],'3. Analyze Data'!$G147,Table2[nrgy])</f>
        <v>53</v>
      </c>
      <c r="K38" s="10">
        <f>AVERAGEIF(Table2[artist],'3. Analyze Data'!$G147,Table2[dnce])</f>
        <v>90</v>
      </c>
      <c r="L38" s="10">
        <f>AVERAGEIF(Table2[artist],'3. Analyze Data'!$G147,Table2[dur])</f>
        <v>255</v>
      </c>
      <c r="M38" s="10">
        <f>AVERAGEIF(Table2[artist],'3. Analyze Data'!$G147,Table2[pop])</f>
        <v>18</v>
      </c>
      <c r="N38" s="16">
        <f>VLOOKUP(G38,artists!A:F,2,FALSE)</f>
        <v>7214210</v>
      </c>
    </row>
    <row r="39" spans="7:14" x14ac:dyDescent="0.2">
      <c r="G39" s="7" t="s">
        <v>152</v>
      </c>
      <c r="H39" s="7">
        <f>COUNTIF(Table2[artist],G39)</f>
        <v>6</v>
      </c>
      <c r="I39" s="10">
        <f>AVERAGEIF(Table2[artist],'3. Analyze Data'!$G168,Table2[bpm])</f>
        <v>120</v>
      </c>
      <c r="J39" s="10">
        <f>AVERAGEIF(Table2[artist],'3. Analyze Data'!$G168,Table2[nrgy])</f>
        <v>51</v>
      </c>
      <c r="K39" s="10">
        <f>AVERAGEIF(Table2[artist],'3. Analyze Data'!$G168,Table2[dnce])</f>
        <v>83</v>
      </c>
      <c r="L39" s="10">
        <f>AVERAGEIF(Table2[artist],'3. Analyze Data'!$G168,Table2[dur])</f>
        <v>208</v>
      </c>
      <c r="M39" s="10">
        <f>AVERAGEIF(Table2[artist],'3. Analyze Data'!$G168,Table2[pop])</f>
        <v>77</v>
      </c>
      <c r="N39" s="16">
        <f>VLOOKUP(G39,artists!A:F,2,FALSE)</f>
        <v>14117938</v>
      </c>
    </row>
    <row r="40" spans="7:14" x14ac:dyDescent="0.2">
      <c r="G40" s="7" t="s">
        <v>1196</v>
      </c>
      <c r="H40" s="7">
        <f>COUNTIF(Table2[artist],G40)</f>
        <v>6</v>
      </c>
      <c r="I40" s="10">
        <f>AVERAGEIF(Table2[artist],'3. Analyze Data'!$G192,Table2[bpm])</f>
        <v>146</v>
      </c>
      <c r="J40" s="10">
        <f>AVERAGEIF(Table2[artist],'3. Analyze Data'!$G192,Table2[nrgy])</f>
        <v>73</v>
      </c>
      <c r="K40" s="10">
        <f>AVERAGEIF(Table2[artist],'3. Analyze Data'!$G192,Table2[dnce])</f>
        <v>58</v>
      </c>
      <c r="L40" s="10">
        <f>AVERAGEIF(Table2[artist],'3. Analyze Data'!$G192,Table2[dur])</f>
        <v>213</v>
      </c>
      <c r="M40" s="10">
        <f>AVERAGEIF(Table2[artist],'3. Analyze Data'!$G192,Table2[pop])</f>
        <v>77</v>
      </c>
      <c r="N40" s="16" t="e">
        <f>VLOOKUP(G40,artists!A:F,2,FALSE)</f>
        <v>#N/A</v>
      </c>
    </row>
    <row r="41" spans="7:14" x14ac:dyDescent="0.2">
      <c r="G41" s="7" t="s">
        <v>1311</v>
      </c>
      <c r="H41" s="7">
        <f>COUNTIF(Table2[artist],G41)</f>
        <v>5</v>
      </c>
      <c r="I41" s="10">
        <f>AVERAGEIF(Table2[artist],'3. Analyze Data'!$G26,Table2[bpm])</f>
        <v>117.11111111111111</v>
      </c>
      <c r="J41" s="10">
        <f>AVERAGEIF(Table2[artist],'3. Analyze Data'!$G26,Table2[nrgy])</f>
        <v>70.666666666666671</v>
      </c>
      <c r="K41" s="10">
        <f>AVERAGEIF(Table2[artist],'3. Analyze Data'!$G26,Table2[dnce])</f>
        <v>73</v>
      </c>
      <c r="L41" s="10">
        <f>AVERAGEIF(Table2[artist],'3. Analyze Data'!$G26,Table2[dur])</f>
        <v>207.77777777777777</v>
      </c>
      <c r="M41" s="10">
        <f>AVERAGEIF(Table2[artist],'3. Analyze Data'!$G26,Table2[pop])</f>
        <v>67.888888888888886</v>
      </c>
      <c r="N41" s="16" t="e">
        <f>VLOOKUP(G41,artists!A:F,2,FALSE)</f>
        <v>#N/A</v>
      </c>
    </row>
    <row r="42" spans="7:14" x14ac:dyDescent="0.2">
      <c r="G42" s="7" t="s">
        <v>192</v>
      </c>
      <c r="H42" s="7">
        <f>COUNTIF(Table2[artist],G42)</f>
        <v>5</v>
      </c>
      <c r="I42" s="10">
        <f>AVERAGEIF(Table2[artist],'3. Analyze Data'!$G33,Table2[bpm])</f>
        <v>107.28571428571429</v>
      </c>
      <c r="J42" s="10">
        <f>AVERAGEIF(Table2[artist],'3. Analyze Data'!$G33,Table2[nrgy])</f>
        <v>76.571428571428569</v>
      </c>
      <c r="K42" s="10">
        <f>AVERAGEIF(Table2[artist],'3. Analyze Data'!$G33,Table2[dnce])</f>
        <v>62.857142857142854</v>
      </c>
      <c r="L42" s="10">
        <f>AVERAGEIF(Table2[artist],'3. Analyze Data'!$G33,Table2[dur])</f>
        <v>216</v>
      </c>
      <c r="M42" s="10">
        <f>AVERAGEIF(Table2[artist],'3. Analyze Data'!$G33,Table2[pop])</f>
        <v>69.714285714285708</v>
      </c>
      <c r="N42" s="16">
        <f>VLOOKUP(G42,artists!A:F,2,FALSE)</f>
        <v>3685271</v>
      </c>
    </row>
    <row r="43" spans="7:14" x14ac:dyDescent="0.2">
      <c r="G43" s="7" t="s">
        <v>44</v>
      </c>
      <c r="H43" s="7">
        <f>COUNTIF(Table2[artist],G43)</f>
        <v>5</v>
      </c>
      <c r="I43" s="10">
        <f>AVERAGEIF(Table2[artist],'3. Analyze Data'!$G56,Table2[bpm])</f>
        <v>115</v>
      </c>
      <c r="J43" s="10">
        <f>AVERAGEIF(Table2[artist],'3. Analyze Data'!$G56,Table2[nrgy])</f>
        <v>60.5</v>
      </c>
      <c r="K43" s="10">
        <f>AVERAGEIF(Table2[artist],'3. Analyze Data'!$G56,Table2[dnce])</f>
        <v>59.25</v>
      </c>
      <c r="L43" s="10">
        <f>AVERAGEIF(Table2[artist],'3. Analyze Data'!$G56,Table2[dur])</f>
        <v>253.25</v>
      </c>
      <c r="M43" s="10">
        <f>AVERAGEIF(Table2[artist],'3. Analyze Data'!$G56,Table2[pop])</f>
        <v>66.75</v>
      </c>
      <c r="N43" s="16">
        <f>VLOOKUP(G43,artists!A:F,2,FALSE)</f>
        <v>7039401</v>
      </c>
    </row>
    <row r="44" spans="7:14" x14ac:dyDescent="0.2">
      <c r="G44" s="7" t="s">
        <v>123</v>
      </c>
      <c r="H44" s="7">
        <f>COUNTIF(Table2[artist],G44)</f>
        <v>5</v>
      </c>
      <c r="I44" s="10">
        <f>AVERAGEIF(Table2[artist],'3. Analyze Data'!$G59,Table2[bpm])</f>
        <v>106.66666666666667</v>
      </c>
      <c r="J44" s="10">
        <f>AVERAGEIF(Table2[artist],'3. Analyze Data'!$G59,Table2[nrgy])</f>
        <v>61</v>
      </c>
      <c r="K44" s="10">
        <f>AVERAGEIF(Table2[artist],'3. Analyze Data'!$G59,Table2[dnce])</f>
        <v>57.666666666666664</v>
      </c>
      <c r="L44" s="10">
        <f>AVERAGEIF(Table2[artist],'3. Analyze Data'!$G59,Table2[dur])</f>
        <v>220</v>
      </c>
      <c r="M44" s="10">
        <f>AVERAGEIF(Table2[artist],'3. Analyze Data'!$G59,Table2[pop])</f>
        <v>72.333333333333329</v>
      </c>
      <c r="N44" s="16">
        <f>VLOOKUP(G44,artists!A:F,2,FALSE)</f>
        <v>8796153</v>
      </c>
    </row>
    <row r="45" spans="7:14" x14ac:dyDescent="0.2">
      <c r="G45" s="7" t="s">
        <v>74</v>
      </c>
      <c r="H45" s="7">
        <f>COUNTIF(Table2[artist],G45)</f>
        <v>5</v>
      </c>
      <c r="I45" s="10">
        <f>AVERAGEIF(Table2[artist],'3. Analyze Data'!$G97,Table2[bpm])</f>
        <v>122</v>
      </c>
      <c r="J45" s="10">
        <f>AVERAGEIF(Table2[artist],'3. Analyze Data'!$G97,Table2[nrgy])</f>
        <v>67</v>
      </c>
      <c r="K45" s="10">
        <f>AVERAGEIF(Table2[artist],'3. Analyze Data'!$G97,Table2[dnce])</f>
        <v>72</v>
      </c>
      <c r="L45" s="10">
        <f>AVERAGEIF(Table2[artist],'3. Analyze Data'!$G97,Table2[dur])</f>
        <v>158.5</v>
      </c>
      <c r="M45" s="10">
        <f>AVERAGEIF(Table2[artist],'3. Analyze Data'!$G97,Table2[pop])</f>
        <v>60</v>
      </c>
      <c r="N45" s="16">
        <f>VLOOKUP(G45,artists!A:F,2,FALSE)</f>
        <v>5629156</v>
      </c>
    </row>
    <row r="46" spans="7:14" x14ac:dyDescent="0.2">
      <c r="G46" s="7" t="s">
        <v>1227</v>
      </c>
      <c r="H46" s="7">
        <f>COUNTIF(Table2[artist],G46)</f>
        <v>5</v>
      </c>
      <c r="I46" s="10">
        <f>AVERAGEIF(Table2[artist],'3. Analyze Data'!$G110,Table2[bpm])</f>
        <v>122.5</v>
      </c>
      <c r="J46" s="10">
        <f>AVERAGEIF(Table2[artist],'3. Analyze Data'!$G110,Table2[nrgy])</f>
        <v>81.5</v>
      </c>
      <c r="K46" s="10">
        <f>AVERAGEIF(Table2[artist],'3. Analyze Data'!$G110,Table2[dnce])</f>
        <v>64.5</v>
      </c>
      <c r="L46" s="10">
        <f>AVERAGEIF(Table2[artist],'3. Analyze Data'!$G110,Table2[dur])</f>
        <v>204</v>
      </c>
      <c r="M46" s="10">
        <f>AVERAGEIF(Table2[artist],'3. Analyze Data'!$G110,Table2[pop])</f>
        <v>64.5</v>
      </c>
      <c r="N46" s="16" t="e">
        <f>VLOOKUP(G46,artists!A:F,2,FALSE)</f>
        <v>#N/A</v>
      </c>
    </row>
    <row r="47" spans="7:14" x14ac:dyDescent="0.2">
      <c r="G47" s="7" t="s">
        <v>39</v>
      </c>
      <c r="H47" s="7">
        <f>COUNTIF(Table2[artist],G47)</f>
        <v>5</v>
      </c>
      <c r="I47" s="10">
        <f>AVERAGEIF(Table2[artist],'3. Analyze Data'!$G131,Table2[bpm])</f>
        <v>94</v>
      </c>
      <c r="J47" s="10">
        <f>AVERAGEIF(Table2[artist],'3. Analyze Data'!$G131,Table2[nrgy])</f>
        <v>87</v>
      </c>
      <c r="K47" s="10">
        <f>AVERAGEIF(Table2[artist],'3. Analyze Data'!$G131,Table2[dnce])</f>
        <v>74</v>
      </c>
      <c r="L47" s="10">
        <f>AVERAGEIF(Table2[artist],'3. Analyze Data'!$G131,Table2[dur])</f>
        <v>181</v>
      </c>
      <c r="M47" s="10">
        <f>AVERAGEIF(Table2[artist],'3. Analyze Data'!$G131,Table2[pop])</f>
        <v>76</v>
      </c>
      <c r="N47" s="16">
        <f>VLOOKUP(G47,artists!A:F,2,FALSE)</f>
        <v>10054490</v>
      </c>
    </row>
    <row r="48" spans="7:14" x14ac:dyDescent="0.2">
      <c r="G48" s="7" t="s">
        <v>358</v>
      </c>
      <c r="H48" s="7">
        <f>COUNTIF(Table2[artist],G48)</f>
        <v>5</v>
      </c>
      <c r="I48" s="10">
        <f>AVERAGEIF(Table2[artist],'3. Analyze Data'!$G177,Table2[bpm])</f>
        <v>110</v>
      </c>
      <c r="J48" s="10">
        <f>AVERAGEIF(Table2[artist],'3. Analyze Data'!$G177,Table2[nrgy])</f>
        <v>76</v>
      </c>
      <c r="K48" s="10">
        <f>AVERAGEIF(Table2[artist],'3. Analyze Data'!$G177,Table2[dnce])</f>
        <v>75</v>
      </c>
      <c r="L48" s="10">
        <f>AVERAGEIF(Table2[artist],'3. Analyze Data'!$G177,Table2[dur])</f>
        <v>248</v>
      </c>
      <c r="M48" s="10">
        <f>AVERAGEIF(Table2[artist],'3. Analyze Data'!$G177,Table2[pop])</f>
        <v>53</v>
      </c>
      <c r="N48" s="16">
        <f>VLOOKUP(G48,artists!A:F,2,FALSE)</f>
        <v>3758344</v>
      </c>
    </row>
    <row r="49" spans="7:14" x14ac:dyDescent="0.2">
      <c r="G49" s="7" t="s">
        <v>1337</v>
      </c>
      <c r="H49" s="7">
        <f>COUNTIF(Table2[artist],G49)</f>
        <v>5</v>
      </c>
      <c r="I49" s="10">
        <f>AVERAGEIF(Table2[artist],'3. Analyze Data'!$G181,Table2[bpm])</f>
        <v>127</v>
      </c>
      <c r="J49" s="10">
        <f>AVERAGEIF(Table2[artist],'3. Analyze Data'!$G181,Table2[nrgy])</f>
        <v>46</v>
      </c>
      <c r="K49" s="10">
        <f>AVERAGEIF(Table2[artist],'3. Analyze Data'!$G181,Table2[dnce])</f>
        <v>62</v>
      </c>
      <c r="L49" s="10">
        <f>AVERAGEIF(Table2[artist],'3. Analyze Data'!$G181,Table2[dur])</f>
        <v>184</v>
      </c>
      <c r="M49" s="10">
        <f>AVERAGEIF(Table2[artist],'3. Analyze Data'!$G181,Table2[pop])</f>
        <v>92</v>
      </c>
      <c r="N49" s="16" t="e">
        <f>VLOOKUP(G49,artists!A:F,2,FALSE)</f>
        <v>#N/A</v>
      </c>
    </row>
    <row r="50" spans="7:14" x14ac:dyDescent="0.2">
      <c r="G50" s="7" t="s">
        <v>1486</v>
      </c>
      <c r="H50" s="7">
        <f>COUNTIF(Table2[artist],G50)</f>
        <v>5</v>
      </c>
      <c r="I50" s="10">
        <f>AVERAGEIF(Table2[artist],'3. Analyze Data'!$G191,Table2[bpm])</f>
        <v>126</v>
      </c>
      <c r="J50" s="10">
        <f>AVERAGEIF(Table2[artist],'3. Analyze Data'!$G191,Table2[nrgy])</f>
        <v>78</v>
      </c>
      <c r="K50" s="10">
        <f>AVERAGEIF(Table2[artist],'3. Analyze Data'!$G191,Table2[dnce])</f>
        <v>71</v>
      </c>
      <c r="L50" s="10">
        <f>AVERAGEIF(Table2[artist],'3. Analyze Data'!$G191,Table2[dur])</f>
        <v>203</v>
      </c>
      <c r="M50" s="10">
        <f>AVERAGEIF(Table2[artist],'3. Analyze Data'!$G191,Table2[pop])</f>
        <v>58</v>
      </c>
      <c r="N50" s="16" t="e">
        <f>VLOOKUP(G50,artists!A:F,2,FALSE)</f>
        <v>#N/A</v>
      </c>
    </row>
    <row r="51" spans="7:14" x14ac:dyDescent="0.2">
      <c r="G51" s="7" t="s">
        <v>1390</v>
      </c>
      <c r="H51" s="7">
        <f>COUNTIF(Table2[artist],G51)</f>
        <v>4</v>
      </c>
      <c r="I51" s="10">
        <f>AVERAGEIF(Table2[artist],'3. Analyze Data'!$G15,Table2[bpm])</f>
        <v>101.27272727272727</v>
      </c>
      <c r="J51" s="10">
        <f>AVERAGEIF(Table2[artist],'3. Analyze Data'!$G15,Table2[nrgy])</f>
        <v>62.090909090909093</v>
      </c>
      <c r="K51" s="10">
        <f>AVERAGEIF(Table2[artist],'3. Analyze Data'!$G15,Table2[dnce])</f>
        <v>73.454545454545453</v>
      </c>
      <c r="L51" s="10">
        <f>AVERAGEIF(Table2[artist],'3. Analyze Data'!$G15,Table2[dur])</f>
        <v>230</v>
      </c>
      <c r="M51" s="10">
        <f>AVERAGEIF(Table2[artist],'3. Analyze Data'!$G15,Table2[pop])</f>
        <v>78.36363636363636</v>
      </c>
      <c r="N51" s="16" t="e">
        <f>VLOOKUP(G51,artists!A:F,2,FALSE)</f>
        <v>#N/A</v>
      </c>
    </row>
    <row r="52" spans="7:14" x14ac:dyDescent="0.2">
      <c r="G52" s="7" t="s">
        <v>128</v>
      </c>
      <c r="H52" s="7">
        <f>COUNTIF(Table2[artist],G52)</f>
        <v>4</v>
      </c>
      <c r="I52" s="10">
        <f>AVERAGEIF(Table2[artist],'3. Analyze Data'!$G43,Table2[bpm])</f>
        <v>131</v>
      </c>
      <c r="J52" s="10">
        <f>AVERAGEIF(Table2[artist],'3. Analyze Data'!$G43,Table2[nrgy])</f>
        <v>73.599999999999994</v>
      </c>
      <c r="K52" s="10">
        <f>AVERAGEIF(Table2[artist],'3. Analyze Data'!$G43,Table2[dnce])</f>
        <v>58</v>
      </c>
      <c r="L52" s="10">
        <f>AVERAGEIF(Table2[artist],'3. Analyze Data'!$G43,Table2[dur])</f>
        <v>238.8</v>
      </c>
      <c r="M52" s="10">
        <f>AVERAGEIF(Table2[artist],'3. Analyze Data'!$G43,Table2[pop])</f>
        <v>66.400000000000006</v>
      </c>
      <c r="N52" s="16">
        <f>VLOOKUP(G52,artists!A:F,2,FALSE)</f>
        <v>22458057</v>
      </c>
    </row>
    <row r="53" spans="7:14" x14ac:dyDescent="0.2">
      <c r="G53" s="7" t="s">
        <v>1365</v>
      </c>
      <c r="H53" s="7">
        <f>COUNTIF(Table2[artist],G53)</f>
        <v>4</v>
      </c>
      <c r="I53" s="10">
        <f>AVERAGEIF(Table2[artist],'3. Analyze Data'!$G62,Table2[bpm])</f>
        <v>117.66666666666667</v>
      </c>
      <c r="J53" s="10">
        <f>AVERAGEIF(Table2[artist],'3. Analyze Data'!$G62,Table2[nrgy])</f>
        <v>72.333333333333329</v>
      </c>
      <c r="K53" s="10">
        <f>AVERAGEIF(Table2[artist],'3. Analyze Data'!$G62,Table2[dnce])</f>
        <v>66.666666666666671</v>
      </c>
      <c r="L53" s="10">
        <f>AVERAGEIF(Table2[artist],'3. Analyze Data'!$G62,Table2[dur])</f>
        <v>243.66666666666666</v>
      </c>
      <c r="M53" s="10">
        <f>AVERAGEIF(Table2[artist],'3. Analyze Data'!$G62,Table2[pop])</f>
        <v>71.666666666666671</v>
      </c>
      <c r="N53" s="16" t="e">
        <f>VLOOKUP(G53,artists!A:F,2,FALSE)</f>
        <v>#N/A</v>
      </c>
    </row>
    <row r="54" spans="7:14" x14ac:dyDescent="0.2">
      <c r="G54" s="7" t="s">
        <v>134</v>
      </c>
      <c r="H54" s="7">
        <f>COUNTIF(Table2[artist],G54)</f>
        <v>4</v>
      </c>
      <c r="I54" s="10">
        <f>AVERAGEIF(Table2[artist],'3. Analyze Data'!$G82,Table2[bpm])</f>
        <v>167</v>
      </c>
      <c r="J54" s="10">
        <f>AVERAGEIF(Table2[artist],'3. Analyze Data'!$G82,Table2[nrgy])</f>
        <v>94.5</v>
      </c>
      <c r="K54" s="10">
        <f>AVERAGEIF(Table2[artist],'3. Analyze Data'!$G82,Table2[dnce])</f>
        <v>52.5</v>
      </c>
      <c r="L54" s="10">
        <f>AVERAGEIF(Table2[artist],'3. Analyze Data'!$G82,Table2[dur])</f>
        <v>214</v>
      </c>
      <c r="M54" s="10">
        <f>AVERAGEIF(Table2[artist],'3. Analyze Data'!$G82,Table2[pop])</f>
        <v>67.5</v>
      </c>
      <c r="N54" s="16">
        <f>VLOOKUP(G54,artists!A:F,2,FALSE)</f>
        <v>7121242</v>
      </c>
    </row>
    <row r="55" spans="7:14" x14ac:dyDescent="0.2">
      <c r="G55" s="7" t="s">
        <v>1539</v>
      </c>
      <c r="H55" s="7">
        <f>COUNTIF(Table2[artist],G55)</f>
        <v>4</v>
      </c>
      <c r="I55" s="10">
        <f>AVERAGEIF(Table2[artist],'3. Analyze Data'!$G101,Table2[bpm])</f>
        <v>121</v>
      </c>
      <c r="J55" s="10">
        <f>AVERAGEIF(Table2[artist],'3. Analyze Data'!$G101,Table2[nrgy])</f>
        <v>77.5</v>
      </c>
      <c r="K55" s="10">
        <f>AVERAGEIF(Table2[artist],'3. Analyze Data'!$G101,Table2[dnce])</f>
        <v>60.5</v>
      </c>
      <c r="L55" s="10">
        <f>AVERAGEIF(Table2[artist],'3. Analyze Data'!$G101,Table2[dur])</f>
        <v>197.5</v>
      </c>
      <c r="M55" s="10">
        <f>AVERAGEIF(Table2[artist],'3. Analyze Data'!$G101,Table2[pop])</f>
        <v>86</v>
      </c>
      <c r="N55" s="16" t="e">
        <f>VLOOKUP(G55,artists!A:F,2,FALSE)</f>
        <v>#N/A</v>
      </c>
    </row>
    <row r="56" spans="7:14" x14ac:dyDescent="0.2">
      <c r="G56" s="7" t="s">
        <v>142</v>
      </c>
      <c r="H56" s="7">
        <f>COUNTIF(Table2[artist],G56)</f>
        <v>4</v>
      </c>
      <c r="I56" s="10">
        <f>AVERAGEIF(Table2[artist],'3. Analyze Data'!$G104,Table2[bpm])</f>
        <v>139</v>
      </c>
      <c r="J56" s="10">
        <f>AVERAGEIF(Table2[artist],'3. Analyze Data'!$G104,Table2[nrgy])</f>
        <v>85</v>
      </c>
      <c r="K56" s="10">
        <f>AVERAGEIF(Table2[artist],'3. Analyze Data'!$G104,Table2[dnce])</f>
        <v>32</v>
      </c>
      <c r="L56" s="10">
        <f>AVERAGEIF(Table2[artist],'3. Analyze Data'!$G104,Table2[dur])</f>
        <v>213</v>
      </c>
      <c r="M56" s="10">
        <f>AVERAGEIF(Table2[artist],'3. Analyze Data'!$G104,Table2[pop])</f>
        <v>69</v>
      </c>
      <c r="N56" s="16">
        <f>VLOOKUP(G56,artists!A:F,2,FALSE)</f>
        <v>9179252</v>
      </c>
    </row>
    <row r="57" spans="7:14" x14ac:dyDescent="0.2">
      <c r="G57" s="7" t="s">
        <v>1378</v>
      </c>
      <c r="H57" s="7">
        <f>COUNTIF(Table2[artist],G57)</f>
        <v>4</v>
      </c>
      <c r="I57" s="10">
        <f>AVERAGEIF(Table2[artist],'3. Analyze Data'!$G141,Table2[bpm])</f>
        <v>129</v>
      </c>
      <c r="J57" s="10">
        <f>AVERAGEIF(Table2[artist],'3. Analyze Data'!$G141,Table2[nrgy])</f>
        <v>66</v>
      </c>
      <c r="K57" s="10">
        <f>AVERAGEIF(Table2[artist],'3. Analyze Data'!$G141,Table2[dnce])</f>
        <v>57</v>
      </c>
      <c r="L57" s="10">
        <f>AVERAGEIF(Table2[artist],'3. Analyze Data'!$G141,Table2[dur])</f>
        <v>242</v>
      </c>
      <c r="M57" s="10">
        <f>AVERAGEIF(Table2[artist],'3. Analyze Data'!$G141,Table2[pop])</f>
        <v>81</v>
      </c>
      <c r="N57" s="16" t="e">
        <f>VLOOKUP(G57,artists!A:F,2,FALSE)</f>
        <v>#N/A</v>
      </c>
    </row>
    <row r="58" spans="7:14" x14ac:dyDescent="0.2">
      <c r="G58" s="7" t="s">
        <v>1180</v>
      </c>
      <c r="H58" s="7">
        <f>COUNTIF(Table2[artist],G58)</f>
        <v>3</v>
      </c>
      <c r="I58" s="10">
        <f>AVERAGEIF(Table2[artist],'3. Analyze Data'!$G21,Table2[bpm])</f>
        <v>122</v>
      </c>
      <c r="J58" s="10">
        <f>AVERAGEIF(Table2[artist],'3. Analyze Data'!$G21,Table2[nrgy])</f>
        <v>77.7</v>
      </c>
      <c r="K58" s="10">
        <f>AVERAGEIF(Table2[artist],'3. Analyze Data'!$G21,Table2[dnce])</f>
        <v>69.2</v>
      </c>
      <c r="L58" s="10">
        <f>AVERAGEIF(Table2[artist],'3. Analyze Data'!$G21,Table2[dur])</f>
        <v>231.7</v>
      </c>
      <c r="M58" s="10">
        <f>AVERAGEIF(Table2[artist],'3. Analyze Data'!$G21,Table2[pop])</f>
        <v>55.9</v>
      </c>
      <c r="N58" s="16" t="e">
        <f>VLOOKUP(G58,artists!A:F,2,FALSE)</f>
        <v>#N/A</v>
      </c>
    </row>
    <row r="59" spans="7:14" x14ac:dyDescent="0.2">
      <c r="G59" s="7" t="s">
        <v>1552</v>
      </c>
      <c r="H59" s="7">
        <f>COUNTIF(Table2[artist],G59)</f>
        <v>3</v>
      </c>
      <c r="I59" s="10">
        <f>AVERAGEIF(Table2[artist],'3. Analyze Data'!$G31,Table2[bpm])</f>
        <v>118.5</v>
      </c>
      <c r="J59" s="10">
        <f>AVERAGEIF(Table2[artist],'3. Analyze Data'!$G31,Table2[nrgy])</f>
        <v>70.125</v>
      </c>
      <c r="K59" s="10">
        <f>AVERAGEIF(Table2[artist],'3. Analyze Data'!$G31,Table2[dnce])</f>
        <v>63.5</v>
      </c>
      <c r="L59" s="10">
        <f>AVERAGEIF(Table2[artist],'3. Analyze Data'!$G31,Table2[dur])</f>
        <v>213.5</v>
      </c>
      <c r="M59" s="10">
        <f>AVERAGEIF(Table2[artist],'3. Analyze Data'!$G31,Table2[pop])</f>
        <v>71</v>
      </c>
      <c r="N59" s="16" t="e">
        <f>VLOOKUP(G59,artists!A:F,2,FALSE)</f>
        <v>#N/A</v>
      </c>
    </row>
    <row r="60" spans="7:14" x14ac:dyDescent="0.2">
      <c r="G60" s="7" t="s">
        <v>1565</v>
      </c>
      <c r="H60" s="7">
        <f>COUNTIF(Table2[artist],G60)</f>
        <v>3</v>
      </c>
      <c r="I60" s="10">
        <f>AVERAGEIF(Table2[artist],'3. Analyze Data'!$G32,Table2[bpm])</f>
        <v>116.57142857142857</v>
      </c>
      <c r="J60" s="10">
        <f>AVERAGEIF(Table2[artist],'3. Analyze Data'!$G32,Table2[nrgy])</f>
        <v>77.571428571428569</v>
      </c>
      <c r="K60" s="10">
        <f>AVERAGEIF(Table2[artist],'3. Analyze Data'!$G32,Table2[dnce])</f>
        <v>70</v>
      </c>
      <c r="L60" s="10">
        <f>AVERAGEIF(Table2[artist],'3. Analyze Data'!$G32,Table2[dur])</f>
        <v>212.85714285714286</v>
      </c>
      <c r="M60" s="10">
        <f>AVERAGEIF(Table2[artist],'3. Analyze Data'!$G32,Table2[pop])</f>
        <v>62.571428571428569</v>
      </c>
      <c r="N60" s="16" t="e">
        <f>VLOOKUP(G60,artists!A:F,2,FALSE)</f>
        <v>#N/A</v>
      </c>
    </row>
    <row r="61" spans="7:14" x14ac:dyDescent="0.2">
      <c r="G61" s="7" t="s">
        <v>1517</v>
      </c>
      <c r="H61" s="7">
        <f>COUNTIF(Table2[artist],G61)</f>
        <v>3</v>
      </c>
      <c r="I61" s="10">
        <f>AVERAGEIF(Table2[artist],'3. Analyze Data'!$G36,Table2[bpm])</f>
        <v>112.66666666666667</v>
      </c>
      <c r="J61" s="10">
        <f>AVERAGEIF(Table2[artist],'3. Analyze Data'!$G36,Table2[nrgy])</f>
        <v>75.166666666666671</v>
      </c>
      <c r="K61" s="10">
        <f>AVERAGEIF(Table2[artist],'3. Analyze Data'!$G36,Table2[dnce])</f>
        <v>72.833333333333329</v>
      </c>
      <c r="L61" s="10">
        <f>AVERAGEIF(Table2[artist],'3. Analyze Data'!$G36,Table2[dur])</f>
        <v>196</v>
      </c>
      <c r="M61" s="10">
        <f>AVERAGEIF(Table2[artist],'3. Analyze Data'!$G36,Table2[pop])</f>
        <v>71.166666666666671</v>
      </c>
      <c r="N61" s="16" t="e">
        <f>VLOOKUP(G61,artists!A:F,2,FALSE)</f>
        <v>#N/A</v>
      </c>
    </row>
    <row r="62" spans="7:14" x14ac:dyDescent="0.2">
      <c r="G62" s="7" t="s">
        <v>7</v>
      </c>
      <c r="H62" s="7">
        <f>COUNTIF(Table2[artist],G62)</f>
        <v>3</v>
      </c>
      <c r="I62" s="10">
        <f>AVERAGEIF(Table2[artist],'3. Analyze Data'!$G37,Table2[bpm])</f>
        <v>123.16666666666667</v>
      </c>
      <c r="J62" s="10">
        <f>AVERAGEIF(Table2[artist],'3. Analyze Data'!$G37,Table2[nrgy])</f>
        <v>73.166666666666671</v>
      </c>
      <c r="K62" s="10">
        <f>AVERAGEIF(Table2[artist],'3. Analyze Data'!$G37,Table2[dnce])</f>
        <v>74.5</v>
      </c>
      <c r="L62" s="10">
        <f>AVERAGEIF(Table2[artist],'3. Analyze Data'!$G37,Table2[dur])</f>
        <v>228.33333333333334</v>
      </c>
      <c r="M62" s="10">
        <f>AVERAGEIF(Table2[artist],'3. Analyze Data'!$G37,Table2[pop])</f>
        <v>44.833333333333336</v>
      </c>
      <c r="N62" s="16">
        <f>VLOOKUP(G62,artists!A:F,2,FALSE)</f>
        <v>9676862</v>
      </c>
    </row>
    <row r="63" spans="7:14" x14ac:dyDescent="0.2">
      <c r="G63" s="7" t="s">
        <v>231</v>
      </c>
      <c r="H63" s="7">
        <f>COUNTIF(Table2[artist],G63)</f>
        <v>3</v>
      </c>
      <c r="I63" s="10">
        <f>AVERAGEIF(Table2[artist],'3. Analyze Data'!$G39,Table2[bpm])</f>
        <v>128.83333333333334</v>
      </c>
      <c r="J63" s="10">
        <f>AVERAGEIF(Table2[artist],'3. Analyze Data'!$G39,Table2[nrgy])</f>
        <v>72</v>
      </c>
      <c r="K63" s="10">
        <f>AVERAGEIF(Table2[artist],'3. Analyze Data'!$G39,Table2[dnce])</f>
        <v>45.833333333333336</v>
      </c>
      <c r="L63" s="10">
        <f>AVERAGEIF(Table2[artist],'3. Analyze Data'!$G39,Table2[dur])</f>
        <v>243</v>
      </c>
      <c r="M63" s="10">
        <f>AVERAGEIF(Table2[artist],'3. Analyze Data'!$G39,Table2[pop])</f>
        <v>62.333333333333336</v>
      </c>
      <c r="N63" s="16">
        <f>VLOOKUP(G63,artists!A:F,2,FALSE)</f>
        <v>2168781</v>
      </c>
    </row>
    <row r="64" spans="7:14" x14ac:dyDescent="0.2">
      <c r="G64" s="7" t="s">
        <v>23</v>
      </c>
      <c r="H64" s="7">
        <f>COUNTIF(Table2[artist],G64)</f>
        <v>3</v>
      </c>
      <c r="I64" s="10">
        <f>AVERAGEIF(Table2[artist],'3. Analyze Data'!$G50,Table2[bpm])</f>
        <v>140.80000000000001</v>
      </c>
      <c r="J64" s="10">
        <f>AVERAGEIF(Table2[artist],'3. Analyze Data'!$G50,Table2[nrgy])</f>
        <v>59.8</v>
      </c>
      <c r="K64" s="10">
        <f>AVERAGEIF(Table2[artist],'3. Analyze Data'!$G50,Table2[dnce])</f>
        <v>52.2</v>
      </c>
      <c r="L64" s="10">
        <f>AVERAGEIF(Table2[artist],'3. Analyze Data'!$G50,Table2[dur])</f>
        <v>213</v>
      </c>
      <c r="M64" s="10">
        <f>AVERAGEIF(Table2[artist],'3. Analyze Data'!$G50,Table2[pop])</f>
        <v>72.8</v>
      </c>
      <c r="N64" s="16">
        <f>VLOOKUP(G64,artists!A:F,2,FALSE)</f>
        <v>4249473</v>
      </c>
    </row>
    <row r="65" spans="7:14" x14ac:dyDescent="0.2">
      <c r="G65" s="7" t="s">
        <v>1603</v>
      </c>
      <c r="H65" s="7">
        <f>COUNTIF(Table2[artist],G65)</f>
        <v>3</v>
      </c>
      <c r="I65" s="10">
        <f>AVERAGEIF(Table2[artist],'3. Analyze Data'!$G54,Table2[bpm])</f>
        <v>94.5</v>
      </c>
      <c r="J65" s="10">
        <f>AVERAGEIF(Table2[artist],'3. Analyze Data'!$G54,Table2[nrgy])</f>
        <v>66.25</v>
      </c>
      <c r="K65" s="10">
        <f>AVERAGEIF(Table2[artist],'3. Analyze Data'!$G54,Table2[dnce])</f>
        <v>71.75</v>
      </c>
      <c r="L65" s="10">
        <f>AVERAGEIF(Table2[artist],'3. Analyze Data'!$G54,Table2[dur])</f>
        <v>199</v>
      </c>
      <c r="M65" s="10">
        <f>AVERAGEIF(Table2[artist],'3. Analyze Data'!$G54,Table2[pop])</f>
        <v>70.25</v>
      </c>
      <c r="N65" s="16" t="e">
        <f>VLOOKUP(G65,artists!A:F,2,FALSE)</f>
        <v>#N/A</v>
      </c>
    </row>
    <row r="66" spans="7:14" x14ac:dyDescent="0.2">
      <c r="G66" s="7" t="s">
        <v>1233</v>
      </c>
      <c r="H66" s="7">
        <f>COUNTIF(Table2[artist],G66)</f>
        <v>3</v>
      </c>
      <c r="I66" s="10">
        <f>AVERAGEIF(Table2[artist],'3. Analyze Data'!$G57,Table2[bpm])</f>
        <v>109.5</v>
      </c>
      <c r="J66" s="10">
        <f>AVERAGEIF(Table2[artist],'3. Analyze Data'!$G57,Table2[nrgy])</f>
        <v>66</v>
      </c>
      <c r="K66" s="10">
        <f>AVERAGEIF(Table2[artist],'3. Analyze Data'!$G57,Table2[dnce])</f>
        <v>68.5</v>
      </c>
      <c r="L66" s="10">
        <f>AVERAGEIF(Table2[artist],'3. Analyze Data'!$G57,Table2[dur])</f>
        <v>212.75</v>
      </c>
      <c r="M66" s="10">
        <f>AVERAGEIF(Table2[artist],'3. Analyze Data'!$G57,Table2[pop])</f>
        <v>61.25</v>
      </c>
      <c r="N66" s="16" t="e">
        <f>VLOOKUP(G66,artists!A:F,2,FALSE)</f>
        <v>#N/A</v>
      </c>
    </row>
    <row r="67" spans="7:14" x14ac:dyDescent="0.2">
      <c r="G67" s="7" t="s">
        <v>1225</v>
      </c>
      <c r="H67" s="7">
        <f>COUNTIF(Table2[artist],G67)</f>
        <v>3</v>
      </c>
      <c r="I67" s="10">
        <f>AVERAGEIF(Table2[artist],'3. Analyze Data'!$G61,Table2[bpm])</f>
        <v>97</v>
      </c>
      <c r="J67" s="10">
        <f>AVERAGEIF(Table2[artist],'3. Analyze Data'!$G61,Table2[nrgy])</f>
        <v>70.666666666666671</v>
      </c>
      <c r="K67" s="10">
        <f>AVERAGEIF(Table2[artist],'3. Analyze Data'!$G61,Table2[dnce])</f>
        <v>74.333333333333329</v>
      </c>
      <c r="L67" s="10">
        <f>AVERAGEIF(Table2[artist],'3. Analyze Data'!$G61,Table2[dur])</f>
        <v>206.33333333333334</v>
      </c>
      <c r="M67" s="10">
        <f>AVERAGEIF(Table2[artist],'3. Analyze Data'!$G61,Table2[pop])</f>
        <v>61</v>
      </c>
      <c r="N67" s="16" t="e">
        <f>VLOOKUP(G67,artists!A:F,2,FALSE)</f>
        <v>#N/A</v>
      </c>
    </row>
    <row r="68" spans="7:14" x14ac:dyDescent="0.2">
      <c r="G68" s="7" t="s">
        <v>208</v>
      </c>
      <c r="H68" s="7">
        <f>COUNTIF(Table2[artist],G68)</f>
        <v>3</v>
      </c>
      <c r="I68" s="10">
        <f>AVERAGEIF(Table2[artist],'3. Analyze Data'!$G64,Table2[bpm])</f>
        <v>105</v>
      </c>
      <c r="J68" s="10">
        <f>AVERAGEIF(Table2[artist],'3. Analyze Data'!$G64,Table2[nrgy])</f>
        <v>70</v>
      </c>
      <c r="K68" s="10">
        <f>AVERAGEIF(Table2[artist],'3. Analyze Data'!$G64,Table2[dnce])</f>
        <v>60.333333333333336</v>
      </c>
      <c r="L68" s="10">
        <f>AVERAGEIF(Table2[artist],'3. Analyze Data'!$G64,Table2[dur])</f>
        <v>251</v>
      </c>
      <c r="M68" s="10">
        <f>AVERAGEIF(Table2[artist],'3. Analyze Data'!$G64,Table2[pop])</f>
        <v>74.333333333333329</v>
      </c>
      <c r="N68" s="16">
        <f>VLOOKUP(G68,artists!A:F,2,FALSE)</f>
        <v>4848406</v>
      </c>
    </row>
    <row r="69" spans="7:14" x14ac:dyDescent="0.2">
      <c r="G69" s="7" t="s">
        <v>181</v>
      </c>
      <c r="H69" s="7">
        <f>COUNTIF(Table2[artist],G69)</f>
        <v>3</v>
      </c>
      <c r="I69" s="10">
        <f>AVERAGEIF(Table2[artist],'3. Analyze Data'!$G68,Table2[bpm])</f>
        <v>120.33333333333333</v>
      </c>
      <c r="J69" s="10">
        <f>AVERAGEIF(Table2[artist],'3. Analyze Data'!$G68,Table2[nrgy])</f>
        <v>60.333333333333336</v>
      </c>
      <c r="K69" s="10">
        <f>AVERAGEIF(Table2[artist],'3. Analyze Data'!$G68,Table2[dnce])</f>
        <v>37.666666666666664</v>
      </c>
      <c r="L69" s="10">
        <f>AVERAGEIF(Table2[artist],'3. Analyze Data'!$G68,Table2[dur])</f>
        <v>293.66666666666669</v>
      </c>
      <c r="M69" s="10">
        <f>AVERAGEIF(Table2[artist],'3. Analyze Data'!$G68,Table2[pop])</f>
        <v>54</v>
      </c>
      <c r="N69" s="16">
        <f>VLOOKUP(G69,artists!A:F,2,FALSE)</f>
        <v>3369602</v>
      </c>
    </row>
    <row r="70" spans="7:14" x14ac:dyDescent="0.2">
      <c r="G70" s="7" t="s">
        <v>1463</v>
      </c>
      <c r="H70" s="7">
        <f>COUNTIF(Table2[artist],G70)</f>
        <v>3</v>
      </c>
      <c r="I70" s="10">
        <f>AVERAGEIF(Table2[artist],'3. Analyze Data'!$G70,Table2[bpm])</f>
        <v>101</v>
      </c>
      <c r="J70" s="10">
        <f>AVERAGEIF(Table2[artist],'3. Analyze Data'!$G70,Table2[nrgy])</f>
        <v>71.333333333333329</v>
      </c>
      <c r="K70" s="10">
        <f>AVERAGEIF(Table2[artist],'3. Analyze Data'!$G70,Table2[dnce])</f>
        <v>68.333333333333329</v>
      </c>
      <c r="L70" s="10">
        <f>AVERAGEIF(Table2[artist],'3. Analyze Data'!$G70,Table2[dur])</f>
        <v>192</v>
      </c>
      <c r="M70" s="10">
        <f>AVERAGEIF(Table2[artist],'3. Analyze Data'!$G70,Table2[pop])</f>
        <v>78.666666666666671</v>
      </c>
      <c r="N70" s="16" t="e">
        <f>VLOOKUP(G70,artists!A:F,2,FALSE)</f>
        <v>#N/A</v>
      </c>
    </row>
    <row r="71" spans="7:14" x14ac:dyDescent="0.2">
      <c r="G71" s="7" t="s">
        <v>195</v>
      </c>
      <c r="H71" s="7">
        <f>COUNTIF(Table2[artist],G71)</f>
        <v>3</v>
      </c>
      <c r="I71" s="10">
        <f>AVERAGEIF(Table2[artist],'3. Analyze Data'!$G86,Table2[bpm])</f>
        <v>108</v>
      </c>
      <c r="J71" s="10">
        <f>AVERAGEIF(Table2[artist],'3. Analyze Data'!$G86,Table2[nrgy])</f>
        <v>73.5</v>
      </c>
      <c r="K71" s="10">
        <f>AVERAGEIF(Table2[artist],'3. Analyze Data'!$G86,Table2[dnce])</f>
        <v>81</v>
      </c>
      <c r="L71" s="10">
        <f>AVERAGEIF(Table2[artist],'3. Analyze Data'!$G86,Table2[dur])</f>
        <v>301</v>
      </c>
      <c r="M71" s="10">
        <f>AVERAGEIF(Table2[artist],'3. Analyze Data'!$G86,Table2[pop])</f>
        <v>74.5</v>
      </c>
      <c r="N71" s="16">
        <f>VLOOKUP(G71,artists!A:F,2,FALSE)</f>
        <v>6648319</v>
      </c>
    </row>
    <row r="72" spans="7:14" x14ac:dyDescent="0.2">
      <c r="G72" s="7" t="s">
        <v>4</v>
      </c>
      <c r="H72" s="7">
        <f>COUNTIF(Table2[artist],G72)</f>
        <v>3</v>
      </c>
      <c r="I72" s="10">
        <f>AVERAGEIF(Table2[artist],'3. Analyze Data'!$G92,Table2[bpm])</f>
        <v>100</v>
      </c>
      <c r="J72" s="10">
        <f>AVERAGEIF(Table2[artist],'3. Analyze Data'!$G92,Table2[nrgy])</f>
        <v>70</v>
      </c>
      <c r="K72" s="10">
        <f>AVERAGEIF(Table2[artist],'3. Analyze Data'!$G92,Table2[dnce])</f>
        <v>67.5</v>
      </c>
      <c r="L72" s="10">
        <f>AVERAGEIF(Table2[artist],'3. Analyze Data'!$G92,Table2[dur])</f>
        <v>260</v>
      </c>
      <c r="M72" s="10">
        <f>AVERAGEIF(Table2[artist],'3. Analyze Data'!$G92,Table2[pop])</f>
        <v>78</v>
      </c>
      <c r="N72" s="16">
        <f>VLOOKUP(G72,artists!A:F,2,FALSE)</f>
        <v>3069527</v>
      </c>
    </row>
    <row r="73" spans="7:14" x14ac:dyDescent="0.2">
      <c r="G73" s="7" t="s">
        <v>1573</v>
      </c>
      <c r="H73" s="7">
        <f>COUNTIF(Table2[artist],G73)</f>
        <v>3</v>
      </c>
      <c r="I73" s="10">
        <f>AVERAGEIF(Table2[artist],'3. Analyze Data'!$G107,Table2[bpm])</f>
        <v>80.5</v>
      </c>
      <c r="J73" s="10">
        <f>AVERAGEIF(Table2[artist],'3. Analyze Data'!$G107,Table2[nrgy])</f>
        <v>35.5</v>
      </c>
      <c r="K73" s="10">
        <f>AVERAGEIF(Table2[artist],'3. Analyze Data'!$G107,Table2[dnce])</f>
        <v>45</v>
      </c>
      <c r="L73" s="10">
        <f>AVERAGEIF(Table2[artist],'3. Analyze Data'!$G107,Table2[dur])</f>
        <v>233.5</v>
      </c>
      <c r="M73" s="10">
        <f>AVERAGEIF(Table2[artist],'3. Analyze Data'!$G107,Table2[pop])</f>
        <v>56.5</v>
      </c>
      <c r="N73" s="16" t="e">
        <f>VLOOKUP(G73,artists!A:F,2,FALSE)</f>
        <v>#N/A</v>
      </c>
    </row>
    <row r="74" spans="7:14" x14ac:dyDescent="0.2">
      <c r="G74" s="7" t="s">
        <v>1208</v>
      </c>
      <c r="H74" s="7">
        <f>COUNTIF(Table2[artist],G74)</f>
        <v>3</v>
      </c>
      <c r="I74" s="10">
        <f>AVERAGEIF(Table2[artist],'3. Analyze Data'!$G118,Table2[bpm])</f>
        <v>103.5</v>
      </c>
      <c r="J74" s="10">
        <f>AVERAGEIF(Table2[artist],'3. Analyze Data'!$G118,Table2[nrgy])</f>
        <v>64</v>
      </c>
      <c r="K74" s="10">
        <f>AVERAGEIF(Table2[artist],'3. Analyze Data'!$G118,Table2[dnce])</f>
        <v>72</v>
      </c>
      <c r="L74" s="10">
        <f>AVERAGEIF(Table2[artist],'3. Analyze Data'!$G118,Table2[dur])</f>
        <v>212</v>
      </c>
      <c r="M74" s="10">
        <f>AVERAGEIF(Table2[artist],'3. Analyze Data'!$G118,Table2[pop])</f>
        <v>61.5</v>
      </c>
      <c r="N74" s="16" t="e">
        <f>VLOOKUP(G74,artists!A:F,2,FALSE)</f>
        <v>#N/A</v>
      </c>
    </row>
    <row r="75" spans="7:14" x14ac:dyDescent="0.2">
      <c r="G75" s="7" t="s">
        <v>53</v>
      </c>
      <c r="H75" s="7">
        <f>COUNTIF(Table2[artist],G75)</f>
        <v>3</v>
      </c>
      <c r="I75" s="10">
        <f>AVERAGEIF(Table2[artist],'3. Analyze Data'!$G123,Table2[bpm])</f>
        <v>124</v>
      </c>
      <c r="J75" s="10">
        <f>AVERAGEIF(Table2[artist],'3. Analyze Data'!$G123,Table2[nrgy])</f>
        <v>88</v>
      </c>
      <c r="K75" s="10">
        <f>AVERAGEIF(Table2[artist],'3. Analyze Data'!$G123,Table2[dnce])</f>
        <v>69</v>
      </c>
      <c r="L75" s="10">
        <f>AVERAGEIF(Table2[artist],'3. Analyze Data'!$G123,Table2[dur])</f>
        <v>192</v>
      </c>
      <c r="M75" s="10">
        <f>AVERAGEIF(Table2[artist],'3. Analyze Data'!$G123,Table2[pop])</f>
        <v>70</v>
      </c>
      <c r="N75" s="16">
        <f>VLOOKUP(G75,artists!A:F,2,FALSE)</f>
        <v>691165</v>
      </c>
    </row>
    <row r="76" spans="7:14" x14ac:dyDescent="0.2">
      <c r="G76" s="7" t="s">
        <v>167</v>
      </c>
      <c r="H76" s="7">
        <f>COUNTIF(Table2[artist],G76)</f>
        <v>3</v>
      </c>
      <c r="I76" s="10">
        <f>AVERAGEIF(Table2[artist],'3. Analyze Data'!$G130,Table2[bpm])</f>
        <v>94</v>
      </c>
      <c r="J76" s="10">
        <f>AVERAGEIF(Table2[artist],'3. Analyze Data'!$G130,Table2[nrgy])</f>
        <v>91</v>
      </c>
      <c r="K76" s="10">
        <f>AVERAGEIF(Table2[artist],'3. Analyze Data'!$G130,Table2[dnce])</f>
        <v>53</v>
      </c>
      <c r="L76" s="10">
        <f>AVERAGEIF(Table2[artist],'3. Analyze Data'!$G130,Table2[dur])</f>
        <v>189</v>
      </c>
      <c r="M76" s="10">
        <f>AVERAGEIF(Table2[artist],'3. Analyze Data'!$G130,Table2[pop])</f>
        <v>71</v>
      </c>
      <c r="N76" s="16">
        <f>VLOOKUP(G76,artists!A:F,2,FALSE)</f>
        <v>911203</v>
      </c>
    </row>
    <row r="77" spans="7:14" x14ac:dyDescent="0.2">
      <c r="G77" s="7" t="s">
        <v>1263</v>
      </c>
      <c r="H77" s="7">
        <f>COUNTIF(Table2[artist],G77)</f>
        <v>3</v>
      </c>
      <c r="I77" s="10">
        <f>AVERAGEIF(Table2[artist],'3. Analyze Data'!$G160,Table2[bpm])</f>
        <v>130</v>
      </c>
      <c r="J77" s="10">
        <f>AVERAGEIF(Table2[artist],'3. Analyze Data'!$G160,Table2[nrgy])</f>
        <v>50</v>
      </c>
      <c r="K77" s="10">
        <f>AVERAGEIF(Table2[artist],'3. Analyze Data'!$G160,Table2[dnce])</f>
        <v>78</v>
      </c>
      <c r="L77" s="10">
        <f>AVERAGEIF(Table2[artist],'3. Analyze Data'!$G160,Table2[dur])</f>
        <v>235</v>
      </c>
      <c r="M77" s="10">
        <f>AVERAGEIF(Table2[artist],'3. Analyze Data'!$G160,Table2[pop])</f>
        <v>37</v>
      </c>
      <c r="N77" s="16" t="e">
        <f>VLOOKUP(G77,artists!A:F,2,FALSE)</f>
        <v>#N/A</v>
      </c>
    </row>
    <row r="78" spans="7:14" x14ac:dyDescent="0.2">
      <c r="G78" s="7" t="s">
        <v>125</v>
      </c>
      <c r="H78" s="7">
        <f>COUNTIF(Table2[artist],G78)</f>
        <v>3</v>
      </c>
      <c r="I78" s="10">
        <f>AVERAGEIF(Table2[artist],'3. Analyze Data'!$G166,Table2[bpm])</f>
        <v>128</v>
      </c>
      <c r="J78" s="10">
        <f>AVERAGEIF(Table2[artist],'3. Analyze Data'!$G166,Table2[nrgy])</f>
        <v>98</v>
      </c>
      <c r="K78" s="10">
        <f>AVERAGEIF(Table2[artist],'3. Analyze Data'!$G166,Table2[dnce])</f>
        <v>67</v>
      </c>
      <c r="L78" s="10">
        <f>AVERAGEIF(Table2[artist],'3. Analyze Data'!$G166,Table2[dur])</f>
        <v>191</v>
      </c>
      <c r="M78" s="10">
        <f>AVERAGEIF(Table2[artist],'3. Analyze Data'!$G166,Table2[pop])</f>
        <v>0</v>
      </c>
      <c r="N78" s="16">
        <f>VLOOKUP(G78,artists!A:F,2,FALSE)</f>
        <v>17399459</v>
      </c>
    </row>
    <row r="79" spans="7:14" x14ac:dyDescent="0.2">
      <c r="G79" s="7" t="s">
        <v>269</v>
      </c>
      <c r="H79" s="7">
        <f>COUNTIF(Table2[artist],G79)</f>
        <v>3</v>
      </c>
      <c r="I79" s="10">
        <f>AVERAGEIF(Table2[artist],'3. Analyze Data'!$G180,Table2[bpm])</f>
        <v>121</v>
      </c>
      <c r="J79" s="10">
        <f>AVERAGEIF(Table2[artist],'3. Analyze Data'!$G180,Table2[nrgy])</f>
        <v>61</v>
      </c>
      <c r="K79" s="10">
        <f>AVERAGEIF(Table2[artist],'3. Analyze Data'!$G180,Table2[dnce])</f>
        <v>72</v>
      </c>
      <c r="L79" s="10">
        <f>AVERAGEIF(Table2[artist],'3. Analyze Data'!$G180,Table2[dur])</f>
        <v>202</v>
      </c>
      <c r="M79" s="10">
        <f>AVERAGEIF(Table2[artist],'3. Analyze Data'!$G180,Table2[pop])</f>
        <v>71</v>
      </c>
      <c r="N79" s="16">
        <f>VLOOKUP(G79,artists!A:F,2,FALSE)</f>
        <v>1880577</v>
      </c>
    </row>
    <row r="80" spans="7:14" x14ac:dyDescent="0.2">
      <c r="G80" s="7" t="s">
        <v>189</v>
      </c>
      <c r="H80" s="7">
        <f>COUNTIF(Table2[artist],G80)</f>
        <v>2</v>
      </c>
      <c r="I80" s="10">
        <f>AVERAGEIF(Table2[artist],'3. Analyze Data'!$G12,Table2[bpm])</f>
        <v>125.33333333333333</v>
      </c>
      <c r="J80" s="10">
        <f>AVERAGEIF(Table2[artist],'3. Analyze Data'!$G12,Table2[nrgy])</f>
        <v>68.466666666666669</v>
      </c>
      <c r="K80" s="10">
        <f>AVERAGEIF(Table2[artist],'3. Analyze Data'!$G12,Table2[dnce])</f>
        <v>62.06666666666667</v>
      </c>
      <c r="L80" s="10">
        <f>AVERAGEIF(Table2[artist],'3. Analyze Data'!$G12,Table2[dur])</f>
        <v>232</v>
      </c>
      <c r="M80" s="10">
        <f>AVERAGEIF(Table2[artist],'3. Analyze Data'!$G12,Table2[pop])</f>
        <v>65.400000000000006</v>
      </c>
      <c r="N80" s="16">
        <f>VLOOKUP(G80,artists!A:F,2,FALSE)</f>
        <v>941291</v>
      </c>
    </row>
    <row r="81" spans="7:14" x14ac:dyDescent="0.2">
      <c r="G81" s="7" t="s">
        <v>1244</v>
      </c>
      <c r="H81" s="7">
        <f>COUNTIF(Table2[artist],G81)</f>
        <v>2</v>
      </c>
      <c r="I81" s="10">
        <f>AVERAGEIF(Table2[artist],'3. Analyze Data'!$G20,Table2[bpm])</f>
        <v>122.6</v>
      </c>
      <c r="J81" s="10">
        <f>AVERAGEIF(Table2[artist],'3. Analyze Data'!$G20,Table2[nrgy])</f>
        <v>88.3</v>
      </c>
      <c r="K81" s="10">
        <f>AVERAGEIF(Table2[artist],'3. Analyze Data'!$G20,Table2[dnce])</f>
        <v>66.5</v>
      </c>
      <c r="L81" s="10">
        <f>AVERAGEIF(Table2[artist],'3. Analyze Data'!$G20,Table2[dur])</f>
        <v>216.2</v>
      </c>
      <c r="M81" s="10">
        <f>AVERAGEIF(Table2[artist],'3. Analyze Data'!$G20,Table2[pop])</f>
        <v>78.2</v>
      </c>
      <c r="N81" s="16" t="e">
        <f>VLOOKUP(G81,artists!A:F,2,FALSE)</f>
        <v>#N/A</v>
      </c>
    </row>
    <row r="82" spans="7:14" x14ac:dyDescent="0.2">
      <c r="G82" s="7" t="s">
        <v>86</v>
      </c>
      <c r="H82" s="7">
        <f>COUNTIF(Table2[artist],G82)</f>
        <v>2</v>
      </c>
      <c r="I82" s="10">
        <f>AVERAGEIF(Table2[artist],'3. Analyze Data'!$G22,Table2[bpm])</f>
        <v>115.22222222222223</v>
      </c>
      <c r="J82" s="10">
        <f>AVERAGEIF(Table2[artist],'3. Analyze Data'!$G22,Table2[nrgy])</f>
        <v>75.111111111111114</v>
      </c>
      <c r="K82" s="10">
        <f>AVERAGEIF(Table2[artist],'3. Analyze Data'!$G22,Table2[dnce])</f>
        <v>64.111111111111114</v>
      </c>
      <c r="L82" s="10">
        <f>AVERAGEIF(Table2[artist],'3. Analyze Data'!$G22,Table2[dur])</f>
        <v>221.66666666666666</v>
      </c>
      <c r="M82" s="10">
        <f>AVERAGEIF(Table2[artist],'3. Analyze Data'!$G22,Table2[pop])</f>
        <v>75.777777777777771</v>
      </c>
      <c r="N82" s="16">
        <f>VLOOKUP(G82,artists!A:F,2,FALSE)</f>
        <v>5051153</v>
      </c>
    </row>
    <row r="83" spans="7:14" x14ac:dyDescent="0.2">
      <c r="G83" s="7" t="s">
        <v>1494</v>
      </c>
      <c r="H83" s="7">
        <f>COUNTIF(Table2[artist],G83)</f>
        <v>2</v>
      </c>
      <c r="I83" s="10">
        <f>AVERAGEIF(Table2[artist],'3. Analyze Data'!$G24,Table2[bpm])</f>
        <v>130.33333333333334</v>
      </c>
      <c r="J83" s="10">
        <f>AVERAGEIF(Table2[artist],'3. Analyze Data'!$G24,Table2[nrgy])</f>
        <v>74</v>
      </c>
      <c r="K83" s="10">
        <f>AVERAGEIF(Table2[artist],'3. Analyze Data'!$G24,Table2[dnce])</f>
        <v>59.888888888888886</v>
      </c>
      <c r="L83" s="10">
        <f>AVERAGEIF(Table2[artist],'3. Analyze Data'!$G24,Table2[dur])</f>
        <v>208.11111111111111</v>
      </c>
      <c r="M83" s="10">
        <f>AVERAGEIF(Table2[artist],'3. Analyze Data'!$G24,Table2[pop])</f>
        <v>63.777777777777779</v>
      </c>
      <c r="N83" s="16" t="e">
        <f>VLOOKUP(G83,artists!A:F,2,FALSE)</f>
        <v>#N/A</v>
      </c>
    </row>
    <row r="84" spans="7:14" x14ac:dyDescent="0.2">
      <c r="G84" s="7" t="s">
        <v>1588</v>
      </c>
      <c r="H84" s="7">
        <f>COUNTIF(Table2[artist],G84)</f>
        <v>2</v>
      </c>
      <c r="I84" s="10">
        <f>AVERAGEIF(Table2[artist],'3. Analyze Data'!$G34,Table2[bpm])</f>
        <v>100.66666666666667</v>
      </c>
      <c r="J84" s="10">
        <f>AVERAGEIF(Table2[artist],'3. Analyze Data'!$G34,Table2[nrgy])</f>
        <v>60.333333333333336</v>
      </c>
      <c r="K84" s="10">
        <f>AVERAGEIF(Table2[artist],'3. Analyze Data'!$G34,Table2[dnce])</f>
        <v>58.666666666666664</v>
      </c>
      <c r="L84" s="10">
        <f>AVERAGEIF(Table2[artist],'3. Analyze Data'!$G34,Table2[dur])</f>
        <v>254</v>
      </c>
      <c r="M84" s="10">
        <f>AVERAGEIF(Table2[artist],'3. Analyze Data'!$G34,Table2[pop])</f>
        <v>55.5</v>
      </c>
      <c r="N84" s="16" t="e">
        <f>VLOOKUP(G84,artists!A:F,2,FALSE)</f>
        <v>#N/A</v>
      </c>
    </row>
    <row r="85" spans="7:14" x14ac:dyDescent="0.2">
      <c r="G85" s="7" t="s">
        <v>1369</v>
      </c>
      <c r="H85" s="7">
        <f>COUNTIF(Table2[artist],G85)</f>
        <v>2</v>
      </c>
      <c r="I85" s="10">
        <f>AVERAGEIF(Table2[artist],'3. Analyze Data'!$G41,Table2[bpm])</f>
        <v>103.4</v>
      </c>
      <c r="J85" s="10">
        <f>AVERAGEIF(Table2[artist],'3. Analyze Data'!$G41,Table2[nrgy])</f>
        <v>46.4</v>
      </c>
      <c r="K85" s="10">
        <f>AVERAGEIF(Table2[artist],'3. Analyze Data'!$G41,Table2[dnce])</f>
        <v>53.8</v>
      </c>
      <c r="L85" s="10">
        <f>AVERAGEIF(Table2[artist],'3. Analyze Data'!$G41,Table2[dur])</f>
        <v>209.8</v>
      </c>
      <c r="M85" s="10">
        <f>AVERAGEIF(Table2[artist],'3. Analyze Data'!$G41,Table2[pop])</f>
        <v>52.6</v>
      </c>
      <c r="N85" s="16" t="e">
        <f>VLOOKUP(G85,artists!A:F,2,FALSE)</f>
        <v>#N/A</v>
      </c>
    </row>
    <row r="86" spans="7:14" x14ac:dyDescent="0.2">
      <c r="G86" s="7" t="s">
        <v>256</v>
      </c>
      <c r="H86" s="7">
        <f>COUNTIF(Table2[artist],G86)</f>
        <v>2</v>
      </c>
      <c r="I86" s="10">
        <f>AVERAGEIF(Table2[artist],'3. Analyze Data'!$G45,Table2[bpm])</f>
        <v>133</v>
      </c>
      <c r="J86" s="10">
        <f>AVERAGEIF(Table2[artist],'3. Analyze Data'!$G45,Table2[nrgy])</f>
        <v>74.2</v>
      </c>
      <c r="K86" s="10">
        <f>AVERAGEIF(Table2[artist],'3. Analyze Data'!$G45,Table2[dnce])</f>
        <v>48.8</v>
      </c>
      <c r="L86" s="10">
        <f>AVERAGEIF(Table2[artist],'3. Analyze Data'!$G45,Table2[dur])</f>
        <v>236.6</v>
      </c>
      <c r="M86" s="10">
        <f>AVERAGEIF(Table2[artist],'3. Analyze Data'!$G45,Table2[pop])</f>
        <v>62.4</v>
      </c>
      <c r="N86" s="16">
        <f>VLOOKUP(G86,artists!A:F,2,FALSE)</f>
        <v>5664441</v>
      </c>
    </row>
    <row r="87" spans="7:14" x14ac:dyDescent="0.2">
      <c r="G87" s="7" t="s">
        <v>1533</v>
      </c>
      <c r="H87" s="7">
        <f>COUNTIF(Table2[artist],G87)</f>
        <v>2</v>
      </c>
      <c r="I87" s="10">
        <f>AVERAGEIF(Table2[artist],'3. Analyze Data'!$G51,Table2[bpm])</f>
        <v>129.5</v>
      </c>
      <c r="J87" s="10">
        <f>AVERAGEIF(Table2[artist],'3. Analyze Data'!$G51,Table2[nrgy])</f>
        <v>73</v>
      </c>
      <c r="K87" s="10">
        <f>AVERAGEIF(Table2[artist],'3. Analyze Data'!$G51,Table2[dnce])</f>
        <v>41</v>
      </c>
      <c r="L87" s="10">
        <f>AVERAGEIF(Table2[artist],'3. Analyze Data'!$G51,Table2[dur])</f>
        <v>201</v>
      </c>
      <c r="M87" s="10">
        <f>AVERAGEIF(Table2[artist],'3. Analyze Data'!$G51,Table2[pop])</f>
        <v>71.5</v>
      </c>
      <c r="N87" s="16" t="e">
        <f>VLOOKUP(G87,artists!A:F,2,FALSE)</f>
        <v>#N/A</v>
      </c>
    </row>
    <row r="88" spans="7:14" x14ac:dyDescent="0.2">
      <c r="G88" s="7" t="s">
        <v>6</v>
      </c>
      <c r="H88" s="7">
        <f>COUNTIF(Table2[artist],G88)</f>
        <v>2</v>
      </c>
      <c r="I88" s="10">
        <f>AVERAGEIF(Table2[artist],'3. Analyze Data'!$G53,Table2[bpm])</f>
        <v>108</v>
      </c>
      <c r="J88" s="10">
        <f>AVERAGEIF(Table2[artist],'3. Analyze Data'!$G53,Table2[nrgy])</f>
        <v>69</v>
      </c>
      <c r="K88" s="10">
        <f>AVERAGEIF(Table2[artist],'3. Analyze Data'!$G53,Table2[dnce])</f>
        <v>80.75</v>
      </c>
      <c r="L88" s="10">
        <f>AVERAGEIF(Table2[artist],'3. Analyze Data'!$G53,Table2[dur])</f>
        <v>199.75</v>
      </c>
      <c r="M88" s="10">
        <f>AVERAGEIF(Table2[artist],'3. Analyze Data'!$G53,Table2[pop])</f>
        <v>69.75</v>
      </c>
      <c r="N88" s="16">
        <f>VLOOKUP(G88,artists!A:F,2,FALSE)</f>
        <v>41420478</v>
      </c>
    </row>
    <row r="89" spans="7:14" x14ac:dyDescent="0.2">
      <c r="G89" s="7" t="s">
        <v>59</v>
      </c>
      <c r="H89" s="7">
        <f>COUNTIF(Table2[artist],G89)</f>
        <v>2</v>
      </c>
      <c r="I89" s="10">
        <f>AVERAGEIF(Table2[artist],'3. Analyze Data'!$G58,Table2[bpm])</f>
        <v>121.66666666666667</v>
      </c>
      <c r="J89" s="10">
        <f>AVERAGEIF(Table2[artist],'3. Analyze Data'!$G58,Table2[nrgy])</f>
        <v>74.333333333333329</v>
      </c>
      <c r="K89" s="10">
        <f>AVERAGEIF(Table2[artist],'3. Analyze Data'!$G58,Table2[dnce])</f>
        <v>57</v>
      </c>
      <c r="L89" s="10">
        <f>AVERAGEIF(Table2[artist],'3. Analyze Data'!$G58,Table2[dur])</f>
        <v>245</v>
      </c>
      <c r="M89" s="10">
        <f>AVERAGEIF(Table2[artist],'3. Analyze Data'!$G58,Table2[pop])</f>
        <v>76</v>
      </c>
      <c r="N89" s="16">
        <f>VLOOKUP(G89,artists!A:F,2,FALSE)</f>
        <v>30220119</v>
      </c>
    </row>
    <row r="90" spans="7:14" x14ac:dyDescent="0.2">
      <c r="G90" s="7" t="s">
        <v>141</v>
      </c>
      <c r="H90" s="7">
        <f>COUNTIF(Table2[artist],G90)</f>
        <v>2</v>
      </c>
      <c r="I90" s="10">
        <f>AVERAGEIF(Table2[artist],'3. Analyze Data'!$G63,Table2[bpm])</f>
        <v>119.33333333333333</v>
      </c>
      <c r="J90" s="10">
        <f>AVERAGEIF(Table2[artist],'3. Analyze Data'!$G63,Table2[nrgy])</f>
        <v>41.666666666666664</v>
      </c>
      <c r="K90" s="10">
        <f>AVERAGEIF(Table2[artist],'3. Analyze Data'!$G63,Table2[dnce])</f>
        <v>40.333333333333336</v>
      </c>
      <c r="L90" s="10">
        <f>AVERAGEIF(Table2[artist],'3. Analyze Data'!$G63,Table2[dur])</f>
        <v>261</v>
      </c>
      <c r="M90" s="10">
        <f>AVERAGEIF(Table2[artist],'3. Analyze Data'!$G63,Table2[pop])</f>
        <v>66.333333333333329</v>
      </c>
      <c r="N90" s="16">
        <f>VLOOKUP(G90,artists!A:F,2,FALSE)</f>
        <v>7304785</v>
      </c>
    </row>
    <row r="91" spans="7:14" x14ac:dyDescent="0.2">
      <c r="G91" s="7" t="s">
        <v>1161</v>
      </c>
      <c r="H91" s="7">
        <f>COUNTIF(Table2[artist],G91)</f>
        <v>2</v>
      </c>
      <c r="I91" s="10">
        <f>AVERAGEIF(Table2[artist],'3. Analyze Data'!$G65,Table2[bpm])</f>
        <v>101.66666666666667</v>
      </c>
      <c r="J91" s="10">
        <f>AVERAGEIF(Table2[artist],'3. Analyze Data'!$G65,Table2[nrgy])</f>
        <v>64.333333333333329</v>
      </c>
      <c r="K91" s="10">
        <f>AVERAGEIF(Table2[artist],'3. Analyze Data'!$G65,Table2[dnce])</f>
        <v>72.333333333333329</v>
      </c>
      <c r="L91" s="10">
        <f>AVERAGEIF(Table2[artist],'3. Analyze Data'!$G65,Table2[dur])</f>
        <v>213</v>
      </c>
      <c r="M91" s="10">
        <f>AVERAGEIF(Table2[artist],'3. Analyze Data'!$G65,Table2[pop])</f>
        <v>78.333333333333329</v>
      </c>
      <c r="N91" s="16" t="e">
        <f>VLOOKUP(G91,artists!A:F,2,FALSE)</f>
        <v>#N/A</v>
      </c>
    </row>
    <row r="92" spans="7:14" x14ac:dyDescent="0.2">
      <c r="G92" s="7" t="s">
        <v>1459</v>
      </c>
      <c r="H92" s="7">
        <f>COUNTIF(Table2[artist],G92)</f>
        <v>2</v>
      </c>
      <c r="I92" s="10">
        <f>AVERAGEIF(Table2[artist],'3. Analyze Data'!$G66,Table2[bpm])</f>
        <v>110.33333333333333</v>
      </c>
      <c r="J92" s="10">
        <f>AVERAGEIF(Table2[artist],'3. Analyze Data'!$G66,Table2[nrgy])</f>
        <v>55.666666666666664</v>
      </c>
      <c r="K92" s="10">
        <f>AVERAGEIF(Table2[artist],'3. Analyze Data'!$G66,Table2[dnce])</f>
        <v>56.666666666666664</v>
      </c>
      <c r="L92" s="10">
        <f>AVERAGEIF(Table2[artist],'3. Analyze Data'!$G66,Table2[dur])</f>
        <v>218.66666666666666</v>
      </c>
      <c r="M92" s="10">
        <f>AVERAGEIF(Table2[artist],'3. Analyze Data'!$G66,Table2[pop])</f>
        <v>59</v>
      </c>
      <c r="N92" s="16" t="e">
        <f>VLOOKUP(G92,artists!A:F,2,FALSE)</f>
        <v>#N/A</v>
      </c>
    </row>
    <row r="93" spans="7:14" x14ac:dyDescent="0.2">
      <c r="G93" s="7" t="s">
        <v>197</v>
      </c>
      <c r="H93" s="7">
        <f>COUNTIF(Table2[artist],G93)</f>
        <v>2</v>
      </c>
      <c r="I93" s="10">
        <f>AVERAGEIF(Table2[artist],'3. Analyze Data'!$G74,Table2[bpm])</f>
        <v>117</v>
      </c>
      <c r="J93" s="10">
        <f>AVERAGEIF(Table2[artist],'3. Analyze Data'!$G74,Table2[nrgy])</f>
        <v>69</v>
      </c>
      <c r="K93" s="10">
        <f>AVERAGEIF(Table2[artist],'3. Analyze Data'!$G74,Table2[dnce])</f>
        <v>74.666666666666671</v>
      </c>
      <c r="L93" s="10">
        <f>AVERAGEIF(Table2[artist],'3. Analyze Data'!$G74,Table2[dur])</f>
        <v>262.33333333333331</v>
      </c>
      <c r="M93" s="10">
        <f>AVERAGEIF(Table2[artist],'3. Analyze Data'!$G74,Table2[pop])</f>
        <v>69.666666666666671</v>
      </c>
      <c r="N93" s="16">
        <f>VLOOKUP(G93,artists!A:F,2,FALSE)</f>
        <v>1414473</v>
      </c>
    </row>
    <row r="94" spans="7:14" x14ac:dyDescent="0.2">
      <c r="G94" s="7" t="s">
        <v>151</v>
      </c>
      <c r="H94" s="7">
        <f>COUNTIF(Table2[artist],G94)</f>
        <v>2</v>
      </c>
      <c r="I94" s="10">
        <f>AVERAGEIF(Table2[artist],'3. Analyze Data'!$G89,Table2[bpm])</f>
        <v>84.5</v>
      </c>
      <c r="J94" s="10">
        <f>AVERAGEIF(Table2[artist],'3. Analyze Data'!$G89,Table2[nrgy])</f>
        <v>68.5</v>
      </c>
      <c r="K94" s="10">
        <f>AVERAGEIF(Table2[artist],'3. Analyze Data'!$G89,Table2[dnce])</f>
        <v>61.5</v>
      </c>
      <c r="L94" s="10">
        <f>AVERAGEIF(Table2[artist],'3. Analyze Data'!$G89,Table2[dur])</f>
        <v>283.5</v>
      </c>
      <c r="M94" s="10">
        <f>AVERAGEIF(Table2[artist],'3. Analyze Data'!$G89,Table2[pop])</f>
        <v>73.5</v>
      </c>
      <c r="N94" s="16">
        <f>VLOOKUP(G94,artists!A:F,2,FALSE)</f>
        <v>4709602</v>
      </c>
    </row>
    <row r="95" spans="7:14" x14ac:dyDescent="0.2">
      <c r="G95" s="7" t="s">
        <v>1686</v>
      </c>
      <c r="H95" s="7">
        <f>COUNTIF(Table2[artist],G95)</f>
        <v>2</v>
      </c>
      <c r="I95" s="10">
        <f>AVERAGEIF(Table2[artist],'3. Analyze Data'!$G111,Table2[bpm])</f>
        <v>123.5</v>
      </c>
      <c r="J95" s="10">
        <f>AVERAGEIF(Table2[artist],'3. Analyze Data'!$G111,Table2[nrgy])</f>
        <v>71.5</v>
      </c>
      <c r="K95" s="10">
        <f>AVERAGEIF(Table2[artist],'3. Analyze Data'!$G111,Table2[dnce])</f>
        <v>76</v>
      </c>
      <c r="L95" s="10">
        <f>AVERAGEIF(Table2[artist],'3. Analyze Data'!$G111,Table2[dur])</f>
        <v>247</v>
      </c>
      <c r="M95" s="10">
        <f>AVERAGEIF(Table2[artist],'3. Analyze Data'!$G111,Table2[pop])</f>
        <v>58.5</v>
      </c>
      <c r="N95" s="16" t="e">
        <f>VLOOKUP(G95,artists!A:F,2,FALSE)</f>
        <v>#N/A</v>
      </c>
    </row>
    <row r="96" spans="7:14" x14ac:dyDescent="0.2">
      <c r="G96" s="7" t="s">
        <v>319</v>
      </c>
      <c r="H96" s="7">
        <f>COUNTIF(Table2[artist],G96)</f>
        <v>2</v>
      </c>
      <c r="I96" s="10">
        <f>AVERAGEIF(Table2[artist],'3. Analyze Data'!$G112,Table2[bpm])</f>
        <v>107.5</v>
      </c>
      <c r="J96" s="10">
        <f>AVERAGEIF(Table2[artist],'3. Analyze Data'!$G112,Table2[nrgy])</f>
        <v>78</v>
      </c>
      <c r="K96" s="10">
        <f>AVERAGEIF(Table2[artist],'3. Analyze Data'!$G112,Table2[dnce])</f>
        <v>66</v>
      </c>
      <c r="L96" s="10">
        <f>AVERAGEIF(Table2[artist],'3. Analyze Data'!$G112,Table2[dur])</f>
        <v>226.5</v>
      </c>
      <c r="M96" s="10">
        <f>AVERAGEIF(Table2[artist],'3. Analyze Data'!$G112,Table2[pop])</f>
        <v>71</v>
      </c>
      <c r="N96" s="16">
        <f>VLOOKUP(G96,artists!A:F,2,FALSE)</f>
        <v>3243712</v>
      </c>
    </row>
    <row r="97" spans="7:14" x14ac:dyDescent="0.2">
      <c r="G97" s="7" t="s">
        <v>1411</v>
      </c>
      <c r="H97" s="7">
        <f>COUNTIF(Table2[artist],G97)</f>
        <v>2</v>
      </c>
      <c r="I97" s="10">
        <f>AVERAGEIF(Table2[artist],'3. Analyze Data'!$G114,Table2[bpm])</f>
        <v>124.5</v>
      </c>
      <c r="J97" s="10">
        <f>AVERAGEIF(Table2[artist],'3. Analyze Data'!$G114,Table2[nrgy])</f>
        <v>90.5</v>
      </c>
      <c r="K97" s="10">
        <f>AVERAGEIF(Table2[artist],'3. Analyze Data'!$G114,Table2[dnce])</f>
        <v>69.5</v>
      </c>
      <c r="L97" s="10">
        <f>AVERAGEIF(Table2[artist],'3. Analyze Data'!$G114,Table2[dur])</f>
        <v>216.5</v>
      </c>
      <c r="M97" s="10">
        <f>AVERAGEIF(Table2[artist],'3. Analyze Data'!$G114,Table2[pop])</f>
        <v>68.5</v>
      </c>
      <c r="N97" s="16" t="e">
        <f>VLOOKUP(G97,artists!A:F,2,FALSE)</f>
        <v>#N/A</v>
      </c>
    </row>
    <row r="98" spans="7:14" x14ac:dyDescent="0.2">
      <c r="G98" s="7" t="s">
        <v>328</v>
      </c>
      <c r="H98" s="7">
        <f>COUNTIF(Table2[artist],G98)</f>
        <v>2</v>
      </c>
      <c r="I98" s="10">
        <f>AVERAGEIF(Table2[artist],'3. Analyze Data'!$G119,Table2[bpm])</f>
        <v>125</v>
      </c>
      <c r="J98" s="10">
        <f>AVERAGEIF(Table2[artist],'3. Analyze Data'!$G119,Table2[nrgy])</f>
        <v>80.5</v>
      </c>
      <c r="K98" s="10">
        <f>AVERAGEIF(Table2[artist],'3. Analyze Data'!$G119,Table2[dnce])</f>
        <v>72</v>
      </c>
      <c r="L98" s="10">
        <f>AVERAGEIF(Table2[artist],'3. Analyze Data'!$G119,Table2[dur])</f>
        <v>245</v>
      </c>
      <c r="M98" s="10">
        <f>AVERAGEIF(Table2[artist],'3. Analyze Data'!$G119,Table2[pop])</f>
        <v>62</v>
      </c>
      <c r="N98" s="16">
        <f>VLOOKUP(G98,artists!A:F,2,FALSE)</f>
        <v>3435500</v>
      </c>
    </row>
    <row r="99" spans="7:14" x14ac:dyDescent="0.2">
      <c r="G99" s="7" t="s">
        <v>133</v>
      </c>
      <c r="H99" s="7">
        <f>COUNTIF(Table2[artist],G99)</f>
        <v>2</v>
      </c>
      <c r="I99" s="10">
        <f>AVERAGEIF(Table2[artist],'3. Analyze Data'!$G121,Table2[bpm])</f>
        <v>160</v>
      </c>
      <c r="J99" s="10">
        <f>AVERAGEIF(Table2[artist],'3. Analyze Data'!$G121,Table2[nrgy])</f>
        <v>95</v>
      </c>
      <c r="K99" s="10">
        <f>AVERAGEIF(Table2[artist],'3. Analyze Data'!$G121,Table2[dnce])</f>
        <v>49</v>
      </c>
      <c r="L99" s="10">
        <f>AVERAGEIF(Table2[artist],'3. Analyze Data'!$G121,Table2[dur])</f>
        <v>202</v>
      </c>
      <c r="M99" s="10">
        <f>AVERAGEIF(Table2[artist],'3. Analyze Data'!$G121,Table2[pop])</f>
        <v>71</v>
      </c>
      <c r="N99" s="16">
        <f>VLOOKUP(G99,artists!A:F,2,FALSE)</f>
        <v>5726943</v>
      </c>
    </row>
    <row r="100" spans="7:14" x14ac:dyDescent="0.2">
      <c r="G100" s="7" t="s">
        <v>60</v>
      </c>
      <c r="H100" s="7">
        <f>COUNTIF(Table2[artist],G100)</f>
        <v>2</v>
      </c>
      <c r="I100" s="10">
        <f>AVERAGEIF(Table2[artist],'3. Analyze Data'!$G122,Table2[bpm])</f>
        <v>138</v>
      </c>
      <c r="J100" s="10">
        <f>AVERAGEIF(Table2[artist],'3. Analyze Data'!$G122,Table2[nrgy])</f>
        <v>15</v>
      </c>
      <c r="K100" s="10">
        <f>AVERAGEIF(Table2[artist],'3. Analyze Data'!$G122,Table2[dnce])</f>
        <v>45</v>
      </c>
      <c r="L100" s="10">
        <f>AVERAGEIF(Table2[artist],'3. Analyze Data'!$G122,Table2[dur])</f>
        <v>229</v>
      </c>
      <c r="M100" s="10">
        <f>AVERAGEIF(Table2[artist],'3. Analyze Data'!$G122,Table2[pop])</f>
        <v>61</v>
      </c>
      <c r="N100" s="16">
        <f>VLOOKUP(G100,artists!A:F,2,FALSE)</f>
        <v>4851294</v>
      </c>
    </row>
    <row r="101" spans="7:14" x14ac:dyDescent="0.2">
      <c r="G101" s="7" t="s">
        <v>1615</v>
      </c>
      <c r="H101" s="7">
        <f>COUNTIF(Table2[artist],G101)</f>
        <v>2</v>
      </c>
      <c r="I101" s="10">
        <f>AVERAGEIF(Table2[artist],'3. Analyze Data'!$G125,Table2[bpm])</f>
        <v>140</v>
      </c>
      <c r="J101" s="10">
        <f>AVERAGEIF(Table2[artist],'3. Analyze Data'!$G125,Table2[nrgy])</f>
        <v>62</v>
      </c>
      <c r="K101" s="10">
        <f>AVERAGEIF(Table2[artist],'3. Analyze Data'!$G125,Table2[dnce])</f>
        <v>77</v>
      </c>
      <c r="L101" s="10">
        <f>AVERAGEIF(Table2[artist],'3. Analyze Data'!$G125,Table2[dur])</f>
        <v>191</v>
      </c>
      <c r="M101" s="10">
        <f>AVERAGEIF(Table2[artist],'3. Analyze Data'!$G125,Table2[pop])</f>
        <v>72</v>
      </c>
      <c r="N101" s="16" t="e">
        <f>VLOOKUP(G101,artists!A:F,2,FALSE)</f>
        <v>#N/A</v>
      </c>
    </row>
    <row r="102" spans="7:14" x14ac:dyDescent="0.2">
      <c r="G102" s="7" t="s">
        <v>1447</v>
      </c>
      <c r="H102" s="7">
        <f>COUNTIF(Table2[artist],G102)</f>
        <v>2</v>
      </c>
      <c r="I102" s="10">
        <f>AVERAGEIF(Table2[artist],'3. Analyze Data'!$G126,Table2[bpm])</f>
        <v>127</v>
      </c>
      <c r="J102" s="10">
        <f>AVERAGEIF(Table2[artist],'3. Analyze Data'!$G126,Table2[nrgy])</f>
        <v>72</v>
      </c>
      <c r="K102" s="10">
        <f>AVERAGEIF(Table2[artist],'3. Analyze Data'!$G126,Table2[dnce])</f>
        <v>68</v>
      </c>
      <c r="L102" s="10">
        <f>AVERAGEIF(Table2[artist],'3. Analyze Data'!$G126,Table2[dur])</f>
        <v>214</v>
      </c>
      <c r="M102" s="10">
        <f>AVERAGEIF(Table2[artist],'3. Analyze Data'!$G126,Table2[pop])</f>
        <v>73</v>
      </c>
      <c r="N102" s="16" t="e">
        <f>VLOOKUP(G102,artists!A:F,2,FALSE)</f>
        <v>#N/A</v>
      </c>
    </row>
    <row r="103" spans="7:14" x14ac:dyDescent="0.2">
      <c r="G103" s="7" t="s">
        <v>154</v>
      </c>
      <c r="H103" s="7">
        <f>COUNTIF(Table2[artist],G103)</f>
        <v>2</v>
      </c>
      <c r="I103" s="10">
        <f>AVERAGEIF(Table2[artist],'3. Analyze Data'!$G132,Table2[bpm])</f>
        <v>86</v>
      </c>
      <c r="J103" s="10">
        <f>AVERAGEIF(Table2[artist],'3. Analyze Data'!$G132,Table2[nrgy])</f>
        <v>59</v>
      </c>
      <c r="K103" s="10">
        <f>AVERAGEIF(Table2[artist],'3. Analyze Data'!$G132,Table2[dnce])</f>
        <v>47</v>
      </c>
      <c r="L103" s="10">
        <f>AVERAGEIF(Table2[artist],'3. Analyze Data'!$G132,Table2[dur])</f>
        <v>196</v>
      </c>
      <c r="M103" s="10">
        <f>AVERAGEIF(Table2[artist],'3. Analyze Data'!$G132,Table2[pop])</f>
        <v>76</v>
      </c>
      <c r="N103" s="16">
        <f>VLOOKUP(G103,artists!A:F,2,FALSE)</f>
        <v>1167959</v>
      </c>
    </row>
    <row r="104" spans="7:14" x14ac:dyDescent="0.2">
      <c r="G104" s="7" t="s">
        <v>1385</v>
      </c>
      <c r="H104" s="7">
        <f>COUNTIF(Table2[artist],G104)</f>
        <v>2</v>
      </c>
      <c r="I104" s="10">
        <f>AVERAGEIF(Table2[artist],'3. Analyze Data'!$G136,Table2[bpm])</f>
        <v>90</v>
      </c>
      <c r="J104" s="10">
        <f>AVERAGEIF(Table2[artist],'3. Analyze Data'!$G136,Table2[nrgy])</f>
        <v>80</v>
      </c>
      <c r="K104" s="10">
        <f>AVERAGEIF(Table2[artist],'3. Analyze Data'!$G136,Table2[dnce])</f>
        <v>65</v>
      </c>
      <c r="L104" s="10">
        <f>AVERAGEIF(Table2[artist],'3. Analyze Data'!$G136,Table2[dur])</f>
        <v>211</v>
      </c>
      <c r="M104" s="10">
        <f>AVERAGEIF(Table2[artist],'3. Analyze Data'!$G136,Table2[pop])</f>
        <v>54</v>
      </c>
      <c r="N104" s="16" t="e">
        <f>VLOOKUP(G104,artists!A:F,2,FALSE)</f>
        <v>#N/A</v>
      </c>
    </row>
    <row r="105" spans="7:14" x14ac:dyDescent="0.2">
      <c r="G105" s="7" t="s">
        <v>232</v>
      </c>
      <c r="H105" s="7">
        <f>COUNTIF(Table2[artist],G105)</f>
        <v>2</v>
      </c>
      <c r="I105" s="10">
        <f>AVERAGEIF(Table2[artist],'3. Analyze Data'!$G139,Table2[bpm])</f>
        <v>104</v>
      </c>
      <c r="J105" s="10">
        <f>AVERAGEIF(Table2[artist],'3. Analyze Data'!$G139,Table2[nrgy])</f>
        <v>79</v>
      </c>
      <c r="K105" s="10">
        <f>AVERAGEIF(Table2[artist],'3. Analyze Data'!$G139,Table2[dnce])</f>
        <v>63</v>
      </c>
      <c r="L105" s="10">
        <f>AVERAGEIF(Table2[artist],'3. Analyze Data'!$G139,Table2[dur])</f>
        <v>220</v>
      </c>
      <c r="M105" s="10">
        <f>AVERAGEIF(Table2[artist],'3. Analyze Data'!$G139,Table2[pop])</f>
        <v>67</v>
      </c>
      <c r="N105" s="16">
        <f>VLOOKUP(G105,artists!A:F,2,FALSE)</f>
        <v>785980</v>
      </c>
    </row>
    <row r="106" spans="7:14" x14ac:dyDescent="0.2">
      <c r="G106" s="7" t="s">
        <v>1581</v>
      </c>
      <c r="H106" s="7">
        <f>COUNTIF(Table2[artist],G106)</f>
        <v>2</v>
      </c>
      <c r="I106" s="10">
        <f>AVERAGEIF(Table2[artist],'3. Analyze Data'!$G140,Table2[bpm])</f>
        <v>100</v>
      </c>
      <c r="J106" s="10">
        <f>AVERAGEIF(Table2[artist],'3. Analyze Data'!$G140,Table2[nrgy])</f>
        <v>78</v>
      </c>
      <c r="K106" s="10">
        <f>AVERAGEIF(Table2[artist],'3. Analyze Data'!$G140,Table2[dnce])</f>
        <v>69</v>
      </c>
      <c r="L106" s="10">
        <f>AVERAGEIF(Table2[artist],'3. Analyze Data'!$G140,Table2[dur])</f>
        <v>200</v>
      </c>
      <c r="M106" s="10">
        <f>AVERAGEIF(Table2[artist],'3. Analyze Data'!$G140,Table2[pop])</f>
        <v>75</v>
      </c>
      <c r="N106" s="16" t="e">
        <f>VLOOKUP(G106,artists!A:F,2,FALSE)</f>
        <v>#N/A</v>
      </c>
    </row>
    <row r="107" spans="7:14" x14ac:dyDescent="0.2">
      <c r="G107" s="7" t="s">
        <v>234</v>
      </c>
      <c r="H107" s="7">
        <f>COUNTIF(Table2[artist],G107)</f>
        <v>2</v>
      </c>
      <c r="I107" s="10">
        <f>AVERAGEIF(Table2[artist],'3. Analyze Data'!$G149,Table2[bpm])</f>
        <v>132</v>
      </c>
      <c r="J107" s="10">
        <f>AVERAGEIF(Table2[artist],'3. Analyze Data'!$G149,Table2[nrgy])</f>
        <v>34</v>
      </c>
      <c r="K107" s="10">
        <f>AVERAGEIF(Table2[artist],'3. Analyze Data'!$G149,Table2[dnce])</f>
        <v>51</v>
      </c>
      <c r="L107" s="10">
        <f>AVERAGEIF(Table2[artist],'3. Analyze Data'!$G149,Table2[dur])</f>
        <v>250</v>
      </c>
      <c r="M107" s="10">
        <f>AVERAGEIF(Table2[artist],'3. Analyze Data'!$G149,Table2[pop])</f>
        <v>36</v>
      </c>
      <c r="N107" s="16">
        <f>VLOOKUP(G107,artists!A:F,2,FALSE)</f>
        <v>2335182</v>
      </c>
    </row>
    <row r="108" spans="7:14" x14ac:dyDescent="0.2">
      <c r="G108" s="7" t="s">
        <v>112</v>
      </c>
      <c r="H108" s="7">
        <f>COUNTIF(Table2[artist],G108)</f>
        <v>2</v>
      </c>
      <c r="I108" s="10">
        <f>AVERAGEIF(Table2[artist],'3. Analyze Data'!$G150,Table2[bpm])</f>
        <v>186</v>
      </c>
      <c r="J108" s="10">
        <f>AVERAGEIF(Table2[artist],'3. Analyze Data'!$G150,Table2[nrgy])</f>
        <v>81</v>
      </c>
      <c r="K108" s="10">
        <f>AVERAGEIF(Table2[artist],'3. Analyze Data'!$G150,Table2[dnce])</f>
        <v>70</v>
      </c>
      <c r="L108" s="10">
        <f>AVERAGEIF(Table2[artist],'3. Analyze Data'!$G150,Table2[dur])</f>
        <v>225</v>
      </c>
      <c r="M108" s="10">
        <f>AVERAGEIF(Table2[artist],'3. Analyze Data'!$G150,Table2[pop])</f>
        <v>29</v>
      </c>
      <c r="N108" s="16">
        <f>VLOOKUP(G108,artists!A:F,2,FALSE)</f>
        <v>2900721</v>
      </c>
    </row>
    <row r="109" spans="7:14" x14ac:dyDescent="0.2">
      <c r="G109" s="7" t="s">
        <v>1639</v>
      </c>
      <c r="H109" s="7">
        <f>COUNTIF(Table2[artist],G109)</f>
        <v>2</v>
      </c>
      <c r="I109" s="10">
        <f>AVERAGEIF(Table2[artist],'3. Analyze Data'!$G156,Table2[bpm])</f>
        <v>84</v>
      </c>
      <c r="J109" s="10">
        <f>AVERAGEIF(Table2[artist],'3. Analyze Data'!$G156,Table2[nrgy])</f>
        <v>52</v>
      </c>
      <c r="K109" s="10">
        <f>AVERAGEIF(Table2[artist],'3. Analyze Data'!$G156,Table2[dnce])</f>
        <v>56</v>
      </c>
      <c r="L109" s="10">
        <f>AVERAGEIF(Table2[artist],'3. Analyze Data'!$G156,Table2[dur])</f>
        <v>272</v>
      </c>
      <c r="M109" s="10">
        <f>AVERAGEIF(Table2[artist],'3. Analyze Data'!$G156,Table2[pop])</f>
        <v>70</v>
      </c>
      <c r="N109" s="16" t="e">
        <f>VLOOKUP(G109,artists!A:F,2,FALSE)</f>
        <v>#N/A</v>
      </c>
    </row>
    <row r="110" spans="7:14" x14ac:dyDescent="0.2">
      <c r="G110" s="7" t="s">
        <v>1415</v>
      </c>
      <c r="H110" s="7">
        <f>COUNTIF(Table2[artist],G110)</f>
        <v>2</v>
      </c>
      <c r="I110" s="10">
        <f>AVERAGEIF(Table2[artist],'3. Analyze Data'!$G157,Table2[bpm])</f>
        <v>92</v>
      </c>
      <c r="J110" s="10">
        <f>AVERAGEIF(Table2[artist],'3. Analyze Data'!$G157,Table2[nrgy])</f>
        <v>82</v>
      </c>
      <c r="K110" s="10">
        <f>AVERAGEIF(Table2[artist],'3. Analyze Data'!$G157,Table2[dnce])</f>
        <v>56</v>
      </c>
      <c r="L110" s="10">
        <f>AVERAGEIF(Table2[artist],'3. Analyze Data'!$G157,Table2[dur])</f>
        <v>215</v>
      </c>
      <c r="M110" s="10">
        <f>AVERAGEIF(Table2[artist],'3. Analyze Data'!$G157,Table2[pop])</f>
        <v>37</v>
      </c>
      <c r="N110" s="16" t="e">
        <f>VLOOKUP(G110,artists!A:F,2,FALSE)</f>
        <v>#N/A</v>
      </c>
    </row>
    <row r="111" spans="7:14" x14ac:dyDescent="0.2">
      <c r="G111" s="7" t="s">
        <v>230</v>
      </c>
      <c r="H111" s="7">
        <f>COUNTIF(Table2[artist],G111)</f>
        <v>2</v>
      </c>
      <c r="I111" s="10">
        <f>AVERAGEIF(Table2[artist],'3. Analyze Data'!$G158,Table2[bpm])</f>
        <v>110</v>
      </c>
      <c r="J111" s="10">
        <f>AVERAGEIF(Table2[artist],'3. Analyze Data'!$G158,Table2[nrgy])</f>
        <v>41</v>
      </c>
      <c r="K111" s="10">
        <f>AVERAGEIF(Table2[artist],'3. Analyze Data'!$G158,Table2[dnce])</f>
        <v>50</v>
      </c>
      <c r="L111" s="10">
        <f>AVERAGEIF(Table2[artist],'3. Analyze Data'!$G158,Table2[dur])</f>
        <v>182</v>
      </c>
      <c r="M111" s="10">
        <f>AVERAGEIF(Table2[artist],'3. Analyze Data'!$G158,Table2[pop])</f>
        <v>96</v>
      </c>
      <c r="N111" s="16">
        <f>VLOOKUP(G111,artists!A:F,2,FALSE)</f>
        <v>1469727</v>
      </c>
    </row>
    <row r="112" spans="7:14" x14ac:dyDescent="0.2">
      <c r="G112" s="7" t="s">
        <v>1407</v>
      </c>
      <c r="H112" s="7">
        <f>COUNTIF(Table2[artist],G112)</f>
        <v>2</v>
      </c>
      <c r="I112" s="10">
        <f>AVERAGEIF(Table2[artist],'3. Analyze Data'!$G159,Table2[bpm])</f>
        <v>123</v>
      </c>
      <c r="J112" s="10">
        <f>AVERAGEIF(Table2[artist],'3. Analyze Data'!$G159,Table2[nrgy])</f>
        <v>89</v>
      </c>
      <c r="K112" s="10">
        <f>AVERAGEIF(Table2[artist],'3. Analyze Data'!$G159,Table2[dnce])</f>
        <v>76</v>
      </c>
      <c r="L112" s="10">
        <f>AVERAGEIF(Table2[artist],'3. Analyze Data'!$G159,Table2[dur])</f>
        <v>189</v>
      </c>
      <c r="M112" s="10">
        <f>AVERAGEIF(Table2[artist],'3. Analyze Data'!$G159,Table2[pop])</f>
        <v>58</v>
      </c>
      <c r="N112" s="16" t="e">
        <f>VLOOKUP(G112,artists!A:F,2,FALSE)</f>
        <v>#N/A</v>
      </c>
    </row>
    <row r="113" spans="7:14" x14ac:dyDescent="0.2">
      <c r="G113" s="7" t="s">
        <v>1067</v>
      </c>
      <c r="H113" s="7">
        <f>COUNTIF(Table2[artist],G113)</f>
        <v>2</v>
      </c>
      <c r="I113" s="10">
        <f>AVERAGEIF(Table2[artist],'3. Analyze Data'!$G164,Table2[bpm])</f>
        <v>99</v>
      </c>
      <c r="J113" s="10">
        <f>AVERAGEIF(Table2[artist],'3. Analyze Data'!$G164,Table2[nrgy])</f>
        <v>88</v>
      </c>
      <c r="K113" s="10">
        <f>AVERAGEIF(Table2[artist],'3. Analyze Data'!$G164,Table2[dnce])</f>
        <v>67</v>
      </c>
      <c r="L113" s="10">
        <f>AVERAGEIF(Table2[artist],'3. Analyze Data'!$G164,Table2[dur])</f>
        <v>178</v>
      </c>
      <c r="M113" s="10">
        <f>AVERAGEIF(Table2[artist],'3. Analyze Data'!$G164,Table2[pop])</f>
        <v>86</v>
      </c>
      <c r="N113" s="16" t="e">
        <f>VLOOKUP(G113,artists!A:F,2,FALSE)</f>
        <v>#N/A</v>
      </c>
    </row>
    <row r="114" spans="7:14" x14ac:dyDescent="0.2">
      <c r="G114" s="7" t="s">
        <v>1394</v>
      </c>
      <c r="H114" s="7">
        <f>COUNTIF(Table2[artist],G114)</f>
        <v>2</v>
      </c>
      <c r="I114" s="10">
        <f>AVERAGEIF(Table2[artist],'3. Analyze Data'!$G169,Table2[bpm])</f>
        <v>105</v>
      </c>
      <c r="J114" s="10">
        <f>AVERAGEIF(Table2[artist],'3. Analyze Data'!$G169,Table2[nrgy])</f>
        <v>67</v>
      </c>
      <c r="K114" s="10">
        <f>AVERAGEIF(Table2[artist],'3. Analyze Data'!$G169,Table2[dnce])</f>
        <v>70</v>
      </c>
      <c r="L114" s="10">
        <f>AVERAGEIF(Table2[artist],'3. Analyze Data'!$G169,Table2[dur])</f>
        <v>236</v>
      </c>
      <c r="M114" s="10">
        <f>AVERAGEIF(Table2[artist],'3. Analyze Data'!$G169,Table2[pop])</f>
        <v>72</v>
      </c>
      <c r="N114" s="16" t="e">
        <f>VLOOKUP(G114,artists!A:F,2,FALSE)</f>
        <v>#N/A</v>
      </c>
    </row>
    <row r="115" spans="7:14" x14ac:dyDescent="0.2">
      <c r="G115" s="7" t="s">
        <v>211</v>
      </c>
      <c r="H115" s="7">
        <f>COUNTIF(Table2[artist],G115)</f>
        <v>2</v>
      </c>
      <c r="I115" s="10">
        <f>AVERAGEIF(Table2[artist],'3. Analyze Data'!$G174,Table2[bpm])</f>
        <v>126</v>
      </c>
      <c r="J115" s="10">
        <f>AVERAGEIF(Table2[artist],'3. Analyze Data'!$G174,Table2[nrgy])</f>
        <v>87</v>
      </c>
      <c r="K115" s="10">
        <f>AVERAGEIF(Table2[artist],'3. Analyze Data'!$G174,Table2[dnce])</f>
        <v>56</v>
      </c>
      <c r="L115" s="10">
        <f>AVERAGEIF(Table2[artist],'3. Analyze Data'!$G174,Table2[dur])</f>
        <v>206</v>
      </c>
      <c r="M115" s="10">
        <f>AVERAGEIF(Table2[artist],'3. Analyze Data'!$G174,Table2[pop])</f>
        <v>73</v>
      </c>
      <c r="N115" s="16">
        <f>VLOOKUP(G115,artists!A:F,2,FALSE)</f>
        <v>3011841</v>
      </c>
    </row>
    <row r="116" spans="7:14" x14ac:dyDescent="0.2">
      <c r="G116" s="7" t="s">
        <v>354</v>
      </c>
      <c r="H116" s="7">
        <f>COUNTIF(Table2[artist],G116)</f>
        <v>2</v>
      </c>
      <c r="I116" s="10">
        <f>AVERAGEIF(Table2[artist],'3. Analyze Data'!$G175,Table2[bpm])</f>
        <v>91</v>
      </c>
      <c r="J116" s="10">
        <f>AVERAGEIF(Table2[artist],'3. Analyze Data'!$G175,Table2[nrgy])</f>
        <v>89</v>
      </c>
      <c r="K116" s="10">
        <f>AVERAGEIF(Table2[artist],'3. Analyze Data'!$G175,Table2[dnce])</f>
        <v>57</v>
      </c>
      <c r="L116" s="10">
        <f>AVERAGEIF(Table2[artist],'3. Analyze Data'!$G175,Table2[dur])</f>
        <v>233</v>
      </c>
      <c r="M116" s="10">
        <f>AVERAGEIF(Table2[artist],'3. Analyze Data'!$G175,Table2[pop])</f>
        <v>69</v>
      </c>
      <c r="N116" s="16">
        <f>VLOOKUP(G116,artists!A:F,2,FALSE)</f>
        <v>1614352</v>
      </c>
    </row>
    <row r="117" spans="7:14" x14ac:dyDescent="0.2">
      <c r="G117" s="7" t="s">
        <v>363</v>
      </c>
      <c r="H117" s="7">
        <f>COUNTIF(Table2[artist],G117)</f>
        <v>2</v>
      </c>
      <c r="I117" s="10">
        <f>AVERAGEIF(Table2[artist],'3. Analyze Data'!$G182,Table2[bpm])</f>
        <v>118</v>
      </c>
      <c r="J117" s="10">
        <f>AVERAGEIF(Table2[artist],'3. Analyze Data'!$G182,Table2[nrgy])</f>
        <v>67</v>
      </c>
      <c r="K117" s="10">
        <f>AVERAGEIF(Table2[artist],'3. Analyze Data'!$G182,Table2[dnce])</f>
        <v>59</v>
      </c>
      <c r="L117" s="10">
        <f>AVERAGEIF(Table2[artist],'3. Analyze Data'!$G182,Table2[dur])</f>
        <v>238</v>
      </c>
      <c r="M117" s="10">
        <f>AVERAGEIF(Table2[artist],'3. Analyze Data'!$G182,Table2[pop])</f>
        <v>82</v>
      </c>
      <c r="N117" s="16">
        <f>VLOOKUP(G117,artists!A:F,2,FALSE)</f>
        <v>652803</v>
      </c>
    </row>
    <row r="118" spans="7:14" x14ac:dyDescent="0.2">
      <c r="G118" s="7" t="s">
        <v>1483</v>
      </c>
      <c r="H118" s="7">
        <f>COUNTIF(Table2[artist],G118)</f>
        <v>2</v>
      </c>
      <c r="I118" s="10">
        <f>AVERAGEIF(Table2[artist],'3. Analyze Data'!$G183,Table2[bpm])</f>
        <v>125</v>
      </c>
      <c r="J118" s="10">
        <f>AVERAGEIF(Table2[artist],'3. Analyze Data'!$G183,Table2[nrgy])</f>
        <v>38</v>
      </c>
      <c r="K118" s="10">
        <f>AVERAGEIF(Table2[artist],'3. Analyze Data'!$G183,Table2[dnce])</f>
        <v>30</v>
      </c>
      <c r="L118" s="10">
        <f>AVERAGEIF(Table2[artist],'3. Analyze Data'!$G183,Table2[dur])</f>
        <v>255</v>
      </c>
      <c r="M118" s="10">
        <f>AVERAGEIF(Table2[artist],'3. Analyze Data'!$G183,Table2[pop])</f>
        <v>46</v>
      </c>
      <c r="N118" s="16" t="e">
        <f>VLOOKUP(G118,artists!A:F,2,FALSE)</f>
        <v>#N/A</v>
      </c>
    </row>
    <row r="119" spans="7:14" x14ac:dyDescent="0.2">
      <c r="G119" s="7" t="s">
        <v>163</v>
      </c>
      <c r="H119" s="7">
        <f>COUNTIF(Table2[artist],G119)</f>
        <v>2</v>
      </c>
      <c r="I119" s="10">
        <f>AVERAGEIF(Table2[artist],'3. Analyze Data'!$G186,Table2[bpm])</f>
        <v>85</v>
      </c>
      <c r="J119" s="10">
        <f>AVERAGEIF(Table2[artist],'3. Analyze Data'!$G186,Table2[nrgy])</f>
        <v>87</v>
      </c>
      <c r="K119" s="10">
        <f>AVERAGEIF(Table2[artist],'3. Analyze Data'!$G186,Table2[dnce])</f>
        <v>42</v>
      </c>
      <c r="L119" s="10">
        <f>AVERAGEIF(Table2[artist],'3. Analyze Data'!$G186,Table2[dur])</f>
        <v>203</v>
      </c>
      <c r="M119" s="10">
        <f>AVERAGEIF(Table2[artist],'3. Analyze Data'!$G186,Table2[pop])</f>
        <v>80</v>
      </c>
      <c r="N119" s="16">
        <f>VLOOKUP(G119,artists!A:F,2,FALSE)</f>
        <v>7186671</v>
      </c>
    </row>
    <row r="120" spans="7:14" x14ac:dyDescent="0.2">
      <c r="G120" s="7" t="s">
        <v>340</v>
      </c>
      <c r="H120" s="7">
        <f>COUNTIF(Table2[artist],G120)</f>
        <v>1</v>
      </c>
      <c r="I120" s="10">
        <f>AVERAGEIF(Table2[artist],'3. Analyze Data'!$G9,Table2[bpm])</f>
        <v>132.23529411764707</v>
      </c>
      <c r="J120" s="10">
        <f>AVERAGEIF(Table2[artist],'3. Analyze Data'!$G9,Table2[nrgy])</f>
        <v>75.941176470588232</v>
      </c>
      <c r="K120" s="10">
        <f>AVERAGEIF(Table2[artist],'3. Analyze Data'!$G9,Table2[dnce])</f>
        <v>65.705882352941174</v>
      </c>
      <c r="L120" s="10">
        <f>AVERAGEIF(Table2[artist],'3. Analyze Data'!$G9,Table2[dur])</f>
        <v>224.1764705882353</v>
      </c>
      <c r="M120" s="10">
        <f>AVERAGEIF(Table2[artist],'3. Analyze Data'!$G9,Table2[pop])</f>
        <v>62.117647058823529</v>
      </c>
      <c r="N120" s="16">
        <f>VLOOKUP(G120,artists!A:F,2,FALSE)</f>
        <v>565935</v>
      </c>
    </row>
    <row r="121" spans="7:14" x14ac:dyDescent="0.2">
      <c r="G121" s="7" t="s">
        <v>1290</v>
      </c>
      <c r="H121" s="7">
        <f>COUNTIF(Table2[artist],G121)</f>
        <v>1</v>
      </c>
      <c r="I121" s="10">
        <f>AVERAGEIF(Table2[artist],'3. Analyze Data'!$G10,Table2[bpm])</f>
        <v>111.625</v>
      </c>
      <c r="J121" s="10">
        <f>AVERAGEIF(Table2[artist],'3. Analyze Data'!$G10,Table2[nrgy])</f>
        <v>62.5625</v>
      </c>
      <c r="K121" s="10">
        <f>AVERAGEIF(Table2[artist],'3. Analyze Data'!$G10,Table2[dnce])</f>
        <v>62.6875</v>
      </c>
      <c r="L121" s="10">
        <f>AVERAGEIF(Table2[artist],'3. Analyze Data'!$G10,Table2[dur])</f>
        <v>208.625</v>
      </c>
      <c r="M121" s="10">
        <f>AVERAGEIF(Table2[artist],'3. Analyze Data'!$G10,Table2[pop])</f>
        <v>71.875</v>
      </c>
      <c r="N121" s="16" t="e">
        <f>VLOOKUP(G121,artists!A:F,2,FALSE)</f>
        <v>#N/A</v>
      </c>
    </row>
    <row r="122" spans="7:14" x14ac:dyDescent="0.2">
      <c r="G122" s="7" t="s">
        <v>1314</v>
      </c>
      <c r="H122" s="7">
        <f>COUNTIF(Table2[artist],G122)</f>
        <v>1</v>
      </c>
      <c r="I122" s="10">
        <f>AVERAGEIF(Table2[artist],'3. Analyze Data'!$G11,Table2[bpm])</f>
        <v>118.4</v>
      </c>
      <c r="J122" s="10">
        <f>AVERAGEIF(Table2[artist],'3. Analyze Data'!$G11,Table2[nrgy])</f>
        <v>69.333333333333329</v>
      </c>
      <c r="K122" s="10">
        <f>AVERAGEIF(Table2[artist],'3. Analyze Data'!$G11,Table2[dnce])</f>
        <v>70</v>
      </c>
      <c r="L122" s="10">
        <f>AVERAGEIF(Table2[artist],'3. Analyze Data'!$G11,Table2[dur])</f>
        <v>217.6</v>
      </c>
      <c r="M122" s="10">
        <f>AVERAGEIF(Table2[artist],'3. Analyze Data'!$G11,Table2[pop])</f>
        <v>74.86666666666666</v>
      </c>
      <c r="N122" s="16" t="e">
        <f>VLOOKUP(G122,artists!A:F,2,FALSE)</f>
        <v>#N/A</v>
      </c>
    </row>
    <row r="123" spans="7:14" x14ac:dyDescent="0.2">
      <c r="G123" s="7" t="s">
        <v>1568</v>
      </c>
      <c r="H123" s="7">
        <f>COUNTIF(Table2[artist],G123)</f>
        <v>1</v>
      </c>
      <c r="I123" s="10">
        <f>AVERAGEIF(Table2[artist],'3. Analyze Data'!$G14,Table2[bpm])</f>
        <v>126.15384615384616</v>
      </c>
      <c r="J123" s="10">
        <f>AVERAGEIF(Table2[artist],'3. Analyze Data'!$G14,Table2[nrgy])</f>
        <v>74.15384615384616</v>
      </c>
      <c r="K123" s="10">
        <f>AVERAGEIF(Table2[artist],'3. Analyze Data'!$G14,Table2[dnce])</f>
        <v>69.692307692307693</v>
      </c>
      <c r="L123" s="10">
        <f>AVERAGEIF(Table2[artist],'3. Analyze Data'!$G14,Table2[dur])</f>
        <v>224.46153846153845</v>
      </c>
      <c r="M123" s="10">
        <f>AVERAGEIF(Table2[artist],'3. Analyze Data'!$G14,Table2[pop])</f>
        <v>72</v>
      </c>
      <c r="N123" s="16" t="e">
        <f>VLOOKUP(G123,artists!A:F,2,FALSE)</f>
        <v>#N/A</v>
      </c>
    </row>
    <row r="124" spans="7:14" x14ac:dyDescent="0.2">
      <c r="G124" s="7" t="s">
        <v>1422</v>
      </c>
      <c r="H124" s="7">
        <f>COUNTIF(Table2[artist],G124)</f>
        <v>1</v>
      </c>
      <c r="I124" s="10">
        <f>AVERAGEIF(Table2[artist],'3. Analyze Data'!$G16,Table2[bpm])</f>
        <v>125.36363636363636</v>
      </c>
      <c r="J124" s="10">
        <f>AVERAGEIF(Table2[artist],'3. Analyze Data'!$G16,Table2[nrgy])</f>
        <v>86.63636363636364</v>
      </c>
      <c r="K124" s="10">
        <f>AVERAGEIF(Table2[artist],'3. Analyze Data'!$G16,Table2[dnce])</f>
        <v>67.272727272727266</v>
      </c>
      <c r="L124" s="10">
        <f>AVERAGEIF(Table2[artist],'3. Analyze Data'!$G16,Table2[dur])</f>
        <v>224.45454545454547</v>
      </c>
      <c r="M124" s="10">
        <f>AVERAGEIF(Table2[artist],'3. Analyze Data'!$G16,Table2[pop])</f>
        <v>58</v>
      </c>
      <c r="N124" s="16" t="e">
        <f>VLOOKUP(G124,artists!A:F,2,FALSE)</f>
        <v>#N/A</v>
      </c>
    </row>
    <row r="125" spans="7:14" x14ac:dyDescent="0.2">
      <c r="G125" s="7" t="s">
        <v>1646</v>
      </c>
      <c r="H125" s="7">
        <f>COUNTIF(Table2[artist],G125)</f>
        <v>1</v>
      </c>
      <c r="I125" s="10">
        <f>AVERAGEIF(Table2[artist],'3. Analyze Data'!$G18,Table2[bpm])</f>
        <v>110.90909090909091</v>
      </c>
      <c r="J125" s="10">
        <f>AVERAGEIF(Table2[artist],'3. Analyze Data'!$G18,Table2[nrgy])</f>
        <v>65.63636363636364</v>
      </c>
      <c r="K125" s="10">
        <f>AVERAGEIF(Table2[artist],'3. Analyze Data'!$G18,Table2[dnce])</f>
        <v>65.272727272727266</v>
      </c>
      <c r="L125" s="10">
        <f>AVERAGEIF(Table2[artist],'3. Analyze Data'!$G18,Table2[dur])</f>
        <v>214.72727272727272</v>
      </c>
      <c r="M125" s="10">
        <f>AVERAGEIF(Table2[artist],'3. Analyze Data'!$G18,Table2[pop])</f>
        <v>76.272727272727266</v>
      </c>
      <c r="N125" s="16" t="e">
        <f>VLOOKUP(G125,artists!A:F,2,FALSE)</f>
        <v>#N/A</v>
      </c>
    </row>
    <row r="126" spans="7:14" x14ac:dyDescent="0.2">
      <c r="G126" s="7" t="s">
        <v>1277</v>
      </c>
      <c r="H126" s="7">
        <f>COUNTIF(Table2[artist],G126)</f>
        <v>1</v>
      </c>
      <c r="I126" s="10">
        <f>AVERAGEIF(Table2[artist],'3. Analyze Data'!$G23,Table2[bpm])</f>
        <v>126.88888888888889</v>
      </c>
      <c r="J126" s="10">
        <f>AVERAGEIF(Table2[artist],'3. Analyze Data'!$G23,Table2[nrgy])</f>
        <v>68.111111111111114</v>
      </c>
      <c r="K126" s="10">
        <f>AVERAGEIF(Table2[artist],'3. Analyze Data'!$G23,Table2[dnce])</f>
        <v>65.333333333333329</v>
      </c>
      <c r="L126" s="10">
        <f>AVERAGEIF(Table2[artist],'3. Analyze Data'!$G23,Table2[dur])</f>
        <v>225.44444444444446</v>
      </c>
      <c r="M126" s="10">
        <f>AVERAGEIF(Table2[artist],'3. Analyze Data'!$G23,Table2[pop])</f>
        <v>55.222222222222221</v>
      </c>
      <c r="N126" s="16" t="e">
        <f>VLOOKUP(G126,artists!A:F,2,FALSE)</f>
        <v>#N/A</v>
      </c>
    </row>
    <row r="127" spans="7:14" x14ac:dyDescent="0.2">
      <c r="G127" s="7" t="s">
        <v>1466</v>
      </c>
      <c r="H127" s="7">
        <f>COUNTIF(Table2[artist],G127)</f>
        <v>1</v>
      </c>
      <c r="I127" s="10">
        <f>AVERAGEIF(Table2[artist],'3. Analyze Data'!$G29,Table2[bpm])</f>
        <v>123.125</v>
      </c>
      <c r="J127" s="10">
        <f>AVERAGEIF(Table2[artist],'3. Analyze Data'!$G29,Table2[nrgy])</f>
        <v>74.25</v>
      </c>
      <c r="K127" s="10">
        <f>AVERAGEIF(Table2[artist],'3. Analyze Data'!$G29,Table2[dnce])</f>
        <v>60</v>
      </c>
      <c r="L127" s="10">
        <f>AVERAGEIF(Table2[artist],'3. Analyze Data'!$G29,Table2[dur])</f>
        <v>202.625</v>
      </c>
      <c r="M127" s="10">
        <f>AVERAGEIF(Table2[artist],'3. Analyze Data'!$G29,Table2[pop])</f>
        <v>66.75</v>
      </c>
      <c r="N127" s="16" t="e">
        <f>VLOOKUP(G127,artists!A:F,2,FALSE)</f>
        <v>#N/A</v>
      </c>
    </row>
    <row r="128" spans="7:14" x14ac:dyDescent="0.2">
      <c r="G128" s="7" t="s">
        <v>1325</v>
      </c>
      <c r="H128" s="7">
        <f>COUNTIF(Table2[artist],G128)</f>
        <v>1</v>
      </c>
      <c r="I128" s="10">
        <f>AVERAGEIF(Table2[artist],'3. Analyze Data'!$G35,Table2[bpm])</f>
        <v>122.5</v>
      </c>
      <c r="J128" s="10">
        <f>AVERAGEIF(Table2[artist],'3. Analyze Data'!$G35,Table2[nrgy])</f>
        <v>63.333333333333336</v>
      </c>
      <c r="K128" s="10">
        <f>AVERAGEIF(Table2[artist],'3. Analyze Data'!$G35,Table2[dnce])</f>
        <v>50.666666666666664</v>
      </c>
      <c r="L128" s="10">
        <f>AVERAGEIF(Table2[artist],'3. Analyze Data'!$G35,Table2[dur])</f>
        <v>216.16666666666666</v>
      </c>
      <c r="M128" s="10">
        <f>AVERAGEIF(Table2[artist],'3. Analyze Data'!$G35,Table2[pop])</f>
        <v>59.333333333333336</v>
      </c>
      <c r="N128" s="16" t="e">
        <f>VLOOKUP(G128,artists!A:F,2,FALSE)</f>
        <v>#N/A</v>
      </c>
    </row>
    <row r="129" spans="7:14" x14ac:dyDescent="0.2">
      <c r="G129" s="7" t="s">
        <v>91</v>
      </c>
      <c r="H129" s="7">
        <f>COUNTIF(Table2[artist],G129)</f>
        <v>1</v>
      </c>
      <c r="I129" s="10">
        <f>AVERAGEIF(Table2[artist],'3. Analyze Data'!$G40,Table2[bpm])</f>
        <v>120.33333333333333</v>
      </c>
      <c r="J129" s="10">
        <f>AVERAGEIF(Table2[artist],'3. Analyze Data'!$G40,Table2[nrgy])</f>
        <v>78.5</v>
      </c>
      <c r="K129" s="10">
        <f>AVERAGEIF(Table2[artist],'3. Analyze Data'!$G40,Table2[dnce])</f>
        <v>61.166666666666664</v>
      </c>
      <c r="L129" s="10">
        <f>AVERAGEIF(Table2[artist],'3. Analyze Data'!$G40,Table2[dur])</f>
        <v>228</v>
      </c>
      <c r="M129" s="10">
        <f>AVERAGEIF(Table2[artist],'3. Analyze Data'!$G40,Table2[pop])</f>
        <v>67.333333333333329</v>
      </c>
      <c r="N129" s="16">
        <f>VLOOKUP(G129,artists!A:F,2,FALSE)</f>
        <v>4009542</v>
      </c>
    </row>
    <row r="130" spans="7:14" x14ac:dyDescent="0.2">
      <c r="G130" s="7" t="s">
        <v>1561</v>
      </c>
      <c r="H130" s="7">
        <f>COUNTIF(Table2[artist],G130)</f>
        <v>1</v>
      </c>
      <c r="I130" s="10">
        <f>AVERAGEIF(Table2[artist],'3. Analyze Data'!$G42,Table2[bpm])</f>
        <v>118</v>
      </c>
      <c r="J130" s="10">
        <f>AVERAGEIF(Table2[artist],'3. Analyze Data'!$G42,Table2[nrgy])</f>
        <v>77.8</v>
      </c>
      <c r="K130" s="10">
        <f>AVERAGEIF(Table2[artist],'3. Analyze Data'!$G42,Table2[dnce])</f>
        <v>66.400000000000006</v>
      </c>
      <c r="L130" s="10">
        <f>AVERAGEIF(Table2[artist],'3. Analyze Data'!$G42,Table2[dur])</f>
        <v>218.2</v>
      </c>
      <c r="M130" s="10">
        <f>AVERAGEIF(Table2[artist],'3. Analyze Data'!$G42,Table2[pop])</f>
        <v>64</v>
      </c>
      <c r="N130" s="16" t="e">
        <f>VLOOKUP(G130,artists!A:F,2,FALSE)</f>
        <v>#N/A</v>
      </c>
    </row>
    <row r="131" spans="7:14" x14ac:dyDescent="0.2">
      <c r="G131" s="7" t="s">
        <v>17</v>
      </c>
      <c r="H131" s="7">
        <f>COUNTIF(Table2[artist],G131)</f>
        <v>1</v>
      </c>
      <c r="I131" s="10">
        <f>AVERAGEIF(Table2[artist],'3. Analyze Data'!$G44,Table2[bpm])</f>
        <v>119</v>
      </c>
      <c r="J131" s="10">
        <f>AVERAGEIF(Table2[artist],'3. Analyze Data'!$G44,Table2[nrgy])</f>
        <v>89.6</v>
      </c>
      <c r="K131" s="10">
        <f>AVERAGEIF(Table2[artist],'3. Analyze Data'!$G44,Table2[dnce])</f>
        <v>68</v>
      </c>
      <c r="L131" s="10">
        <f>AVERAGEIF(Table2[artist],'3. Analyze Data'!$G44,Table2[dur])</f>
        <v>218.2</v>
      </c>
      <c r="M131" s="10">
        <f>AVERAGEIF(Table2[artist],'3. Analyze Data'!$G44,Table2[pop])</f>
        <v>55.2</v>
      </c>
      <c r="N131" s="16">
        <f>VLOOKUP(G131,artists!A:F,2,FALSE)</f>
        <v>14076638</v>
      </c>
    </row>
    <row r="132" spans="7:14" x14ac:dyDescent="0.2">
      <c r="G132" s="7" t="s">
        <v>1633</v>
      </c>
      <c r="H132" s="7">
        <f>COUNTIF(Table2[artist],G132)</f>
        <v>1</v>
      </c>
      <c r="I132" s="10">
        <f>AVERAGEIF(Table2[artist],'3. Analyze Data'!$G46,Table2[bpm])</f>
        <v>131.19999999999999</v>
      </c>
      <c r="J132" s="10">
        <f>AVERAGEIF(Table2[artist],'3. Analyze Data'!$G46,Table2[nrgy])</f>
        <v>77.2</v>
      </c>
      <c r="K132" s="10">
        <f>AVERAGEIF(Table2[artist],'3. Analyze Data'!$G46,Table2[dnce])</f>
        <v>68.2</v>
      </c>
      <c r="L132" s="10">
        <f>AVERAGEIF(Table2[artist],'3. Analyze Data'!$G46,Table2[dur])</f>
        <v>216.4</v>
      </c>
      <c r="M132" s="10">
        <f>AVERAGEIF(Table2[artist],'3. Analyze Data'!$G46,Table2[pop])</f>
        <v>62.8</v>
      </c>
      <c r="N132" s="16" t="e">
        <f>VLOOKUP(G132,artists!A:F,2,FALSE)</f>
        <v>#N/A</v>
      </c>
    </row>
    <row r="133" spans="7:14" x14ac:dyDescent="0.2">
      <c r="G133" s="7" t="s">
        <v>1284</v>
      </c>
      <c r="H133" s="7">
        <f>COUNTIF(Table2[artist],G133)</f>
        <v>1</v>
      </c>
      <c r="I133" s="10">
        <f>AVERAGEIF(Table2[artist],'3. Analyze Data'!$G49,Table2[bpm])</f>
        <v>125</v>
      </c>
      <c r="J133" s="10">
        <f>AVERAGEIF(Table2[artist],'3. Analyze Data'!$G49,Table2[nrgy])</f>
        <v>58.2</v>
      </c>
      <c r="K133" s="10">
        <f>AVERAGEIF(Table2[artist],'3. Analyze Data'!$G49,Table2[dnce])</f>
        <v>65.400000000000006</v>
      </c>
      <c r="L133" s="10">
        <f>AVERAGEIF(Table2[artist],'3. Analyze Data'!$G49,Table2[dur])</f>
        <v>247</v>
      </c>
      <c r="M133" s="10">
        <f>AVERAGEIF(Table2[artist],'3. Analyze Data'!$G49,Table2[pop])</f>
        <v>82.6</v>
      </c>
      <c r="N133" s="16" t="e">
        <f>VLOOKUP(G133,artists!A:F,2,FALSE)</f>
        <v>#N/A</v>
      </c>
    </row>
    <row r="134" spans="7:14" x14ac:dyDescent="0.2">
      <c r="G134" s="7" t="s">
        <v>1052</v>
      </c>
      <c r="H134" s="7">
        <f>COUNTIF(Table2[artist],G134)</f>
        <v>1</v>
      </c>
      <c r="I134" s="10">
        <f>AVERAGEIF(Table2[artist],'3. Analyze Data'!$G60,Table2[bpm])</f>
        <v>130.33333333333334</v>
      </c>
      <c r="J134" s="10">
        <f>AVERAGEIF(Table2[artist],'3. Analyze Data'!$G60,Table2[nrgy])</f>
        <v>68</v>
      </c>
      <c r="K134" s="10">
        <f>AVERAGEIF(Table2[artist],'3. Analyze Data'!$G60,Table2[dnce])</f>
        <v>90.666666666666671</v>
      </c>
      <c r="L134" s="10">
        <f>AVERAGEIF(Table2[artist],'3. Analyze Data'!$G60,Table2[dur])</f>
        <v>247</v>
      </c>
      <c r="M134" s="10">
        <f>AVERAGEIF(Table2[artist],'3. Analyze Data'!$G60,Table2[pop])</f>
        <v>66.666666666666671</v>
      </c>
      <c r="N134" s="16" t="e">
        <f>VLOOKUP(G134,artists!A:F,2,FALSE)</f>
        <v>#N/A</v>
      </c>
    </row>
    <row r="135" spans="7:14" x14ac:dyDescent="0.2">
      <c r="G135" s="7" t="s">
        <v>1591</v>
      </c>
      <c r="H135" s="7">
        <f>COUNTIF(Table2[artist],G135)</f>
        <v>1</v>
      </c>
      <c r="I135" s="10">
        <f>AVERAGEIF(Table2[artist],'3. Analyze Data'!$G67,Table2[bpm])</f>
        <v>154</v>
      </c>
      <c r="J135" s="10">
        <f>AVERAGEIF(Table2[artist],'3. Analyze Data'!$G67,Table2[nrgy])</f>
        <v>54.333333333333336</v>
      </c>
      <c r="K135" s="10">
        <f>AVERAGEIF(Table2[artist],'3. Analyze Data'!$G67,Table2[dnce])</f>
        <v>66.666666666666671</v>
      </c>
      <c r="L135" s="10">
        <f>AVERAGEIF(Table2[artist],'3. Analyze Data'!$G67,Table2[dur])</f>
        <v>225</v>
      </c>
      <c r="M135" s="10">
        <f>AVERAGEIF(Table2[artist],'3. Analyze Data'!$G67,Table2[pop])</f>
        <v>43.333333333333336</v>
      </c>
      <c r="N135" s="16" t="e">
        <f>VLOOKUP(G135,artists!A:F,2,FALSE)</f>
        <v>#N/A</v>
      </c>
    </row>
    <row r="136" spans="7:14" x14ac:dyDescent="0.2">
      <c r="G136" s="7" t="s">
        <v>309</v>
      </c>
      <c r="H136" s="7">
        <f>COUNTIF(Table2[artist],G136)</f>
        <v>1</v>
      </c>
      <c r="I136" s="10">
        <f>AVERAGEIF(Table2[artist],'3. Analyze Data'!$G69,Table2[bpm])</f>
        <v>112.66666666666667</v>
      </c>
      <c r="J136" s="10">
        <f>AVERAGEIF(Table2[artist],'3. Analyze Data'!$G69,Table2[nrgy])</f>
        <v>68.666666666666671</v>
      </c>
      <c r="K136" s="10">
        <f>AVERAGEIF(Table2[artist],'3. Analyze Data'!$G69,Table2[dnce])</f>
        <v>77</v>
      </c>
      <c r="L136" s="10">
        <f>AVERAGEIF(Table2[artist],'3. Analyze Data'!$G69,Table2[dur])</f>
        <v>207.33333333333334</v>
      </c>
      <c r="M136" s="10">
        <f>AVERAGEIF(Table2[artist],'3. Analyze Data'!$G69,Table2[pop])</f>
        <v>47</v>
      </c>
      <c r="N136" s="16">
        <f>VLOOKUP(G136,artists!A:F,2,FALSE)</f>
        <v>1022311</v>
      </c>
    </row>
    <row r="137" spans="7:14" x14ac:dyDescent="0.2">
      <c r="G137" s="7" t="s">
        <v>1624</v>
      </c>
      <c r="H137" s="7">
        <f>COUNTIF(Table2[artist],G137)</f>
        <v>1</v>
      </c>
      <c r="I137" s="10">
        <f>AVERAGEIF(Table2[artist],'3. Analyze Data'!$G71,Table2[bpm])</f>
        <v>150.66666666666666</v>
      </c>
      <c r="J137" s="10">
        <f>AVERAGEIF(Table2[artist],'3. Analyze Data'!$G71,Table2[nrgy])</f>
        <v>71</v>
      </c>
      <c r="K137" s="10">
        <f>AVERAGEIF(Table2[artist],'3. Analyze Data'!$G71,Table2[dnce])</f>
        <v>70.333333333333329</v>
      </c>
      <c r="L137" s="10">
        <f>AVERAGEIF(Table2[artist],'3. Analyze Data'!$G71,Table2[dur])</f>
        <v>218</v>
      </c>
      <c r="M137" s="10">
        <f>AVERAGEIF(Table2[artist],'3. Analyze Data'!$G71,Table2[pop])</f>
        <v>67.333333333333329</v>
      </c>
      <c r="N137" s="16" t="e">
        <f>VLOOKUP(G137,artists!A:F,2,FALSE)</f>
        <v>#N/A</v>
      </c>
    </row>
    <row r="138" spans="7:14" x14ac:dyDescent="0.2">
      <c r="G138" s="7" t="s">
        <v>1642</v>
      </c>
      <c r="H138" s="7">
        <f>COUNTIF(Table2[artist],G138)</f>
        <v>1</v>
      </c>
      <c r="I138" s="10">
        <f>AVERAGEIF(Table2[artist],'3. Analyze Data'!$G72,Table2[bpm])</f>
        <v>126.66666666666667</v>
      </c>
      <c r="J138" s="10">
        <f>AVERAGEIF(Table2[artist],'3. Analyze Data'!$G72,Table2[nrgy])</f>
        <v>73.666666666666671</v>
      </c>
      <c r="K138" s="10">
        <f>AVERAGEIF(Table2[artist],'3. Analyze Data'!$G72,Table2[dnce])</f>
        <v>77.333333333333329</v>
      </c>
      <c r="L138" s="10">
        <f>AVERAGEIF(Table2[artist],'3. Analyze Data'!$G72,Table2[dur])</f>
        <v>187.33333333333334</v>
      </c>
      <c r="M138" s="10">
        <f>AVERAGEIF(Table2[artist],'3. Analyze Data'!$G72,Table2[pop])</f>
        <v>75</v>
      </c>
      <c r="N138" s="16" t="e">
        <f>VLOOKUP(G138,artists!A:F,2,FALSE)</f>
        <v>#N/A</v>
      </c>
    </row>
    <row r="139" spans="7:14" x14ac:dyDescent="0.2">
      <c r="G139" s="7" t="s">
        <v>1656</v>
      </c>
      <c r="H139" s="7">
        <f>COUNTIF(Table2[artist],G139)</f>
        <v>1</v>
      </c>
      <c r="I139" s="10">
        <f>AVERAGEIF(Table2[artist],'3. Analyze Data'!$G73,Table2[bpm])</f>
        <v>104</v>
      </c>
      <c r="J139" s="10">
        <f>AVERAGEIF(Table2[artist],'3. Analyze Data'!$G73,Table2[nrgy])</f>
        <v>70.333333333333329</v>
      </c>
      <c r="K139" s="10">
        <f>AVERAGEIF(Table2[artist],'3. Analyze Data'!$G73,Table2[dnce])</f>
        <v>68.333333333333329</v>
      </c>
      <c r="L139" s="10">
        <f>AVERAGEIF(Table2[artist],'3. Analyze Data'!$G73,Table2[dur])</f>
        <v>214</v>
      </c>
      <c r="M139" s="10">
        <f>AVERAGEIF(Table2[artist],'3. Analyze Data'!$G73,Table2[pop])</f>
        <v>69.333333333333329</v>
      </c>
      <c r="N139" s="16" t="e">
        <f>VLOOKUP(G139,artists!A:F,2,FALSE)</f>
        <v>#N/A</v>
      </c>
    </row>
    <row r="140" spans="7:14" x14ac:dyDescent="0.2">
      <c r="G140" s="7" t="s">
        <v>1101</v>
      </c>
      <c r="H140" s="7">
        <f>COUNTIF(Table2[artist],G140)</f>
        <v>1</v>
      </c>
      <c r="I140" s="10">
        <f>AVERAGEIF(Table2[artist],'3. Analyze Data'!$G75,Table2[bpm])</f>
        <v>111</v>
      </c>
      <c r="J140" s="10">
        <f>AVERAGEIF(Table2[artist],'3. Analyze Data'!$G75,Table2[nrgy])</f>
        <v>68.666666666666671</v>
      </c>
      <c r="K140" s="10">
        <f>AVERAGEIF(Table2[artist],'3. Analyze Data'!$G75,Table2[dnce])</f>
        <v>69</v>
      </c>
      <c r="L140" s="10">
        <f>AVERAGEIF(Table2[artist],'3. Analyze Data'!$G75,Table2[dur])</f>
        <v>221</v>
      </c>
      <c r="M140" s="10">
        <f>AVERAGEIF(Table2[artist],'3. Analyze Data'!$G75,Table2[pop])</f>
        <v>75.333333333333329</v>
      </c>
      <c r="N140" s="16" t="e">
        <f>VLOOKUP(G140,artists!A:F,2,FALSE)</f>
        <v>#N/A</v>
      </c>
    </row>
    <row r="141" spans="7:14" x14ac:dyDescent="0.2">
      <c r="G141" s="7" t="s">
        <v>1342</v>
      </c>
      <c r="H141" s="7">
        <f>COUNTIF(Table2[artist],G141)</f>
        <v>1</v>
      </c>
      <c r="I141" s="10">
        <f>AVERAGEIF(Table2[artist],'3. Analyze Data'!$G76,Table2[bpm])</f>
        <v>117.33333333333333</v>
      </c>
      <c r="J141" s="10">
        <f>AVERAGEIF(Table2[artist],'3. Analyze Data'!$G76,Table2[nrgy])</f>
        <v>80.333333333333329</v>
      </c>
      <c r="K141" s="10">
        <f>AVERAGEIF(Table2[artist],'3. Analyze Data'!$G76,Table2[dnce])</f>
        <v>71</v>
      </c>
      <c r="L141" s="10">
        <f>AVERAGEIF(Table2[artist],'3. Analyze Data'!$G76,Table2[dur])</f>
        <v>202.66666666666666</v>
      </c>
      <c r="M141" s="10">
        <f>AVERAGEIF(Table2[artist],'3. Analyze Data'!$G76,Table2[pop])</f>
        <v>71.333333333333329</v>
      </c>
      <c r="N141" s="16" t="e">
        <f>VLOOKUP(G141,artists!A:F,2,FALSE)</f>
        <v>#N/A</v>
      </c>
    </row>
    <row r="142" spans="7:14" x14ac:dyDescent="0.2">
      <c r="G142" s="7" t="s">
        <v>1220</v>
      </c>
      <c r="H142" s="7">
        <f>COUNTIF(Table2[artist],G142)</f>
        <v>1</v>
      </c>
      <c r="I142" s="10">
        <f>AVERAGEIF(Table2[artist],'3. Analyze Data'!$G77,Table2[bpm])</f>
        <v>92.333333333333329</v>
      </c>
      <c r="J142" s="10">
        <f>AVERAGEIF(Table2[artist],'3. Analyze Data'!$G77,Table2[nrgy])</f>
        <v>53</v>
      </c>
      <c r="K142" s="10">
        <f>AVERAGEIF(Table2[artist],'3. Analyze Data'!$G77,Table2[dnce])</f>
        <v>52.666666666666664</v>
      </c>
      <c r="L142" s="10">
        <f>AVERAGEIF(Table2[artist],'3. Analyze Data'!$G77,Table2[dur])</f>
        <v>204.66666666666666</v>
      </c>
      <c r="M142" s="10">
        <f>AVERAGEIF(Table2[artist],'3. Analyze Data'!$G77,Table2[pop])</f>
        <v>87.333333333333329</v>
      </c>
      <c r="N142" s="16" t="e">
        <f>VLOOKUP(G142,artists!A:F,2,FALSE)</f>
        <v>#N/A</v>
      </c>
    </row>
    <row r="143" spans="7:14" x14ac:dyDescent="0.2">
      <c r="G143" s="7" t="s">
        <v>1292</v>
      </c>
      <c r="H143" s="7">
        <f>COUNTIF(Table2[artist],G143)</f>
        <v>1</v>
      </c>
      <c r="I143" s="10">
        <f>AVERAGEIF(Table2[artist],'3. Analyze Data'!$G78,Table2[bpm])</f>
        <v>126</v>
      </c>
      <c r="J143" s="10">
        <f>AVERAGEIF(Table2[artist],'3. Analyze Data'!$G78,Table2[nrgy])</f>
        <v>83.333333333333329</v>
      </c>
      <c r="K143" s="10">
        <f>AVERAGEIF(Table2[artist],'3. Analyze Data'!$G78,Table2[dnce])</f>
        <v>76.333333333333329</v>
      </c>
      <c r="L143" s="10">
        <f>AVERAGEIF(Table2[artist],'3. Analyze Data'!$G78,Table2[dur])</f>
        <v>199.33333333333334</v>
      </c>
      <c r="M143" s="10">
        <f>AVERAGEIF(Table2[artist],'3. Analyze Data'!$G78,Table2[pop])</f>
        <v>56</v>
      </c>
      <c r="N143" s="16" t="e">
        <f>VLOOKUP(G143,artists!A:F,2,FALSE)</f>
        <v>#N/A</v>
      </c>
    </row>
    <row r="144" spans="7:14" x14ac:dyDescent="0.2">
      <c r="G144" s="7" t="s">
        <v>1650</v>
      </c>
      <c r="H144" s="7">
        <f>COUNTIF(Table2[artist],G144)</f>
        <v>1</v>
      </c>
      <c r="I144" s="10">
        <f>AVERAGEIF(Table2[artist],'3. Analyze Data'!$G79,Table2[bpm])</f>
        <v>119</v>
      </c>
      <c r="J144" s="10">
        <f>AVERAGEIF(Table2[artist],'3. Analyze Data'!$G79,Table2[nrgy])</f>
        <v>87</v>
      </c>
      <c r="K144" s="10">
        <f>AVERAGEIF(Table2[artist],'3. Analyze Data'!$G79,Table2[dnce])</f>
        <v>61</v>
      </c>
      <c r="L144" s="10">
        <f>AVERAGEIF(Table2[artist],'3. Analyze Data'!$G79,Table2[dur])</f>
        <v>202</v>
      </c>
      <c r="M144" s="10">
        <f>AVERAGEIF(Table2[artist],'3. Analyze Data'!$G79,Table2[pop])</f>
        <v>63.333333333333336</v>
      </c>
      <c r="N144" s="16" t="e">
        <f>VLOOKUP(G144,artists!A:F,2,FALSE)</f>
        <v>#N/A</v>
      </c>
    </row>
    <row r="145" spans="7:14" x14ac:dyDescent="0.2">
      <c r="G145" s="7" t="s">
        <v>1191</v>
      </c>
      <c r="H145" s="7">
        <f>COUNTIF(Table2[artist],G145)</f>
        <v>1</v>
      </c>
      <c r="I145" s="10">
        <f>AVERAGEIF(Table2[artist],'3. Analyze Data'!$G80,Table2[bpm])</f>
        <v>158.5</v>
      </c>
      <c r="J145" s="10">
        <f>AVERAGEIF(Table2[artist],'3. Analyze Data'!$G80,Table2[nrgy])</f>
        <v>79.5</v>
      </c>
      <c r="K145" s="10">
        <f>AVERAGEIF(Table2[artist],'3. Analyze Data'!$G80,Table2[dnce])</f>
        <v>54.5</v>
      </c>
      <c r="L145" s="10">
        <f>AVERAGEIF(Table2[artist],'3. Analyze Data'!$G80,Table2[dur])</f>
        <v>227.5</v>
      </c>
      <c r="M145" s="10">
        <f>AVERAGEIF(Table2[artist],'3. Analyze Data'!$G80,Table2[pop])</f>
        <v>62.5</v>
      </c>
      <c r="N145" s="16" t="e">
        <f>VLOOKUP(G145,artists!A:F,2,FALSE)</f>
        <v>#N/A</v>
      </c>
    </row>
    <row r="146" spans="7:14" x14ac:dyDescent="0.2">
      <c r="G146" s="7" t="s">
        <v>783</v>
      </c>
      <c r="H146" s="7">
        <f>COUNTIF(Table2[artist],G146)</f>
        <v>1</v>
      </c>
      <c r="I146" s="10">
        <f>AVERAGEIF(Table2[artist],'3. Analyze Data'!$G81,Table2[bpm])</f>
        <v>113</v>
      </c>
      <c r="J146" s="10">
        <f>AVERAGEIF(Table2[artist],'3. Analyze Data'!$G81,Table2[nrgy])</f>
        <v>85</v>
      </c>
      <c r="K146" s="10">
        <f>AVERAGEIF(Table2[artist],'3. Analyze Data'!$G81,Table2[dnce])</f>
        <v>67</v>
      </c>
      <c r="L146" s="10">
        <f>AVERAGEIF(Table2[artist],'3. Analyze Data'!$G81,Table2[dur])</f>
        <v>217.5</v>
      </c>
      <c r="M146" s="10">
        <f>AVERAGEIF(Table2[artist],'3. Analyze Data'!$G81,Table2[pop])</f>
        <v>59.5</v>
      </c>
      <c r="N146" s="16">
        <f>VLOOKUP(G146,artists!A:F,2,FALSE)</f>
        <v>1704008</v>
      </c>
    </row>
    <row r="147" spans="7:14" x14ac:dyDescent="0.2">
      <c r="G147" s="7" t="s">
        <v>324</v>
      </c>
      <c r="H147" s="7">
        <f>COUNTIF(Table2[artist],G147)</f>
        <v>1</v>
      </c>
      <c r="I147" s="10">
        <f>AVERAGEIF(Table2[artist],'3. Analyze Data'!$G83,Table2[bpm])</f>
        <v>87.5</v>
      </c>
      <c r="J147" s="10">
        <f>AVERAGEIF(Table2[artist],'3. Analyze Data'!$G83,Table2[nrgy])</f>
        <v>68.5</v>
      </c>
      <c r="K147" s="10">
        <f>AVERAGEIF(Table2[artist],'3. Analyze Data'!$G83,Table2[dnce])</f>
        <v>59.5</v>
      </c>
      <c r="L147" s="10">
        <f>AVERAGEIF(Table2[artist],'3. Analyze Data'!$G83,Table2[dur])</f>
        <v>202.5</v>
      </c>
      <c r="M147" s="10">
        <f>AVERAGEIF(Table2[artist],'3. Analyze Data'!$G83,Table2[pop])</f>
        <v>60.5</v>
      </c>
      <c r="N147" s="16">
        <f>VLOOKUP(G147,artists!A:F,2,FALSE)</f>
        <v>954416</v>
      </c>
    </row>
    <row r="148" spans="7:14" x14ac:dyDescent="0.2">
      <c r="G148" s="7" t="s">
        <v>1429</v>
      </c>
      <c r="H148" s="7">
        <f>COUNTIF(Table2[artist],G148)</f>
        <v>1</v>
      </c>
      <c r="I148" s="10">
        <f>AVERAGEIF(Table2[artist],'3. Analyze Data'!$G85,Table2[bpm])</f>
        <v>111.5</v>
      </c>
      <c r="J148" s="10">
        <f>AVERAGEIF(Table2[artist],'3. Analyze Data'!$G85,Table2[nrgy])</f>
        <v>67.5</v>
      </c>
      <c r="K148" s="10">
        <f>AVERAGEIF(Table2[artist],'3. Analyze Data'!$G85,Table2[dnce])</f>
        <v>76</v>
      </c>
      <c r="L148" s="10">
        <f>AVERAGEIF(Table2[artist],'3. Analyze Data'!$G85,Table2[dur])</f>
        <v>239.5</v>
      </c>
      <c r="M148" s="10">
        <f>AVERAGEIF(Table2[artist],'3. Analyze Data'!$G85,Table2[pop])</f>
        <v>75.5</v>
      </c>
      <c r="N148" s="16" t="e">
        <f>VLOOKUP(G148,artists!A:F,2,FALSE)</f>
        <v>#N/A</v>
      </c>
    </row>
    <row r="149" spans="7:14" x14ac:dyDescent="0.2">
      <c r="G149" s="7" t="s">
        <v>546</v>
      </c>
      <c r="H149" s="7">
        <f>COUNTIF(Table2[artist],G149)</f>
        <v>1</v>
      </c>
      <c r="I149" s="10">
        <f>AVERAGEIF(Table2[artist],'3. Analyze Data'!$G87,Table2[bpm])</f>
        <v>98</v>
      </c>
      <c r="J149" s="10">
        <f>AVERAGEIF(Table2[artist],'3. Analyze Data'!$G87,Table2[nrgy])</f>
        <v>76</v>
      </c>
      <c r="K149" s="10">
        <f>AVERAGEIF(Table2[artist],'3. Analyze Data'!$G87,Table2[dnce])</f>
        <v>74.5</v>
      </c>
      <c r="L149" s="10">
        <f>AVERAGEIF(Table2[artist],'3. Analyze Data'!$G87,Table2[dur])</f>
        <v>209.5</v>
      </c>
      <c r="M149" s="10">
        <f>AVERAGEIF(Table2[artist],'3. Analyze Data'!$G87,Table2[pop])</f>
        <v>79.5</v>
      </c>
      <c r="N149" s="16">
        <f>VLOOKUP(G149,artists!A:F,2,FALSE)</f>
        <v>372572</v>
      </c>
    </row>
    <row r="150" spans="7:14" x14ac:dyDescent="0.2">
      <c r="G150" s="7" t="s">
        <v>1523</v>
      </c>
      <c r="H150" s="7">
        <f>COUNTIF(Table2[artist],G150)</f>
        <v>1</v>
      </c>
      <c r="I150" s="10">
        <f>AVERAGEIF(Table2[artist],'3. Analyze Data'!$G88,Table2[bpm])</f>
        <v>109</v>
      </c>
      <c r="J150" s="10">
        <f>AVERAGEIF(Table2[artist],'3. Analyze Data'!$G88,Table2[nrgy])</f>
        <v>53</v>
      </c>
      <c r="K150" s="10">
        <f>AVERAGEIF(Table2[artist],'3. Analyze Data'!$G88,Table2[dnce])</f>
        <v>78</v>
      </c>
      <c r="L150" s="10">
        <f>AVERAGEIF(Table2[artist],'3. Analyze Data'!$G88,Table2[dur])</f>
        <v>245.5</v>
      </c>
      <c r="M150" s="10">
        <f>AVERAGEIF(Table2[artist],'3. Analyze Data'!$G88,Table2[pop])</f>
        <v>73.5</v>
      </c>
      <c r="N150" s="16" t="e">
        <f>VLOOKUP(G150,artists!A:F,2,FALSE)</f>
        <v>#N/A</v>
      </c>
    </row>
    <row r="151" spans="7:14" x14ac:dyDescent="0.2">
      <c r="G151" s="7" t="s">
        <v>1282</v>
      </c>
      <c r="H151" s="7">
        <f>COUNTIF(Table2[artist],G151)</f>
        <v>1</v>
      </c>
      <c r="I151" s="10">
        <f>AVERAGEIF(Table2[artist],'3. Analyze Data'!$G90,Table2[bpm])</f>
        <v>111</v>
      </c>
      <c r="J151" s="10">
        <f>AVERAGEIF(Table2[artist],'3. Analyze Data'!$G90,Table2[nrgy])</f>
        <v>78.5</v>
      </c>
      <c r="K151" s="10">
        <f>AVERAGEIF(Table2[artist],'3. Analyze Data'!$G90,Table2[dnce])</f>
        <v>65.5</v>
      </c>
      <c r="L151" s="10">
        <f>AVERAGEIF(Table2[artist],'3. Analyze Data'!$G90,Table2[dur])</f>
        <v>213.5</v>
      </c>
      <c r="M151" s="10">
        <f>AVERAGEIF(Table2[artist],'3. Analyze Data'!$G90,Table2[pop])</f>
        <v>75</v>
      </c>
      <c r="N151" s="16" t="e">
        <f>VLOOKUP(G151,artists!A:F,2,FALSE)</f>
        <v>#N/A</v>
      </c>
    </row>
    <row r="152" spans="7:14" x14ac:dyDescent="0.2">
      <c r="G152" s="7" t="s">
        <v>1554</v>
      </c>
      <c r="H152" s="7">
        <f>COUNTIF(Table2[artist],G152)</f>
        <v>1</v>
      </c>
      <c r="I152" s="10">
        <f>AVERAGEIF(Table2[artist],'3. Analyze Data'!$G91,Table2[bpm])</f>
        <v>146</v>
      </c>
      <c r="J152" s="10">
        <f>AVERAGEIF(Table2[artist],'3. Analyze Data'!$G91,Table2[nrgy])</f>
        <v>69</v>
      </c>
      <c r="K152" s="10">
        <f>AVERAGEIF(Table2[artist],'3. Analyze Data'!$G91,Table2[dnce])</f>
        <v>52.5</v>
      </c>
      <c r="L152" s="10">
        <f>AVERAGEIF(Table2[artist],'3. Analyze Data'!$G91,Table2[dur])</f>
        <v>264</v>
      </c>
      <c r="M152" s="10">
        <f>AVERAGEIF(Table2[artist],'3. Analyze Data'!$G91,Table2[pop])</f>
        <v>67.5</v>
      </c>
      <c r="N152" s="16" t="e">
        <f>VLOOKUP(G152,artists!A:F,2,FALSE)</f>
        <v>#N/A</v>
      </c>
    </row>
    <row r="153" spans="7:14" x14ac:dyDescent="0.2">
      <c r="G153" s="7" t="s">
        <v>78</v>
      </c>
      <c r="H153" s="7">
        <f>COUNTIF(Table2[artist],G153)</f>
        <v>1</v>
      </c>
      <c r="I153" s="10">
        <f>AVERAGEIF(Table2[artist],'3. Analyze Data'!$G95,Table2[bpm])</f>
        <v>127</v>
      </c>
      <c r="J153" s="10">
        <f>AVERAGEIF(Table2[artist],'3. Analyze Data'!$G95,Table2[nrgy])</f>
        <v>75.5</v>
      </c>
      <c r="K153" s="10">
        <f>AVERAGEIF(Table2[artist],'3. Analyze Data'!$G95,Table2[dnce])</f>
        <v>69.5</v>
      </c>
      <c r="L153" s="10">
        <f>AVERAGEIF(Table2[artist],'3. Analyze Data'!$G95,Table2[dur])</f>
        <v>166</v>
      </c>
      <c r="M153" s="10">
        <f>AVERAGEIF(Table2[artist],'3. Analyze Data'!$G95,Table2[pop])</f>
        <v>90</v>
      </c>
      <c r="N153" s="16">
        <f>VLOOKUP(G153,artists!A:F,2,FALSE)</f>
        <v>10455779</v>
      </c>
    </row>
    <row r="154" spans="7:14" x14ac:dyDescent="0.2">
      <c r="G154" s="7" t="s">
        <v>276</v>
      </c>
      <c r="H154" s="7">
        <f>COUNTIF(Table2[artist],G154)</f>
        <v>1</v>
      </c>
      <c r="I154" s="10">
        <f>AVERAGEIF(Table2[artist],'3. Analyze Data'!$G98,Table2[bpm])</f>
        <v>101</v>
      </c>
      <c r="J154" s="10">
        <f>AVERAGEIF(Table2[artist],'3. Analyze Data'!$G98,Table2[nrgy])</f>
        <v>67</v>
      </c>
      <c r="K154" s="10">
        <f>AVERAGEIF(Table2[artist],'3. Analyze Data'!$G98,Table2[dnce])</f>
        <v>60.5</v>
      </c>
      <c r="L154" s="10">
        <f>AVERAGEIF(Table2[artist],'3. Analyze Data'!$G98,Table2[dur])</f>
        <v>234.5</v>
      </c>
      <c r="M154" s="10">
        <f>AVERAGEIF(Table2[artist],'3. Analyze Data'!$G98,Table2[pop])</f>
        <v>53</v>
      </c>
      <c r="N154" s="16">
        <f>VLOOKUP(G154,artists!A:F,2,FALSE)</f>
        <v>1992715</v>
      </c>
    </row>
    <row r="155" spans="7:14" x14ac:dyDescent="0.2">
      <c r="G155" s="7" t="s">
        <v>1695</v>
      </c>
      <c r="H155" s="7">
        <f>COUNTIF(Table2[artist],G155)</f>
        <v>1</v>
      </c>
      <c r="I155" s="10">
        <f>AVERAGEIF(Table2[artist],'3. Analyze Data'!$G100,Table2[bpm])</f>
        <v>128</v>
      </c>
      <c r="J155" s="10">
        <f>AVERAGEIF(Table2[artist],'3. Analyze Data'!$G100,Table2[nrgy])</f>
        <v>67</v>
      </c>
      <c r="K155" s="10">
        <f>AVERAGEIF(Table2[artist],'3. Analyze Data'!$G100,Table2[dnce])</f>
        <v>65.5</v>
      </c>
      <c r="L155" s="10">
        <f>AVERAGEIF(Table2[artist],'3. Analyze Data'!$G100,Table2[dur])</f>
        <v>212</v>
      </c>
      <c r="M155" s="10">
        <f>AVERAGEIF(Table2[artist],'3. Analyze Data'!$G100,Table2[pop])</f>
        <v>44.5</v>
      </c>
      <c r="N155" s="16" t="e">
        <f>VLOOKUP(G155,artists!A:F,2,FALSE)</f>
        <v>#N/A</v>
      </c>
    </row>
    <row r="156" spans="7:14" x14ac:dyDescent="0.2">
      <c r="G156" s="7" t="s">
        <v>1211</v>
      </c>
      <c r="H156" s="7">
        <f>COUNTIF(Table2[artist],G156)</f>
        <v>1</v>
      </c>
      <c r="I156" s="10">
        <f>AVERAGEIF(Table2[artist],'3. Analyze Data'!$G102,Table2[bpm])</f>
        <v>120</v>
      </c>
      <c r="J156" s="10">
        <f>AVERAGEIF(Table2[artist],'3. Analyze Data'!$G102,Table2[nrgy])</f>
        <v>58</v>
      </c>
      <c r="K156" s="10">
        <f>AVERAGEIF(Table2[artist],'3. Analyze Data'!$G102,Table2[dnce])</f>
        <v>55.5</v>
      </c>
      <c r="L156" s="10">
        <f>AVERAGEIF(Table2[artist],'3. Analyze Data'!$G102,Table2[dur])</f>
        <v>209</v>
      </c>
      <c r="M156" s="10">
        <f>AVERAGEIF(Table2[artist],'3. Analyze Data'!$G102,Table2[pop])</f>
        <v>78.5</v>
      </c>
      <c r="N156" s="16" t="e">
        <f>VLOOKUP(G156,artists!A:F,2,FALSE)</f>
        <v>#N/A</v>
      </c>
    </row>
    <row r="157" spans="7:14" x14ac:dyDescent="0.2">
      <c r="G157" s="7" t="s">
        <v>1331</v>
      </c>
      <c r="H157" s="7">
        <f>COUNTIF(Table2[artist],G157)</f>
        <v>1</v>
      </c>
      <c r="I157" s="10">
        <f>AVERAGEIF(Table2[artist],'3. Analyze Data'!$G105,Table2[bpm])</f>
        <v>151.5</v>
      </c>
      <c r="J157" s="10">
        <f>AVERAGEIF(Table2[artist],'3. Analyze Data'!$G105,Table2[nrgy])</f>
        <v>87.5</v>
      </c>
      <c r="K157" s="10">
        <f>AVERAGEIF(Table2[artist],'3. Analyze Data'!$G105,Table2[dnce])</f>
        <v>47.5</v>
      </c>
      <c r="L157" s="10">
        <f>AVERAGEIF(Table2[artist],'3. Analyze Data'!$G105,Table2[dur])</f>
        <v>194.5</v>
      </c>
      <c r="M157" s="10">
        <f>AVERAGEIF(Table2[artist],'3. Analyze Data'!$G105,Table2[pop])</f>
        <v>69.5</v>
      </c>
      <c r="N157" s="16" t="e">
        <f>VLOOKUP(G157,artists!A:F,2,FALSE)</f>
        <v>#N/A</v>
      </c>
    </row>
    <row r="158" spans="7:14" x14ac:dyDescent="0.2">
      <c r="G158" s="7" t="s">
        <v>1678</v>
      </c>
      <c r="H158" s="7">
        <f>COUNTIF(Table2[artist],G158)</f>
        <v>1</v>
      </c>
      <c r="I158" s="10">
        <f>AVERAGEIF(Table2[artist],'3. Analyze Data'!$G106,Table2[bpm])</f>
        <v>99</v>
      </c>
      <c r="J158" s="10">
        <f>AVERAGEIF(Table2[artist],'3. Analyze Data'!$G106,Table2[nrgy])</f>
        <v>41.5</v>
      </c>
      <c r="K158" s="10">
        <f>AVERAGEIF(Table2[artist],'3. Analyze Data'!$G106,Table2[dnce])</f>
        <v>71</v>
      </c>
      <c r="L158" s="10">
        <f>AVERAGEIF(Table2[artist],'3. Analyze Data'!$G106,Table2[dur])</f>
        <v>210.5</v>
      </c>
      <c r="M158" s="10">
        <f>AVERAGEIF(Table2[artist],'3. Analyze Data'!$G106,Table2[pop])</f>
        <v>64</v>
      </c>
      <c r="N158" s="16" t="e">
        <f>VLOOKUP(G158,artists!A:F,2,FALSE)</f>
        <v>#N/A</v>
      </c>
    </row>
    <row r="159" spans="7:14" x14ac:dyDescent="0.2">
      <c r="G159" s="7" t="s">
        <v>1418</v>
      </c>
      <c r="H159" s="7">
        <f>COUNTIF(Table2[artist],G159)</f>
        <v>1</v>
      </c>
      <c r="I159" s="10">
        <f>AVERAGEIF(Table2[artist],'3. Analyze Data'!$G108,Table2[bpm])</f>
        <v>140</v>
      </c>
      <c r="J159" s="10">
        <f>AVERAGEIF(Table2[artist],'3. Analyze Data'!$G108,Table2[nrgy])</f>
        <v>81</v>
      </c>
      <c r="K159" s="10">
        <f>AVERAGEIF(Table2[artist],'3. Analyze Data'!$G108,Table2[dnce])</f>
        <v>79</v>
      </c>
      <c r="L159" s="10">
        <f>AVERAGEIF(Table2[artist],'3. Analyze Data'!$G108,Table2[dur])</f>
        <v>217.5</v>
      </c>
      <c r="M159" s="10">
        <f>AVERAGEIF(Table2[artist],'3. Analyze Data'!$G108,Table2[pop])</f>
        <v>69</v>
      </c>
      <c r="N159" s="16" t="e">
        <f>VLOOKUP(G159,artists!A:F,2,FALSE)</f>
        <v>#N/A</v>
      </c>
    </row>
    <row r="160" spans="7:14" x14ac:dyDescent="0.2">
      <c r="G160" s="7" t="s">
        <v>486</v>
      </c>
      <c r="H160" s="7">
        <f>COUNTIF(Table2[artist],G160)</f>
        <v>1</v>
      </c>
      <c r="I160" s="10">
        <f>AVERAGEIF(Table2[artist],'3. Analyze Data'!$G109,Table2[bpm])</f>
        <v>100.5</v>
      </c>
      <c r="J160" s="10">
        <f>AVERAGEIF(Table2[artist],'3. Analyze Data'!$G109,Table2[nrgy])</f>
        <v>74.5</v>
      </c>
      <c r="K160" s="10">
        <f>AVERAGEIF(Table2[artist],'3. Analyze Data'!$G109,Table2[dnce])</f>
        <v>68</v>
      </c>
      <c r="L160" s="10">
        <f>AVERAGEIF(Table2[artist],'3. Analyze Data'!$G109,Table2[dur])</f>
        <v>218</v>
      </c>
      <c r="M160" s="10">
        <f>AVERAGEIF(Table2[artist],'3. Analyze Data'!$G109,Table2[pop])</f>
        <v>69</v>
      </c>
      <c r="N160" s="16">
        <f>VLOOKUP(G160,artists!A:F,2,FALSE)</f>
        <v>1375457</v>
      </c>
    </row>
    <row r="161" spans="7:14" x14ac:dyDescent="0.2">
      <c r="G161" s="7" t="s">
        <v>1280</v>
      </c>
      <c r="H161" s="7">
        <f>COUNTIF(Table2[artist],G161)</f>
        <v>1</v>
      </c>
      <c r="I161" s="10">
        <f>AVERAGEIF(Table2[artist],'3. Analyze Data'!$G113,Table2[bpm])</f>
        <v>125</v>
      </c>
      <c r="J161" s="10">
        <f>AVERAGEIF(Table2[artist],'3. Analyze Data'!$G113,Table2[nrgy])</f>
        <v>79</v>
      </c>
      <c r="K161" s="10">
        <f>AVERAGEIF(Table2[artist],'3. Analyze Data'!$G113,Table2[dnce])</f>
        <v>73.5</v>
      </c>
      <c r="L161" s="10">
        <f>AVERAGEIF(Table2[artist],'3. Analyze Data'!$G113,Table2[dur])</f>
        <v>195.5</v>
      </c>
      <c r="M161" s="10">
        <f>AVERAGEIF(Table2[artist],'3. Analyze Data'!$G113,Table2[pop])</f>
        <v>70</v>
      </c>
      <c r="N161" s="16" t="e">
        <f>VLOOKUP(G161,artists!A:F,2,FALSE)</f>
        <v>#N/A</v>
      </c>
    </row>
    <row r="162" spans="7:14" x14ac:dyDescent="0.2">
      <c r="G162" s="7" t="s">
        <v>118</v>
      </c>
      <c r="H162" s="7">
        <f>COUNTIF(Table2[artist],G162)</f>
        <v>1</v>
      </c>
      <c r="I162" s="10">
        <f>AVERAGEIF(Table2[artist],'3. Analyze Data'!$G115,Table2[bpm])</f>
        <v>80</v>
      </c>
      <c r="J162" s="10">
        <f>AVERAGEIF(Table2[artist],'3. Analyze Data'!$G115,Table2[nrgy])</f>
        <v>86</v>
      </c>
      <c r="K162" s="10">
        <f>AVERAGEIF(Table2[artist],'3. Analyze Data'!$G115,Table2[dnce])</f>
        <v>45</v>
      </c>
      <c r="L162" s="10">
        <f>AVERAGEIF(Table2[artist],'3. Analyze Data'!$G115,Table2[dur])</f>
        <v>329</v>
      </c>
      <c r="M162" s="10">
        <f>AVERAGEIF(Table2[artist],'3. Analyze Data'!$G115,Table2[pop])</f>
        <v>49</v>
      </c>
      <c r="N162" s="16">
        <f>VLOOKUP(G162,artists!A:F,2,FALSE)</f>
        <v>7253765</v>
      </c>
    </row>
    <row r="163" spans="7:14" x14ac:dyDescent="0.2">
      <c r="G163" s="7" t="s">
        <v>1453</v>
      </c>
      <c r="H163" s="7">
        <f>COUNTIF(Table2[artist],G163)</f>
        <v>1</v>
      </c>
      <c r="I163" s="10">
        <f>AVERAGEIF(Table2[artist],'3. Analyze Data'!$G116,Table2[bpm])</f>
        <v>121</v>
      </c>
      <c r="J163" s="10">
        <f>AVERAGEIF(Table2[artist],'3. Analyze Data'!$G116,Table2[nrgy])</f>
        <v>84</v>
      </c>
      <c r="K163" s="10">
        <f>AVERAGEIF(Table2[artist],'3. Analyze Data'!$G116,Table2[dnce])</f>
        <v>71</v>
      </c>
      <c r="L163" s="10">
        <f>AVERAGEIF(Table2[artist],'3. Analyze Data'!$G116,Table2[dur])</f>
        <v>194.5</v>
      </c>
      <c r="M163" s="10">
        <f>AVERAGEIF(Table2[artist],'3. Analyze Data'!$G116,Table2[pop])</f>
        <v>55</v>
      </c>
      <c r="N163" s="16" t="e">
        <f>VLOOKUP(G163,artists!A:F,2,FALSE)</f>
        <v>#N/A</v>
      </c>
    </row>
    <row r="164" spans="7:14" x14ac:dyDescent="0.2">
      <c r="G164" s="7" t="s">
        <v>1693</v>
      </c>
      <c r="H164" s="7">
        <f>COUNTIF(Table2[artist],G164)</f>
        <v>1</v>
      </c>
      <c r="I164" s="10">
        <f>AVERAGEIF(Table2[artist],'3. Analyze Data'!$G117,Table2[bpm])</f>
        <v>91</v>
      </c>
      <c r="J164" s="10">
        <f>AVERAGEIF(Table2[artist],'3. Analyze Data'!$G117,Table2[nrgy])</f>
        <v>95</v>
      </c>
      <c r="K164" s="10">
        <f>AVERAGEIF(Table2[artist],'3. Analyze Data'!$G117,Table2[dnce])</f>
        <v>64</v>
      </c>
      <c r="L164" s="10">
        <f>AVERAGEIF(Table2[artist],'3. Analyze Data'!$G117,Table2[dur])</f>
        <v>220</v>
      </c>
      <c r="M164" s="10">
        <f>AVERAGEIF(Table2[artist],'3. Analyze Data'!$G117,Table2[pop])</f>
        <v>52</v>
      </c>
      <c r="N164" s="16" t="e">
        <f>VLOOKUP(G164,artists!A:F,2,FALSE)</f>
        <v>#N/A</v>
      </c>
    </row>
    <row r="165" spans="7:14" x14ac:dyDescent="0.2">
      <c r="G165" s="7" t="s">
        <v>1267</v>
      </c>
      <c r="H165" s="7">
        <f>COUNTIF(Table2[artist],G165)</f>
        <v>1</v>
      </c>
      <c r="I165" s="10">
        <f>AVERAGEIF(Table2[artist],'3. Analyze Data'!$G120,Table2[bpm])</f>
        <v>138</v>
      </c>
      <c r="J165" s="10">
        <f>AVERAGEIF(Table2[artist],'3. Analyze Data'!$G120,Table2[nrgy])</f>
        <v>89</v>
      </c>
      <c r="K165" s="10">
        <f>AVERAGEIF(Table2[artist],'3. Analyze Data'!$G120,Table2[dnce])</f>
        <v>68</v>
      </c>
      <c r="L165" s="10">
        <f>AVERAGEIF(Table2[artist],'3. Analyze Data'!$G120,Table2[dur])</f>
        <v>192</v>
      </c>
      <c r="M165" s="10">
        <f>AVERAGEIF(Table2[artist],'3. Analyze Data'!$G120,Table2[pop])</f>
        <v>62</v>
      </c>
      <c r="N165" s="16" t="e">
        <f>VLOOKUP(G165,artists!A:F,2,FALSE)</f>
        <v>#N/A</v>
      </c>
    </row>
    <row r="166" spans="7:14" x14ac:dyDescent="0.2">
      <c r="G166" s="7" t="s">
        <v>364</v>
      </c>
      <c r="H166" s="7">
        <f>COUNTIF(Table2[artist],G166)</f>
        <v>1</v>
      </c>
      <c r="I166" s="10">
        <f>AVERAGEIF(Table2[artist],'3. Analyze Data'!$G127,Table2[bpm])</f>
        <v>120</v>
      </c>
      <c r="J166" s="10">
        <f>AVERAGEIF(Table2[artist],'3. Analyze Data'!$G127,Table2[nrgy])</f>
        <v>80</v>
      </c>
      <c r="K166" s="10">
        <f>AVERAGEIF(Table2[artist],'3. Analyze Data'!$G127,Table2[dnce])</f>
        <v>61</v>
      </c>
      <c r="L166" s="10">
        <f>AVERAGEIF(Table2[artist],'3. Analyze Data'!$G127,Table2[dur])</f>
        <v>218</v>
      </c>
      <c r="M166" s="10">
        <f>AVERAGEIF(Table2[artist],'3. Analyze Data'!$G127,Table2[pop])</f>
        <v>76</v>
      </c>
      <c r="N166" s="16">
        <f>VLOOKUP(G166,artists!A:F,2,FALSE)</f>
        <v>1071961</v>
      </c>
    </row>
    <row r="167" spans="7:14" x14ac:dyDescent="0.2">
      <c r="G167" s="7" t="s">
        <v>82</v>
      </c>
      <c r="H167" s="7">
        <f>COUNTIF(Table2[artist],G167)</f>
        <v>1</v>
      </c>
      <c r="I167" s="10">
        <f>AVERAGEIF(Table2[artist],'3. Analyze Data'!$G129,Table2[bpm])</f>
        <v>107</v>
      </c>
      <c r="J167" s="10">
        <f>AVERAGEIF(Table2[artist],'3. Analyze Data'!$G129,Table2[nrgy])</f>
        <v>70</v>
      </c>
      <c r="K167" s="10">
        <f>AVERAGEIF(Table2[artist],'3. Analyze Data'!$G129,Table2[dnce])</f>
        <v>77</v>
      </c>
      <c r="L167" s="10">
        <f>AVERAGEIF(Table2[artist],'3. Analyze Data'!$G129,Table2[dur])</f>
        <v>227</v>
      </c>
      <c r="M167" s="10">
        <f>AVERAGEIF(Table2[artist],'3. Analyze Data'!$G129,Table2[pop])</f>
        <v>43</v>
      </c>
      <c r="N167" s="16">
        <f>VLOOKUP(G167,artists!A:F,2,FALSE)</f>
        <v>12232437</v>
      </c>
    </row>
    <row r="168" spans="7:14" x14ac:dyDescent="0.2">
      <c r="G168" s="7" t="s">
        <v>1355</v>
      </c>
      <c r="H168" s="7">
        <f>COUNTIF(Table2[artist],G168)</f>
        <v>1</v>
      </c>
      <c r="I168" s="10">
        <f>AVERAGEIF(Table2[artist],'3. Analyze Data'!$G133,Table2[bpm])</f>
        <v>122</v>
      </c>
      <c r="J168" s="10">
        <f>AVERAGEIF(Table2[artist],'3. Analyze Data'!$G133,Table2[nrgy])</f>
        <v>73</v>
      </c>
      <c r="K168" s="10">
        <f>AVERAGEIF(Table2[artist],'3. Analyze Data'!$G133,Table2[dnce])</f>
        <v>50</v>
      </c>
      <c r="L168" s="10">
        <f>AVERAGEIF(Table2[artist],'3. Analyze Data'!$G133,Table2[dur])</f>
        <v>256</v>
      </c>
      <c r="M168" s="10">
        <f>AVERAGEIF(Table2[artist],'3. Analyze Data'!$G133,Table2[pop])</f>
        <v>72</v>
      </c>
      <c r="N168" s="16" t="e">
        <f>VLOOKUP(G168,artists!A:F,2,FALSE)</f>
        <v>#N/A</v>
      </c>
    </row>
    <row r="169" spans="7:14" x14ac:dyDescent="0.2">
      <c r="G169" s="7" t="s">
        <v>1477</v>
      </c>
      <c r="H169" s="7">
        <f>COUNTIF(Table2[artist],G169)</f>
        <v>1</v>
      </c>
      <c r="I169" s="10">
        <f>AVERAGEIF(Table2[artist],'3. Analyze Data'!$G134,Table2[bpm])</f>
        <v>125</v>
      </c>
      <c r="J169" s="10">
        <f>AVERAGEIF(Table2[artist],'3. Analyze Data'!$G134,Table2[nrgy])</f>
        <v>84</v>
      </c>
      <c r="K169" s="10">
        <f>AVERAGEIF(Table2[artist],'3. Analyze Data'!$G134,Table2[dnce])</f>
        <v>44</v>
      </c>
      <c r="L169" s="10">
        <f>AVERAGEIF(Table2[artist],'3. Analyze Data'!$G134,Table2[dur])</f>
        <v>217</v>
      </c>
      <c r="M169" s="10">
        <f>AVERAGEIF(Table2[artist],'3. Analyze Data'!$G134,Table2[pop])</f>
        <v>72</v>
      </c>
      <c r="N169" s="16" t="e">
        <f>VLOOKUP(G169,artists!A:F,2,FALSE)</f>
        <v>#N/A</v>
      </c>
    </row>
    <row r="170" spans="7:14" x14ac:dyDescent="0.2">
      <c r="G170" s="7" t="s">
        <v>1652</v>
      </c>
      <c r="H170" s="7">
        <f>COUNTIF(Table2[artist],G170)</f>
        <v>1</v>
      </c>
      <c r="I170" s="10">
        <f>AVERAGEIF(Table2[artist],'3. Analyze Data'!$G135,Table2[bpm])</f>
        <v>110</v>
      </c>
      <c r="J170" s="10">
        <f>AVERAGEIF(Table2[artist],'3. Analyze Data'!$G135,Table2[nrgy])</f>
        <v>90</v>
      </c>
      <c r="K170" s="10">
        <f>AVERAGEIF(Table2[artist],'3. Analyze Data'!$G135,Table2[dnce])</f>
        <v>74</v>
      </c>
      <c r="L170" s="10">
        <f>AVERAGEIF(Table2[artist],'3. Analyze Data'!$G135,Table2[dur])</f>
        <v>184</v>
      </c>
      <c r="M170" s="10">
        <f>AVERAGEIF(Table2[artist],'3. Analyze Data'!$G135,Table2[pop])</f>
        <v>55</v>
      </c>
      <c r="N170" s="16" t="e">
        <f>VLOOKUP(G170,artists!A:F,2,FALSE)</f>
        <v>#N/A</v>
      </c>
    </row>
    <row r="171" spans="7:14" x14ac:dyDescent="0.2">
      <c r="G171" s="7" t="s">
        <v>199</v>
      </c>
      <c r="H171" s="7">
        <f>COUNTIF(Table2[artist],G171)</f>
        <v>1</v>
      </c>
      <c r="I171" s="10">
        <f>AVERAGEIF(Table2[artist],'3. Analyze Data'!$G137,Table2[bpm])</f>
        <v>118</v>
      </c>
      <c r="J171" s="10">
        <f>AVERAGEIF(Table2[artist],'3. Analyze Data'!$G137,Table2[nrgy])</f>
        <v>75</v>
      </c>
      <c r="K171" s="10">
        <f>AVERAGEIF(Table2[artist],'3. Analyze Data'!$G137,Table2[dnce])</f>
        <v>68</v>
      </c>
      <c r="L171" s="10">
        <f>AVERAGEIF(Table2[artist],'3. Analyze Data'!$G137,Table2[dur])</f>
        <v>181</v>
      </c>
      <c r="M171" s="10">
        <f>AVERAGEIF(Table2[artist],'3. Analyze Data'!$G137,Table2[pop])</f>
        <v>78</v>
      </c>
      <c r="N171" s="16">
        <f>VLOOKUP(G171,artists!A:F,2,FALSE)</f>
        <v>4824205</v>
      </c>
    </row>
    <row r="172" spans="7:14" x14ac:dyDescent="0.2">
      <c r="G172" s="7" t="s">
        <v>572</v>
      </c>
      <c r="H172" s="7">
        <f>COUNTIF(Table2[artist],G172)</f>
        <v>1</v>
      </c>
      <c r="I172" s="10">
        <f>AVERAGEIF(Table2[artist],'3. Analyze Data'!$G138,Table2[bpm])</f>
        <v>120</v>
      </c>
      <c r="J172" s="10">
        <f>AVERAGEIF(Table2[artist],'3. Analyze Data'!$G138,Table2[nrgy])</f>
        <v>57</v>
      </c>
      <c r="K172" s="10">
        <f>AVERAGEIF(Table2[artist],'3. Analyze Data'!$G138,Table2[dnce])</f>
        <v>52</v>
      </c>
      <c r="L172" s="10">
        <f>AVERAGEIF(Table2[artist],'3. Analyze Data'!$G138,Table2[dur])</f>
        <v>341</v>
      </c>
      <c r="M172" s="10">
        <f>AVERAGEIF(Table2[artist],'3. Analyze Data'!$G138,Table2[pop])</f>
        <v>72</v>
      </c>
      <c r="N172" s="16">
        <f>VLOOKUP(G172,artists!A:F,2,FALSE)</f>
        <v>1681939</v>
      </c>
    </row>
    <row r="173" spans="7:14" x14ac:dyDescent="0.2">
      <c r="G173" s="7" t="s">
        <v>275</v>
      </c>
      <c r="H173" s="7">
        <f>COUNTIF(Table2[artist],G173)</f>
        <v>1</v>
      </c>
      <c r="I173" s="10">
        <f>AVERAGEIF(Table2[artist],'3. Analyze Data'!$G143,Table2[bpm])</f>
        <v>95</v>
      </c>
      <c r="J173" s="10">
        <f>AVERAGEIF(Table2[artist],'3. Analyze Data'!$G143,Table2[nrgy])</f>
        <v>72</v>
      </c>
      <c r="K173" s="10">
        <f>AVERAGEIF(Table2[artist],'3. Analyze Data'!$G143,Table2[dnce])</f>
        <v>91</v>
      </c>
      <c r="L173" s="10">
        <f>AVERAGEIF(Table2[artist],'3. Analyze Data'!$G143,Table2[dur])</f>
        <v>200</v>
      </c>
      <c r="M173" s="10">
        <f>AVERAGEIF(Table2[artist],'3. Analyze Data'!$G143,Table2[pop])</f>
        <v>70</v>
      </c>
      <c r="N173" s="16">
        <f>VLOOKUP(G173,artists!A:F,2,FALSE)</f>
        <v>2555520</v>
      </c>
    </row>
    <row r="174" spans="7:14" x14ac:dyDescent="0.2">
      <c r="G174" s="7" t="s">
        <v>299</v>
      </c>
      <c r="H174" s="7">
        <f>COUNTIF(Table2[artist],G174)</f>
        <v>1</v>
      </c>
      <c r="I174" s="10">
        <f>AVERAGEIF(Table2[artist],'3. Analyze Data'!$G146,Table2[bpm])</f>
        <v>123</v>
      </c>
      <c r="J174" s="10">
        <f>AVERAGEIF(Table2[artist],'3. Analyze Data'!$G146,Table2[nrgy])</f>
        <v>71</v>
      </c>
      <c r="K174" s="10">
        <f>AVERAGEIF(Table2[artist],'3. Analyze Data'!$G146,Table2[dnce])</f>
        <v>83</v>
      </c>
      <c r="L174" s="10">
        <f>AVERAGEIF(Table2[artist],'3. Analyze Data'!$G146,Table2[dur])</f>
        <v>250</v>
      </c>
      <c r="M174" s="10">
        <f>AVERAGEIF(Table2[artist],'3. Analyze Data'!$G146,Table2[pop])</f>
        <v>31</v>
      </c>
      <c r="N174" s="16">
        <f>VLOOKUP(G174,artists!A:F,2,FALSE)</f>
        <v>1799638</v>
      </c>
    </row>
    <row r="175" spans="7:14" x14ac:dyDescent="0.2">
      <c r="G175" s="7" t="s">
        <v>1381</v>
      </c>
      <c r="H175" s="7">
        <f>COUNTIF(Table2[artist],G175)</f>
        <v>1</v>
      </c>
      <c r="I175" s="10">
        <f>AVERAGEIF(Table2[artist],'3. Analyze Data'!$G148,Table2[bpm])</f>
        <v>120</v>
      </c>
      <c r="J175" s="10">
        <f>AVERAGEIF(Table2[artist],'3. Analyze Data'!$G148,Table2[nrgy])</f>
        <v>82</v>
      </c>
      <c r="K175" s="10">
        <f>AVERAGEIF(Table2[artist],'3. Analyze Data'!$G148,Table2[dnce])</f>
        <v>57</v>
      </c>
      <c r="L175" s="10">
        <f>AVERAGEIF(Table2[artist],'3. Analyze Data'!$G148,Table2[dur])</f>
        <v>211</v>
      </c>
      <c r="M175" s="10">
        <f>AVERAGEIF(Table2[artist],'3. Analyze Data'!$G148,Table2[pop])</f>
        <v>52</v>
      </c>
      <c r="N175" s="16" t="e">
        <f>VLOOKUP(G175,artists!A:F,2,FALSE)</f>
        <v>#N/A</v>
      </c>
    </row>
    <row r="176" spans="7:14" x14ac:dyDescent="0.2">
      <c r="G176" s="7" t="s">
        <v>1699</v>
      </c>
      <c r="H176" s="7">
        <f>COUNTIF(Table2[artist],G176)</f>
        <v>1</v>
      </c>
      <c r="I176" s="10">
        <f>AVERAGEIF(Table2[artist],'3. Analyze Data'!$G152,Table2[bpm])</f>
        <v>104</v>
      </c>
      <c r="J176" s="10">
        <f>AVERAGEIF(Table2[artist],'3. Analyze Data'!$G152,Table2[nrgy])</f>
        <v>79</v>
      </c>
      <c r="K176" s="10">
        <f>AVERAGEIF(Table2[artist],'3. Analyze Data'!$G152,Table2[dnce])</f>
        <v>74</v>
      </c>
      <c r="L176" s="10">
        <f>AVERAGEIF(Table2[artist],'3. Analyze Data'!$G152,Table2[dur])</f>
        <v>184</v>
      </c>
      <c r="M176" s="10">
        <f>AVERAGEIF(Table2[artist],'3. Analyze Data'!$G152,Table2[pop])</f>
        <v>75</v>
      </c>
      <c r="N176" s="16" t="e">
        <f>VLOOKUP(G176,artists!A:F,2,FALSE)</f>
        <v>#N/A</v>
      </c>
    </row>
    <row r="177" spans="7:14" x14ac:dyDescent="0.2">
      <c r="G177" s="7" t="s">
        <v>1670</v>
      </c>
      <c r="H177" s="7">
        <f>COUNTIF(Table2[artist],G177)</f>
        <v>1</v>
      </c>
      <c r="I177" s="10">
        <f>AVERAGEIF(Table2[artist],'3. Analyze Data'!$G153,Table2[bpm])</f>
        <v>125</v>
      </c>
      <c r="J177" s="10">
        <f>AVERAGEIF(Table2[artist],'3. Analyze Data'!$G153,Table2[nrgy])</f>
        <v>69</v>
      </c>
      <c r="K177" s="10">
        <f>AVERAGEIF(Table2[artist],'3. Analyze Data'!$G153,Table2[dnce])</f>
        <v>63</v>
      </c>
      <c r="L177" s="10">
        <f>AVERAGEIF(Table2[artist],'3. Analyze Data'!$G153,Table2[dur])</f>
        <v>379</v>
      </c>
      <c r="M177" s="10">
        <f>AVERAGEIF(Table2[artist],'3. Analyze Data'!$G153,Table2[pop])</f>
        <v>73</v>
      </c>
      <c r="N177" s="16" t="e">
        <f>VLOOKUP(G177,artists!A:F,2,FALSE)</f>
        <v>#N/A</v>
      </c>
    </row>
    <row r="178" spans="7:14" x14ac:dyDescent="0.2">
      <c r="G178" s="7" t="s">
        <v>830</v>
      </c>
      <c r="H178" s="7">
        <f>COUNTIF(Table2[artist],G178)</f>
        <v>1</v>
      </c>
      <c r="I178" s="10">
        <f>AVERAGEIF(Table2[artist],'3. Analyze Data'!$G154,Table2[bpm])</f>
        <v>104</v>
      </c>
      <c r="J178" s="10">
        <f>AVERAGEIF(Table2[artist],'3. Analyze Data'!$G154,Table2[nrgy])</f>
        <v>78</v>
      </c>
      <c r="K178" s="10">
        <f>AVERAGEIF(Table2[artist],'3. Analyze Data'!$G154,Table2[dnce])</f>
        <v>65</v>
      </c>
      <c r="L178" s="10">
        <f>AVERAGEIF(Table2[artist],'3. Analyze Data'!$G154,Table2[dur])</f>
        <v>274</v>
      </c>
      <c r="M178" s="10">
        <f>AVERAGEIF(Table2[artist],'3. Analyze Data'!$G154,Table2[pop])</f>
        <v>28</v>
      </c>
      <c r="N178" s="16">
        <f>VLOOKUP(G178,artists!A:F,2,FALSE)</f>
        <v>4946259</v>
      </c>
    </row>
    <row r="179" spans="7:14" x14ac:dyDescent="0.2">
      <c r="G179" s="7" t="s">
        <v>233</v>
      </c>
      <c r="H179" s="7">
        <f>COUNTIF(Table2[artist],G179)</f>
        <v>1</v>
      </c>
      <c r="I179" s="10">
        <f>AVERAGEIF(Table2[artist],'3. Analyze Data'!$G161,Table2[bpm])</f>
        <v>100</v>
      </c>
      <c r="J179" s="10">
        <f>AVERAGEIF(Table2[artist],'3. Analyze Data'!$G161,Table2[nrgy])</f>
        <v>58</v>
      </c>
      <c r="K179" s="10">
        <f>AVERAGEIF(Table2[artist],'3. Analyze Data'!$G161,Table2[dnce])</f>
        <v>69</v>
      </c>
      <c r="L179" s="10">
        <f>AVERAGEIF(Table2[artist],'3. Analyze Data'!$G161,Table2[dur])</f>
        <v>193</v>
      </c>
      <c r="M179" s="10">
        <f>AVERAGEIF(Table2[artist],'3. Analyze Data'!$G161,Table2[pop])</f>
        <v>73</v>
      </c>
      <c r="N179" s="16">
        <f>VLOOKUP(G179,artists!A:F,2,FALSE)</f>
        <v>1274576</v>
      </c>
    </row>
    <row r="180" spans="7:14" x14ac:dyDescent="0.2">
      <c r="G180" s="7" t="s">
        <v>268</v>
      </c>
      <c r="H180" s="7">
        <f>COUNTIF(Table2[artist],G180)</f>
        <v>1</v>
      </c>
      <c r="I180" s="10">
        <f>AVERAGEIF(Table2[artist],'3. Analyze Data'!$G162,Table2[bpm])</f>
        <v>178</v>
      </c>
      <c r="J180" s="10">
        <f>AVERAGEIF(Table2[artist],'3. Analyze Data'!$G162,Table2[nrgy])</f>
        <v>82</v>
      </c>
      <c r="K180" s="10">
        <f>AVERAGEIF(Table2[artist],'3. Analyze Data'!$G162,Table2[dnce])</f>
        <v>65</v>
      </c>
      <c r="L180" s="10">
        <f>AVERAGEIF(Table2[artist],'3. Analyze Data'!$G162,Table2[dur])</f>
        <v>229</v>
      </c>
      <c r="M180" s="10">
        <f>AVERAGEIF(Table2[artist],'3. Analyze Data'!$G162,Table2[pop])</f>
        <v>76</v>
      </c>
      <c r="N180" s="16">
        <f>VLOOKUP(G180,artists!A:F,2,FALSE)</f>
        <v>1530744</v>
      </c>
    </row>
    <row r="181" spans="7:14" x14ac:dyDescent="0.2">
      <c r="G181" s="7" t="s">
        <v>1683</v>
      </c>
      <c r="H181" s="7">
        <f>COUNTIF(Table2[artist],G181)</f>
        <v>1</v>
      </c>
      <c r="I181" s="10">
        <f>AVERAGEIF(Table2[artist],'3. Analyze Data'!$G165,Table2[bpm])</f>
        <v>144</v>
      </c>
      <c r="J181" s="10">
        <f>AVERAGEIF(Table2[artist],'3. Analyze Data'!$G165,Table2[nrgy])</f>
        <v>76</v>
      </c>
      <c r="K181" s="10">
        <f>AVERAGEIF(Table2[artist],'3. Analyze Data'!$G165,Table2[dnce])</f>
        <v>77</v>
      </c>
      <c r="L181" s="10">
        <f>AVERAGEIF(Table2[artist],'3. Analyze Data'!$G165,Table2[dur])</f>
        <v>225</v>
      </c>
      <c r="M181" s="10">
        <f>AVERAGEIF(Table2[artist],'3. Analyze Data'!$G165,Table2[pop])</f>
        <v>79</v>
      </c>
      <c r="N181" s="16" t="e">
        <f>VLOOKUP(G181,artists!A:F,2,FALSE)</f>
        <v>#N/A</v>
      </c>
    </row>
    <row r="182" spans="7:14" x14ac:dyDescent="0.2">
      <c r="G182" s="7" t="s">
        <v>1611</v>
      </c>
      <c r="H182" s="7">
        <f>COUNTIF(Table2[artist],G182)</f>
        <v>1</v>
      </c>
      <c r="I182" s="10">
        <f>AVERAGEIF(Table2[artist],'3. Analyze Data'!$G170,Table2[bpm])</f>
        <v>95</v>
      </c>
      <c r="J182" s="10">
        <f>AVERAGEIF(Table2[artist],'3. Analyze Data'!$G170,Table2[nrgy])</f>
        <v>73</v>
      </c>
      <c r="K182" s="10">
        <f>AVERAGEIF(Table2[artist],'3. Analyze Data'!$G170,Table2[dnce])</f>
        <v>92</v>
      </c>
      <c r="L182" s="10">
        <f>AVERAGEIF(Table2[artist],'3. Analyze Data'!$G170,Table2[dur])</f>
        <v>220</v>
      </c>
      <c r="M182" s="10">
        <f>AVERAGEIF(Table2[artist],'3. Analyze Data'!$G170,Table2[pop])</f>
        <v>68</v>
      </c>
      <c r="N182" s="16" t="e">
        <f>VLOOKUP(G182,artists!A:F,2,FALSE)</f>
        <v>#N/A</v>
      </c>
    </row>
    <row r="183" spans="7:14" x14ac:dyDescent="0.2">
      <c r="G183" s="7" t="s">
        <v>1132</v>
      </c>
      <c r="H183" s="7">
        <f>COUNTIF(Table2[artist],G183)</f>
        <v>1</v>
      </c>
      <c r="I183" s="10">
        <f>AVERAGEIF(Table2[artist],'3. Analyze Data'!$G171,Table2[bpm])</f>
        <v>125</v>
      </c>
      <c r="J183" s="10">
        <f>AVERAGEIF(Table2[artist],'3. Analyze Data'!$G171,Table2[nrgy])</f>
        <v>68</v>
      </c>
      <c r="K183" s="10">
        <f>AVERAGEIF(Table2[artist],'3. Analyze Data'!$G171,Table2[dnce])</f>
        <v>66</v>
      </c>
      <c r="L183" s="10">
        <f>AVERAGEIF(Table2[artist],'3. Analyze Data'!$G171,Table2[dur])</f>
        <v>252</v>
      </c>
      <c r="M183" s="10">
        <f>AVERAGEIF(Table2[artist],'3. Analyze Data'!$G171,Table2[pop])</f>
        <v>70</v>
      </c>
      <c r="N183" s="16" t="e">
        <f>VLOOKUP(G183,artists!A:F,2,FALSE)</f>
        <v>#N/A</v>
      </c>
    </row>
    <row r="184" spans="7:14" x14ac:dyDescent="0.2">
      <c r="G184" s="7" t="s">
        <v>1497</v>
      </c>
      <c r="H184" s="7">
        <f>COUNTIF(Table2[artist],G184)</f>
        <v>1</v>
      </c>
      <c r="I184" s="10">
        <f>AVERAGEIF(Table2[artist],'3. Analyze Data'!$G172,Table2[bpm])</f>
        <v>98</v>
      </c>
      <c r="J184" s="10">
        <f>AVERAGEIF(Table2[artist],'3. Analyze Data'!$G172,Table2[nrgy])</f>
        <v>47</v>
      </c>
      <c r="K184" s="10">
        <f>AVERAGEIF(Table2[artist],'3. Analyze Data'!$G172,Table2[dnce])</f>
        <v>80</v>
      </c>
      <c r="L184" s="10">
        <f>AVERAGEIF(Table2[artist],'3. Analyze Data'!$G172,Table2[dur])</f>
        <v>228</v>
      </c>
      <c r="M184" s="10">
        <f>AVERAGEIF(Table2[artist],'3. Analyze Data'!$G172,Table2[pop])</f>
        <v>18</v>
      </c>
      <c r="N184" s="16" t="e">
        <f>VLOOKUP(G184,artists!A:F,2,FALSE)</f>
        <v>#N/A</v>
      </c>
    </row>
    <row r="185" spans="7:14" x14ac:dyDescent="0.2">
      <c r="G185" s="7" t="s">
        <v>1186</v>
      </c>
      <c r="H185" s="7">
        <f>COUNTIF(Table2[artist],G185)</f>
        <v>1</v>
      </c>
      <c r="I185" s="10">
        <f>AVERAGEIF(Table2[artist],'3. Analyze Data'!$G173,Table2[bpm])</f>
        <v>115</v>
      </c>
      <c r="J185" s="10">
        <f>AVERAGEIF(Table2[artist],'3. Analyze Data'!$G173,Table2[nrgy])</f>
        <v>85</v>
      </c>
      <c r="K185" s="10">
        <f>AVERAGEIF(Table2[artist],'3. Analyze Data'!$G173,Table2[dnce])</f>
        <v>69</v>
      </c>
      <c r="L185" s="10">
        <f>AVERAGEIF(Table2[artist],'3. Analyze Data'!$G173,Table2[dur])</f>
        <v>224</v>
      </c>
      <c r="M185" s="10">
        <f>AVERAGEIF(Table2[artist],'3. Analyze Data'!$G173,Table2[pop])</f>
        <v>69</v>
      </c>
      <c r="N185" s="16" t="e">
        <f>VLOOKUP(G185,artists!A:F,2,FALSE)</f>
        <v>#N/A</v>
      </c>
    </row>
    <row r="186" spans="7:14" x14ac:dyDescent="0.2">
      <c r="G186" s="7" t="s">
        <v>214</v>
      </c>
      <c r="H186" s="7">
        <f>COUNTIF(Table2[artist],G186)</f>
        <v>1</v>
      </c>
      <c r="I186" s="10">
        <f>AVERAGEIF(Table2[artist],'3. Analyze Data'!$G179,Table2[bpm])</f>
        <v>185</v>
      </c>
      <c r="J186" s="10">
        <f>AVERAGEIF(Table2[artist],'3. Analyze Data'!$G179,Table2[nrgy])</f>
        <v>84</v>
      </c>
      <c r="K186" s="10">
        <f>AVERAGEIF(Table2[artist],'3. Analyze Data'!$G179,Table2[dnce])</f>
        <v>55</v>
      </c>
      <c r="L186" s="10">
        <f>AVERAGEIF(Table2[artist],'3. Analyze Data'!$G179,Table2[dur])</f>
        <v>221</v>
      </c>
      <c r="M186" s="10">
        <f>AVERAGEIF(Table2[artist],'3. Analyze Data'!$G179,Table2[pop])</f>
        <v>71</v>
      </c>
      <c r="N186" s="16">
        <f>VLOOKUP(G186,artists!A:F,2,FALSE)</f>
        <v>5470964</v>
      </c>
    </row>
    <row r="187" spans="7:14" x14ac:dyDescent="0.2">
      <c r="G187" s="7" t="s">
        <v>144</v>
      </c>
      <c r="H187" s="7">
        <f>COUNTIF(Table2[artist],G187)</f>
        <v>1</v>
      </c>
      <c r="I187" s="10">
        <f>AVERAGEIF(Table2[artist],'3. Analyze Data'!$G184,Table2[bpm])</f>
        <v>110</v>
      </c>
      <c r="J187" s="10">
        <f>AVERAGEIF(Table2[artist],'3. Analyze Data'!$G184,Table2[nrgy])</f>
        <v>88</v>
      </c>
      <c r="K187" s="10">
        <f>AVERAGEIF(Table2[artist],'3. Analyze Data'!$G184,Table2[dnce])</f>
        <v>60</v>
      </c>
      <c r="L187" s="10">
        <f>AVERAGEIF(Table2[artist],'3. Analyze Data'!$G184,Table2[dur])</f>
        <v>228</v>
      </c>
      <c r="M187" s="10">
        <f>AVERAGEIF(Table2[artist],'3. Analyze Data'!$G184,Table2[pop])</f>
        <v>63</v>
      </c>
      <c r="N187" s="16">
        <f>VLOOKUP(G187,artists!A:F,2,FALSE)</f>
        <v>2991383</v>
      </c>
    </row>
    <row r="188" spans="7:14" x14ac:dyDescent="0.2">
      <c r="G188" s="7" t="s">
        <v>1629</v>
      </c>
      <c r="H188" s="7">
        <f>COUNTIF(Table2[artist],G188)</f>
        <v>1</v>
      </c>
      <c r="I188" s="10">
        <f>AVERAGEIF(Table2[artist],'3. Analyze Data'!$G185,Table2[bpm])</f>
        <v>129</v>
      </c>
      <c r="J188" s="10">
        <f>AVERAGEIF(Table2[artist],'3. Analyze Data'!$G185,Table2[nrgy])</f>
        <v>84</v>
      </c>
      <c r="K188" s="10">
        <f>AVERAGEIF(Table2[artist],'3. Analyze Data'!$G185,Table2[dnce])</f>
        <v>61</v>
      </c>
      <c r="L188" s="10">
        <f>AVERAGEIF(Table2[artist],'3. Analyze Data'!$G185,Table2[dur])</f>
        <v>213</v>
      </c>
      <c r="M188" s="10">
        <f>AVERAGEIF(Table2[artist],'3. Analyze Data'!$G185,Table2[pop])</f>
        <v>78</v>
      </c>
      <c r="N188" s="16" t="e">
        <f>VLOOKUP(G188,artists!A:F,2,FALSE)</f>
        <v>#N/A</v>
      </c>
    </row>
    <row r="189" spans="7:14" x14ac:dyDescent="0.2">
      <c r="G189" s="7" t="s">
        <v>278</v>
      </c>
      <c r="H189" s="7">
        <f>COUNTIF(Table2[artist],G189)</f>
        <v>1</v>
      </c>
      <c r="I189" s="10">
        <f>AVERAGEIF(Table2[artist],'3. Analyze Data'!$G187,Table2[bpm])</f>
        <v>97</v>
      </c>
      <c r="J189" s="10">
        <f>AVERAGEIF(Table2[artist],'3. Analyze Data'!$G187,Table2[nrgy])</f>
        <v>89</v>
      </c>
      <c r="K189" s="10">
        <f>AVERAGEIF(Table2[artist],'3. Analyze Data'!$G187,Table2[dnce])</f>
        <v>67</v>
      </c>
      <c r="L189" s="10">
        <f>AVERAGEIF(Table2[artist],'3. Analyze Data'!$G187,Table2[dur])</f>
        <v>217</v>
      </c>
      <c r="M189" s="10">
        <f>AVERAGEIF(Table2[artist],'3. Analyze Data'!$G187,Table2[pop])</f>
        <v>83</v>
      </c>
      <c r="N189" s="16">
        <f>VLOOKUP(G189,artists!A:F,2,FALSE)</f>
        <v>2735395</v>
      </c>
    </row>
    <row r="190" spans="7:14" x14ac:dyDescent="0.2">
      <c r="G190" s="7" t="s">
        <v>88</v>
      </c>
      <c r="H190" s="7">
        <f>COUNTIF(Table2[artist],G190)</f>
        <v>1</v>
      </c>
      <c r="I190" s="10">
        <f>AVERAGEIF(Table2[artist],'3. Analyze Data'!$G188,Table2[bpm])</f>
        <v>103</v>
      </c>
      <c r="J190" s="10">
        <f>AVERAGEIF(Table2[artist],'3. Analyze Data'!$G188,Table2[nrgy])</f>
        <v>46</v>
      </c>
      <c r="K190" s="10">
        <f>AVERAGEIF(Table2[artist],'3. Analyze Data'!$G188,Table2[dnce])</f>
        <v>70</v>
      </c>
      <c r="L190" s="10">
        <f>AVERAGEIF(Table2[artist],'3. Analyze Data'!$G188,Table2[dur])</f>
        <v>205</v>
      </c>
      <c r="M190" s="10">
        <f>AVERAGEIF(Table2[artist],'3. Analyze Data'!$G188,Table2[pop])</f>
        <v>76</v>
      </c>
      <c r="N190" s="16">
        <f>VLOOKUP(G190,artists!A:F,2,FALSE)</f>
        <v>8515882</v>
      </c>
    </row>
    <row r="191" spans="7:14" x14ac:dyDescent="0.2">
      <c r="G191" s="7" t="s">
        <v>1501</v>
      </c>
      <c r="H191" s="7">
        <f>COUNTIF(Table2[artist],G191)</f>
        <v>1</v>
      </c>
      <c r="I191" s="10">
        <f>AVERAGEIF(Table2[artist],'3. Analyze Data'!$G189,Table2[bpm])</f>
        <v>128</v>
      </c>
      <c r="J191" s="10">
        <f>AVERAGEIF(Table2[artist],'3. Analyze Data'!$G189,Table2[nrgy])</f>
        <v>61</v>
      </c>
      <c r="K191" s="10">
        <f>AVERAGEIF(Table2[artist],'3. Analyze Data'!$G189,Table2[dnce])</f>
        <v>80</v>
      </c>
      <c r="L191" s="10">
        <f>AVERAGEIF(Table2[artist],'3. Analyze Data'!$G189,Table2[dur])</f>
        <v>280</v>
      </c>
      <c r="M191" s="10">
        <f>AVERAGEIF(Table2[artist],'3. Analyze Data'!$G189,Table2[pop])</f>
        <v>68</v>
      </c>
      <c r="N191" s="16" t="e">
        <f>VLOOKUP(G191,artists!A:F,2,FALSE)</f>
        <v>#N/A</v>
      </c>
    </row>
    <row r="192" spans="7:14" x14ac:dyDescent="0.2">
      <c r="G192" s="7" t="s">
        <v>1360</v>
      </c>
      <c r="H192" s="7">
        <f>COUNTIF(Table2[artist],G192)</f>
        <v>1</v>
      </c>
      <c r="I192" s="10">
        <f>AVERAGEIF(Table2[artist],'3. Analyze Data'!$G190,Table2[bpm])</f>
        <v>80</v>
      </c>
      <c r="J192" s="10">
        <f>AVERAGEIF(Table2[artist],'3. Analyze Data'!$G190,Table2[nrgy])</f>
        <v>48</v>
      </c>
      <c r="K192" s="10">
        <f>AVERAGEIF(Table2[artist],'3. Analyze Data'!$G190,Table2[dnce])</f>
        <v>69</v>
      </c>
      <c r="L192" s="10">
        <f>AVERAGEIF(Table2[artist],'3. Analyze Data'!$G190,Table2[dur])</f>
        <v>230</v>
      </c>
      <c r="M192" s="10">
        <f>AVERAGEIF(Table2[artist],'3. Analyze Data'!$G190,Table2[pop])</f>
        <v>56</v>
      </c>
      <c r="N192" s="16" t="e">
        <f>VLOOKUP(G192,artists!A:F,2,FALSE)</f>
        <v>#N/A</v>
      </c>
    </row>
  </sheetData>
  <sortState xmlns:xlrd2="http://schemas.microsoft.com/office/spreadsheetml/2017/richdata2" ref="G9:M192">
    <sortCondition descending="1" ref="H9"/>
  </sortState>
  <conditionalFormatting sqref="I9:I192">
    <cfRule type="cellIs" dxfId="9" priority="10" operator="lessThan">
      <formula>$H$2</formula>
    </cfRule>
    <cfRule type="cellIs" dxfId="8" priority="11" operator="greaterThan">
      <formula>$H$2</formula>
    </cfRule>
  </conditionalFormatting>
  <conditionalFormatting sqref="J9:J192">
    <cfRule type="cellIs" dxfId="7" priority="8" operator="lessThan">
      <formula>$I$2</formula>
    </cfRule>
    <cfRule type="cellIs" dxfId="6" priority="9" operator="greaterThan">
      <formula>$I$2</formula>
    </cfRule>
  </conditionalFormatting>
  <conditionalFormatting sqref="K9:K192">
    <cfRule type="cellIs" dxfId="5" priority="6" operator="lessThan">
      <formula>$J$2</formula>
    </cfRule>
    <cfRule type="cellIs" dxfId="4" priority="7" operator="greaterThan">
      <formula>$J$2</formula>
    </cfRule>
  </conditionalFormatting>
  <conditionalFormatting sqref="L9:L192">
    <cfRule type="cellIs" dxfId="3" priority="4" operator="lessThan">
      <formula>$K$2</formula>
    </cfRule>
    <cfRule type="cellIs" dxfId="2" priority="5" operator="greaterThan">
      <formula>$K$2</formula>
    </cfRule>
  </conditionalFormatting>
  <conditionalFormatting sqref="M9:M192">
    <cfRule type="cellIs" dxfId="1" priority="2" operator="lessThan">
      <formula>$L$2</formula>
    </cfRule>
    <cfRule type="cellIs" dxfId="0" priority="3" operator="greaterThan">
      <formula>$L$2</formula>
    </cfRule>
  </conditionalFormatting>
  <conditionalFormatting sqref="N9:N192">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songs</vt:lpstr>
      <vt:lpstr>artists</vt:lpstr>
      <vt:lpstr>1. Exploring &amp; Cleaning Data</vt:lpstr>
      <vt:lpstr>2. VLOOKUP()</vt:lpstr>
      <vt:lpstr>3. Analyze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bricker</dc:creator>
  <cp:lastModifiedBy>jennifer bricker</cp:lastModifiedBy>
  <dcterms:created xsi:type="dcterms:W3CDTF">2020-05-19T17:35:36Z</dcterms:created>
  <dcterms:modified xsi:type="dcterms:W3CDTF">2020-05-28T00:25:55Z</dcterms:modified>
</cp:coreProperties>
</file>