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meautomation\Itho\Captures (incl GDO0)\Full\"/>
    </mc:Choice>
  </mc:AlternateContent>
  <bookViews>
    <workbookView xWindow="0" yWindow="0" windowWidth="28800" windowHeight="11835" tabRatio="769" activeTab="2"/>
  </bookViews>
  <sheets>
    <sheet name="SPI" sheetId="1" r:id="rId1"/>
    <sheet name="SPI-filtered" sheetId="7" r:id="rId2"/>
    <sheet name="Parallel-1" sheetId="4" r:id="rId3"/>
    <sheet name="Parallel-2-v1" sheetId="6" r:id="rId4"/>
    <sheet name="Parallel-2-v2" sheetId="5" r:id="rId5"/>
    <sheet name="Table 25 - Command Strobes" sheetId="2" r:id="rId6"/>
    <sheet name="Table 26 - Config Registers" sheetId="3" r:id="rId7"/>
  </sheets>
  <definedNames>
    <definedName name="Parallel_first_blurb" localSheetId="2">'Parallel-1'!$A$2:$B$162</definedName>
    <definedName name="Parallel_first_blurb_v1_1" localSheetId="3">'Parallel-2-v1'!$A$1:$B$408</definedName>
    <definedName name="SPI_si_so_first_blurb" localSheetId="0">SPI!$A$1:$C$552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1" i="4" l="1"/>
  <c r="E153" i="4"/>
  <c r="E145" i="4"/>
  <c r="E137" i="4"/>
  <c r="E129" i="4"/>
  <c r="E121" i="4"/>
  <c r="E113" i="4"/>
  <c r="E105" i="4"/>
  <c r="E97" i="4"/>
  <c r="E89" i="4"/>
  <c r="E81" i="4"/>
  <c r="E73" i="4"/>
  <c r="E65" i="4"/>
  <c r="E57" i="4"/>
  <c r="E49" i="4"/>
  <c r="E41" i="4"/>
  <c r="E33" i="4"/>
  <c r="E25" i="4"/>
  <c r="E17" i="4"/>
  <c r="E9" i="4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E296" i="6"/>
  <c r="E288" i="6"/>
  <c r="E280" i="6"/>
  <c r="E272" i="6"/>
  <c r="E264" i="6"/>
  <c r="E256" i="6"/>
  <c r="E248" i="6"/>
  <c r="E240" i="6"/>
  <c r="E232" i="6"/>
  <c r="E224" i="6"/>
  <c r="E216" i="6"/>
  <c r="E208" i="6"/>
  <c r="E200" i="6"/>
  <c r="E192" i="6"/>
  <c r="E184" i="6"/>
  <c r="E176" i="6"/>
  <c r="E168" i="6"/>
  <c r="E160" i="6"/>
  <c r="E152" i="6"/>
  <c r="E144" i="6"/>
  <c r="E136" i="6"/>
  <c r="E128" i="6"/>
  <c r="E120" i="6"/>
  <c r="E112" i="6"/>
  <c r="E104" i="6"/>
  <c r="E96" i="6"/>
  <c r="E88" i="6"/>
  <c r="E80" i="6"/>
  <c r="E72" i="6"/>
  <c r="E64" i="6"/>
  <c r="E56" i="6"/>
  <c r="E48" i="6"/>
  <c r="E40" i="6"/>
  <c r="E32" i="6"/>
  <c r="E24" i="6"/>
  <c r="E16" i="6"/>
  <c r="E8" i="6"/>
  <c r="D17" i="4" l="1"/>
  <c r="D25" i="4"/>
  <c r="D33" i="4"/>
  <c r="D41" i="4"/>
  <c r="D49" i="4"/>
  <c r="D57" i="4"/>
  <c r="D65" i="4"/>
  <c r="D73" i="4"/>
  <c r="D81" i="4"/>
  <c r="D89" i="4"/>
  <c r="D97" i="4"/>
  <c r="D105" i="4"/>
  <c r="D113" i="4"/>
  <c r="D121" i="4"/>
  <c r="D129" i="4"/>
  <c r="D137" i="4"/>
  <c r="D145" i="4"/>
  <c r="D153" i="4"/>
  <c r="D161" i="4"/>
  <c r="D9" i="4"/>
  <c r="D16" i="5" l="1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6" i="5"/>
  <c r="D184" i="5"/>
  <c r="D192" i="5"/>
  <c r="D200" i="5"/>
  <c r="D208" i="5"/>
  <c r="D216" i="5"/>
  <c r="D224" i="5"/>
  <c r="D232" i="5"/>
  <c r="D240" i="5"/>
  <c r="D248" i="5"/>
  <c r="D256" i="5"/>
  <c r="D264" i="5"/>
  <c r="D272" i="5"/>
  <c r="D280" i="5"/>
  <c r="D288" i="5"/>
  <c r="D296" i="5"/>
  <c r="D304" i="5"/>
  <c r="D312" i="5"/>
  <c r="D320" i="5"/>
  <c r="D328" i="5"/>
  <c r="D336" i="5"/>
  <c r="D344" i="5"/>
  <c r="D352" i="5"/>
  <c r="D360" i="5"/>
  <c r="D368" i="5"/>
  <c r="D376" i="5"/>
  <c r="D384" i="5"/>
  <c r="D392" i="5"/>
  <c r="D400" i="5"/>
  <c r="D8" i="5"/>
  <c r="C1" i="5"/>
  <c r="D16" i="6"/>
  <c r="D24" i="6"/>
  <c r="D32" i="6"/>
  <c r="D40" i="6"/>
  <c r="D48" i="6"/>
  <c r="D56" i="6"/>
  <c r="D64" i="6"/>
  <c r="D72" i="6"/>
  <c r="D80" i="6"/>
  <c r="D88" i="6"/>
  <c r="D96" i="6"/>
  <c r="D104" i="6"/>
  <c r="D112" i="6"/>
  <c r="D120" i="6"/>
  <c r="D128" i="6"/>
  <c r="D136" i="6"/>
  <c r="D144" i="6"/>
  <c r="D152" i="6"/>
  <c r="D160" i="6"/>
  <c r="D168" i="6"/>
  <c r="D176" i="6"/>
  <c r="D184" i="6"/>
  <c r="D192" i="6"/>
  <c r="D200" i="6"/>
  <c r="D208" i="6"/>
  <c r="D216" i="6"/>
  <c r="D224" i="6"/>
  <c r="D232" i="6"/>
  <c r="D240" i="6"/>
  <c r="D248" i="6"/>
  <c r="D256" i="6"/>
  <c r="D264" i="6"/>
  <c r="D272" i="6"/>
  <c r="D280" i="6"/>
  <c r="D288" i="6"/>
  <c r="D296" i="6"/>
  <c r="D304" i="6"/>
  <c r="D312" i="6"/>
  <c r="D320" i="6"/>
  <c r="D328" i="6"/>
  <c r="D336" i="6"/>
  <c r="D344" i="6"/>
  <c r="D352" i="6"/>
  <c r="D360" i="6"/>
  <c r="D368" i="6"/>
  <c r="D376" i="6"/>
  <c r="D384" i="6"/>
  <c r="D392" i="6"/>
  <c r="D400" i="6"/>
  <c r="D408" i="6"/>
  <c r="D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2" i="4"/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2" i="1"/>
</calcChain>
</file>

<file path=xl/connections.xml><?xml version="1.0" encoding="utf-8"?>
<connections xmlns="http://schemas.openxmlformats.org/spreadsheetml/2006/main">
  <connection id="1" name="Parallel-first-blurb" type="6" refreshedVersion="5" background="1" saveData="1">
    <textPr codePage="850" sourceFile="E:\Homeautomation\Itho\Captures (incl GDO0)\Full\Parallel-first-blurb.csv" decimal="," thousands="." tab="0" comma="1">
      <textFields count="2">
        <textField/>
        <textField/>
      </textFields>
    </textPr>
  </connection>
  <connection id="2" name="Parallel-first-blurb-v1" type="6" refreshedVersion="5" background="1" saveData="1">
    <textPr codePage="850" sourceFile="E:\Homeautomation\Itho\Captures (incl GDO0)\Full\Parallel-first-blurb-v1.csv" decimal="," thousands="." tab="0" comma="1">
      <textFields count="2">
        <textField/>
        <textField/>
      </textFields>
    </textPr>
  </connection>
  <connection id="3" name="SPI-si-so-first-blurb" type="6" refreshedVersion="5" background="1" saveData="1">
    <textPr codePage="850" sourceFile="E:\Homeautomation\Itho\Captures (incl GDO0)\Full\SPI-si-so-first-blurb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<sst xmlns="http://schemas.openxmlformats.org/spreadsheetml/2006/main" count="3655" uniqueCount="1690">
  <si>
    <t>Time [s]</t>
  </si>
  <si>
    <t>Packet ID</t>
  </si>
  <si>
    <t>MOSI</t>
  </si>
  <si>
    <t>0.000257875000000</t>
  </si>
  <si>
    <t>0x30</t>
  </si>
  <si>
    <t>0x0F</t>
  </si>
  <si>
    <t>0.000425875000000</t>
  </si>
  <si>
    <t>0x02</t>
  </si>
  <si>
    <t>0.000441875000000</t>
  </si>
  <si>
    <t>0x2E</t>
  </si>
  <si>
    <t>0.000516125000000</t>
  </si>
  <si>
    <t>0x0D</t>
  </si>
  <si>
    <t>0.000532250000000</t>
  </si>
  <si>
    <t>0x21</t>
  </si>
  <si>
    <t>0.000606500000000</t>
  </si>
  <si>
    <t>0x0E</t>
  </si>
  <si>
    <t>0.000622500000000</t>
  </si>
  <si>
    <t>0x65</t>
  </si>
  <si>
    <t>0.000696750000000</t>
  </si>
  <si>
    <t>0.000712750000000</t>
  </si>
  <si>
    <t>0x6A</t>
  </si>
  <si>
    <t>0.000787000000000</t>
  </si>
  <si>
    <t>0x10</t>
  </si>
  <si>
    <t>0.000803000000000</t>
  </si>
  <si>
    <t>0x07</t>
  </si>
  <si>
    <t>0.000877375000000</t>
  </si>
  <si>
    <t>0x11</t>
  </si>
  <si>
    <t>0.000893500000000</t>
  </si>
  <si>
    <t>0x43</t>
  </si>
  <si>
    <t>0.000967750000000</t>
  </si>
  <si>
    <t>0x12</t>
  </si>
  <si>
    <t>0.000983875000000</t>
  </si>
  <si>
    <t>0x00</t>
  </si>
  <si>
    <t>0.001058250000000</t>
  </si>
  <si>
    <t>0x13</t>
  </si>
  <si>
    <t>0.001074250000000</t>
  </si>
  <si>
    <t>0x22</t>
  </si>
  <si>
    <t>0.001148625000000</t>
  </si>
  <si>
    <t>0x14</t>
  </si>
  <si>
    <t>0.001164750000000</t>
  </si>
  <si>
    <t>0xF8</t>
  </si>
  <si>
    <t>0.001239125000000</t>
  </si>
  <si>
    <t>0x0A</t>
  </si>
  <si>
    <t>0.001255125000000</t>
  </si>
  <si>
    <t>0.001329500000000</t>
  </si>
  <si>
    <t>0x15</t>
  </si>
  <si>
    <t>0.001345625000000</t>
  </si>
  <si>
    <t>0x40</t>
  </si>
  <si>
    <t>0.001419875000000</t>
  </si>
  <si>
    <t>0.001436000000000</t>
  </si>
  <si>
    <t>0x17</t>
  </si>
  <si>
    <t>0.001510375000000</t>
  </si>
  <si>
    <t>0x18</t>
  </si>
  <si>
    <t>0.001526375000000</t>
  </si>
  <si>
    <t>0.001600750000000</t>
  </si>
  <si>
    <t>0x23</t>
  </si>
  <si>
    <t>0.001616750000000</t>
  </si>
  <si>
    <t>0xA9</t>
  </si>
  <si>
    <t>0.001691125000000</t>
  </si>
  <si>
    <t>0x24</t>
  </si>
  <si>
    <t>0.001707125000000</t>
  </si>
  <si>
    <t>0x2A</t>
  </si>
  <si>
    <t>0.001781500000000</t>
  </si>
  <si>
    <t>0x25</t>
  </si>
  <si>
    <t>0.001797625000000</t>
  </si>
  <si>
    <t>0.001872000000000</t>
  </si>
  <si>
    <t>0x26</t>
  </si>
  <si>
    <t>0.001888000000000</t>
  </si>
  <si>
    <t>0.001962375000000</t>
  </si>
  <si>
    <t>0x29</t>
  </si>
  <si>
    <t>0.001978500000000</t>
  </si>
  <si>
    <t>0x59</t>
  </si>
  <si>
    <t>0.002052750000000</t>
  </si>
  <si>
    <t>0x2C</t>
  </si>
  <si>
    <t>0.002068875000000</t>
  </si>
  <si>
    <t>0x81</t>
  </si>
  <si>
    <t>0.002143125000000</t>
  </si>
  <si>
    <t>0x2D</t>
  </si>
  <si>
    <t>0.002159125000000</t>
  </si>
  <si>
    <t>0x35</t>
  </si>
  <si>
    <t>0.002233500000000</t>
  </si>
  <si>
    <t>0.002249625000000</t>
  </si>
  <si>
    <t>0x0B</t>
  </si>
  <si>
    <t>0.002323875000000</t>
  </si>
  <si>
    <t>0x08</t>
  </si>
  <si>
    <t>0.002340000000000</t>
  </si>
  <si>
    <t>0.002414250000000</t>
  </si>
  <si>
    <t>0x09</t>
  </si>
  <si>
    <t>0.002430375000000</t>
  </si>
  <si>
    <t>0.002504750000000</t>
  </si>
  <si>
    <t>0x06</t>
  </si>
  <si>
    <t>0.002520875000000</t>
  </si>
  <si>
    <t>0xFF</t>
  </si>
  <si>
    <t>0.002664500000000</t>
  </si>
  <si>
    <t>0x7E</t>
  </si>
  <si>
    <t>0.002687125000000</t>
  </si>
  <si>
    <t>0x6F</t>
  </si>
  <si>
    <t>0.002703250000000</t>
  </si>
  <si>
    <t>0.002720875000000</t>
  </si>
  <si>
    <t>0.002738375000000</t>
  </si>
  <si>
    <t>0x8C</t>
  </si>
  <si>
    <t>0.002756000000000</t>
  </si>
  <si>
    <t>0x87</t>
  </si>
  <si>
    <t>0.002773625000000</t>
  </si>
  <si>
    <t>0xCD</t>
  </si>
  <si>
    <t>0.002791250000000</t>
  </si>
  <si>
    <t>0xC7</t>
  </si>
  <si>
    <t>0.002808750000000</t>
  </si>
  <si>
    <t>0xC0</t>
  </si>
  <si>
    <t>0.002860000000000</t>
  </si>
  <si>
    <t>0x36</t>
  </si>
  <si>
    <t>0.002944375000000</t>
  </si>
  <si>
    <t>0.003020750000000</t>
  </si>
  <si>
    <t>0.003083500000000</t>
  </si>
  <si>
    <t>0.003099625000000</t>
  </si>
  <si>
    <t>0.003160875000000</t>
  </si>
  <si>
    <t>0.003177000000000</t>
  </si>
  <si>
    <t>0.003241750000000</t>
  </si>
  <si>
    <t>0.003257750000000</t>
  </si>
  <si>
    <t>0.003319125000000</t>
  </si>
  <si>
    <t>0.003335125000000</t>
  </si>
  <si>
    <t>0.003396500000000</t>
  </si>
  <si>
    <t>0x01</t>
  </si>
  <si>
    <t>0.003412625000000</t>
  </si>
  <si>
    <t>0.003483500000000</t>
  </si>
  <si>
    <t>0.003591750000000</t>
  </si>
  <si>
    <t>0.003666125000000</t>
  </si>
  <si>
    <t>0.003729125000000</t>
  </si>
  <si>
    <t>0.003745250000000</t>
  </si>
  <si>
    <t>0.003806625000000</t>
  </si>
  <si>
    <t>0.003822750000000</t>
  </si>
  <si>
    <t>0.003887625000000</t>
  </si>
  <si>
    <t>0.003903750000000</t>
  </si>
  <si>
    <t>0.003965125000000</t>
  </si>
  <si>
    <t>0.003981125000000</t>
  </si>
  <si>
    <t>0.004042625000000</t>
  </si>
  <si>
    <t>0.004058625000000</t>
  </si>
  <si>
    <t>0.004129625000000</t>
  </si>
  <si>
    <t>0.024871750000000</t>
  </si>
  <si>
    <t>0.024944500000000</t>
  </si>
  <si>
    <t>0.024960625000000</t>
  </si>
  <si>
    <t>0.025022000000000</t>
  </si>
  <si>
    <t>0.025038125000000</t>
  </si>
  <si>
    <t>0.025117625000000</t>
  </si>
  <si>
    <t>0.025188000000000</t>
  </si>
  <si>
    <t>0x39</t>
  </si>
  <si>
    <t>0.028950250000000</t>
  </si>
  <si>
    <t>0.029119000000000</t>
  </si>
  <si>
    <t>0.029135000000000</t>
  </si>
  <si>
    <t>0.029209875000000</t>
  </si>
  <si>
    <t>0.029225875000000</t>
  </si>
  <si>
    <t>0.029300750000000</t>
  </si>
  <si>
    <t>0.029316750000000</t>
  </si>
  <si>
    <t>0.029391625000000</t>
  </si>
  <si>
    <t>0.029407750000000</t>
  </si>
  <si>
    <t>0.029482500000000</t>
  </si>
  <si>
    <t>0.029498625000000</t>
  </si>
  <si>
    <t>0x5A</t>
  </si>
  <si>
    <t>0.029573500000000</t>
  </si>
  <si>
    <t>0.029589500000000</t>
  </si>
  <si>
    <t>0x83</t>
  </si>
  <si>
    <t>0.029664375000000</t>
  </si>
  <si>
    <t>0.029680500000000</t>
  </si>
  <si>
    <t>0.029755375000000</t>
  </si>
  <si>
    <t>0.029771375000000</t>
  </si>
  <si>
    <t>0.029846250000000</t>
  </si>
  <si>
    <t>0.029862375000000</t>
  </si>
  <si>
    <t>0.029937125000000</t>
  </si>
  <si>
    <t>0.029953250000000</t>
  </si>
  <si>
    <t>0.030028125000000</t>
  </si>
  <si>
    <t>0.030044125000000</t>
  </si>
  <si>
    <t>0x50</t>
  </si>
  <si>
    <t>0.030119000000000</t>
  </si>
  <si>
    <t>0.030135000000000</t>
  </si>
  <si>
    <t>0.030209875000000</t>
  </si>
  <si>
    <t>0.030225875000000</t>
  </si>
  <si>
    <t>0.030300750000000</t>
  </si>
  <si>
    <t>0.030316750000000</t>
  </si>
  <si>
    <t>0.030391625000000</t>
  </si>
  <si>
    <t>0.030407750000000</t>
  </si>
  <si>
    <t>0.030482625000000</t>
  </si>
  <si>
    <t>0.030498750000000</t>
  </si>
  <si>
    <t>0.030573625000000</t>
  </si>
  <si>
    <t>0.030589625000000</t>
  </si>
  <si>
    <t>0.030664500000000</t>
  </si>
  <si>
    <t>0.030680625000000</t>
  </si>
  <si>
    <t>0.030755500000000</t>
  </si>
  <si>
    <t>0.030771500000000</t>
  </si>
  <si>
    <t>0.030846375000000</t>
  </si>
  <si>
    <t>0.030862375000000</t>
  </si>
  <si>
    <t>0.030937250000000</t>
  </si>
  <si>
    <t>0.030953250000000</t>
  </si>
  <si>
    <t>0.031028125000000</t>
  </si>
  <si>
    <t>0.031044125000000</t>
  </si>
  <si>
    <t>0.031118875000000</t>
  </si>
  <si>
    <t>0.031135000000000</t>
  </si>
  <si>
    <t>0.031209875000000</t>
  </si>
  <si>
    <t>0.031225875000000</t>
  </si>
  <si>
    <t>0.031370000000000</t>
  </si>
  <si>
    <t>0.031392625000000</t>
  </si>
  <si>
    <t>0.031408625000000</t>
  </si>
  <si>
    <t>0.031426250000000</t>
  </si>
  <si>
    <t>0.031443875000000</t>
  </si>
  <si>
    <t>0.031461375000000</t>
  </si>
  <si>
    <t>0.031479000000000</t>
  </si>
  <si>
    <t>0.031496500000000</t>
  </si>
  <si>
    <t>0.031514125000000</t>
  </si>
  <si>
    <t>0.031565375000000</t>
  </si>
  <si>
    <t>0.031649750000000</t>
  </si>
  <si>
    <t>0.031724000000000</t>
  </si>
  <si>
    <t>0.031740125000000</t>
  </si>
  <si>
    <t>0.031801375000000</t>
  </si>
  <si>
    <t>0.031817500000000</t>
  </si>
  <si>
    <t>0.031883250000000</t>
  </si>
  <si>
    <t>0.031899375000000</t>
  </si>
  <si>
    <t>0.031960625000000</t>
  </si>
  <si>
    <t>0.031976625000000</t>
  </si>
  <si>
    <t>0.032037875000000</t>
  </si>
  <si>
    <t>0.032054000000000</t>
  </si>
  <si>
    <t>0.032124750000000</t>
  </si>
  <si>
    <t>0.032233875000000</t>
  </si>
  <si>
    <t>0.032306250000000</t>
  </si>
  <si>
    <t>0.032322375000000</t>
  </si>
  <si>
    <t>0.032383625000000</t>
  </si>
  <si>
    <t>0.032399750000000</t>
  </si>
  <si>
    <t>0.032465500000000</t>
  </si>
  <si>
    <t>0.032481625000000</t>
  </si>
  <si>
    <t>0.032543000000000</t>
  </si>
  <si>
    <t>0.032559000000000</t>
  </si>
  <si>
    <t>0.032620375000000</t>
  </si>
  <si>
    <t>0.032636375000000</t>
  </si>
  <si>
    <t>0.032707250000000</t>
  </si>
  <si>
    <t>0.044014125000000</t>
  </si>
  <si>
    <t>0.044086250000000</t>
  </si>
  <si>
    <t>0.044102250000000</t>
  </si>
  <si>
    <t>0.044163625000000</t>
  </si>
  <si>
    <t>0.044179750000000</t>
  </si>
  <si>
    <t>0.044259250000000</t>
  </si>
  <si>
    <t>0.044329500000000</t>
  </si>
  <si>
    <t>0.102702875000000</t>
  </si>
  <si>
    <t>0.102871000000000</t>
  </si>
  <si>
    <t>0.102887000000000</t>
  </si>
  <si>
    <t>0.102961375000000</t>
  </si>
  <si>
    <t>0.102977375000000</t>
  </si>
  <si>
    <t>0.103051750000000</t>
  </si>
  <si>
    <t>0.103067750000000</t>
  </si>
  <si>
    <t>0.103142125000000</t>
  </si>
  <si>
    <t>0.103158125000000</t>
  </si>
  <si>
    <t>0.103232500000000</t>
  </si>
  <si>
    <t>0.103248500000000</t>
  </si>
  <si>
    <t>0.103322750000000</t>
  </si>
  <si>
    <t>0.103338875000000</t>
  </si>
  <si>
    <t>0.103413125000000</t>
  </si>
  <si>
    <t>0.103429250000000</t>
  </si>
  <si>
    <t>0.103503625000000</t>
  </si>
  <si>
    <t>0.103519625000000</t>
  </si>
  <si>
    <t>0.103593875000000</t>
  </si>
  <si>
    <t>0.103610000000000</t>
  </si>
  <si>
    <t>0.103684250000000</t>
  </si>
  <si>
    <t>0.103700375000000</t>
  </si>
  <si>
    <t>0.103774625000000</t>
  </si>
  <si>
    <t>0.103790750000000</t>
  </si>
  <si>
    <t>0.103865000000000</t>
  </si>
  <si>
    <t>0.103881125000000</t>
  </si>
  <si>
    <t>0.103955500000000</t>
  </si>
  <si>
    <t>0.103971500000000</t>
  </si>
  <si>
    <t>0.104046000000000</t>
  </si>
  <si>
    <t>0.104062125000000</t>
  </si>
  <si>
    <t>0.104136375000000</t>
  </si>
  <si>
    <t>0.104152500000000</t>
  </si>
  <si>
    <t>0.104226750000000</t>
  </si>
  <si>
    <t>0.104242750000000</t>
  </si>
  <si>
    <t>0.104317125000000</t>
  </si>
  <si>
    <t>0.104333125000000</t>
  </si>
  <si>
    <t>0.104407500000000</t>
  </si>
  <si>
    <t>0.104423500000000</t>
  </si>
  <si>
    <t>0.104497750000000</t>
  </si>
  <si>
    <t>0.104513875000000</t>
  </si>
  <si>
    <t>0.104588125000000</t>
  </si>
  <si>
    <t>0.104604250000000</t>
  </si>
  <si>
    <t>0.104678500000000</t>
  </si>
  <si>
    <t>0.104694625000000</t>
  </si>
  <si>
    <t>0.104768875000000</t>
  </si>
  <si>
    <t>0.104785000000000</t>
  </si>
  <si>
    <t>0.104859375000000</t>
  </si>
  <si>
    <t>0.104875375000000</t>
  </si>
  <si>
    <t>0.104949750000000</t>
  </si>
  <si>
    <t>0.104965875000000</t>
  </si>
  <si>
    <t>0.105109500000000</t>
  </si>
  <si>
    <t>0.105132125000000</t>
  </si>
  <si>
    <t>0.105148250000000</t>
  </si>
  <si>
    <t>0.105165750000000</t>
  </si>
  <si>
    <t>0.105183375000000</t>
  </si>
  <si>
    <t>0.105201000000000</t>
  </si>
  <si>
    <t>0.105218500000000</t>
  </si>
  <si>
    <t>0.105236125000000</t>
  </si>
  <si>
    <t>0.105253750000000</t>
  </si>
  <si>
    <t>0.105305000000000</t>
  </si>
  <si>
    <t>0.105389375000000</t>
  </si>
  <si>
    <t>0.105465625000000</t>
  </si>
  <si>
    <t>0.105528500000000</t>
  </si>
  <si>
    <t>0.105544500000000</t>
  </si>
  <si>
    <t>0.105605875000000</t>
  </si>
  <si>
    <t>0.105621875000000</t>
  </si>
  <si>
    <t>0.105686750000000</t>
  </si>
  <si>
    <t>0.105702750000000</t>
  </si>
  <si>
    <t>0.105764000000000</t>
  </si>
  <si>
    <t>0.105780125000000</t>
  </si>
  <si>
    <t>0.105841375000000</t>
  </si>
  <si>
    <t>0.105857500000000</t>
  </si>
  <si>
    <t>0.105928375000000</t>
  </si>
  <si>
    <t>0.106036500000000</t>
  </si>
  <si>
    <t>0.106110875000000</t>
  </si>
  <si>
    <t>0.106173750000000</t>
  </si>
  <si>
    <t>0.106189875000000</t>
  </si>
  <si>
    <t>0.106251250000000</t>
  </si>
  <si>
    <t>0.106267375000000</t>
  </si>
  <si>
    <t>0.106332250000000</t>
  </si>
  <si>
    <t>0.106348375000000</t>
  </si>
  <si>
    <t>0.106409750000000</t>
  </si>
  <si>
    <t>0.106425875000000</t>
  </si>
  <si>
    <t>0.106487250000000</t>
  </si>
  <si>
    <t>0.106503250000000</t>
  </si>
  <si>
    <t>0.106574250000000</t>
  </si>
  <si>
    <t>0.127315750000000</t>
  </si>
  <si>
    <t>0.127388500000000</t>
  </si>
  <si>
    <t>0.127404625000000</t>
  </si>
  <si>
    <t>0.127466000000000</t>
  </si>
  <si>
    <t>0.127482125000000</t>
  </si>
  <si>
    <t>0.127561625000000</t>
  </si>
  <si>
    <t>0.127632000000000</t>
  </si>
  <si>
    <t>0.131394250000000</t>
  </si>
  <si>
    <t>0.131562875000000</t>
  </si>
  <si>
    <t>0.131579000000000</t>
  </si>
  <si>
    <t>0.131653750000000</t>
  </si>
  <si>
    <t>0.131669875000000</t>
  </si>
  <si>
    <t>0.131744625000000</t>
  </si>
  <si>
    <t>0.131760750000000</t>
  </si>
  <si>
    <t>0.131835500000000</t>
  </si>
  <si>
    <t>0.131851500000000</t>
  </si>
  <si>
    <t>0.131926250000000</t>
  </si>
  <si>
    <t>0.131942375000000</t>
  </si>
  <si>
    <t>0.132017250000000</t>
  </si>
  <si>
    <t>0.132033375000000</t>
  </si>
  <si>
    <t>0.132108250000000</t>
  </si>
  <si>
    <t>0.132124250000000</t>
  </si>
  <si>
    <t>0.132199125000000</t>
  </si>
  <si>
    <t>0.132215125000000</t>
  </si>
  <si>
    <t>0.132290000000000</t>
  </si>
  <si>
    <t>0.132306000000000</t>
  </si>
  <si>
    <t>0.132380875000000</t>
  </si>
  <si>
    <t>0.132397000000000</t>
  </si>
  <si>
    <t>0.132471875000000</t>
  </si>
  <si>
    <t>0.132487875000000</t>
  </si>
  <si>
    <t>0.132562750000000</t>
  </si>
  <si>
    <t>0.132578875000000</t>
  </si>
  <si>
    <t>0.132653750000000</t>
  </si>
  <si>
    <t>0.132669750000000</t>
  </si>
  <si>
    <t>0.132744500000000</t>
  </si>
  <si>
    <t>0.132760500000000</t>
  </si>
  <si>
    <t>0.132835250000000</t>
  </si>
  <si>
    <t>0.132851375000000</t>
  </si>
  <si>
    <t>0.132926000000000</t>
  </si>
  <si>
    <t>0.132942125000000</t>
  </si>
  <si>
    <t>0.133016875000000</t>
  </si>
  <si>
    <t>0.133032875000000</t>
  </si>
  <si>
    <t>0.133107625000000</t>
  </si>
  <si>
    <t>0.133123625000000</t>
  </si>
  <si>
    <t>0.133198375000000</t>
  </si>
  <si>
    <t>0.133214500000000</t>
  </si>
  <si>
    <t>0.133289125000000</t>
  </si>
  <si>
    <t>0.133305250000000</t>
  </si>
  <si>
    <t>0.133380000000000</t>
  </si>
  <si>
    <t>0.133396000000000</t>
  </si>
  <si>
    <t>0.133470750000000</t>
  </si>
  <si>
    <t>0.133486750000000</t>
  </si>
  <si>
    <t>0.133561500000000</t>
  </si>
  <si>
    <t>0.133577500000000</t>
  </si>
  <si>
    <t>0.133652250000000</t>
  </si>
  <si>
    <t>0.133668250000000</t>
  </si>
  <si>
    <t>0.133812250000000</t>
  </si>
  <si>
    <t>0.133834875000000</t>
  </si>
  <si>
    <t>0.133850875000000</t>
  </si>
  <si>
    <t>0.133868375000000</t>
  </si>
  <si>
    <t>0.133886000000000</t>
  </si>
  <si>
    <t>0.133903500000000</t>
  </si>
  <si>
    <t>0.133921125000000</t>
  </si>
  <si>
    <t>0.133938625000000</t>
  </si>
  <si>
    <t>0.133956125000000</t>
  </si>
  <si>
    <t>0.134007250000000</t>
  </si>
  <si>
    <t>0.134091500000000</t>
  </si>
  <si>
    <t>0.134165750000000</t>
  </si>
  <si>
    <t>0.134181750000000</t>
  </si>
  <si>
    <t>0.134243000000000</t>
  </si>
  <si>
    <t>0.134259000000000</t>
  </si>
  <si>
    <t>0.134324625000000</t>
  </si>
  <si>
    <t>0.134340750000000</t>
  </si>
  <si>
    <t>0.134401875000000</t>
  </si>
  <si>
    <t>0.134417875000000</t>
  </si>
  <si>
    <t>0.134479000000000</t>
  </si>
  <si>
    <t>0.134495125000000</t>
  </si>
  <si>
    <t>0.134565750000000</t>
  </si>
  <si>
    <t>0.134674500000000</t>
  </si>
  <si>
    <t>0.134746750000000</t>
  </si>
  <si>
    <t>0.134762750000000</t>
  </si>
  <si>
    <t>0.134824000000000</t>
  </si>
  <si>
    <t>0.134840000000000</t>
  </si>
  <si>
    <t>0.134905625000000</t>
  </si>
  <si>
    <t>0.134921750000000</t>
  </si>
  <si>
    <t>0.134982875000000</t>
  </si>
  <si>
    <t>0.134998875000000</t>
  </si>
  <si>
    <t>0.135060000000000</t>
  </si>
  <si>
    <t>0.135076125000000</t>
  </si>
  <si>
    <t>0.135146750000000</t>
  </si>
  <si>
    <t>0.146453500000000</t>
  </si>
  <si>
    <t>0.146525500000000</t>
  </si>
  <si>
    <t>0.146541625000000</t>
  </si>
  <si>
    <t>0.146603000000000</t>
  </si>
  <si>
    <t>0.146619125000000</t>
  </si>
  <si>
    <t>0.146698500000000</t>
  </si>
  <si>
    <t>0.146768875000000</t>
  </si>
  <si>
    <t>0.201967875000000</t>
  </si>
  <si>
    <t>0.202135875000000</t>
  </si>
  <si>
    <t>0.202151875000000</t>
  </si>
  <si>
    <t>0.202226125000000</t>
  </si>
  <si>
    <t>0.202242250000000</t>
  </si>
  <si>
    <t>0.202316375000000</t>
  </si>
  <si>
    <t>0.202332375000000</t>
  </si>
  <si>
    <t>0.202406625000000</t>
  </si>
  <si>
    <t>0.202422750000000</t>
  </si>
  <si>
    <t>0.202496875000000</t>
  </si>
  <si>
    <t>0.202513000000000</t>
  </si>
  <si>
    <t>0.202587125000000</t>
  </si>
  <si>
    <t>0.202603125000000</t>
  </si>
  <si>
    <t>0.202677375000000</t>
  </si>
  <si>
    <t>0.202693375000000</t>
  </si>
  <si>
    <t>0.202767625000000</t>
  </si>
  <si>
    <t>0.202783625000000</t>
  </si>
  <si>
    <t>0.202857875000000</t>
  </si>
  <si>
    <t>0.202873875000000</t>
  </si>
  <si>
    <t>0.202948125000000</t>
  </si>
  <si>
    <t>0.202964125000000</t>
  </si>
  <si>
    <t>0.203038375000000</t>
  </si>
  <si>
    <t>0.203054375000000</t>
  </si>
  <si>
    <t>0.203128625000000</t>
  </si>
  <si>
    <t>0.203144750000000</t>
  </si>
  <si>
    <t>0.203219000000000</t>
  </si>
  <si>
    <t>0.203235000000000</t>
  </si>
  <si>
    <t>0.203309250000000</t>
  </si>
  <si>
    <t>0.203325375000000</t>
  </si>
  <si>
    <t>0.203399500000000</t>
  </si>
  <si>
    <t>0.203415625000000</t>
  </si>
  <si>
    <t>0.203489750000000</t>
  </si>
  <si>
    <t>0.203505875000000</t>
  </si>
  <si>
    <t>0.203580000000000</t>
  </si>
  <si>
    <t>0.203596000000000</t>
  </si>
  <si>
    <t>0.203670125000000</t>
  </si>
  <si>
    <t>0.203686250000000</t>
  </si>
  <si>
    <t>0.203760375000000</t>
  </si>
  <si>
    <t>0.203776500000000</t>
  </si>
  <si>
    <t>0.203850750000000</t>
  </si>
  <si>
    <t>0.203866750000000</t>
  </si>
  <si>
    <t>0.203941000000000</t>
  </si>
  <si>
    <t>0.203957125000000</t>
  </si>
  <si>
    <t>0.204031500000000</t>
  </si>
  <si>
    <t>0.204047500000000</t>
  </si>
  <si>
    <t>0.204121750000000</t>
  </si>
  <si>
    <t>0.204137875000000</t>
  </si>
  <si>
    <t>0.204212125000000</t>
  </si>
  <si>
    <t>0.204228125000000</t>
  </si>
  <si>
    <t>0.204371500000000</t>
  </si>
  <si>
    <t>0.204394125000000</t>
  </si>
  <si>
    <t>0.204410125000000</t>
  </si>
  <si>
    <t>0.204427625000000</t>
  </si>
  <si>
    <t>0.204445250000000</t>
  </si>
  <si>
    <t>0.204462750000000</t>
  </si>
  <si>
    <t>0.204480375000000</t>
  </si>
  <si>
    <t>0.204497875000000</t>
  </si>
  <si>
    <t>0.204515500000000</t>
  </si>
  <si>
    <t>0.204566625000000</t>
  </si>
  <si>
    <t>0.204650875000000</t>
  </si>
  <si>
    <t>0.204727125000000</t>
  </si>
  <si>
    <t>0.204789750000000</t>
  </si>
  <si>
    <t>0.204805750000000</t>
  </si>
  <si>
    <t>0.204867000000000</t>
  </si>
  <si>
    <t>0.204883000000000</t>
  </si>
  <si>
    <t>0.204947750000000</t>
  </si>
  <si>
    <t>0.204963750000000</t>
  </si>
  <si>
    <t>0.205025000000000</t>
  </si>
  <si>
    <t>0.205041000000000</t>
  </si>
  <si>
    <t>0.205102250000000</t>
  </si>
  <si>
    <t>0.205118250000000</t>
  </si>
  <si>
    <t>0.205189000000000</t>
  </si>
  <si>
    <t>0.205297125000000</t>
  </si>
  <si>
    <t>0.205371500000000</t>
  </si>
  <si>
    <t>0.205434250000000</t>
  </si>
  <si>
    <t>0.205450375000000</t>
  </si>
  <si>
    <t>0.205511625000000</t>
  </si>
  <si>
    <t>0.205527750000000</t>
  </si>
  <si>
    <t>0.205592500000000</t>
  </si>
  <si>
    <t>0.205608625000000</t>
  </si>
  <si>
    <t>0.205669875000000</t>
  </si>
  <si>
    <t>0.205686000000000</t>
  </si>
  <si>
    <t>0.205747250000000</t>
  </si>
  <si>
    <t>0.205763375000000</t>
  </si>
  <si>
    <t>0.205834250000000</t>
  </si>
  <si>
    <t>0.226575875000000</t>
  </si>
  <si>
    <t>0.226648375000000</t>
  </si>
  <si>
    <t>0.226664500000000</t>
  </si>
  <si>
    <t>0.226725875000000</t>
  </si>
  <si>
    <t>0.226742000000000</t>
  </si>
  <si>
    <t>0.226821375000000</t>
  </si>
  <si>
    <t>0.226891625000000</t>
  </si>
  <si>
    <t>0.230642750000000</t>
  </si>
  <si>
    <t>0.230811125000000</t>
  </si>
  <si>
    <t>0.230827250000000</t>
  </si>
  <si>
    <t>0.230901875000000</t>
  </si>
  <si>
    <t>0.230918000000000</t>
  </si>
  <si>
    <t>0.230992625000000</t>
  </si>
  <si>
    <t>0.231008750000000</t>
  </si>
  <si>
    <t>0.231083375000000</t>
  </si>
  <si>
    <t>0.231099375000000</t>
  </si>
  <si>
    <t>0.231174125000000</t>
  </si>
  <si>
    <t>0.231190125000000</t>
  </si>
  <si>
    <t>0.231264875000000</t>
  </si>
  <si>
    <t>0.231280875000000</t>
  </si>
  <si>
    <t>0.231355625000000</t>
  </si>
  <si>
    <t>0.231371625000000</t>
  </si>
  <si>
    <t>0.231446250000000</t>
  </si>
  <si>
    <t>0.231462250000000</t>
  </si>
  <si>
    <t>0.231537000000000</t>
  </si>
  <si>
    <t>0.231553000000000</t>
  </si>
  <si>
    <t>0.231627750000000</t>
  </si>
  <si>
    <t>0.231643875000000</t>
  </si>
  <si>
    <t>0.231718500000000</t>
  </si>
  <si>
    <t>0.231734625000000</t>
  </si>
  <si>
    <t>0.231809250000000</t>
  </si>
  <si>
    <t>0.231825375000000</t>
  </si>
  <si>
    <t>0.231900000000000</t>
  </si>
  <si>
    <t>0.231916125000000</t>
  </si>
  <si>
    <t>0.231990750000000</t>
  </si>
  <si>
    <t>0.232006750000000</t>
  </si>
  <si>
    <t>0.232081500000000</t>
  </si>
  <si>
    <t>0.232097500000000</t>
  </si>
  <si>
    <t>0.232172250000000</t>
  </si>
  <si>
    <t>0.232188250000000</t>
  </si>
  <si>
    <t>0.232263000000000</t>
  </si>
  <si>
    <t>0.232279000000000</t>
  </si>
  <si>
    <t>0.232353625000000</t>
  </si>
  <si>
    <t>0.232369625000000</t>
  </si>
  <si>
    <t>0.232444375000000</t>
  </si>
  <si>
    <t>0.232460375000000</t>
  </si>
  <si>
    <t>0.232535125000000</t>
  </si>
  <si>
    <t>0.232551125000000</t>
  </si>
  <si>
    <t>0.232625750000000</t>
  </si>
  <si>
    <t>0.232641750000000</t>
  </si>
  <si>
    <t>0.232716500000000</t>
  </si>
  <si>
    <t>0.232732500000000</t>
  </si>
  <si>
    <t>0.232807250000000</t>
  </si>
  <si>
    <t>0.232823250000000</t>
  </si>
  <si>
    <t>0.232897875000000</t>
  </si>
  <si>
    <t>0.232914000000000</t>
  </si>
  <si>
    <t>0.233057750000000</t>
  </si>
  <si>
    <t>0.233080375000000</t>
  </si>
  <si>
    <t>0.233096375000000</t>
  </si>
  <si>
    <t>0.233114000000000</t>
  </si>
  <si>
    <t>0.233131500000000</t>
  </si>
  <si>
    <t>0.233149000000000</t>
  </si>
  <si>
    <t>0.233166625000000</t>
  </si>
  <si>
    <t>0.233184125000000</t>
  </si>
  <si>
    <t>0.233201625000000</t>
  </si>
  <si>
    <t>0.233252750000000</t>
  </si>
  <si>
    <t>0.233337000000000</t>
  </si>
  <si>
    <t>0.233411250000000</t>
  </si>
  <si>
    <t>0.233427250000000</t>
  </si>
  <si>
    <t>0.233488375000000</t>
  </si>
  <si>
    <t>0.233504500000000</t>
  </si>
  <si>
    <t>0.233570125000000</t>
  </si>
  <si>
    <t>0.233586125000000</t>
  </si>
  <si>
    <t>0.233647250000000</t>
  </si>
  <si>
    <t>0.233663250000000</t>
  </si>
  <si>
    <t>0.233724375000000</t>
  </si>
  <si>
    <t>0.233740375000000</t>
  </si>
  <si>
    <t>0.233811000000000</t>
  </si>
  <si>
    <t>0.233919750000000</t>
  </si>
  <si>
    <t>0.233992000000000</t>
  </si>
  <si>
    <t>0.234008000000000</t>
  </si>
  <si>
    <t>0.234069250000000</t>
  </si>
  <si>
    <t>0.234085250000000</t>
  </si>
  <si>
    <t>0.234151000000000</t>
  </si>
  <si>
    <t>0.234167000000000</t>
  </si>
  <si>
    <t>0.234228250000000</t>
  </si>
  <si>
    <t>0.234244250000000</t>
  </si>
  <si>
    <t>0.234305500000000</t>
  </si>
  <si>
    <t>0.234321500000000</t>
  </si>
  <si>
    <t>0.234392125000000</t>
  </si>
  <si>
    <t>0.245698125000000</t>
  </si>
  <si>
    <t>0.245770000000000</t>
  </si>
  <si>
    <t>0.245786000000000</t>
  </si>
  <si>
    <t>0.245847250000000</t>
  </si>
  <si>
    <t>0.245863250000000</t>
  </si>
  <si>
    <t>0.245942625000000</t>
  </si>
  <si>
    <t>0.246012875000000</t>
  </si>
  <si>
    <t>MOSI betekenis</t>
  </si>
  <si>
    <t>Register</t>
  </si>
  <si>
    <t>Data</t>
  </si>
  <si>
    <t>x</t>
  </si>
  <si>
    <t>SFSTXON</t>
  </si>
  <si>
    <t xml:space="preserve">SRES </t>
  </si>
  <si>
    <t>Reset chip.</t>
  </si>
  <si>
    <t xml:space="preserve">SXOFF </t>
  </si>
  <si>
    <t>Turn off crystal oscillator.</t>
  </si>
  <si>
    <t>0x33</t>
  </si>
  <si>
    <t>SCAL</t>
  </si>
  <si>
    <t>Calibrate frequency synthesizer and turn it off (enables quick start). SCAL can be strobed in IDLE state without setting manual calibration mode (MCSM0.FS_AUTOCAL=0)</t>
  </si>
  <si>
    <t>STX</t>
  </si>
  <si>
    <t>SIDLE</t>
  </si>
  <si>
    <t>SPWD</t>
  </si>
  <si>
    <t>0x3B</t>
  </si>
  <si>
    <t>SFTX</t>
  </si>
  <si>
    <t>Flush the TX FIFO buffer.</t>
  </si>
  <si>
    <t>0x3D</t>
  </si>
  <si>
    <t>SNOP</t>
  </si>
  <si>
    <t>No operation. May be used to pad strobe commands to two bytes for simpler software.</t>
  </si>
  <si>
    <t>0x32</t>
  </si>
  <si>
    <t>0x31</t>
  </si>
  <si>
    <t>Enable and calibrate frequency synthesizer (if MCSM0.FS_AUTOCAL=1).</t>
  </si>
  <si>
    <t>Enable TX. Perform calibration first if MCSM0.FS_AUTOCAL=1.</t>
  </si>
  <si>
    <t>Exit TX and turn off frequency synthesizer.</t>
  </si>
  <si>
    <t>Enter power down mode when CSn goes high.</t>
  </si>
  <si>
    <t>Strobe</t>
  </si>
  <si>
    <t>IOCFG1</t>
  </si>
  <si>
    <t>IOCFG0</t>
  </si>
  <si>
    <t>0x03</t>
  </si>
  <si>
    <t>FIFOTHR</t>
  </si>
  <si>
    <t>0x04</t>
  </si>
  <si>
    <t>SYNC1</t>
  </si>
  <si>
    <t>0x05</t>
  </si>
  <si>
    <t>SYNC0</t>
  </si>
  <si>
    <t>PKTLEN</t>
  </si>
  <si>
    <t>PKTCTRL0</t>
  </si>
  <si>
    <t>ADDR</t>
  </si>
  <si>
    <t>CHANNR</t>
  </si>
  <si>
    <t>FREQ2</t>
  </si>
  <si>
    <t>FREQ1</t>
  </si>
  <si>
    <t>FREQ0</t>
  </si>
  <si>
    <t>MDMCFG4</t>
  </si>
  <si>
    <t>MDMCFG3</t>
  </si>
  <si>
    <t>MDMCFG2</t>
  </si>
  <si>
    <t>MDMCFG1</t>
  </si>
  <si>
    <t>MDMCFG0</t>
  </si>
  <si>
    <t>DEVIATN</t>
  </si>
  <si>
    <t>MCSM1</t>
  </si>
  <si>
    <t>MCSM0</t>
  </si>
  <si>
    <t>FREND0</t>
  </si>
  <si>
    <t>FSCAL3</t>
  </si>
  <si>
    <t>FSCAL2</t>
  </si>
  <si>
    <t>FSCAL1</t>
  </si>
  <si>
    <t>FSCAL0</t>
  </si>
  <si>
    <t>FSTEST</t>
  </si>
  <si>
    <t>PTEST</t>
  </si>
  <si>
    <t>TEST2</t>
  </si>
  <si>
    <t>TEST1</t>
  </si>
  <si>
    <t>TEST0</t>
  </si>
  <si>
    <t>GDO1 output pin configuration</t>
  </si>
  <si>
    <t>GDO0 output pin configuration</t>
  </si>
  <si>
    <t>FIFO threshold</t>
  </si>
  <si>
    <t>Sync word, high byte</t>
  </si>
  <si>
    <t>Sync word, low byte</t>
  </si>
  <si>
    <t>Packet length</t>
  </si>
  <si>
    <t>Packet automation control</t>
  </si>
  <si>
    <t>Device address</t>
  </si>
  <si>
    <t>Channel number</t>
  </si>
  <si>
    <t>Frequency control word, high byte</t>
  </si>
  <si>
    <t>Frequency control word, middle byte</t>
  </si>
  <si>
    <t>Frequency control word, low byte</t>
  </si>
  <si>
    <t>Modulator configuration</t>
  </si>
  <si>
    <t>Modulator deviation setting</t>
  </si>
  <si>
    <t>Main Radio Control State Machine configuration</t>
  </si>
  <si>
    <t>Front end TX configuration</t>
  </si>
  <si>
    <t>Frequency synthesizer calibration</t>
  </si>
  <si>
    <t>Frequency synthesizer calibration control</t>
  </si>
  <si>
    <t>Production test</t>
  </si>
  <si>
    <t>Various test settings</t>
  </si>
  <si>
    <t>Burst mode</t>
  </si>
  <si>
    <t>Parallel transmission</t>
  </si>
  <si>
    <t>Serial Clock. Synchronous to the data in synchronous serial mode. In TX mode, data is sampled by CC1150 on the rising edge of the serial clock when GDOx_INV=0.</t>
  </si>
  <si>
    <t>GDO0_Z_EN_N. When this output is 0, GDO0 is configured as input (for serial TX data)</t>
  </si>
  <si>
    <t>High impedance (3-state).</t>
  </si>
  <si>
    <t>MOD_FORMAT[2:0] = 2-FSK, MANCHESTER_EN[3] = Disable, SYNC_MODE[2:0] = No preamble/sync word</t>
  </si>
  <si>
    <t>FEC_EN = Disable, NUM_PREAMBLE = 4, CHANSPC_E = 2</t>
  </si>
  <si>
    <t>CHANSPC_M = RESET (248)</t>
  </si>
  <si>
    <t>CHAN = 0</t>
  </si>
  <si>
    <t>26000000 / 131072 * (8 + 0          ) * 2 ^ 4 = 25,390625 KHz</t>
  </si>
  <si>
    <t>LODIV_BUF_CURRENT_TX = 2, PA_POWER = 7</t>
  </si>
  <si>
    <t>FS_AUTOCAL = Automatically calibrate when going from TX back to IDLE, PO_TIMEOUT = 64</t>
  </si>
  <si>
    <t>FSCAL3 = Reset, CHP_CURR_CAL_EN = Reset, FSCAL3 = Reset</t>
  </si>
  <si>
    <t>VCO_CORE_H_EN = high, FSCAL2 = Reset</t>
  </si>
  <si>
    <t>FSCAL1 = 0</t>
  </si>
  <si>
    <t>FSCAL0 = 17</t>
  </si>
  <si>
    <t>26000000 / 65536  * (2188650 + 0    * ((256 + 248      ) * 2 ^ (2         - 2))) = 868,29986572265625 MHz</t>
  </si>
  <si>
    <t>For test only. Do not write to this register.</t>
  </si>
  <si>
    <t>The value to use in this register is given by the SmartRF Studio [11] software.</t>
  </si>
  <si>
    <t>VCO_SEL_CAL_EN = 1</t>
  </si>
  <si>
    <t xml:space="preserve">WHITE_DATA = off, PKT_FORMAT = "Serial Synchronous mode, data in on GDO0", CRC_EN = disabled, LENGTH_CONFIG = "Infinite packet length packets" </t>
  </si>
  <si>
    <t>Broadcast</t>
  </si>
  <si>
    <t>(((256 + 67) * 2 ^ 7) / 2 ^ 28   ) * 26 MHz = 4004,47845458984375 baud -&gt; GDO0</t>
  </si>
  <si>
    <t>(((256 + 67) * 2 ^ 8) / 2 ^ 28   ) * 26 MHz = 8008,9569091796875 baud -&gt; GDO0</t>
  </si>
  <si>
    <t>Burst write PATABLE</t>
  </si>
  <si>
    <t>(((256 + 131) * 2 ^ 10) / 2 ^ 28   ) * 26 MHz = 38383,48388671875 baud -&gt; GDO0</t>
  </si>
  <si>
    <t>MOD_FORMAT = 2-FSK, MANCHESTER_EN = disable, SYNC_MODE = No preamble/sync word</t>
  </si>
  <si>
    <t>26000000 / 131072 * (8 + 0          ) * 2 ^ 5 = 50,78125 KHz</t>
  </si>
  <si>
    <t>0b  1111  1111  1111  1111</t>
  </si>
  <si>
    <t>0.004950750000000</t>
  </si>
  <si>
    <t>0.005075625000000</t>
  </si>
  <si>
    <t>0b  1111  1111  1111  1110</t>
  </si>
  <si>
    <t>0.005200500000000</t>
  </si>
  <si>
    <t>0.005325375000000</t>
  </si>
  <si>
    <t>0.005450250000000</t>
  </si>
  <si>
    <t>0.005575125000000</t>
  </si>
  <si>
    <t>0.005700000000000</t>
  </si>
  <si>
    <t>0.005824875000000</t>
  </si>
  <si>
    <t>0.005949750000000</t>
  </si>
  <si>
    <t>0.006074625000000</t>
  </si>
  <si>
    <t>0.006199500000000</t>
  </si>
  <si>
    <t>0.006324375000000</t>
  </si>
  <si>
    <t>0.006449250000000</t>
  </si>
  <si>
    <t>0.006574125000000</t>
  </si>
  <si>
    <t>0.006699000000000</t>
  </si>
  <si>
    <t>0.006823875000000</t>
  </si>
  <si>
    <t>0.006948750000000</t>
  </si>
  <si>
    <t>0.007073625000000</t>
  </si>
  <si>
    <t>0.007198500000000</t>
  </si>
  <si>
    <t>0.007323375000000</t>
  </si>
  <si>
    <t>0.007448250000000</t>
  </si>
  <si>
    <t>0.007573125000000</t>
  </si>
  <si>
    <t>0.007698000000000</t>
  </si>
  <si>
    <t>0.007822875000000</t>
  </si>
  <si>
    <t>0.007947750000000</t>
  </si>
  <si>
    <t>0.008072625000000</t>
  </si>
  <si>
    <t>0.008197500000000</t>
  </si>
  <si>
    <t>0.008322375000000</t>
  </si>
  <si>
    <t>0.008447250000000</t>
  </si>
  <si>
    <t>0.008572125000000</t>
  </si>
  <si>
    <t>0.008697000000000</t>
  </si>
  <si>
    <t>0.008821875000000</t>
  </si>
  <si>
    <t>0.008946750000000</t>
  </si>
  <si>
    <t>0.009071625000000</t>
  </si>
  <si>
    <t>0.009196500000000</t>
  </si>
  <si>
    <t>0.009321375000000</t>
  </si>
  <si>
    <t>0.009446250000000</t>
  </si>
  <si>
    <t>0.009571125000000</t>
  </si>
  <si>
    <t>0.009696000000000</t>
  </si>
  <si>
    <t>0.009821000000000</t>
  </si>
  <si>
    <t>0.009945750000000</t>
  </si>
  <si>
    <t>0.010070625000000</t>
  </si>
  <si>
    <t>0.010195500000000</t>
  </si>
  <si>
    <t>0.010320375000000</t>
  </si>
  <si>
    <t>0.010445250000000</t>
  </si>
  <si>
    <t>0.010570125000000</t>
  </si>
  <si>
    <t>0.010695000000000</t>
  </si>
  <si>
    <t>0.010819875000000</t>
  </si>
  <si>
    <t>0.010944750000000</t>
  </si>
  <si>
    <t>0.011069625000000</t>
  </si>
  <si>
    <t>0.011194625000000</t>
  </si>
  <si>
    <t>0.011319375000000</t>
  </si>
  <si>
    <t>0.011444250000000</t>
  </si>
  <si>
    <t>0.011569250000000</t>
  </si>
  <si>
    <t>0.011694000000000</t>
  </si>
  <si>
    <t>0.011818875000000</t>
  </si>
  <si>
    <t>0.011943750000000</t>
  </si>
  <si>
    <t>0.012068625000000</t>
  </si>
  <si>
    <t>0.012193500000000</t>
  </si>
  <si>
    <t>0.012318375000000</t>
  </si>
  <si>
    <t>0.012443250000000</t>
  </si>
  <si>
    <t>0.012568250000000</t>
  </si>
  <si>
    <t>0.012693000000000</t>
  </si>
  <si>
    <t>0.012817875000000</t>
  </si>
  <si>
    <t>0.012942875000000</t>
  </si>
  <si>
    <t>0.013067625000000</t>
  </si>
  <si>
    <t>0.013192500000000</t>
  </si>
  <si>
    <t>0.013317500000000</t>
  </si>
  <si>
    <t>0.013442250000000</t>
  </si>
  <si>
    <t>0.013567250000000</t>
  </si>
  <si>
    <t>0.013692000000000</t>
  </si>
  <si>
    <t>0.013816875000000</t>
  </si>
  <si>
    <t>0.013941875000000</t>
  </si>
  <si>
    <t>0.014066625000000</t>
  </si>
  <si>
    <t>0.014191500000000</t>
  </si>
  <si>
    <t>0.014316500000000</t>
  </si>
  <si>
    <t>0.014441250000000</t>
  </si>
  <si>
    <t>0.014566125000000</t>
  </si>
  <si>
    <t>0.014691125000000</t>
  </si>
  <si>
    <t>0.014815875000000</t>
  </si>
  <si>
    <t>0.014940875000000</t>
  </si>
  <si>
    <t>0.015065750000000</t>
  </si>
  <si>
    <t>0.015190500000000</t>
  </si>
  <si>
    <t>0.015315500000000</t>
  </si>
  <si>
    <t>0.015440250000000</t>
  </si>
  <si>
    <t>0.015565125000000</t>
  </si>
  <si>
    <t>0.015690125000000</t>
  </si>
  <si>
    <t>0.015814875000000</t>
  </si>
  <si>
    <t>0.015939750000000</t>
  </si>
  <si>
    <t>0.016064750000000</t>
  </si>
  <si>
    <t>0.016189500000000</t>
  </si>
  <si>
    <t>0.016314500000000</t>
  </si>
  <si>
    <t>0.016439375000000</t>
  </si>
  <si>
    <t>0.016564125000000</t>
  </si>
  <si>
    <t>0.016689125000000</t>
  </si>
  <si>
    <t>0.016813875000000</t>
  </si>
  <si>
    <t>0.016938750000000</t>
  </si>
  <si>
    <t>0.017063750000000</t>
  </si>
  <si>
    <t>0.017188500000000</t>
  </si>
  <si>
    <t>0.017313375000000</t>
  </si>
  <si>
    <t>0.017438375000000</t>
  </si>
  <si>
    <t>0.017563125000000</t>
  </si>
  <si>
    <t>0.017688125000000</t>
  </si>
  <si>
    <t>0.017813000000000</t>
  </si>
  <si>
    <t>0.017937750000000</t>
  </si>
  <si>
    <t>0.018062750000000</t>
  </si>
  <si>
    <t>0.018187625000000</t>
  </si>
  <si>
    <t>0.018312375000000</t>
  </si>
  <si>
    <t>0.018437375000000</t>
  </si>
  <si>
    <t>0.018562125000000</t>
  </si>
  <si>
    <t>0.018687000000000</t>
  </si>
  <si>
    <t>0.018812000000000</t>
  </si>
  <si>
    <t>0.018936750000000</t>
  </si>
  <si>
    <t>0.019061750000000</t>
  </si>
  <si>
    <t>0.019186625000000</t>
  </si>
  <si>
    <t>0.019311375000000</t>
  </si>
  <si>
    <t>0.019436375000000</t>
  </si>
  <si>
    <t>0.019561250000000</t>
  </si>
  <si>
    <t>0.019686000000000</t>
  </si>
  <si>
    <t>0.019811000000000</t>
  </si>
  <si>
    <t>0.019935875000000</t>
  </si>
  <si>
    <t>0.020060625000000</t>
  </si>
  <si>
    <t>0.020185625000000</t>
  </si>
  <si>
    <t>0.020310375000000</t>
  </si>
  <si>
    <t>0.020435375000000</t>
  </si>
  <si>
    <t>0.020560250000000</t>
  </si>
  <si>
    <t>0.020685000000000</t>
  </si>
  <si>
    <t>0.020810000000000</t>
  </si>
  <si>
    <t>0.020934875000000</t>
  </si>
  <si>
    <t>0.021059625000000</t>
  </si>
  <si>
    <t>0.021184625000000</t>
  </si>
  <si>
    <t>0.021309500000000</t>
  </si>
  <si>
    <t>0.021434375000000</t>
  </si>
  <si>
    <t>0.021559250000000</t>
  </si>
  <si>
    <t>0.021684125000000</t>
  </si>
  <si>
    <t>0.021809000000000</t>
  </si>
  <si>
    <t>0.021933875000000</t>
  </si>
  <si>
    <t>0.022058625000000</t>
  </si>
  <si>
    <t>0.022183625000000</t>
  </si>
  <si>
    <t>0.022308500000000</t>
  </si>
  <si>
    <t>0.022433250000000</t>
  </si>
  <si>
    <t>0.022558250000000</t>
  </si>
  <si>
    <t>0.022683125000000</t>
  </si>
  <si>
    <t>0.022808000000000</t>
  </si>
  <si>
    <t>0.022932875000000</t>
  </si>
  <si>
    <t>0.023057750000000</t>
  </si>
  <si>
    <t>0.023182625000000</t>
  </si>
  <si>
    <t>0.023307500000000</t>
  </si>
  <si>
    <t>0.023432375000000</t>
  </si>
  <si>
    <t>0.023557250000000</t>
  </si>
  <si>
    <t>0.023682125000000</t>
  </si>
  <si>
    <t>0.023806875000000</t>
  </si>
  <si>
    <t>0.023931875000000</t>
  </si>
  <si>
    <t>0.024056750000000</t>
  </si>
  <si>
    <t>0.024181625000000</t>
  </si>
  <si>
    <t>0.024306500000000</t>
  </si>
  <si>
    <t>0.024431375000000</t>
  </si>
  <si>
    <t>0.024556250000000</t>
  </si>
  <si>
    <t>0.024681125000000</t>
  </si>
  <si>
    <t>0.024806000000000</t>
  </si>
  <si>
    <t>0.033516000000000</t>
  </si>
  <si>
    <t>0.033542125000000</t>
  </si>
  <si>
    <t>0.033568125000000</t>
  </si>
  <si>
    <t>0.033594125000000</t>
  </si>
  <si>
    <t>0.033620250000000</t>
  </si>
  <si>
    <t>0.033646250000000</t>
  </si>
  <si>
    <t>0.033672375000000</t>
  </si>
  <si>
    <t>0.033698375000000</t>
  </si>
  <si>
    <t>0.033724500000000</t>
  </si>
  <si>
    <t>0.033750500000000</t>
  </si>
  <si>
    <t>0.033776625000000</t>
  </si>
  <si>
    <t>0.033802625000000</t>
  </si>
  <si>
    <t>0.033828750000000</t>
  </si>
  <si>
    <t>0.033854750000000</t>
  </si>
  <si>
    <t>0.033880750000000</t>
  </si>
  <si>
    <t>0.033906875000000</t>
  </si>
  <si>
    <t>0.033932875000000</t>
  </si>
  <si>
    <t>0.033959000000000</t>
  </si>
  <si>
    <t>0.033985000000000</t>
  </si>
  <si>
    <t>0.034011125000000</t>
  </si>
  <si>
    <t>0.034037125000000</t>
  </si>
  <si>
    <t>0.034063250000000</t>
  </si>
  <si>
    <t>0.034089250000000</t>
  </si>
  <si>
    <t>0.034115375000000</t>
  </si>
  <si>
    <t>0.034141375000000</t>
  </si>
  <si>
    <t>0.034167500000000</t>
  </si>
  <si>
    <t>0.034193500000000</t>
  </si>
  <si>
    <t>0.034219500000000</t>
  </si>
  <si>
    <t>0.034245625000000</t>
  </si>
  <si>
    <t>0.034271625000000</t>
  </si>
  <si>
    <t>0.034297625000000</t>
  </si>
  <si>
    <t>0.034323750000000</t>
  </si>
  <si>
    <t>0.034349750000000</t>
  </si>
  <si>
    <t>0.034375875000000</t>
  </si>
  <si>
    <t>0.034401875000000</t>
  </si>
  <si>
    <t>0.034428000000000</t>
  </si>
  <si>
    <t>0.034454000000000</t>
  </si>
  <si>
    <t>0.034480125000000</t>
  </si>
  <si>
    <t>0.034506125000000</t>
  </si>
  <si>
    <t>0.034532250000000</t>
  </si>
  <si>
    <t>0.034558250000000</t>
  </si>
  <si>
    <t>0.034584375000000</t>
  </si>
  <si>
    <t>0.034610375000000</t>
  </si>
  <si>
    <t>0.034636375000000</t>
  </si>
  <si>
    <t>0.034662500000000</t>
  </si>
  <si>
    <t>0.034688500000000</t>
  </si>
  <si>
    <t>0.034714625000000</t>
  </si>
  <si>
    <t>0.034740625000000</t>
  </si>
  <si>
    <t>0.034766750000000</t>
  </si>
  <si>
    <t>0.034792750000000</t>
  </si>
  <si>
    <t>0.034818875000000</t>
  </si>
  <si>
    <t>0.034844875000000</t>
  </si>
  <si>
    <t>0.034871000000000</t>
  </si>
  <si>
    <t>0.034897000000000</t>
  </si>
  <si>
    <t>0.034923000000000</t>
  </si>
  <si>
    <t>0.034949125000000</t>
  </si>
  <si>
    <t>0.034975125000000</t>
  </si>
  <si>
    <t>0.035001250000000</t>
  </si>
  <si>
    <t>0.035027250000000</t>
  </si>
  <si>
    <t>0.035053375000000</t>
  </si>
  <si>
    <t>0.035079375000000</t>
  </si>
  <si>
    <t>0.035105375000000</t>
  </si>
  <si>
    <t>0.035131500000000</t>
  </si>
  <si>
    <t>0.035157500000000</t>
  </si>
  <si>
    <t>0.035183625000000</t>
  </si>
  <si>
    <t>0.035209625000000</t>
  </si>
  <si>
    <t>0.035235750000000</t>
  </si>
  <si>
    <t>0.035261750000000</t>
  </si>
  <si>
    <t>0.035287875000000</t>
  </si>
  <si>
    <t>0.035313875000000</t>
  </si>
  <si>
    <t>0.035339875000000</t>
  </si>
  <si>
    <t>0.035366000000000</t>
  </si>
  <si>
    <t>0.035392000000000</t>
  </si>
  <si>
    <t>0.035418125000000</t>
  </si>
  <si>
    <t>0.035444125000000</t>
  </si>
  <si>
    <t>0.035470250000000</t>
  </si>
  <si>
    <t>0.035496250000000</t>
  </si>
  <si>
    <t>0.035522375000000</t>
  </si>
  <si>
    <t>0.035548375000000</t>
  </si>
  <si>
    <t>0.035574500000000</t>
  </si>
  <si>
    <t>0.035600500000000</t>
  </si>
  <si>
    <t>0.035626625000000</t>
  </si>
  <si>
    <t>0.035652625000000</t>
  </si>
  <si>
    <t>0.035678625000000</t>
  </si>
  <si>
    <t>0.035704750000000</t>
  </si>
  <si>
    <t>0.035730750000000</t>
  </si>
  <si>
    <t>0.035756875000000</t>
  </si>
  <si>
    <t>0.035782875000000</t>
  </si>
  <si>
    <t>0.035809000000000</t>
  </si>
  <si>
    <t>0.035835000000000</t>
  </si>
  <si>
    <t>0.035861125000000</t>
  </si>
  <si>
    <t>0.035887125000000</t>
  </si>
  <si>
    <t>0.035913250000000</t>
  </si>
  <si>
    <t>0.035939250000000</t>
  </si>
  <si>
    <t>0.035965250000000</t>
  </si>
  <si>
    <t>0.035991375000000</t>
  </si>
  <si>
    <t>0.036017375000000</t>
  </si>
  <si>
    <t>0.036043500000000</t>
  </si>
  <si>
    <t>0.036069500000000</t>
  </si>
  <si>
    <t>0.036095500000000</t>
  </si>
  <si>
    <t>0.036121625000000</t>
  </si>
  <si>
    <t>0.036147625000000</t>
  </si>
  <si>
    <t>0.036173750000000</t>
  </si>
  <si>
    <t>0.036199750000000</t>
  </si>
  <si>
    <t>0.036225875000000</t>
  </si>
  <si>
    <t>0.036251875000000</t>
  </si>
  <si>
    <t>0.036278000000000</t>
  </si>
  <si>
    <t>0.036304000000000</t>
  </si>
  <si>
    <t>0.036330125000000</t>
  </si>
  <si>
    <t>0.036356125000000</t>
  </si>
  <si>
    <t>0.036382125000000</t>
  </si>
  <si>
    <t>0.036408250000000</t>
  </si>
  <si>
    <t>0.036434250000000</t>
  </si>
  <si>
    <t>0.036460375000000</t>
  </si>
  <si>
    <t>0.036486375000000</t>
  </si>
  <si>
    <t>0.036512500000000</t>
  </si>
  <si>
    <t>0.036538500000000</t>
  </si>
  <si>
    <t>0.036564625000000</t>
  </si>
  <si>
    <t>0.036590625000000</t>
  </si>
  <si>
    <t>0.036616750000000</t>
  </si>
  <si>
    <t>0.036642750000000</t>
  </si>
  <si>
    <t>0.036668875000000</t>
  </si>
  <si>
    <t>0.036694875000000</t>
  </si>
  <si>
    <t>0.036720875000000</t>
  </si>
  <si>
    <t>0.036747000000000</t>
  </si>
  <si>
    <t>0.036773000000000</t>
  </si>
  <si>
    <t>0.036799125000000</t>
  </si>
  <si>
    <t>0.036825125000000</t>
  </si>
  <si>
    <t>0.036851125000000</t>
  </si>
  <si>
    <t>0.036877250000000</t>
  </si>
  <si>
    <t>0.036903250000000</t>
  </si>
  <si>
    <t>0.036929375000000</t>
  </si>
  <si>
    <t>0.036955375000000</t>
  </si>
  <si>
    <t>0.036981500000000</t>
  </si>
  <si>
    <t>0.037007500000000</t>
  </si>
  <si>
    <t>0.037033625000000</t>
  </si>
  <si>
    <t>0.037059625000000</t>
  </si>
  <si>
    <t>0.037085750000000</t>
  </si>
  <si>
    <t>0.037111750000000</t>
  </si>
  <si>
    <t>0.037137750000000</t>
  </si>
  <si>
    <t>0.037163875000000</t>
  </si>
  <si>
    <t>0.037189875000000</t>
  </si>
  <si>
    <t>0.037216000000000</t>
  </si>
  <si>
    <t>0.037242000000000</t>
  </si>
  <si>
    <t>0.037268125000000</t>
  </si>
  <si>
    <t>0.037294125000000</t>
  </si>
  <si>
    <t>0.037320250000000</t>
  </si>
  <si>
    <t>0.037346250000000</t>
  </si>
  <si>
    <t>0.037372375000000</t>
  </si>
  <si>
    <t>0.037398375000000</t>
  </si>
  <si>
    <t>0.037424375000000</t>
  </si>
  <si>
    <t>0.037450500000000</t>
  </si>
  <si>
    <t>0.037476500000000</t>
  </si>
  <si>
    <t>0.037502625000000</t>
  </si>
  <si>
    <t>0.037528625000000</t>
  </si>
  <si>
    <t>0.037554750000000</t>
  </si>
  <si>
    <t>0.037580750000000</t>
  </si>
  <si>
    <t>0.037606875000000</t>
  </si>
  <si>
    <t>0.037632875000000</t>
  </si>
  <si>
    <t>0.037659000000000</t>
  </si>
  <si>
    <t>0.037685000000000</t>
  </si>
  <si>
    <t>0.037711000000000</t>
  </si>
  <si>
    <t>0.037737125000000</t>
  </si>
  <si>
    <t>0.037763125000000</t>
  </si>
  <si>
    <t>0.037789250000000</t>
  </si>
  <si>
    <t>0.037815250000000</t>
  </si>
  <si>
    <t>0.037841250000000</t>
  </si>
  <si>
    <t>0.037867375000000</t>
  </si>
  <si>
    <t>0.037893375000000</t>
  </si>
  <si>
    <t>0.037919500000000</t>
  </si>
  <si>
    <t>0.037945500000000</t>
  </si>
  <si>
    <t>0.037971625000000</t>
  </si>
  <si>
    <t>0.037997625000000</t>
  </si>
  <si>
    <t>0.038023750000000</t>
  </si>
  <si>
    <t>0.038049750000000</t>
  </si>
  <si>
    <t>0.038075875000000</t>
  </si>
  <si>
    <t>0.038101875000000</t>
  </si>
  <si>
    <t>0.038127875000000</t>
  </si>
  <si>
    <t>0.038154000000000</t>
  </si>
  <si>
    <t>0.038180000000000</t>
  </si>
  <si>
    <t>0.038206125000000</t>
  </si>
  <si>
    <t>0.038232125000000</t>
  </si>
  <si>
    <t>0.038258250000000</t>
  </si>
  <si>
    <t>0.038284250000000</t>
  </si>
  <si>
    <t>0.038310375000000</t>
  </si>
  <si>
    <t>0.038336375000000</t>
  </si>
  <si>
    <t>0.038362500000000</t>
  </si>
  <si>
    <t>0.038388500000000</t>
  </si>
  <si>
    <t>0.038414625000000</t>
  </si>
  <si>
    <t>0.038440625000000</t>
  </si>
  <si>
    <t>0.038466625000000</t>
  </si>
  <si>
    <t>0.038492750000000</t>
  </si>
  <si>
    <t>0.038518750000000</t>
  </si>
  <si>
    <t>0.038544875000000</t>
  </si>
  <si>
    <t>0.038570875000000</t>
  </si>
  <si>
    <t>0.038596875000000</t>
  </si>
  <si>
    <t>0.038623000000000</t>
  </si>
  <si>
    <t>0.038649000000000</t>
  </si>
  <si>
    <t>0.038675125000000</t>
  </si>
  <si>
    <t>0.038701125000000</t>
  </si>
  <si>
    <t>0.038727250000000</t>
  </si>
  <si>
    <t>0.038753250000000</t>
  </si>
  <si>
    <t>0.038779375000000</t>
  </si>
  <si>
    <t>0.038805375000000</t>
  </si>
  <si>
    <t>0.038831500000000</t>
  </si>
  <si>
    <t>0.038857500000000</t>
  </si>
  <si>
    <t>0.038883500000000</t>
  </si>
  <si>
    <t>0.038909625000000</t>
  </si>
  <si>
    <t>0.038935625000000</t>
  </si>
  <si>
    <t>0.038961750000000</t>
  </si>
  <si>
    <t>0.038987750000000</t>
  </si>
  <si>
    <t>0.039013875000000</t>
  </si>
  <si>
    <t>0.039039875000000</t>
  </si>
  <si>
    <t>0.039066000000000</t>
  </si>
  <si>
    <t>0.039092000000000</t>
  </si>
  <si>
    <t>0.039118125000000</t>
  </si>
  <si>
    <t>0.039144125000000</t>
  </si>
  <si>
    <t>0.039170125000000</t>
  </si>
  <si>
    <t>0.039196250000000</t>
  </si>
  <si>
    <t>0.039222250000000</t>
  </si>
  <si>
    <t>0.039248375000000</t>
  </si>
  <si>
    <t>0.039274375000000</t>
  </si>
  <si>
    <t>0.039300500000000</t>
  </si>
  <si>
    <t>0.039326500000000</t>
  </si>
  <si>
    <t>0.039352625000000</t>
  </si>
  <si>
    <t>0.039378625000000</t>
  </si>
  <si>
    <t>0.039404750000000</t>
  </si>
  <si>
    <t>0.039430750000000</t>
  </si>
  <si>
    <t>0.039456750000000</t>
  </si>
  <si>
    <t>0.039482875000000</t>
  </si>
  <si>
    <t>0.039508875000000</t>
  </si>
  <si>
    <t>0.039535000000000</t>
  </si>
  <si>
    <t>0.039561000000000</t>
  </si>
  <si>
    <t>0.039587000000000</t>
  </si>
  <si>
    <t>0.039613125000000</t>
  </si>
  <si>
    <t>0.039639125000000</t>
  </si>
  <si>
    <t>0.039665250000000</t>
  </si>
  <si>
    <t>0.039691250000000</t>
  </si>
  <si>
    <t>0.039717375000000</t>
  </si>
  <si>
    <t>0.039743375000000</t>
  </si>
  <si>
    <t>0.039769500000000</t>
  </si>
  <si>
    <t>0.039795500000000</t>
  </si>
  <si>
    <t>0.039821625000000</t>
  </si>
  <si>
    <t>0.039847625000000</t>
  </si>
  <si>
    <t>0.039873750000000</t>
  </si>
  <si>
    <t>0.039899750000000</t>
  </si>
  <si>
    <t>0.039925750000000</t>
  </si>
  <si>
    <t>0.039951875000000</t>
  </si>
  <si>
    <t>0.039977875000000</t>
  </si>
  <si>
    <t>0.040004000000000</t>
  </si>
  <si>
    <t>0.040030000000000</t>
  </si>
  <si>
    <t>0.040056125000000</t>
  </si>
  <si>
    <t>0.040082125000000</t>
  </si>
  <si>
    <t>0.040108250000000</t>
  </si>
  <si>
    <t>0.040134250000000</t>
  </si>
  <si>
    <t>0.040160375000000</t>
  </si>
  <si>
    <t>0.040186375000000</t>
  </si>
  <si>
    <t>0.040212375000000</t>
  </si>
  <si>
    <t>0.040238500000000</t>
  </si>
  <si>
    <t>0.040264500000000</t>
  </si>
  <si>
    <t>0.040290625000000</t>
  </si>
  <si>
    <t>0.040316625000000</t>
  </si>
  <si>
    <t>0.040342625000000</t>
  </si>
  <si>
    <t>0.040368750000000</t>
  </si>
  <si>
    <t>0.040394750000000</t>
  </si>
  <si>
    <t>0.040420875000000</t>
  </si>
  <si>
    <t>0.040446875000000</t>
  </si>
  <si>
    <t>0.040473000000000</t>
  </si>
  <si>
    <t>0.040499000000000</t>
  </si>
  <si>
    <t>0.040525125000000</t>
  </si>
  <si>
    <t>0.040551125000000</t>
  </si>
  <si>
    <t>0.040577250000000</t>
  </si>
  <si>
    <t>0.040603250000000</t>
  </si>
  <si>
    <t>0.040629250000000</t>
  </si>
  <si>
    <t>0.040655375000000</t>
  </si>
  <si>
    <t>0.040681375000000</t>
  </si>
  <si>
    <t>0.040707500000000</t>
  </si>
  <si>
    <t>0.040733500000000</t>
  </si>
  <si>
    <t>0.040759625000000</t>
  </si>
  <si>
    <t>0.040785625000000</t>
  </si>
  <si>
    <t>0.040811750000000</t>
  </si>
  <si>
    <t>0.040837750000000</t>
  </si>
  <si>
    <t>0.040863875000000</t>
  </si>
  <si>
    <t>0.040889875000000</t>
  </si>
  <si>
    <t>0.040916000000000</t>
  </si>
  <si>
    <t>0.040942000000000</t>
  </si>
  <si>
    <t>0.040968000000000</t>
  </si>
  <si>
    <t>0.040994125000000</t>
  </si>
  <si>
    <t>0.041020125000000</t>
  </si>
  <si>
    <t>0.041046250000000</t>
  </si>
  <si>
    <t>0.041072250000000</t>
  </si>
  <si>
    <t>0.041098375000000</t>
  </si>
  <si>
    <t>0.041124375000000</t>
  </si>
  <si>
    <t>0.041150375000000</t>
  </si>
  <si>
    <t>0.041176500000000</t>
  </si>
  <si>
    <t>0.041202500000000</t>
  </si>
  <si>
    <t>0.041228625000000</t>
  </si>
  <si>
    <t>0.041254625000000</t>
  </si>
  <si>
    <t>0.041280750000000</t>
  </si>
  <si>
    <t>0.041306750000000</t>
  </si>
  <si>
    <t>0.041332875000000</t>
  </si>
  <si>
    <t>0.041358875000000</t>
  </si>
  <si>
    <t>0.041384875000000</t>
  </si>
  <si>
    <t>0.041411000000000</t>
  </si>
  <si>
    <t>0.041437000000000</t>
  </si>
  <si>
    <t>0.041463125000000</t>
  </si>
  <si>
    <t>0.041489125000000</t>
  </si>
  <si>
    <t>0.041515250000000</t>
  </si>
  <si>
    <t>0.041541250000000</t>
  </si>
  <si>
    <t>0.041567375000000</t>
  </si>
  <si>
    <t>0.041593375000000</t>
  </si>
  <si>
    <t>0.041619500000000</t>
  </si>
  <si>
    <t>0.041645500000000</t>
  </si>
  <si>
    <t>0.041671500000000</t>
  </si>
  <si>
    <t>0.041697625000000</t>
  </si>
  <si>
    <t>0.041723625000000</t>
  </si>
  <si>
    <t>0.041749750000000</t>
  </si>
  <si>
    <t>0.041775750000000</t>
  </si>
  <si>
    <t>0.041801875000000</t>
  </si>
  <si>
    <t>0.041827875000000</t>
  </si>
  <si>
    <t>0.041854000000000</t>
  </si>
  <si>
    <t>0.041880000000000</t>
  </si>
  <si>
    <t>0.041906125000000</t>
  </si>
  <si>
    <t>0.041932125000000</t>
  </si>
  <si>
    <t>0.041958250000000</t>
  </si>
  <si>
    <t>0.041984250000000</t>
  </si>
  <si>
    <t>0.042010250000000</t>
  </si>
  <si>
    <t>0.042036375000000</t>
  </si>
  <si>
    <t>0.042062375000000</t>
  </si>
  <si>
    <t>0.042088375000000</t>
  </si>
  <si>
    <t>0.042114500000000</t>
  </si>
  <si>
    <t>0.042140500000000</t>
  </si>
  <si>
    <t>0.042166625000000</t>
  </si>
  <si>
    <t>0.042192625000000</t>
  </si>
  <si>
    <t>0.042218750000000</t>
  </si>
  <si>
    <t>0.042244750000000</t>
  </si>
  <si>
    <t>0.042270875000000</t>
  </si>
  <si>
    <t>0.042296875000000</t>
  </si>
  <si>
    <t>0.042323000000000</t>
  </si>
  <si>
    <t>0.042349000000000</t>
  </si>
  <si>
    <t>0.042375125000000</t>
  </si>
  <si>
    <t>0.042401125000000</t>
  </si>
  <si>
    <t>0.042427125000000</t>
  </si>
  <si>
    <t>0.042453250000000</t>
  </si>
  <si>
    <t>0.042479250000000</t>
  </si>
  <si>
    <t>0.042505375000000</t>
  </si>
  <si>
    <t>0.042531375000000</t>
  </si>
  <si>
    <t>0.042557500000000</t>
  </si>
  <si>
    <t>0.042583500000000</t>
  </si>
  <si>
    <t>0.042609625000000</t>
  </si>
  <si>
    <t>0.042635625000000</t>
  </si>
  <si>
    <t>0.042661750000000</t>
  </si>
  <si>
    <t>0.042687750000000</t>
  </si>
  <si>
    <t>0.042713750000000</t>
  </si>
  <si>
    <t>0.042739875000000</t>
  </si>
  <si>
    <t>0.042765875000000</t>
  </si>
  <si>
    <t>0.042792000000000</t>
  </si>
  <si>
    <t>0.042818000000000</t>
  </si>
  <si>
    <t>0.042844125000000</t>
  </si>
  <si>
    <t>0.042870125000000</t>
  </si>
  <si>
    <t>0.042896125000000</t>
  </si>
  <si>
    <t>0.042922250000000</t>
  </si>
  <si>
    <t>0.042948250000000</t>
  </si>
  <si>
    <t>0.042974375000000</t>
  </si>
  <si>
    <t>0.043000375000000</t>
  </si>
  <si>
    <t>0.043026500000000</t>
  </si>
  <si>
    <t>0.043052500000000</t>
  </si>
  <si>
    <t>0.043078625000000</t>
  </si>
  <si>
    <t>0.043104625000000</t>
  </si>
  <si>
    <t>0.043130625000000</t>
  </si>
  <si>
    <t>0.043156750000000</t>
  </si>
  <si>
    <t>0.043182750000000</t>
  </si>
  <si>
    <t>0.043208875000000</t>
  </si>
  <si>
    <t>0.043234875000000</t>
  </si>
  <si>
    <t>0.043261000000000</t>
  </si>
  <si>
    <t>0.043287000000000</t>
  </si>
  <si>
    <t>0.043313125000000</t>
  </si>
  <si>
    <t>0.043339125000000</t>
  </si>
  <si>
    <t>0.043365250000000</t>
  </si>
  <si>
    <t>0.043391250000000</t>
  </si>
  <si>
    <t>0.043417375000000</t>
  </si>
  <si>
    <t>0.043443375000000</t>
  </si>
  <si>
    <t>0.043469375000000</t>
  </si>
  <si>
    <t>0.043495500000000</t>
  </si>
  <si>
    <t>0.043521500000000</t>
  </si>
  <si>
    <t>0.043547625000000</t>
  </si>
  <si>
    <t>0.043573625000000</t>
  </si>
  <si>
    <t>0.043599750000000</t>
  </si>
  <si>
    <t>0.043625750000000</t>
  </si>
  <si>
    <t>0.043651875000000</t>
  </si>
  <si>
    <t>0.043677875000000</t>
  </si>
  <si>
    <t>0.043704000000000</t>
  </si>
  <si>
    <t>0.043730000000000</t>
  </si>
  <si>
    <t>0.043756000000000</t>
  </si>
  <si>
    <t>0.043782125000000</t>
  </si>
  <si>
    <t>0.043808125000000</t>
  </si>
  <si>
    <t>0.043834250000000</t>
  </si>
  <si>
    <t>0.043860250000000</t>
  </si>
  <si>
    <t>0.043886250000000</t>
  </si>
  <si>
    <t>0.043912375000000</t>
  </si>
  <si>
    <t>0.043938375000000</t>
  </si>
  <si>
    <t>0.043964500000000</t>
  </si>
  <si>
    <t>0.043990500000000</t>
  </si>
  <si>
    <t>0.033542625000000</t>
  </si>
  <si>
    <t>0.033568750000000</t>
  </si>
  <si>
    <t>0.033594750000000</t>
  </si>
  <si>
    <t>0.033620750000000</t>
  </si>
  <si>
    <t>0.033646875000000</t>
  </si>
  <si>
    <t>0.033672875000000</t>
  </si>
  <si>
    <t>0.033699000000000</t>
  </si>
  <si>
    <t>0.033725000000000</t>
  </si>
  <si>
    <t>0.033751125000000</t>
  </si>
  <si>
    <t>0.033777125000000</t>
  </si>
  <si>
    <t>0.033803250000000</t>
  </si>
  <si>
    <t>0.033829250000000</t>
  </si>
  <si>
    <t>0.033855375000000</t>
  </si>
  <si>
    <t>0.033881375000000</t>
  </si>
  <si>
    <t>0.033907375000000</t>
  </si>
  <si>
    <t>0.033933500000000</t>
  </si>
  <si>
    <t>0.033959500000000</t>
  </si>
  <si>
    <t>0.033985625000000</t>
  </si>
  <si>
    <t>0.034011625000000</t>
  </si>
  <si>
    <t>0.034037625000000</t>
  </si>
  <si>
    <t>0.034063750000000</t>
  </si>
  <si>
    <t>0.034089750000000</t>
  </si>
  <si>
    <t>0.034115875000000</t>
  </si>
  <si>
    <t>0.034141875000000</t>
  </si>
  <si>
    <t>0.034168000000000</t>
  </si>
  <si>
    <t>0.034194000000000</t>
  </si>
  <si>
    <t>0.034220125000000</t>
  </si>
  <si>
    <t>0.034246125000000</t>
  </si>
  <si>
    <t>0.034272250000000</t>
  </si>
  <si>
    <t>0.034298250000000</t>
  </si>
  <si>
    <t>0.034324250000000</t>
  </si>
  <si>
    <t>0.034350375000000</t>
  </si>
  <si>
    <t>0.034376375000000</t>
  </si>
  <si>
    <t>0.034402500000000</t>
  </si>
  <si>
    <t>0.034428500000000</t>
  </si>
  <si>
    <t>0.034454625000000</t>
  </si>
  <si>
    <t>0.034480625000000</t>
  </si>
  <si>
    <t>0.034506750000000</t>
  </si>
  <si>
    <t>0.034532750000000</t>
  </si>
  <si>
    <t>0.034558875000000</t>
  </si>
  <si>
    <t>0.034584875000000</t>
  </si>
  <si>
    <t>0.034611000000000</t>
  </si>
  <si>
    <t>0.034637000000000</t>
  </si>
  <si>
    <t>0.034663000000000</t>
  </si>
  <si>
    <t>0.034689125000000</t>
  </si>
  <si>
    <t>0.034715125000000</t>
  </si>
  <si>
    <t>0.034741250000000</t>
  </si>
  <si>
    <t>0.034767250000000</t>
  </si>
  <si>
    <t>0.034793375000000</t>
  </si>
  <si>
    <t>0.034819375000000</t>
  </si>
  <si>
    <t>0.034845375000000</t>
  </si>
  <si>
    <t>0.034871500000000</t>
  </si>
  <si>
    <t>0.034897500000000</t>
  </si>
  <si>
    <t>0.034923625000000</t>
  </si>
  <si>
    <t>0.034949625000000</t>
  </si>
  <si>
    <t>0.034975750000000</t>
  </si>
  <si>
    <t>0.035001750000000</t>
  </si>
  <si>
    <t>0.035027875000000</t>
  </si>
  <si>
    <t>0.035053875000000</t>
  </si>
  <si>
    <t>0.035079875000000</t>
  </si>
  <si>
    <t>0.035106000000000</t>
  </si>
  <si>
    <t>0.035132000000000</t>
  </si>
  <si>
    <t>0.035158125000000</t>
  </si>
  <si>
    <t>0.035184125000000</t>
  </si>
  <si>
    <t>0.035210250000000</t>
  </si>
  <si>
    <t>0.035236250000000</t>
  </si>
  <si>
    <t>0.035262375000000</t>
  </si>
  <si>
    <t>0.035288375000000</t>
  </si>
  <si>
    <t>0.035314500000000</t>
  </si>
  <si>
    <t>0.035340500000000</t>
  </si>
  <si>
    <t>0.035366500000000</t>
  </si>
  <si>
    <t>0.035392625000000</t>
  </si>
  <si>
    <t>0.035418625000000</t>
  </si>
  <si>
    <t>0.035444750000000</t>
  </si>
  <si>
    <t>0.035470750000000</t>
  </si>
  <si>
    <t>0.035496875000000</t>
  </si>
  <si>
    <t>0.035522875000000</t>
  </si>
  <si>
    <t>0.035549000000000</t>
  </si>
  <si>
    <t>0.035575000000000</t>
  </si>
  <si>
    <t>0.035601125000000</t>
  </si>
  <si>
    <t>0.035627125000000</t>
  </si>
  <si>
    <t>0.035653125000000</t>
  </si>
  <si>
    <t>0.035679250000000</t>
  </si>
  <si>
    <t>0.035705250000000</t>
  </si>
  <si>
    <t>0.035731375000000</t>
  </si>
  <si>
    <t>0.035757375000000</t>
  </si>
  <si>
    <t>0.035783375000000</t>
  </si>
  <si>
    <t>0.035809500000000</t>
  </si>
  <si>
    <t>0.035835500000000</t>
  </si>
  <si>
    <t>0.035861625000000</t>
  </si>
  <si>
    <t>0.035887625000000</t>
  </si>
  <si>
    <t>0.035913750000000</t>
  </si>
  <si>
    <t>0.035939750000000</t>
  </si>
  <si>
    <t>0.035965875000000</t>
  </si>
  <si>
    <t>0.035991875000000</t>
  </si>
  <si>
    <t>0.036018000000000</t>
  </si>
  <si>
    <t>0.036044000000000</t>
  </si>
  <si>
    <t>0.036070125000000</t>
  </si>
  <si>
    <t>0.036096125000000</t>
  </si>
  <si>
    <t>0.036122125000000</t>
  </si>
  <si>
    <t>0.036148250000000</t>
  </si>
  <si>
    <t>0.036174250000000</t>
  </si>
  <si>
    <t>0.036200375000000</t>
  </si>
  <si>
    <t>0.036226375000000</t>
  </si>
  <si>
    <t>0.036252500000000</t>
  </si>
  <si>
    <t>0.036278500000000</t>
  </si>
  <si>
    <t>0.036304625000000</t>
  </si>
  <si>
    <t>0.036330625000000</t>
  </si>
  <si>
    <t>0.036356750000000</t>
  </si>
  <si>
    <t>0.036382750000000</t>
  </si>
  <si>
    <t>0.036408750000000</t>
  </si>
  <si>
    <t>0.036434875000000</t>
  </si>
  <si>
    <t>0.036460875000000</t>
  </si>
  <si>
    <t>0.036487000000000</t>
  </si>
  <si>
    <t>0.036513000000000</t>
  </si>
  <si>
    <t>0.036539000000000</t>
  </si>
  <si>
    <t>0.036565125000000</t>
  </si>
  <si>
    <t>0.036591125000000</t>
  </si>
  <si>
    <t>0.036617250000000</t>
  </si>
  <si>
    <t>0.036643250000000</t>
  </si>
  <si>
    <t>0.036669375000000</t>
  </si>
  <si>
    <t>0.036695375000000</t>
  </si>
  <si>
    <t>0.036721500000000</t>
  </si>
  <si>
    <t>0.036747500000000</t>
  </si>
  <si>
    <t>0.036773625000000</t>
  </si>
  <si>
    <t>0.036799625000000</t>
  </si>
  <si>
    <t>0.036825625000000</t>
  </si>
  <si>
    <t>0.036851750000000</t>
  </si>
  <si>
    <t>0.036877750000000</t>
  </si>
  <si>
    <t>0.036903875000000</t>
  </si>
  <si>
    <t>0.036929875000000</t>
  </si>
  <si>
    <t>0.036956000000000</t>
  </si>
  <si>
    <t>0.036982000000000</t>
  </si>
  <si>
    <t>0.037008125000000</t>
  </si>
  <si>
    <t>0.037034125000000</t>
  </si>
  <si>
    <t>0.037060250000000</t>
  </si>
  <si>
    <t>0.037086250000000</t>
  </si>
  <si>
    <t>0.037112375000000</t>
  </si>
  <si>
    <t>0.037138375000000</t>
  </si>
  <si>
    <t>0.037164375000000</t>
  </si>
  <si>
    <t>0.037190500000000</t>
  </si>
  <si>
    <t>0.037216500000000</t>
  </si>
  <si>
    <t>0.037242625000000</t>
  </si>
  <si>
    <t>0.037268625000000</t>
  </si>
  <si>
    <t>0.037294750000000</t>
  </si>
  <si>
    <t>0.037320750000000</t>
  </si>
  <si>
    <t>0.037346875000000</t>
  </si>
  <si>
    <t>0.037372875000000</t>
  </si>
  <si>
    <t>0.037398875000000</t>
  </si>
  <si>
    <t>0.037425000000000</t>
  </si>
  <si>
    <t>0.037451000000000</t>
  </si>
  <si>
    <t>0.037477125000000</t>
  </si>
  <si>
    <t>0.037503125000000</t>
  </si>
  <si>
    <t>0.037529125000000</t>
  </si>
  <si>
    <t>0.037555250000000</t>
  </si>
  <si>
    <t>0.037581250000000</t>
  </si>
  <si>
    <t>0.037607375000000</t>
  </si>
  <si>
    <t>0.037633375000000</t>
  </si>
  <si>
    <t>0.037659500000000</t>
  </si>
  <si>
    <t>0.037685500000000</t>
  </si>
  <si>
    <t>0.037711625000000</t>
  </si>
  <si>
    <t>0.037737625000000</t>
  </si>
  <si>
    <t>0.037763750000000</t>
  </si>
  <si>
    <t>0.037789750000000</t>
  </si>
  <si>
    <t>0.037815875000000</t>
  </si>
  <si>
    <t>0.037841875000000</t>
  </si>
  <si>
    <t>0.037867875000000</t>
  </si>
  <si>
    <t>0.037894000000000</t>
  </si>
  <si>
    <t>0.037920000000000</t>
  </si>
  <si>
    <t>0.037946125000000</t>
  </si>
  <si>
    <t>0.037972125000000</t>
  </si>
  <si>
    <t>0.037998250000000</t>
  </si>
  <si>
    <t>0.038024250000000</t>
  </si>
  <si>
    <t>0.038050375000000</t>
  </si>
  <si>
    <t>0.038076375000000</t>
  </si>
  <si>
    <t>0.038102500000000</t>
  </si>
  <si>
    <t>0.038128500000000</t>
  </si>
  <si>
    <t>0.038154500000000</t>
  </si>
  <si>
    <t>0.038180625000000</t>
  </si>
  <si>
    <t>0.038206625000000</t>
  </si>
  <si>
    <t>0.038232750000000</t>
  </si>
  <si>
    <t>0.038258750000000</t>
  </si>
  <si>
    <t>0.038284750000000</t>
  </si>
  <si>
    <t>0.038310875000000</t>
  </si>
  <si>
    <t>0.038336875000000</t>
  </si>
  <si>
    <t>0.038363000000000</t>
  </si>
  <si>
    <t>0.038389000000000</t>
  </si>
  <si>
    <t>0.038415125000000</t>
  </si>
  <si>
    <t>0.038441125000000</t>
  </si>
  <si>
    <t>0.038467250000000</t>
  </si>
  <si>
    <t>0.038493250000000</t>
  </si>
  <si>
    <t>0.038519375000000</t>
  </si>
  <si>
    <t>0.038545375000000</t>
  </si>
  <si>
    <t>0.038571375000000</t>
  </si>
  <si>
    <t>0.038597500000000</t>
  </si>
  <si>
    <t>0.038623500000000</t>
  </si>
  <si>
    <t>0.038649625000000</t>
  </si>
  <si>
    <t>0.038675625000000</t>
  </si>
  <si>
    <t>0.038701750000000</t>
  </si>
  <si>
    <t>0.038727750000000</t>
  </si>
  <si>
    <t>0.038753875000000</t>
  </si>
  <si>
    <t>0.038779875000000</t>
  </si>
  <si>
    <t>0.038806000000000</t>
  </si>
  <si>
    <t>0.038832000000000</t>
  </si>
  <si>
    <t>0.038858125000000</t>
  </si>
  <si>
    <t>0.038884125000000</t>
  </si>
  <si>
    <t>0.038910125000000</t>
  </si>
  <si>
    <t>0.038936250000000</t>
  </si>
  <si>
    <t>0.038962250000000</t>
  </si>
  <si>
    <t>0.038988375000000</t>
  </si>
  <si>
    <t>0.039014375000000</t>
  </si>
  <si>
    <t>0.039040500000000</t>
  </si>
  <si>
    <t>0.039066500000000</t>
  </si>
  <si>
    <t>0.039092625000000</t>
  </si>
  <si>
    <t>0.039118625000000</t>
  </si>
  <si>
    <t>0.039144625000000</t>
  </si>
  <si>
    <t>0.039170750000000</t>
  </si>
  <si>
    <t>0.039196750000000</t>
  </si>
  <si>
    <t>0.039222875000000</t>
  </si>
  <si>
    <t>0.039248875000000</t>
  </si>
  <si>
    <t>0.039275000000000</t>
  </si>
  <si>
    <t>0.039301000000000</t>
  </si>
  <si>
    <t>0.039327000000000</t>
  </si>
  <si>
    <t>0.039353125000000</t>
  </si>
  <si>
    <t>0.039379125000000</t>
  </si>
  <si>
    <t>0.039405250000000</t>
  </si>
  <si>
    <t>0.039431250000000</t>
  </si>
  <si>
    <t>0.039457375000000</t>
  </si>
  <si>
    <t>0.039483375000000</t>
  </si>
  <si>
    <t>0.039509500000000</t>
  </si>
  <si>
    <t>0.039535500000000</t>
  </si>
  <si>
    <t>0.039561625000000</t>
  </si>
  <si>
    <t>0.039587625000000</t>
  </si>
  <si>
    <t>0.039613625000000</t>
  </si>
  <si>
    <t>0.039639750000000</t>
  </si>
  <si>
    <t>0.039665750000000</t>
  </si>
  <si>
    <t>0.039691875000000</t>
  </si>
  <si>
    <t>0.039717875000000</t>
  </si>
  <si>
    <t>0.039744000000000</t>
  </si>
  <si>
    <t>0.039770000000000</t>
  </si>
  <si>
    <t>0.039796125000000</t>
  </si>
  <si>
    <t>0.039822125000000</t>
  </si>
  <si>
    <t>0.039848250000000</t>
  </si>
  <si>
    <t>0.039874250000000</t>
  </si>
  <si>
    <t>0.039900375000000</t>
  </si>
  <si>
    <t>0.039926375000000</t>
  </si>
  <si>
    <t>0.039952375000000</t>
  </si>
  <si>
    <t>0.039978500000000</t>
  </si>
  <si>
    <t>0.040004500000000</t>
  </si>
  <si>
    <t>0.040030500000000</t>
  </si>
  <si>
    <t>0.040056625000000</t>
  </si>
  <si>
    <t>0.040082625000000</t>
  </si>
  <si>
    <t>0.040108750000000</t>
  </si>
  <si>
    <t>0.040134750000000</t>
  </si>
  <si>
    <t>0.040160875000000</t>
  </si>
  <si>
    <t>0.040186875000000</t>
  </si>
  <si>
    <t>0.040213000000000</t>
  </si>
  <si>
    <t>0.040239000000000</t>
  </si>
  <si>
    <t>0.040265125000000</t>
  </si>
  <si>
    <t>0.040291125000000</t>
  </si>
  <si>
    <t>0.040317250000000</t>
  </si>
  <si>
    <t>0.040343250000000</t>
  </si>
  <si>
    <t>0.040369250000000</t>
  </si>
  <si>
    <t>0.040395375000000</t>
  </si>
  <si>
    <t>0.040421375000000</t>
  </si>
  <si>
    <t>0.040447500000000</t>
  </si>
  <si>
    <t>0.040473500000000</t>
  </si>
  <si>
    <t>0.040499625000000</t>
  </si>
  <si>
    <t>0.040525625000000</t>
  </si>
  <si>
    <t>0.040551750000000</t>
  </si>
  <si>
    <t>0.040577750000000</t>
  </si>
  <si>
    <t>0.040603875000000</t>
  </si>
  <si>
    <t>0.040629875000000</t>
  </si>
  <si>
    <t>0.040655875000000</t>
  </si>
  <si>
    <t>0.040682000000000</t>
  </si>
  <si>
    <t>0.040708000000000</t>
  </si>
  <si>
    <t>0.040734125000000</t>
  </si>
  <si>
    <t>0.040760125000000</t>
  </si>
  <si>
    <t>0.040786250000000</t>
  </si>
  <si>
    <t>0.040812250000000</t>
  </si>
  <si>
    <t>0.040838375000000</t>
  </si>
  <si>
    <t>0.040864375000000</t>
  </si>
  <si>
    <t>0.040890375000000</t>
  </si>
  <si>
    <t>0.040916500000000</t>
  </si>
  <si>
    <t>0.040942500000000</t>
  </si>
  <si>
    <t>0.040968625000000</t>
  </si>
  <si>
    <t>0.040994625000000</t>
  </si>
  <si>
    <t>0.041020750000000</t>
  </si>
  <si>
    <t>0.041046750000000</t>
  </si>
  <si>
    <t>0.041072750000000</t>
  </si>
  <si>
    <t>0.041098875000000</t>
  </si>
  <si>
    <t>0.041124875000000</t>
  </si>
  <si>
    <t>0.041151000000000</t>
  </si>
  <si>
    <t>0.041177000000000</t>
  </si>
  <si>
    <t>0.041203125000000</t>
  </si>
  <si>
    <t>0.041229125000000</t>
  </si>
  <si>
    <t>0.041255250000000</t>
  </si>
  <si>
    <t>0.041281250000000</t>
  </si>
  <si>
    <t>0.041307375000000</t>
  </si>
  <si>
    <t>0.041333375000000</t>
  </si>
  <si>
    <t>0.041359500000000</t>
  </si>
  <si>
    <t>0.041385500000000</t>
  </si>
  <si>
    <t>0.041411500000000</t>
  </si>
  <si>
    <t>0.041437625000000</t>
  </si>
  <si>
    <t>0.041463625000000</t>
  </si>
  <si>
    <t>0.041489750000000</t>
  </si>
  <si>
    <t>0.041515750000000</t>
  </si>
  <si>
    <t>0.041541875000000</t>
  </si>
  <si>
    <t>0.041567875000000</t>
  </si>
  <si>
    <t>0.041594000000000</t>
  </si>
  <si>
    <t>0.041620000000000</t>
  </si>
  <si>
    <t>0.041646125000000</t>
  </si>
  <si>
    <t>0.041672125000000</t>
  </si>
  <si>
    <t>0.041698125000000</t>
  </si>
  <si>
    <t>0.041724250000000</t>
  </si>
  <si>
    <t>0.041750250000000</t>
  </si>
  <si>
    <t>0.041776375000000</t>
  </si>
  <si>
    <t>0.041802375000000</t>
  </si>
  <si>
    <t>0.041828375000000</t>
  </si>
  <si>
    <t>0.041854500000000</t>
  </si>
  <si>
    <t>0.041880500000000</t>
  </si>
  <si>
    <t>0.041906625000000</t>
  </si>
  <si>
    <t>0.041932625000000</t>
  </si>
  <si>
    <t>0.041958750000000</t>
  </si>
  <si>
    <t>0.041984750000000</t>
  </si>
  <si>
    <t>0.042010875000000</t>
  </si>
  <si>
    <t>0.042036875000000</t>
  </si>
  <si>
    <t>0.042063000000000</t>
  </si>
  <si>
    <t>0.042089000000000</t>
  </si>
  <si>
    <t>0.042115000000000</t>
  </si>
  <si>
    <t>0.042141125000000</t>
  </si>
  <si>
    <t>0.042167125000000</t>
  </si>
  <si>
    <t>0.042193250000000</t>
  </si>
  <si>
    <t>0.042219250000000</t>
  </si>
  <si>
    <t>0.042245375000000</t>
  </si>
  <si>
    <t>0.042271375000000</t>
  </si>
  <si>
    <t>0.042297500000000</t>
  </si>
  <si>
    <t>0.042323500000000</t>
  </si>
  <si>
    <t>0.042349625000000</t>
  </si>
  <si>
    <t>0.042375625000000</t>
  </si>
  <si>
    <t>0.042401750000000</t>
  </si>
  <si>
    <t>0.042427750000000</t>
  </si>
  <si>
    <t>0.042453750000000</t>
  </si>
  <si>
    <t>0.042479875000000</t>
  </si>
  <si>
    <t>0.042505875000000</t>
  </si>
  <si>
    <t>0.042532000000000</t>
  </si>
  <si>
    <t>0.042558000000000</t>
  </si>
  <si>
    <t>0.042584000000000</t>
  </si>
  <si>
    <t>0.042610125000000</t>
  </si>
  <si>
    <t>0.042636125000000</t>
  </si>
  <si>
    <t>0.042662250000000</t>
  </si>
  <si>
    <t>0.042688250000000</t>
  </si>
  <si>
    <t>0.042714375000000</t>
  </si>
  <si>
    <t>0.042740375000000</t>
  </si>
  <si>
    <t>0.042766500000000</t>
  </si>
  <si>
    <t>0.042792500000000</t>
  </si>
  <si>
    <t>0.042818625000000</t>
  </si>
  <si>
    <t>0.042844625000000</t>
  </si>
  <si>
    <t>0.042870625000000</t>
  </si>
  <si>
    <t>0.042896750000000</t>
  </si>
  <si>
    <t>0.042922750000000</t>
  </si>
  <si>
    <t>0.042948875000000</t>
  </si>
  <si>
    <t>0.042974875000000</t>
  </si>
  <si>
    <t>0.043001000000000</t>
  </si>
  <si>
    <t>0.043027000000000</t>
  </si>
  <si>
    <t>0.043053125000000</t>
  </si>
  <si>
    <t>0.043079125000000</t>
  </si>
  <si>
    <t>0.043105250000000</t>
  </si>
  <si>
    <t>0.043131250000000</t>
  </si>
  <si>
    <t>0.043157250000000</t>
  </si>
  <si>
    <t>0.043183375000000</t>
  </si>
  <si>
    <t>0.043209375000000</t>
  </si>
  <si>
    <t>0.043235500000000</t>
  </si>
  <si>
    <t>0.043261500000000</t>
  </si>
  <si>
    <t>0.043287625000000</t>
  </si>
  <si>
    <t>0.043313625000000</t>
  </si>
  <si>
    <t>0.043339750000000</t>
  </si>
  <si>
    <t>0.043365750000000</t>
  </si>
  <si>
    <t>0.043391875000000</t>
  </si>
  <si>
    <t>0.043417875000000</t>
  </si>
  <si>
    <t>0.043443875000000</t>
  </si>
  <si>
    <t>0.043470000000000</t>
  </si>
  <si>
    <t>0.043496000000000</t>
  </si>
  <si>
    <t>0.043522125000000</t>
  </si>
  <si>
    <t>0.043548125000000</t>
  </si>
  <si>
    <t>0.043574125000000</t>
  </si>
  <si>
    <t>0.043600250000000</t>
  </si>
  <si>
    <t>0.043626250000000</t>
  </si>
  <si>
    <t>0.043652375000000</t>
  </si>
  <si>
    <t>0.043678375000000</t>
  </si>
  <si>
    <t>0.043704500000000</t>
  </si>
  <si>
    <t>0.043730500000000</t>
  </si>
  <si>
    <t>0.043756625000000</t>
  </si>
  <si>
    <t>0.043782625000000</t>
  </si>
  <si>
    <t>0.043808750000000</t>
  </si>
  <si>
    <t>0.043834750000000</t>
  </si>
  <si>
    <t>0.043860875000000</t>
  </si>
  <si>
    <t>0.043886875000000</t>
  </si>
  <si>
    <t>0.043912875000000</t>
  </si>
  <si>
    <t>0.043939000000000</t>
  </si>
  <si>
    <t>0.043965000000000</t>
  </si>
  <si>
    <t>0.043991125000000</t>
  </si>
  <si>
    <t>0.044017125000000</t>
  </si>
  <si>
    <t>0.044041375000000</t>
  </si>
  <si>
    <t>0.044043375000000</t>
  </si>
  <si>
    <t>0.044115625000000</t>
  </si>
  <si>
    <t>0.044131750000000</t>
  </si>
  <si>
    <t>0.044193250000000</t>
  </si>
  <si>
    <t>MISSING</t>
  </si>
  <si>
    <t>Value</t>
  </si>
  <si>
    <t>binary value</t>
  </si>
  <si>
    <t>Last bit</t>
  </si>
  <si>
    <t>Byte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</si>
</sst>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PI-si-so-first-blurb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allel-first-blurb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allel-first-blurb-v1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2"/>
  <sheetViews>
    <sheetView topLeftCell="F53" workbookViewId="0">
      <selection activeCell="H86" sqref="H86"/>
    </sheetView>
  </sheetViews>
  <sheetFormatPr defaultRowHeight="15" x14ac:dyDescent="0.25"/>
  <cols>
    <col min="1" max="1" width="17.85546875" bestFit="1" customWidth="1"/>
    <col min="3" max="3" width="5.7109375" bestFit="1" customWidth="1"/>
    <col min="6" max="6" width="5" bestFit="1" customWidth="1"/>
    <col min="7" max="7" width="11.140625" bestFit="1" customWidth="1"/>
    <col min="8" max="8" width="79.85546875" bestFit="1" customWidth="1"/>
    <col min="9" max="9" width="10.140625" bestFit="1" customWidth="1"/>
    <col min="10" max="10" width="178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630</v>
      </c>
      <c r="E1" t="s">
        <v>604</v>
      </c>
      <c r="F1" t="s">
        <v>605</v>
      </c>
      <c r="G1" t="s">
        <v>684</v>
      </c>
      <c r="H1" t="s">
        <v>603</v>
      </c>
    </row>
    <row r="2" spans="1:10" x14ac:dyDescent="0.25">
      <c r="A2" t="s">
        <v>3</v>
      </c>
      <c r="B2">
        <v>0</v>
      </c>
      <c r="C2" t="s">
        <v>4</v>
      </c>
      <c r="D2" t="s">
        <v>606</v>
      </c>
      <c r="H2" t="str">
        <f>IF(D2="x", VLOOKUP(C2,'Table 25 - Command Strobes'!$A$1:$C$9,3),IF(E2="x", VLOOKUP(C2,'Table 26 - Config Registers'!$A$1:$C$30,3), C2))</f>
        <v>Reset chip.</v>
      </c>
      <c r="I2" t="str">
        <f>IF(D2="x", VLOOKUP(C2,'Table 25 - Command Strobes'!$A$1:$C$9,2),IF(E2="x", VLOOKUP(C2,'Table 26 - Config Registers'!$A$1:$C$30,2), C2))</f>
        <v xml:space="preserve">SRES </v>
      </c>
    </row>
    <row r="3" spans="1:10" x14ac:dyDescent="0.25">
      <c r="A3" t="s">
        <v>6</v>
      </c>
      <c r="B3">
        <v>1</v>
      </c>
      <c r="C3" t="s">
        <v>7</v>
      </c>
      <c r="E3" t="s">
        <v>606</v>
      </c>
      <c r="H3" t="str">
        <f>IF(D3="x", VLOOKUP(C3,'Table 25 - Command Strobes'!$A$1:$C$9,3),IF(E3="x", VLOOKUP(C3,'Table 26 - Config Registers'!$A$1:$C$30,3), C3))</f>
        <v>GDO0 output pin configuration</v>
      </c>
      <c r="I3" t="str">
        <f>IF(D3="x", VLOOKUP(C3,'Table 25 - Command Strobes'!$A$1:$C$9,2),IF(E3="x", VLOOKUP(C3,'Table 26 - Config Registers'!$A$1:$C$30,2), C3))</f>
        <v>IOCFG0</v>
      </c>
    </row>
    <row r="4" spans="1:10" x14ac:dyDescent="0.25">
      <c r="A4" t="s">
        <v>8</v>
      </c>
      <c r="B4">
        <v>1</v>
      </c>
      <c r="C4" t="s">
        <v>9</v>
      </c>
      <c r="H4" t="str">
        <f>IF(D4="x", VLOOKUP(C4,'Table 25 - Command Strobes'!$A$1:$C$9,3),IF(E4="x", VLOOKUP(C4,'Table 26 - Config Registers'!$A$1:$C$30,3), C4))</f>
        <v>0x2E</v>
      </c>
      <c r="I4" t="str">
        <f>IF(D4="x", VLOOKUP(C4,'Table 25 - Command Strobes'!$A$1:$C$9,2),IF(E4="x", VLOOKUP(C4,'Table 26 - Config Registers'!$A$1:$C$30,2), C4))</f>
        <v>0x2E</v>
      </c>
      <c r="J4" t="s">
        <v>688</v>
      </c>
    </row>
    <row r="5" spans="1:10" x14ac:dyDescent="0.25">
      <c r="A5" t="s">
        <v>10</v>
      </c>
      <c r="B5">
        <v>2</v>
      </c>
      <c r="C5" t="s">
        <v>11</v>
      </c>
      <c r="E5" t="s">
        <v>606</v>
      </c>
      <c r="H5" t="str">
        <f>IF(D5="x", VLOOKUP(C5,'Table 25 - Command Strobes'!$A$1:$C$9,3),IF(E5="x", VLOOKUP(C5,'Table 26 - Config Registers'!$A$1:$C$30,3), C5))</f>
        <v>Frequency control word, high byte</v>
      </c>
      <c r="I5" t="str">
        <f>IF(D5="x", VLOOKUP(C5,'Table 25 - Command Strobes'!$A$1:$C$9,2),IF(E5="x", VLOOKUP(C5,'Table 26 - Config Registers'!$A$1:$C$30,2), C5))</f>
        <v>FREQ2</v>
      </c>
    </row>
    <row r="6" spans="1:10" x14ac:dyDescent="0.25">
      <c r="A6" t="s">
        <v>12</v>
      </c>
      <c r="B6">
        <v>2</v>
      </c>
      <c r="C6" t="s">
        <v>13</v>
      </c>
      <c r="H6" t="str">
        <f>IF(D6="x", VLOOKUP(C6,'Table 25 - Command Strobes'!$A$1:$C$9,3),IF(E6="x", VLOOKUP(C6,'Table 26 - Config Registers'!$A$1:$C$30,3), C6))</f>
        <v>0x21</v>
      </c>
      <c r="I6" t="str">
        <f>IF(D6="x", VLOOKUP(C6,'Table 25 - Command Strobes'!$A$1:$C$9,2),IF(E6="x", VLOOKUP(C6,'Table 26 - Config Registers'!$A$1:$C$30,2), C6))</f>
        <v>0x21</v>
      </c>
      <c r="J6" t="s">
        <v>700</v>
      </c>
    </row>
    <row r="7" spans="1:10" x14ac:dyDescent="0.25">
      <c r="A7" t="s">
        <v>14</v>
      </c>
      <c r="B7">
        <v>3</v>
      </c>
      <c r="C7" t="s">
        <v>15</v>
      </c>
      <c r="E7" t="s">
        <v>606</v>
      </c>
      <c r="H7" t="str">
        <f>IF(D7="x", VLOOKUP(C7,'Table 25 - Command Strobes'!$A$1:$C$9,3),IF(E7="x", VLOOKUP(C7,'Table 26 - Config Registers'!$A$1:$C$30,3), C7))</f>
        <v>Frequency control word, middle byte</v>
      </c>
      <c r="I7" t="str">
        <f>IF(D7="x", VLOOKUP(C7,'Table 25 - Command Strobes'!$A$1:$C$9,2),IF(E7="x", VLOOKUP(C7,'Table 26 - Config Registers'!$A$1:$C$30,2), C7))</f>
        <v>FREQ1</v>
      </c>
    </row>
    <row r="8" spans="1:10" x14ac:dyDescent="0.25">
      <c r="A8" t="s">
        <v>16</v>
      </c>
      <c r="B8">
        <v>3</v>
      </c>
      <c r="C8" t="s">
        <v>17</v>
      </c>
      <c r="H8" t="str">
        <f>IF(D8="x", VLOOKUP(C8,'Table 25 - Command Strobes'!$A$1:$C$9,3),IF(E8="x", VLOOKUP(C8,'Table 26 - Config Registers'!$A$1:$C$30,3), C8))</f>
        <v>0x65</v>
      </c>
      <c r="I8" t="str">
        <f>IF(D8="x", VLOOKUP(C8,'Table 25 - Command Strobes'!$A$1:$C$9,2),IF(E8="x", VLOOKUP(C8,'Table 26 - Config Registers'!$A$1:$C$30,2), C8))</f>
        <v>0x65</v>
      </c>
    </row>
    <row r="9" spans="1:10" x14ac:dyDescent="0.25">
      <c r="A9" t="s">
        <v>18</v>
      </c>
      <c r="B9">
        <v>4</v>
      </c>
      <c r="C9" t="s">
        <v>5</v>
      </c>
      <c r="E9" t="s">
        <v>606</v>
      </c>
      <c r="H9" t="str">
        <f>IF(D9="x", VLOOKUP(C9,'Table 25 - Command Strobes'!$A$1:$C$9,3),IF(E9="x", VLOOKUP(C9,'Table 26 - Config Registers'!$A$1:$C$30,3), C9))</f>
        <v>Frequency control word, low byte</v>
      </c>
      <c r="I9" t="str">
        <f>IF(D9="x", VLOOKUP(C9,'Table 25 - Command Strobes'!$A$1:$C$9,2),IF(E9="x", VLOOKUP(C9,'Table 26 - Config Registers'!$A$1:$C$30,2), C9))</f>
        <v>FREQ0</v>
      </c>
    </row>
    <row r="10" spans="1:10" x14ac:dyDescent="0.25">
      <c r="A10" t="s">
        <v>19</v>
      </c>
      <c r="B10">
        <v>4</v>
      </c>
      <c r="C10" t="s">
        <v>20</v>
      </c>
      <c r="H10" t="str">
        <f>IF(D10="x", VLOOKUP(C10,'Table 25 - Command Strobes'!$A$1:$C$9,3),IF(E10="x", VLOOKUP(C10,'Table 26 - Config Registers'!$A$1:$C$30,3), C10))</f>
        <v>0x6A</v>
      </c>
      <c r="I10" t="str">
        <f>IF(D10="x", VLOOKUP(C10,'Table 25 - Command Strobes'!$A$1:$C$9,2),IF(E10="x", VLOOKUP(C10,'Table 26 - Config Registers'!$A$1:$C$30,2), C10))</f>
        <v>0x6A</v>
      </c>
    </row>
    <row r="11" spans="1:10" x14ac:dyDescent="0.25">
      <c r="A11" t="s">
        <v>21</v>
      </c>
      <c r="B11">
        <v>5</v>
      </c>
      <c r="C11" t="s">
        <v>22</v>
      </c>
      <c r="E11" t="s">
        <v>606</v>
      </c>
      <c r="H11" t="str">
        <f>IF(D11="x", VLOOKUP(C11,'Table 25 - Command Strobes'!$A$1:$C$9,3),IF(E11="x", VLOOKUP(C11,'Table 26 - Config Registers'!$A$1:$C$30,3), C11))</f>
        <v>Modulator configuration</v>
      </c>
      <c r="I11" t="str">
        <f>IF(D11="x", VLOOKUP(C11,'Table 25 - Command Strobes'!$A$1:$C$9,2),IF(E11="x", VLOOKUP(C11,'Table 26 - Config Registers'!$A$1:$C$30,2), C11))</f>
        <v>MDMCFG4</v>
      </c>
    </row>
    <row r="12" spans="1:10" x14ac:dyDescent="0.25">
      <c r="A12" t="s">
        <v>23</v>
      </c>
      <c r="B12">
        <v>5</v>
      </c>
      <c r="C12" t="s">
        <v>24</v>
      </c>
      <c r="H12" t="str">
        <f>IF(D12="x", VLOOKUP(C12,'Table 25 - Command Strobes'!$A$1:$C$9,3),IF(E12="x", VLOOKUP(C12,'Table 26 - Config Registers'!$A$1:$C$30,3), C12))</f>
        <v>0x07</v>
      </c>
      <c r="I12" t="str">
        <f>IF(D12="x", VLOOKUP(C12,'Table 25 - Command Strobes'!$A$1:$C$9,2),IF(E12="x", VLOOKUP(C12,'Table 26 - Config Registers'!$A$1:$C$30,2), C12))</f>
        <v>0x07</v>
      </c>
      <c r="J12" t="s">
        <v>706</v>
      </c>
    </row>
    <row r="13" spans="1:10" x14ac:dyDescent="0.25">
      <c r="A13" t="s">
        <v>25</v>
      </c>
      <c r="B13">
        <v>6</v>
      </c>
      <c r="C13" t="s">
        <v>26</v>
      </c>
      <c r="E13" t="s">
        <v>606</v>
      </c>
      <c r="H13" t="str">
        <f>IF(D13="x", VLOOKUP(C13,'Table 25 - Command Strobes'!$A$1:$C$9,3),IF(E13="x", VLOOKUP(C13,'Table 26 - Config Registers'!$A$1:$C$30,3), C13))</f>
        <v>Modulator configuration</v>
      </c>
      <c r="I13" t="str">
        <f>IF(D13="x", VLOOKUP(C13,'Table 25 - Command Strobes'!$A$1:$C$9,2),IF(E13="x", VLOOKUP(C13,'Table 26 - Config Registers'!$A$1:$C$30,2), C13))</f>
        <v>MDMCFG3</v>
      </c>
    </row>
    <row r="14" spans="1:10" x14ac:dyDescent="0.25">
      <c r="A14" t="s">
        <v>27</v>
      </c>
      <c r="B14">
        <v>6</v>
      </c>
      <c r="C14" t="s">
        <v>28</v>
      </c>
      <c r="H14" t="str">
        <f>IF(D14="x", VLOOKUP(C14,'Table 25 - Command Strobes'!$A$1:$C$9,3),IF(E14="x", VLOOKUP(C14,'Table 26 - Config Registers'!$A$1:$C$30,3), C14))</f>
        <v>0x43</v>
      </c>
      <c r="I14" t="str">
        <f>IF(D14="x", VLOOKUP(C14,'Table 25 - Command Strobes'!$A$1:$C$9,2),IF(E14="x", VLOOKUP(C14,'Table 26 - Config Registers'!$A$1:$C$30,2), C14))</f>
        <v>0x43</v>
      </c>
    </row>
    <row r="15" spans="1:10" x14ac:dyDescent="0.25">
      <c r="A15" t="s">
        <v>29</v>
      </c>
      <c r="B15">
        <v>7</v>
      </c>
      <c r="C15" t="s">
        <v>30</v>
      </c>
      <c r="E15" t="s">
        <v>606</v>
      </c>
      <c r="H15" t="str">
        <f>IF(D15="x", VLOOKUP(C15,'Table 25 - Command Strobes'!$A$1:$C$9,3),IF(E15="x", VLOOKUP(C15,'Table 26 - Config Registers'!$A$1:$C$30,3), C15))</f>
        <v>Modulator configuration</v>
      </c>
      <c r="I15" t="str">
        <f>IF(D15="x", VLOOKUP(C15,'Table 25 - Command Strobes'!$A$1:$C$9,2),IF(E15="x", VLOOKUP(C15,'Table 26 - Config Registers'!$A$1:$C$30,2), C15))</f>
        <v>MDMCFG2</v>
      </c>
    </row>
    <row r="16" spans="1:10" x14ac:dyDescent="0.25">
      <c r="A16" t="s">
        <v>31</v>
      </c>
      <c r="B16">
        <v>7</v>
      </c>
      <c r="C16" t="s">
        <v>32</v>
      </c>
      <c r="H16" t="str">
        <f>IF(D16="x", VLOOKUP(C16,'Table 25 - Command Strobes'!$A$1:$C$9,3),IF(E16="x", VLOOKUP(C16,'Table 26 - Config Registers'!$A$1:$C$30,3), C16))</f>
        <v>0x00</v>
      </c>
      <c r="I16" t="str">
        <f>IF(D16="x", VLOOKUP(C16,'Table 25 - Command Strobes'!$A$1:$C$9,2),IF(E16="x", VLOOKUP(C16,'Table 26 - Config Registers'!$A$1:$C$30,2), C16))</f>
        <v>0x00</v>
      </c>
      <c r="J16" t="s">
        <v>689</v>
      </c>
    </row>
    <row r="17" spans="1:10" x14ac:dyDescent="0.25">
      <c r="A17" t="s">
        <v>33</v>
      </c>
      <c r="B17">
        <v>8</v>
      </c>
      <c r="C17" t="s">
        <v>34</v>
      </c>
      <c r="E17" t="s">
        <v>606</v>
      </c>
      <c r="H17" t="str">
        <f>IF(D17="x", VLOOKUP(C17,'Table 25 - Command Strobes'!$A$1:$C$9,3),IF(E17="x", VLOOKUP(C17,'Table 26 - Config Registers'!$A$1:$C$30,3), C17))</f>
        <v>Modulator configuration</v>
      </c>
      <c r="I17" t="str">
        <f>IF(D17="x", VLOOKUP(C17,'Table 25 - Command Strobes'!$A$1:$C$9,2),IF(E17="x", VLOOKUP(C17,'Table 26 - Config Registers'!$A$1:$C$30,2), C17))</f>
        <v>MDMCFG1</v>
      </c>
    </row>
    <row r="18" spans="1:10" x14ac:dyDescent="0.25">
      <c r="A18" t="s">
        <v>35</v>
      </c>
      <c r="B18">
        <v>8</v>
      </c>
      <c r="C18" t="s">
        <v>36</v>
      </c>
      <c r="H18" t="str">
        <f>IF(D18="x", VLOOKUP(C18,'Table 25 - Command Strobes'!$A$1:$C$9,3),IF(E18="x", VLOOKUP(C18,'Table 26 - Config Registers'!$A$1:$C$30,3), C18))</f>
        <v>0x22</v>
      </c>
      <c r="I18" t="str">
        <f>IF(D18="x", VLOOKUP(C18,'Table 25 - Command Strobes'!$A$1:$C$9,2),IF(E18="x", VLOOKUP(C18,'Table 26 - Config Registers'!$A$1:$C$30,2), C18))</f>
        <v>0x22</v>
      </c>
      <c r="J18" t="s">
        <v>690</v>
      </c>
    </row>
    <row r="19" spans="1:10" x14ac:dyDescent="0.25">
      <c r="A19" t="s">
        <v>37</v>
      </c>
      <c r="B19">
        <v>9</v>
      </c>
      <c r="C19" t="s">
        <v>38</v>
      </c>
      <c r="E19" t="s">
        <v>606</v>
      </c>
      <c r="H19" t="str">
        <f>IF(D19="x", VLOOKUP(C19,'Table 25 - Command Strobes'!$A$1:$C$9,3),IF(E19="x", VLOOKUP(C19,'Table 26 - Config Registers'!$A$1:$C$30,3), C19))</f>
        <v>Modulator configuration</v>
      </c>
      <c r="I19" t="str">
        <f>IF(D19="x", VLOOKUP(C19,'Table 25 - Command Strobes'!$A$1:$C$9,2),IF(E19="x", VLOOKUP(C19,'Table 26 - Config Registers'!$A$1:$C$30,2), C19))</f>
        <v>MDMCFG0</v>
      </c>
    </row>
    <row r="20" spans="1:10" x14ac:dyDescent="0.25">
      <c r="A20" t="s">
        <v>39</v>
      </c>
      <c r="B20">
        <v>9</v>
      </c>
      <c r="C20" t="s">
        <v>40</v>
      </c>
      <c r="H20" t="str">
        <f>IF(D20="x", VLOOKUP(C20,'Table 25 - Command Strobes'!$A$1:$C$9,3),IF(E20="x", VLOOKUP(C20,'Table 26 - Config Registers'!$A$1:$C$30,3), C20))</f>
        <v>0xF8</v>
      </c>
      <c r="I20" t="str">
        <f>IF(D20="x", VLOOKUP(C20,'Table 25 - Command Strobes'!$A$1:$C$9,2),IF(E20="x", VLOOKUP(C20,'Table 26 - Config Registers'!$A$1:$C$30,2), C20))</f>
        <v>0xF8</v>
      </c>
      <c r="J20" t="s">
        <v>691</v>
      </c>
    </row>
    <row r="21" spans="1:10" x14ac:dyDescent="0.25">
      <c r="A21" t="s">
        <v>41</v>
      </c>
      <c r="B21">
        <v>10</v>
      </c>
      <c r="C21" t="s">
        <v>42</v>
      </c>
      <c r="E21" t="s">
        <v>606</v>
      </c>
      <c r="H21" t="str">
        <f>IF(D21="x", VLOOKUP(C21,'Table 25 - Command Strobes'!$A$1:$C$9,3),IF(E21="x", VLOOKUP(C21,'Table 26 - Config Registers'!$A$1:$C$30,3), C21))</f>
        <v>Channel number</v>
      </c>
      <c r="I21" t="str">
        <f>IF(D21="x", VLOOKUP(C21,'Table 25 - Command Strobes'!$A$1:$C$9,2),IF(E21="x", VLOOKUP(C21,'Table 26 - Config Registers'!$A$1:$C$30,2), C21))</f>
        <v>CHANNR</v>
      </c>
    </row>
    <row r="22" spans="1:10" x14ac:dyDescent="0.25">
      <c r="A22" t="s">
        <v>43</v>
      </c>
      <c r="B22">
        <v>10</v>
      </c>
      <c r="C22" t="s">
        <v>32</v>
      </c>
      <c r="H22" t="str">
        <f>IF(D22="x", VLOOKUP(C22,'Table 25 - Command Strobes'!$A$1:$C$9,3),IF(E22="x", VLOOKUP(C22,'Table 26 - Config Registers'!$A$1:$C$30,3), C22))</f>
        <v>0x00</v>
      </c>
      <c r="I22" t="str">
        <f>IF(D22="x", VLOOKUP(C22,'Table 25 - Command Strobes'!$A$1:$C$9,2),IF(E22="x", VLOOKUP(C22,'Table 26 - Config Registers'!$A$1:$C$30,2), C22))</f>
        <v>0x00</v>
      </c>
      <c r="J22" t="s">
        <v>692</v>
      </c>
    </row>
    <row r="23" spans="1:10" x14ac:dyDescent="0.25">
      <c r="A23" t="s">
        <v>44</v>
      </c>
      <c r="B23">
        <v>11</v>
      </c>
      <c r="C23" t="s">
        <v>45</v>
      </c>
      <c r="E23" t="s">
        <v>606</v>
      </c>
      <c r="H23" t="str">
        <f>IF(D23="x", VLOOKUP(C23,'Table 25 - Command Strobes'!$A$1:$C$9,3),IF(E23="x", VLOOKUP(C23,'Table 26 - Config Registers'!$A$1:$C$30,3), C23))</f>
        <v>Modulator deviation setting</v>
      </c>
      <c r="I23" t="str">
        <f>IF(D23="x", VLOOKUP(C23,'Table 25 - Command Strobes'!$A$1:$C$9,2),IF(E23="x", VLOOKUP(C23,'Table 26 - Config Registers'!$A$1:$C$30,2), C23))</f>
        <v>DEVIATN</v>
      </c>
    </row>
    <row r="24" spans="1:10" x14ac:dyDescent="0.25">
      <c r="A24" t="s">
        <v>46</v>
      </c>
      <c r="B24">
        <v>11</v>
      </c>
      <c r="C24" t="s">
        <v>47</v>
      </c>
      <c r="H24" t="str">
        <f>IF(D24="x", VLOOKUP(C24,'Table 25 - Command Strobes'!$A$1:$C$9,3),IF(E24="x", VLOOKUP(C24,'Table 26 - Config Registers'!$A$1:$C$30,3), C24))</f>
        <v>0x40</v>
      </c>
      <c r="I24" t="str">
        <f>IF(D24="x", VLOOKUP(C24,'Table 25 - Command Strobes'!$A$1:$C$9,2),IF(E24="x", VLOOKUP(C24,'Table 26 - Config Registers'!$A$1:$C$30,2), C24))</f>
        <v>0x40</v>
      </c>
      <c r="J24" t="s">
        <v>693</v>
      </c>
    </row>
    <row r="25" spans="1:10" x14ac:dyDescent="0.25">
      <c r="A25" t="s">
        <v>48</v>
      </c>
      <c r="B25">
        <v>12</v>
      </c>
      <c r="C25" t="s">
        <v>36</v>
      </c>
      <c r="E25" t="s">
        <v>606</v>
      </c>
      <c r="H25" t="str">
        <f>IF(D25="x", VLOOKUP(C25,'Table 25 - Command Strobes'!$A$1:$C$9,3),IF(E25="x", VLOOKUP(C25,'Table 26 - Config Registers'!$A$1:$C$30,3), C25))</f>
        <v>Front end TX configuration</v>
      </c>
      <c r="I25" t="str">
        <f>IF(D25="x", VLOOKUP(C25,'Table 25 - Command Strobes'!$A$1:$C$9,2),IF(E25="x", VLOOKUP(C25,'Table 26 - Config Registers'!$A$1:$C$30,2), C25))</f>
        <v>FREND0</v>
      </c>
    </row>
    <row r="26" spans="1:10" x14ac:dyDescent="0.25">
      <c r="A26" t="s">
        <v>49</v>
      </c>
      <c r="B26">
        <v>12</v>
      </c>
      <c r="C26" t="s">
        <v>50</v>
      </c>
      <c r="H26" t="str">
        <f>IF(D26="x", VLOOKUP(C26,'Table 25 - Command Strobes'!$A$1:$C$9,3),IF(E26="x", VLOOKUP(C26,'Table 26 - Config Registers'!$A$1:$C$30,3), C26))</f>
        <v>0x17</v>
      </c>
      <c r="I26" t="str">
        <f>IF(D26="x", VLOOKUP(C26,'Table 25 - Command Strobes'!$A$1:$C$9,2),IF(E26="x", VLOOKUP(C26,'Table 26 - Config Registers'!$A$1:$C$30,2), C26))</f>
        <v>0x17</v>
      </c>
      <c r="J26" t="s">
        <v>694</v>
      </c>
    </row>
    <row r="27" spans="1:10" x14ac:dyDescent="0.25">
      <c r="A27" t="s">
        <v>51</v>
      </c>
      <c r="B27">
        <v>13</v>
      </c>
      <c r="C27" t="s">
        <v>52</v>
      </c>
      <c r="E27" t="s">
        <v>606</v>
      </c>
      <c r="H27" t="str">
        <f>IF(D27="x", VLOOKUP(C27,'Table 25 - Command Strobes'!$A$1:$C$9,3),IF(E27="x", VLOOKUP(C27,'Table 26 - Config Registers'!$A$1:$C$30,3), C27))</f>
        <v>Main Radio Control State Machine configuration</v>
      </c>
      <c r="I27" t="str">
        <f>IF(D27="x", VLOOKUP(C27,'Table 25 - Command Strobes'!$A$1:$C$9,2),IF(E27="x", VLOOKUP(C27,'Table 26 - Config Registers'!$A$1:$C$30,2), C27))</f>
        <v>MCSM0</v>
      </c>
    </row>
    <row r="28" spans="1:10" x14ac:dyDescent="0.25">
      <c r="A28" t="s">
        <v>53</v>
      </c>
      <c r="B28">
        <v>13</v>
      </c>
      <c r="C28" t="s">
        <v>52</v>
      </c>
      <c r="H28" t="str">
        <f>IF(D28="x", VLOOKUP(C28,'Table 25 - Command Strobes'!$A$1:$C$9,3),IF(E28="x", VLOOKUP(C28,'Table 26 - Config Registers'!$A$1:$C$30,3), C28))</f>
        <v>0x18</v>
      </c>
      <c r="I28" t="str">
        <f>IF(D28="x", VLOOKUP(C28,'Table 25 - Command Strobes'!$A$1:$C$9,2),IF(E28="x", VLOOKUP(C28,'Table 26 - Config Registers'!$A$1:$C$30,2), C28))</f>
        <v>0x18</v>
      </c>
      <c r="J28" t="s">
        <v>695</v>
      </c>
    </row>
    <row r="29" spans="1:10" x14ac:dyDescent="0.25">
      <c r="A29" t="s">
        <v>54</v>
      </c>
      <c r="B29">
        <v>14</v>
      </c>
      <c r="C29" t="s">
        <v>55</v>
      </c>
      <c r="E29" t="s">
        <v>606</v>
      </c>
      <c r="H29" t="str">
        <f>IF(D29="x", VLOOKUP(C29,'Table 25 - Command Strobes'!$A$1:$C$9,3),IF(E29="x", VLOOKUP(C29,'Table 26 - Config Registers'!$A$1:$C$30,3), C29))</f>
        <v>Frequency synthesizer calibration</v>
      </c>
      <c r="I29" t="str">
        <f>IF(D29="x", VLOOKUP(C29,'Table 25 - Command Strobes'!$A$1:$C$9,2),IF(E29="x", VLOOKUP(C29,'Table 26 - Config Registers'!$A$1:$C$30,2), C29))</f>
        <v>FSCAL3</v>
      </c>
    </row>
    <row r="30" spans="1:10" x14ac:dyDescent="0.25">
      <c r="A30" t="s">
        <v>56</v>
      </c>
      <c r="B30">
        <v>14</v>
      </c>
      <c r="C30" t="s">
        <v>57</v>
      </c>
      <c r="H30" t="str">
        <f>IF(D30="x", VLOOKUP(C30,'Table 25 - Command Strobes'!$A$1:$C$9,3),IF(E30="x", VLOOKUP(C30,'Table 26 - Config Registers'!$A$1:$C$30,3), C30))</f>
        <v>0xA9</v>
      </c>
      <c r="I30" t="str">
        <f>IF(D30="x", VLOOKUP(C30,'Table 25 - Command Strobes'!$A$1:$C$9,2),IF(E30="x", VLOOKUP(C30,'Table 26 - Config Registers'!$A$1:$C$30,2), C30))</f>
        <v>0xA9</v>
      </c>
      <c r="J30" t="s">
        <v>696</v>
      </c>
    </row>
    <row r="31" spans="1:10" x14ac:dyDescent="0.25">
      <c r="A31" t="s">
        <v>58</v>
      </c>
      <c r="B31">
        <v>15</v>
      </c>
      <c r="C31" t="s">
        <v>59</v>
      </c>
      <c r="E31" t="s">
        <v>606</v>
      </c>
      <c r="H31" t="str">
        <f>IF(D31="x", VLOOKUP(C31,'Table 25 - Command Strobes'!$A$1:$C$9,3),IF(E31="x", VLOOKUP(C31,'Table 26 - Config Registers'!$A$1:$C$30,3), C31))</f>
        <v>Frequency synthesizer calibration</v>
      </c>
      <c r="I31" t="str">
        <f>IF(D31="x", VLOOKUP(C31,'Table 25 - Command Strobes'!$A$1:$C$9,2),IF(E31="x", VLOOKUP(C31,'Table 26 - Config Registers'!$A$1:$C$30,2), C31))</f>
        <v>FSCAL2</v>
      </c>
    </row>
    <row r="32" spans="1:10" x14ac:dyDescent="0.25">
      <c r="A32" t="s">
        <v>60</v>
      </c>
      <c r="B32">
        <v>15</v>
      </c>
      <c r="C32" t="s">
        <v>61</v>
      </c>
      <c r="H32" t="str">
        <f>IF(D32="x", VLOOKUP(C32,'Table 25 - Command Strobes'!$A$1:$C$9,3),IF(E32="x", VLOOKUP(C32,'Table 26 - Config Registers'!$A$1:$C$30,3), C32))</f>
        <v>0x2A</v>
      </c>
      <c r="I32" t="str">
        <f>IF(D32="x", VLOOKUP(C32,'Table 25 - Command Strobes'!$A$1:$C$9,2),IF(E32="x", VLOOKUP(C32,'Table 26 - Config Registers'!$A$1:$C$30,2), C32))</f>
        <v>0x2A</v>
      </c>
      <c r="J32" t="s">
        <v>697</v>
      </c>
    </row>
    <row r="33" spans="1:10" x14ac:dyDescent="0.25">
      <c r="A33" t="s">
        <v>62</v>
      </c>
      <c r="B33">
        <v>16</v>
      </c>
      <c r="C33" t="s">
        <v>63</v>
      </c>
      <c r="E33" t="s">
        <v>606</v>
      </c>
      <c r="H33" t="str">
        <f>IF(D33="x", VLOOKUP(C33,'Table 25 - Command Strobes'!$A$1:$C$9,3),IF(E33="x", VLOOKUP(C33,'Table 26 - Config Registers'!$A$1:$C$30,3), C33))</f>
        <v>Frequency synthesizer calibration</v>
      </c>
      <c r="I33" t="str">
        <f>IF(D33="x", VLOOKUP(C33,'Table 25 - Command Strobes'!$A$1:$C$9,2),IF(E33="x", VLOOKUP(C33,'Table 26 - Config Registers'!$A$1:$C$30,2), C33))</f>
        <v>FSCAL1</v>
      </c>
    </row>
    <row r="34" spans="1:10" x14ac:dyDescent="0.25">
      <c r="A34" t="s">
        <v>64</v>
      </c>
      <c r="B34">
        <v>16</v>
      </c>
      <c r="C34" t="s">
        <v>32</v>
      </c>
      <c r="H34" t="str">
        <f>IF(D34="x", VLOOKUP(C34,'Table 25 - Command Strobes'!$A$1:$C$9,3),IF(E34="x", VLOOKUP(C34,'Table 26 - Config Registers'!$A$1:$C$30,3), C34))</f>
        <v>0x00</v>
      </c>
      <c r="I34" t="str">
        <f>IF(D34="x", VLOOKUP(C34,'Table 25 - Command Strobes'!$A$1:$C$9,2),IF(E34="x", VLOOKUP(C34,'Table 26 - Config Registers'!$A$1:$C$30,2), C34))</f>
        <v>0x00</v>
      </c>
      <c r="J34" t="s">
        <v>698</v>
      </c>
    </row>
    <row r="35" spans="1:10" x14ac:dyDescent="0.25">
      <c r="A35" t="s">
        <v>65</v>
      </c>
      <c r="B35">
        <v>17</v>
      </c>
      <c r="C35" t="s">
        <v>66</v>
      </c>
      <c r="E35" t="s">
        <v>606</v>
      </c>
      <c r="H35" t="str">
        <f>IF(D35="x", VLOOKUP(C35,'Table 25 - Command Strobes'!$A$1:$C$9,3),IF(E35="x", VLOOKUP(C35,'Table 26 - Config Registers'!$A$1:$C$30,3), C35))</f>
        <v>Frequency synthesizer calibration</v>
      </c>
      <c r="I35" t="str">
        <f>IF(D35="x", VLOOKUP(C35,'Table 25 - Command Strobes'!$A$1:$C$9,2),IF(E35="x", VLOOKUP(C35,'Table 26 - Config Registers'!$A$1:$C$30,2), C35))</f>
        <v>FSCAL0</v>
      </c>
    </row>
    <row r="36" spans="1:10" x14ac:dyDescent="0.25">
      <c r="A36" t="s">
        <v>67</v>
      </c>
      <c r="B36">
        <v>17</v>
      </c>
      <c r="C36" t="s">
        <v>26</v>
      </c>
      <c r="H36" t="str">
        <f>IF(D36="x", VLOOKUP(C36,'Table 25 - Command Strobes'!$A$1:$C$9,3),IF(E36="x", VLOOKUP(C36,'Table 26 - Config Registers'!$A$1:$C$30,3), C36))</f>
        <v>0x11</v>
      </c>
      <c r="I36" t="str">
        <f>IF(D36="x", VLOOKUP(C36,'Table 25 - Command Strobes'!$A$1:$C$9,2),IF(E36="x", VLOOKUP(C36,'Table 26 - Config Registers'!$A$1:$C$30,2), C36))</f>
        <v>0x11</v>
      </c>
      <c r="J36" t="s">
        <v>699</v>
      </c>
    </row>
    <row r="37" spans="1:10" x14ac:dyDescent="0.25">
      <c r="A37" t="s">
        <v>68</v>
      </c>
      <c r="B37">
        <v>18</v>
      </c>
      <c r="C37" t="s">
        <v>69</v>
      </c>
      <c r="E37" t="s">
        <v>606</v>
      </c>
      <c r="H37" t="str">
        <f>IF(D37="x", VLOOKUP(C37,'Table 25 - Command Strobes'!$A$1:$C$9,3),IF(E37="x", VLOOKUP(C37,'Table 26 - Config Registers'!$A$1:$C$30,3), C37))</f>
        <v>Frequency synthesizer calibration control</v>
      </c>
      <c r="I37" t="str">
        <f>IF(D37="x", VLOOKUP(C37,'Table 25 - Command Strobes'!$A$1:$C$9,2),IF(E37="x", VLOOKUP(C37,'Table 26 - Config Registers'!$A$1:$C$30,2), C37))</f>
        <v>FSTEST</v>
      </c>
      <c r="J37" t="s">
        <v>701</v>
      </c>
    </row>
    <row r="38" spans="1:10" x14ac:dyDescent="0.25">
      <c r="A38" t="s">
        <v>70</v>
      </c>
      <c r="B38">
        <v>18</v>
      </c>
      <c r="C38" t="s">
        <v>71</v>
      </c>
      <c r="H38" t="str">
        <f>IF(D38="x", VLOOKUP(C38,'Table 25 - Command Strobes'!$A$1:$C$9,3),IF(E38="x", VLOOKUP(C38,'Table 26 - Config Registers'!$A$1:$C$30,3), C38))</f>
        <v>0x59</v>
      </c>
      <c r="I38" t="str">
        <f>IF(D38="x", VLOOKUP(C38,'Table 25 - Command Strobes'!$A$1:$C$9,2),IF(E38="x", VLOOKUP(C38,'Table 26 - Config Registers'!$A$1:$C$30,2), C38))</f>
        <v>0x59</v>
      </c>
    </row>
    <row r="39" spans="1:10" x14ac:dyDescent="0.25">
      <c r="A39" t="s">
        <v>72</v>
      </c>
      <c r="B39">
        <v>19</v>
      </c>
      <c r="C39" t="s">
        <v>73</v>
      </c>
      <c r="E39" t="s">
        <v>606</v>
      </c>
      <c r="H39" t="str">
        <f>IF(D39="x", VLOOKUP(C39,'Table 25 - Command Strobes'!$A$1:$C$9,3),IF(E39="x", VLOOKUP(C39,'Table 26 - Config Registers'!$A$1:$C$30,3), C39))</f>
        <v>Various test settings</v>
      </c>
      <c r="I39" t="str">
        <f>IF(D39="x", VLOOKUP(C39,'Table 25 - Command Strobes'!$A$1:$C$9,2),IF(E39="x", VLOOKUP(C39,'Table 26 - Config Registers'!$A$1:$C$30,2), C39))</f>
        <v>TEST2</v>
      </c>
      <c r="J39" t="s">
        <v>702</v>
      </c>
    </row>
    <row r="40" spans="1:10" x14ac:dyDescent="0.25">
      <c r="A40" t="s">
        <v>74</v>
      </c>
      <c r="B40">
        <v>19</v>
      </c>
      <c r="C40" t="s">
        <v>75</v>
      </c>
      <c r="H40" t="str">
        <f>IF(D40="x", VLOOKUP(C40,'Table 25 - Command Strobes'!$A$1:$C$9,3),IF(E40="x", VLOOKUP(C40,'Table 26 - Config Registers'!$A$1:$C$30,3), C40))</f>
        <v>0x81</v>
      </c>
      <c r="I40" t="str">
        <f>IF(D40="x", VLOOKUP(C40,'Table 25 - Command Strobes'!$A$1:$C$9,2),IF(E40="x", VLOOKUP(C40,'Table 26 - Config Registers'!$A$1:$C$30,2), C40))</f>
        <v>0x81</v>
      </c>
    </row>
    <row r="41" spans="1:10" x14ac:dyDescent="0.25">
      <c r="A41" t="s">
        <v>76</v>
      </c>
      <c r="B41">
        <v>20</v>
      </c>
      <c r="C41" t="s">
        <v>77</v>
      </c>
      <c r="E41" t="s">
        <v>606</v>
      </c>
      <c r="H41" t="str">
        <f>IF(D41="x", VLOOKUP(C41,'Table 25 - Command Strobes'!$A$1:$C$9,3),IF(E41="x", VLOOKUP(C41,'Table 26 - Config Registers'!$A$1:$C$30,3), C41))</f>
        <v>Various test settings</v>
      </c>
      <c r="I41" t="str">
        <f>IF(D41="x", VLOOKUP(C41,'Table 25 - Command Strobes'!$A$1:$C$9,2),IF(E41="x", VLOOKUP(C41,'Table 26 - Config Registers'!$A$1:$C$30,2), C41))</f>
        <v>TEST1</v>
      </c>
      <c r="J41" t="s">
        <v>702</v>
      </c>
    </row>
    <row r="42" spans="1:10" x14ac:dyDescent="0.25">
      <c r="A42" t="s">
        <v>78</v>
      </c>
      <c r="B42">
        <v>20</v>
      </c>
      <c r="C42" t="s">
        <v>79</v>
      </c>
      <c r="H42" t="str">
        <f>IF(D42="x", VLOOKUP(C42,'Table 25 - Command Strobes'!$A$1:$C$9,3),IF(E42="x", VLOOKUP(C42,'Table 26 - Config Registers'!$A$1:$C$30,3), C42))</f>
        <v>0x35</v>
      </c>
      <c r="I42" t="str">
        <f>IF(D42="x", VLOOKUP(C42,'Table 25 - Command Strobes'!$A$1:$C$9,2),IF(E42="x", VLOOKUP(C42,'Table 26 - Config Registers'!$A$1:$C$30,2), C42))</f>
        <v>0x35</v>
      </c>
    </row>
    <row r="43" spans="1:10" x14ac:dyDescent="0.25">
      <c r="A43" t="s">
        <v>80</v>
      </c>
      <c r="B43">
        <v>21</v>
      </c>
      <c r="C43" t="s">
        <v>9</v>
      </c>
      <c r="E43" t="s">
        <v>606</v>
      </c>
      <c r="H43" t="str">
        <f>IF(D43="x", VLOOKUP(C43,'Table 25 - Command Strobes'!$A$1:$C$9,3),IF(E43="x", VLOOKUP(C43,'Table 26 - Config Registers'!$A$1:$C$30,3), C43))</f>
        <v>Various test settings</v>
      </c>
      <c r="I43" t="str">
        <f>IF(D43="x", VLOOKUP(C43,'Table 25 - Command Strobes'!$A$1:$C$9,2),IF(E43="x", VLOOKUP(C43,'Table 26 - Config Registers'!$A$1:$C$30,2), C43))</f>
        <v>TEST0</v>
      </c>
      <c r="J43" t="s">
        <v>702</v>
      </c>
    </row>
    <row r="44" spans="1:10" x14ac:dyDescent="0.25">
      <c r="A44" t="s">
        <v>81</v>
      </c>
      <c r="B44">
        <v>21</v>
      </c>
      <c r="C44" t="s">
        <v>82</v>
      </c>
      <c r="H44" t="str">
        <f>IF(D44="x", VLOOKUP(C44,'Table 25 - Command Strobes'!$A$1:$C$9,3),IF(E44="x", VLOOKUP(C44,'Table 26 - Config Registers'!$A$1:$C$30,3), C44))</f>
        <v>0x0B</v>
      </c>
      <c r="I44" t="str">
        <f>IF(D44="x", VLOOKUP(C44,'Table 25 - Command Strobes'!$A$1:$C$9,2),IF(E44="x", VLOOKUP(C44,'Table 26 - Config Registers'!$A$1:$C$30,2), C44))</f>
        <v>0x0B</v>
      </c>
      <c r="J44" t="s">
        <v>703</v>
      </c>
    </row>
    <row r="45" spans="1:10" x14ac:dyDescent="0.25">
      <c r="A45" t="s">
        <v>83</v>
      </c>
      <c r="B45">
        <v>22</v>
      </c>
      <c r="C45" t="s">
        <v>84</v>
      </c>
      <c r="E45" t="s">
        <v>606</v>
      </c>
      <c r="H45" t="str">
        <f>IF(D45="x", VLOOKUP(C45,'Table 25 - Command Strobes'!$A$1:$C$9,3),IF(E45="x", VLOOKUP(C45,'Table 26 - Config Registers'!$A$1:$C$30,3), C45))</f>
        <v>Packet automation control</v>
      </c>
      <c r="I45" t="str">
        <f>IF(D45="x", VLOOKUP(C45,'Table 25 - Command Strobes'!$A$1:$C$9,2),IF(E45="x", VLOOKUP(C45,'Table 26 - Config Registers'!$A$1:$C$30,2), C45))</f>
        <v>PKTCTRL0</v>
      </c>
    </row>
    <row r="46" spans="1:10" x14ac:dyDescent="0.25">
      <c r="A46" t="s">
        <v>85</v>
      </c>
      <c r="B46">
        <v>22</v>
      </c>
      <c r="C46" t="s">
        <v>30</v>
      </c>
      <c r="H46" t="str">
        <f>IF(D46="x", VLOOKUP(C46,'Table 25 - Command Strobes'!$A$1:$C$9,3),IF(E46="x", VLOOKUP(C46,'Table 26 - Config Registers'!$A$1:$C$30,3), C46))</f>
        <v>0x12</v>
      </c>
      <c r="I46" t="str">
        <f>IF(D46="x", VLOOKUP(C46,'Table 25 - Command Strobes'!$A$1:$C$9,2),IF(E46="x", VLOOKUP(C46,'Table 26 - Config Registers'!$A$1:$C$30,2), C46))</f>
        <v>0x12</v>
      </c>
      <c r="J46" t="s">
        <v>704</v>
      </c>
    </row>
    <row r="47" spans="1:10" x14ac:dyDescent="0.25">
      <c r="A47" t="s">
        <v>86</v>
      </c>
      <c r="B47">
        <v>23</v>
      </c>
      <c r="C47" t="s">
        <v>87</v>
      </c>
      <c r="E47" t="s">
        <v>606</v>
      </c>
      <c r="H47" t="str">
        <f>IF(D47="x", VLOOKUP(C47,'Table 25 - Command Strobes'!$A$1:$C$9,3),IF(E47="x", VLOOKUP(C47,'Table 26 - Config Registers'!$A$1:$C$30,3), C47))</f>
        <v>Device address</v>
      </c>
      <c r="I47" t="str">
        <f>IF(D47="x", VLOOKUP(C47,'Table 25 - Command Strobes'!$A$1:$C$9,2),IF(E47="x", VLOOKUP(C47,'Table 26 - Config Registers'!$A$1:$C$30,2), C47))</f>
        <v>ADDR</v>
      </c>
    </row>
    <row r="48" spans="1:10" x14ac:dyDescent="0.25">
      <c r="A48" t="s">
        <v>88</v>
      </c>
      <c r="B48">
        <v>23</v>
      </c>
      <c r="C48" t="s">
        <v>32</v>
      </c>
      <c r="H48" t="str">
        <f>IF(D48="x", VLOOKUP(C48,'Table 25 - Command Strobes'!$A$1:$C$9,3),IF(E48="x", VLOOKUP(C48,'Table 26 - Config Registers'!$A$1:$C$30,3), C48))</f>
        <v>0x00</v>
      </c>
      <c r="I48" t="str">
        <f>IF(D48="x", VLOOKUP(C48,'Table 25 - Command Strobes'!$A$1:$C$9,2),IF(E48="x", VLOOKUP(C48,'Table 26 - Config Registers'!$A$1:$C$30,2), C48))</f>
        <v>0x00</v>
      </c>
      <c r="J48" t="s">
        <v>705</v>
      </c>
    </row>
    <row r="49" spans="1:10" x14ac:dyDescent="0.25">
      <c r="A49" t="s">
        <v>89</v>
      </c>
      <c r="B49">
        <v>24</v>
      </c>
      <c r="C49" t="s">
        <v>90</v>
      </c>
      <c r="E49" t="s">
        <v>606</v>
      </c>
      <c r="H49" t="str">
        <f>IF(D49="x", VLOOKUP(C49,'Table 25 - Command Strobes'!$A$1:$C$9,3),IF(E49="x", VLOOKUP(C49,'Table 26 - Config Registers'!$A$1:$C$30,3), C49))</f>
        <v>Packet length</v>
      </c>
      <c r="I49" t="str">
        <f>IF(D49="x", VLOOKUP(C49,'Table 25 - Command Strobes'!$A$1:$C$9,2),IF(E49="x", VLOOKUP(C49,'Table 26 - Config Registers'!$A$1:$C$30,2), C49))</f>
        <v>PKTLEN</v>
      </c>
    </row>
    <row r="50" spans="1:10" x14ac:dyDescent="0.25">
      <c r="A50" t="s">
        <v>91</v>
      </c>
      <c r="B50">
        <v>24</v>
      </c>
      <c r="C50" t="s">
        <v>92</v>
      </c>
      <c r="H50" t="str">
        <f>IF(D50="x", VLOOKUP(C50,'Table 25 - Command Strobes'!$A$1:$C$9,3),IF(E50="x", VLOOKUP(C50,'Table 26 - Config Registers'!$A$1:$C$30,3), C50))</f>
        <v>0xFF</v>
      </c>
      <c r="I50" t="str">
        <f>IF(D50="x", VLOOKUP(C50,'Table 25 - Command Strobes'!$A$1:$C$9,2),IF(E50="x", VLOOKUP(C50,'Table 26 - Config Registers'!$A$1:$C$30,2), C50))</f>
        <v>0xFF</v>
      </c>
      <c r="J50" s="4">
        <v>255</v>
      </c>
    </row>
    <row r="51" spans="1:10" x14ac:dyDescent="0.25">
      <c r="A51" t="s">
        <v>93</v>
      </c>
      <c r="B51">
        <v>25</v>
      </c>
      <c r="C51" t="s">
        <v>94</v>
      </c>
      <c r="D51" t="s">
        <v>606</v>
      </c>
      <c r="G51" t="s">
        <v>606</v>
      </c>
      <c r="H51" t="str">
        <f>IF(D51="x", VLOOKUP(C51,'Table 25 - Command Strobes'!$A$1:$C$9,3),IF(E51="x", VLOOKUP(C51,'Table 26 - Config Registers'!$A$1:$C$30,3), C51))</f>
        <v>No operation. May be used to pad strobe commands to two bytes for simpler software.</v>
      </c>
      <c r="I51" t="str">
        <f>IF(D51="x", VLOOKUP(C51,'Table 25 - Command Strobes'!$A$1:$C$9,2),IF(E51="x", VLOOKUP(C51,'Table 26 - Config Registers'!$A$1:$C$30,2), C51))</f>
        <v>SNOP</v>
      </c>
      <c r="J51" t="s">
        <v>708</v>
      </c>
    </row>
    <row r="52" spans="1:10" x14ac:dyDescent="0.25">
      <c r="A52" t="s">
        <v>95</v>
      </c>
      <c r="B52">
        <v>25</v>
      </c>
      <c r="C52" t="s">
        <v>96</v>
      </c>
      <c r="F52" t="s">
        <v>606</v>
      </c>
      <c r="H52" t="str">
        <f>IF(D52="x", VLOOKUP(C52,'Table 25 - Command Strobes'!$A$1:$C$9,3),IF(E52="x", VLOOKUP(C52,'Table 26 - Config Registers'!$A$1:$C$30,3), C52))</f>
        <v>0x6F</v>
      </c>
      <c r="I52" t="str">
        <f>IF(D52="x", VLOOKUP(C52,'Table 25 - Command Strobes'!$A$1:$C$9,2),IF(E52="x", VLOOKUP(C52,'Table 26 - Config Registers'!$A$1:$C$30,2), C52))</f>
        <v>0x6F</v>
      </c>
    </row>
    <row r="53" spans="1:10" x14ac:dyDescent="0.25">
      <c r="A53" t="s">
        <v>97</v>
      </c>
      <c r="B53">
        <v>25</v>
      </c>
      <c r="C53" t="s">
        <v>66</v>
      </c>
      <c r="F53" t="s">
        <v>606</v>
      </c>
      <c r="H53" t="str">
        <f>IF(D53="x", VLOOKUP(C53,'Table 25 - Command Strobes'!$A$1:$C$9,3),IF(E53="x", VLOOKUP(C53,'Table 26 - Config Registers'!$A$1:$C$30,3), C53))</f>
        <v>0x26</v>
      </c>
      <c r="I53" t="str">
        <f>IF(D53="x", VLOOKUP(C53,'Table 25 - Command Strobes'!$A$1:$C$9,2),IF(E53="x", VLOOKUP(C53,'Table 26 - Config Registers'!$A$1:$C$30,2), C53))</f>
        <v>0x26</v>
      </c>
    </row>
    <row r="54" spans="1:10" x14ac:dyDescent="0.25">
      <c r="A54" t="s">
        <v>98</v>
      </c>
      <c r="B54">
        <v>25</v>
      </c>
      <c r="C54" t="s">
        <v>9</v>
      </c>
      <c r="F54" t="s">
        <v>606</v>
      </c>
      <c r="H54" t="str">
        <f>IF(D54="x", VLOOKUP(C54,'Table 25 - Command Strobes'!$A$1:$C$9,3),IF(E54="x", VLOOKUP(C54,'Table 26 - Config Registers'!$A$1:$C$30,3), C54))</f>
        <v>0x2E</v>
      </c>
      <c r="I54" t="str">
        <f>IF(D54="x", VLOOKUP(C54,'Table 25 - Command Strobes'!$A$1:$C$9,2),IF(E54="x", VLOOKUP(C54,'Table 26 - Config Registers'!$A$1:$C$30,2), C54))</f>
        <v>0x2E</v>
      </c>
    </row>
    <row r="55" spans="1:10" x14ac:dyDescent="0.25">
      <c r="A55" t="s">
        <v>99</v>
      </c>
      <c r="B55">
        <v>25</v>
      </c>
      <c r="C55" t="s">
        <v>100</v>
      </c>
      <c r="F55" t="s">
        <v>606</v>
      </c>
      <c r="H55" t="str">
        <f>IF(D55="x", VLOOKUP(C55,'Table 25 - Command Strobes'!$A$1:$C$9,3),IF(E55="x", VLOOKUP(C55,'Table 26 - Config Registers'!$A$1:$C$30,3), C55))</f>
        <v>0x8C</v>
      </c>
      <c r="I55" t="str">
        <f>IF(D55="x", VLOOKUP(C55,'Table 25 - Command Strobes'!$A$1:$C$9,2),IF(E55="x", VLOOKUP(C55,'Table 26 - Config Registers'!$A$1:$C$30,2), C55))</f>
        <v>0x8C</v>
      </c>
    </row>
    <row r="56" spans="1:10" x14ac:dyDescent="0.25">
      <c r="A56" t="s">
        <v>101</v>
      </c>
      <c r="B56">
        <v>25</v>
      </c>
      <c r="C56" t="s">
        <v>102</v>
      </c>
      <c r="F56" t="s">
        <v>606</v>
      </c>
      <c r="H56" t="str">
        <f>IF(D56="x", VLOOKUP(C56,'Table 25 - Command Strobes'!$A$1:$C$9,3),IF(E56="x", VLOOKUP(C56,'Table 26 - Config Registers'!$A$1:$C$30,3), C56))</f>
        <v>0x87</v>
      </c>
      <c r="I56" t="str">
        <f>IF(D56="x", VLOOKUP(C56,'Table 25 - Command Strobes'!$A$1:$C$9,2),IF(E56="x", VLOOKUP(C56,'Table 26 - Config Registers'!$A$1:$C$30,2), C56))</f>
        <v>0x87</v>
      </c>
    </row>
    <row r="57" spans="1:10" x14ac:dyDescent="0.25">
      <c r="A57" t="s">
        <v>103</v>
      </c>
      <c r="B57">
        <v>25</v>
      </c>
      <c r="C57" t="s">
        <v>104</v>
      </c>
      <c r="F57" t="s">
        <v>606</v>
      </c>
      <c r="H57" t="str">
        <f>IF(D57="x", VLOOKUP(C57,'Table 25 - Command Strobes'!$A$1:$C$9,3),IF(E57="x", VLOOKUP(C57,'Table 26 - Config Registers'!$A$1:$C$30,3), C57))</f>
        <v>0xCD</v>
      </c>
      <c r="I57" t="str">
        <f>IF(D57="x", VLOOKUP(C57,'Table 25 - Command Strobes'!$A$1:$C$9,2),IF(E57="x", VLOOKUP(C57,'Table 26 - Config Registers'!$A$1:$C$30,2), C57))</f>
        <v>0xCD</v>
      </c>
    </row>
    <row r="58" spans="1:10" x14ac:dyDescent="0.25">
      <c r="A58" t="s">
        <v>105</v>
      </c>
      <c r="B58">
        <v>25</v>
      </c>
      <c r="C58" t="s">
        <v>106</v>
      </c>
      <c r="F58" t="s">
        <v>606</v>
      </c>
      <c r="H58" t="str">
        <f>IF(D58="x", VLOOKUP(C58,'Table 25 - Command Strobes'!$A$1:$C$9,3),IF(E58="x", VLOOKUP(C58,'Table 26 - Config Registers'!$A$1:$C$30,3), C58))</f>
        <v>0xC7</v>
      </c>
      <c r="I58" t="str">
        <f>IF(D58="x", VLOOKUP(C58,'Table 25 - Command Strobes'!$A$1:$C$9,2),IF(E58="x", VLOOKUP(C58,'Table 26 - Config Registers'!$A$1:$C$30,2), C58))</f>
        <v>0xC7</v>
      </c>
    </row>
    <row r="59" spans="1:10" x14ac:dyDescent="0.25">
      <c r="A59" t="s">
        <v>107</v>
      </c>
      <c r="B59">
        <v>25</v>
      </c>
      <c r="C59" t="s">
        <v>108</v>
      </c>
      <c r="F59" t="s">
        <v>606</v>
      </c>
      <c r="H59" t="str">
        <f>IF(D59="x", VLOOKUP(C59,'Table 25 - Command Strobes'!$A$1:$C$9,3),IF(E59="x", VLOOKUP(C59,'Table 26 - Config Registers'!$A$1:$C$30,3), C59))</f>
        <v>0xC0</v>
      </c>
      <c r="I59" t="str">
        <f>IF(D59="x", VLOOKUP(C59,'Table 25 - Command Strobes'!$A$1:$C$9,2),IF(E59="x", VLOOKUP(C59,'Table 26 - Config Registers'!$A$1:$C$30,2), C59))</f>
        <v>0xC0</v>
      </c>
    </row>
    <row r="60" spans="1:10" x14ac:dyDescent="0.25">
      <c r="A60" t="s">
        <v>109</v>
      </c>
      <c r="B60">
        <v>26</v>
      </c>
      <c r="C60" t="s">
        <v>110</v>
      </c>
      <c r="D60" t="s">
        <v>606</v>
      </c>
      <c r="H60" t="str">
        <f>IF(D60="x", VLOOKUP(C60,'Table 25 - Command Strobes'!$A$1:$C$9,3),IF(E60="x", VLOOKUP(C60,'Table 26 - Config Registers'!$A$1:$C$30,3), C60))</f>
        <v>Exit TX and turn off frequency synthesizer.</v>
      </c>
      <c r="I60" t="str">
        <f>IF(D60="x", VLOOKUP(C60,'Table 25 - Command Strobes'!$A$1:$C$9,2),IF(E60="x", VLOOKUP(C60,'Table 26 - Config Registers'!$A$1:$C$30,2), C60))</f>
        <v>SIDLE</v>
      </c>
    </row>
    <row r="61" spans="1:10" x14ac:dyDescent="0.25">
      <c r="A61" t="s">
        <v>111</v>
      </c>
      <c r="B61">
        <v>27</v>
      </c>
      <c r="C61" t="s">
        <v>110</v>
      </c>
      <c r="D61" t="s">
        <v>606</v>
      </c>
      <c r="H61" t="str">
        <f>IF(D61="x", VLOOKUP(C61,'Table 25 - Command Strobes'!$A$1:$C$9,3),IF(E61="x", VLOOKUP(C61,'Table 26 - Config Registers'!$A$1:$C$30,3), C61))</f>
        <v>Exit TX and turn off frequency synthesizer.</v>
      </c>
      <c r="I61" t="str">
        <f>IF(D61="x", VLOOKUP(C61,'Table 25 - Command Strobes'!$A$1:$C$9,2),IF(E61="x", VLOOKUP(C61,'Table 26 - Config Registers'!$A$1:$C$30,2), C61))</f>
        <v>SIDLE</v>
      </c>
    </row>
    <row r="62" spans="1:10" x14ac:dyDescent="0.25">
      <c r="A62" t="s">
        <v>112</v>
      </c>
      <c r="B62">
        <v>28</v>
      </c>
      <c r="C62" t="s">
        <v>110</v>
      </c>
      <c r="D62" t="s">
        <v>606</v>
      </c>
      <c r="H62" t="str">
        <f>IF(D62="x", VLOOKUP(C62,'Table 25 - Command Strobes'!$A$1:$C$9,3),IF(E62="x", VLOOKUP(C62,'Table 26 - Config Registers'!$A$1:$C$30,3), C62))</f>
        <v>Exit TX and turn off frequency synthesizer.</v>
      </c>
      <c r="I62" t="str">
        <f>IF(D62="x", VLOOKUP(C62,'Table 25 - Command Strobes'!$A$1:$C$9,2),IF(E62="x", VLOOKUP(C62,'Table 26 - Config Registers'!$A$1:$C$30,2), C62))</f>
        <v>SIDLE</v>
      </c>
    </row>
    <row r="63" spans="1:10" x14ac:dyDescent="0.25">
      <c r="A63" t="s">
        <v>113</v>
      </c>
      <c r="B63">
        <v>29</v>
      </c>
      <c r="C63" t="s">
        <v>22</v>
      </c>
      <c r="E63" t="s">
        <v>606</v>
      </c>
      <c r="H63" t="str">
        <f>IF(D63="x", VLOOKUP(C63,'Table 25 - Command Strobes'!$A$1:$C$9,3),IF(E63="x", VLOOKUP(C63,'Table 26 - Config Registers'!$A$1:$C$30,3), C63))</f>
        <v>Modulator configuration</v>
      </c>
      <c r="I63" t="str">
        <f>IF(D63="x", VLOOKUP(C63,'Table 25 - Command Strobes'!$A$1:$C$9,2),IF(E63="x", VLOOKUP(C63,'Table 26 - Config Registers'!$A$1:$C$30,2), C63))</f>
        <v>MDMCFG4</v>
      </c>
    </row>
    <row r="64" spans="1:10" x14ac:dyDescent="0.25">
      <c r="A64" t="s">
        <v>114</v>
      </c>
      <c r="B64">
        <v>29</v>
      </c>
      <c r="C64" t="s">
        <v>84</v>
      </c>
      <c r="H64" t="str">
        <f>IF(D64="x", VLOOKUP(C64,'Table 25 - Command Strobes'!$A$1:$C$9,3),IF(E64="x", VLOOKUP(C64,'Table 26 - Config Registers'!$A$1:$C$30,3), C64))</f>
        <v>0x08</v>
      </c>
      <c r="I64" t="str">
        <f>IF(D64="x", VLOOKUP(C64,'Table 25 - Command Strobes'!$A$1:$C$9,2),IF(E64="x", VLOOKUP(C64,'Table 26 - Config Registers'!$A$1:$C$30,2), C64))</f>
        <v>0x08</v>
      </c>
      <c r="J64" t="s">
        <v>707</v>
      </c>
    </row>
    <row r="65" spans="1:10" x14ac:dyDescent="0.25">
      <c r="A65" t="s">
        <v>115</v>
      </c>
      <c r="B65">
        <v>30</v>
      </c>
      <c r="C65" t="s">
        <v>26</v>
      </c>
      <c r="E65" t="s">
        <v>606</v>
      </c>
      <c r="H65" t="str">
        <f>IF(D65="x", VLOOKUP(C65,'Table 25 - Command Strobes'!$A$1:$C$9,3),IF(E65="x", VLOOKUP(C65,'Table 26 - Config Registers'!$A$1:$C$30,3), C65))</f>
        <v>Modulator configuration</v>
      </c>
      <c r="I65" t="str">
        <f>IF(D65="x", VLOOKUP(C65,'Table 25 - Command Strobes'!$A$1:$C$9,2),IF(E65="x", VLOOKUP(C65,'Table 26 - Config Registers'!$A$1:$C$30,2), C65))</f>
        <v>MDMCFG3</v>
      </c>
    </row>
    <row r="66" spans="1:10" x14ac:dyDescent="0.25">
      <c r="A66" t="s">
        <v>116</v>
      </c>
      <c r="B66">
        <v>30</v>
      </c>
      <c r="C66" t="s">
        <v>28</v>
      </c>
      <c r="H66" t="str">
        <f>IF(D66="x", VLOOKUP(C66,'Table 25 - Command Strobes'!$A$1:$C$9,3),IF(E66="x", VLOOKUP(C66,'Table 26 - Config Registers'!$A$1:$C$30,3), C66))</f>
        <v>0x43</v>
      </c>
      <c r="I66" t="str">
        <f>IF(D66="x", VLOOKUP(C66,'Table 25 - Command Strobes'!$A$1:$C$9,2),IF(E66="x", VLOOKUP(C66,'Table 26 - Config Registers'!$A$1:$C$30,2), C66))</f>
        <v>0x43</v>
      </c>
    </row>
    <row r="67" spans="1:10" x14ac:dyDescent="0.25">
      <c r="A67" t="s">
        <v>117</v>
      </c>
      <c r="B67">
        <v>31</v>
      </c>
      <c r="C67" t="s">
        <v>45</v>
      </c>
      <c r="E67" t="s">
        <v>606</v>
      </c>
      <c r="H67" t="str">
        <f>IF(D67="x", VLOOKUP(C67,'Table 25 - Command Strobes'!$A$1:$C$9,3),IF(E67="x", VLOOKUP(C67,'Table 26 - Config Registers'!$A$1:$C$30,3), C67))</f>
        <v>Modulator deviation setting</v>
      </c>
      <c r="I67" t="str">
        <f>IF(D67="x", VLOOKUP(C67,'Table 25 - Command Strobes'!$A$1:$C$9,2),IF(E67="x", VLOOKUP(C67,'Table 26 - Config Registers'!$A$1:$C$30,2), C67))</f>
        <v>DEVIATN</v>
      </c>
    </row>
    <row r="68" spans="1:10" x14ac:dyDescent="0.25">
      <c r="A68" t="s">
        <v>118</v>
      </c>
      <c r="B68">
        <v>31</v>
      </c>
      <c r="C68" t="s">
        <v>47</v>
      </c>
      <c r="H68" t="str">
        <f>IF(D68="x", VLOOKUP(C68,'Table 25 - Command Strobes'!$A$1:$C$9,3),IF(E68="x", VLOOKUP(C68,'Table 26 - Config Registers'!$A$1:$C$30,3), C68))</f>
        <v>0x40</v>
      </c>
      <c r="I68" t="str">
        <f>IF(D68="x", VLOOKUP(C68,'Table 25 - Command Strobes'!$A$1:$C$9,2),IF(E68="x", VLOOKUP(C68,'Table 26 - Config Registers'!$A$1:$C$30,2), C68))</f>
        <v>0x40</v>
      </c>
      <c r="J68" t="s">
        <v>693</v>
      </c>
    </row>
    <row r="69" spans="1:10" x14ac:dyDescent="0.25">
      <c r="A69" t="s">
        <v>119</v>
      </c>
      <c r="B69">
        <v>32</v>
      </c>
      <c r="C69" t="s">
        <v>7</v>
      </c>
      <c r="E69" t="s">
        <v>606</v>
      </c>
      <c r="H69" t="str">
        <f>IF(D69="x", VLOOKUP(C69,'Table 25 - Command Strobes'!$A$1:$C$9,3),IF(E69="x", VLOOKUP(C69,'Table 26 - Config Registers'!$A$1:$C$30,3), C69))</f>
        <v>GDO0 output pin configuration</v>
      </c>
      <c r="I69" t="str">
        <f>IF(D69="x", VLOOKUP(C69,'Table 25 - Command Strobes'!$A$1:$C$9,2),IF(E69="x", VLOOKUP(C69,'Table 26 - Config Registers'!$A$1:$C$30,2), C69))</f>
        <v>IOCFG0</v>
      </c>
    </row>
    <row r="70" spans="1:10" x14ac:dyDescent="0.25">
      <c r="A70" t="s">
        <v>120</v>
      </c>
      <c r="B70">
        <v>32</v>
      </c>
      <c r="C70" t="s">
        <v>77</v>
      </c>
      <c r="H70" t="str">
        <f>IF(D70="x", VLOOKUP(C70,'Table 25 - Command Strobes'!$A$1:$C$9,3),IF(E70="x", VLOOKUP(C70,'Table 26 - Config Registers'!$A$1:$C$30,3), C70))</f>
        <v>0x2D</v>
      </c>
      <c r="I70" t="str">
        <f>IF(D70="x", VLOOKUP(C70,'Table 25 - Command Strobes'!$A$1:$C$9,2),IF(E70="x", VLOOKUP(C70,'Table 26 - Config Registers'!$A$1:$C$30,2), C70))</f>
        <v>0x2D</v>
      </c>
      <c r="J70" t="s">
        <v>687</v>
      </c>
    </row>
    <row r="71" spans="1:10" x14ac:dyDescent="0.25">
      <c r="A71" t="s">
        <v>121</v>
      </c>
      <c r="B71">
        <v>33</v>
      </c>
      <c r="C71" t="s">
        <v>122</v>
      </c>
      <c r="E71" t="s">
        <v>606</v>
      </c>
      <c r="H71" t="str">
        <f>IF(D71="x", VLOOKUP(C71,'Table 25 - Command Strobes'!$A$1:$C$9,3),IF(E71="x", VLOOKUP(C71,'Table 26 - Config Registers'!$A$1:$C$30,3), C71))</f>
        <v>GDO1 output pin configuration</v>
      </c>
      <c r="I71" t="str">
        <f>IF(D71="x", VLOOKUP(C71,'Table 25 - Command Strobes'!$A$1:$C$9,2),IF(E71="x", VLOOKUP(C71,'Table 26 - Config Registers'!$A$1:$C$30,2), C71))</f>
        <v>IOCFG1</v>
      </c>
    </row>
    <row r="72" spans="1:10" x14ac:dyDescent="0.25">
      <c r="A72" t="s">
        <v>123</v>
      </c>
      <c r="B72">
        <v>33</v>
      </c>
      <c r="C72" t="s">
        <v>82</v>
      </c>
      <c r="H72" t="str">
        <f>IF(D72="x", VLOOKUP(C72,'Table 25 - Command Strobes'!$A$1:$C$9,3),IF(E72="x", VLOOKUP(C72,'Table 26 - Config Registers'!$A$1:$C$30,3), C72))</f>
        <v>0x0B</v>
      </c>
      <c r="I72" t="str">
        <f>IF(D72="x", VLOOKUP(C72,'Table 25 - Command Strobes'!$A$1:$C$9,2),IF(E72="x", VLOOKUP(C72,'Table 26 - Config Registers'!$A$1:$C$30,2), C72))</f>
        <v>0x0B</v>
      </c>
      <c r="J72" s="3" t="s">
        <v>686</v>
      </c>
    </row>
    <row r="73" spans="1:10" x14ac:dyDescent="0.25">
      <c r="A73" t="s">
        <v>124</v>
      </c>
      <c r="B73">
        <v>34</v>
      </c>
      <c r="C73" t="s">
        <v>79</v>
      </c>
      <c r="D73" t="s">
        <v>606</v>
      </c>
      <c r="H73" t="str">
        <f>IF(D73="x", VLOOKUP(C73,'Table 25 - Command Strobes'!$A$1:$C$9,3),IF(E73="x", VLOOKUP(C73,'Table 26 - Config Registers'!$A$1:$C$30,3), C73))</f>
        <v>Enable TX. Perform calibration first if MCSM0.FS_AUTOCAL=1.</v>
      </c>
      <c r="I73" t="str">
        <f>IF(D73="x", VLOOKUP(C73,'Table 25 - Command Strobes'!$A$1:$C$9,2),IF(E73="x", VLOOKUP(C73,'Table 26 - Config Registers'!$A$1:$C$30,2), C73))</f>
        <v>STX</v>
      </c>
    </row>
    <row r="74" spans="1:10" x14ac:dyDescent="0.25">
      <c r="A74" t="s">
        <v>125</v>
      </c>
      <c r="B74">
        <v>35</v>
      </c>
      <c r="C74" t="s">
        <v>110</v>
      </c>
      <c r="D74" t="s">
        <v>606</v>
      </c>
      <c r="H74" t="str">
        <f>IF(D74="x", VLOOKUP(C74,'Table 25 - Command Strobes'!$A$1:$C$9,3),IF(E74="x", VLOOKUP(C74,'Table 26 - Config Registers'!$A$1:$C$30,3), C74))</f>
        <v>Exit TX and turn off frequency synthesizer.</v>
      </c>
      <c r="I74" t="str">
        <f>IF(D74="x", VLOOKUP(C74,'Table 25 - Command Strobes'!$A$1:$C$9,2),IF(E74="x", VLOOKUP(C74,'Table 26 - Config Registers'!$A$1:$C$30,2), C74))</f>
        <v>SIDLE</v>
      </c>
    </row>
    <row r="75" spans="1:10" x14ac:dyDescent="0.25">
      <c r="A75" t="s">
        <v>126</v>
      </c>
      <c r="B75">
        <v>36</v>
      </c>
      <c r="C75" t="s">
        <v>110</v>
      </c>
      <c r="D75" t="s">
        <v>606</v>
      </c>
      <c r="H75" t="str">
        <f>IF(D75="x", VLOOKUP(C75,'Table 25 - Command Strobes'!$A$1:$C$9,3),IF(E75="x", VLOOKUP(C75,'Table 26 - Config Registers'!$A$1:$C$30,3), C75))</f>
        <v>Exit TX and turn off frequency synthesizer.</v>
      </c>
      <c r="I75" t="str">
        <f>IF(D75="x", VLOOKUP(C75,'Table 25 - Command Strobes'!$A$1:$C$9,2),IF(E75="x", VLOOKUP(C75,'Table 26 - Config Registers'!$A$1:$C$30,2), C75))</f>
        <v>SIDLE</v>
      </c>
    </row>
    <row r="76" spans="1:10" x14ac:dyDescent="0.25">
      <c r="A76" t="s">
        <v>127</v>
      </c>
      <c r="B76">
        <v>37</v>
      </c>
      <c r="C76" s="6" t="s">
        <v>22</v>
      </c>
      <c r="E76" t="s">
        <v>606</v>
      </c>
      <c r="H76" t="str">
        <f>IF(D76="x", VLOOKUP(C76,'Table 25 - Command Strobes'!$A$1:$C$9,3),IF(E76="x", VLOOKUP(C76,'Table 26 - Config Registers'!$A$1:$C$30,3), C76))</f>
        <v>Modulator configuration</v>
      </c>
      <c r="I76" t="str">
        <f>IF(D76="x", VLOOKUP(C76,'Table 25 - Command Strobes'!$A$1:$C$9,2),IF(E76="x", VLOOKUP(C76,'Table 26 - Config Registers'!$A$1:$C$30,2), C76))</f>
        <v>MDMCFG4</v>
      </c>
    </row>
    <row r="77" spans="1:10" x14ac:dyDescent="0.25">
      <c r="A77" t="s">
        <v>128</v>
      </c>
      <c r="B77">
        <v>37</v>
      </c>
      <c r="C77" t="s">
        <v>84</v>
      </c>
      <c r="H77" t="str">
        <f>IF(D77="x", VLOOKUP(C77,'Table 25 - Command Strobes'!$A$1:$C$9,3),IF(E77="x", VLOOKUP(C77,'Table 26 - Config Registers'!$A$1:$C$30,3), C77))</f>
        <v>0x08</v>
      </c>
      <c r="I77" t="str">
        <f>IF(D77="x", VLOOKUP(C77,'Table 25 - Command Strobes'!$A$1:$C$9,2),IF(E77="x", VLOOKUP(C77,'Table 26 - Config Registers'!$A$1:$C$30,2), C77))</f>
        <v>0x08</v>
      </c>
      <c r="J77" t="s">
        <v>707</v>
      </c>
    </row>
    <row r="78" spans="1:10" x14ac:dyDescent="0.25">
      <c r="A78" t="s">
        <v>129</v>
      </c>
      <c r="B78">
        <v>38</v>
      </c>
      <c r="C78" t="s">
        <v>26</v>
      </c>
      <c r="E78" t="s">
        <v>606</v>
      </c>
      <c r="H78" t="str">
        <f>IF(D78="x", VLOOKUP(C78,'Table 25 - Command Strobes'!$A$1:$C$9,3),IF(E78="x", VLOOKUP(C78,'Table 26 - Config Registers'!$A$1:$C$30,3), C78))</f>
        <v>Modulator configuration</v>
      </c>
      <c r="I78" t="str">
        <f>IF(D78="x", VLOOKUP(C78,'Table 25 - Command Strobes'!$A$1:$C$9,2),IF(E78="x", VLOOKUP(C78,'Table 26 - Config Registers'!$A$1:$C$30,2), C78))</f>
        <v>MDMCFG3</v>
      </c>
    </row>
    <row r="79" spans="1:10" x14ac:dyDescent="0.25">
      <c r="A79" t="s">
        <v>130</v>
      </c>
      <c r="B79">
        <v>38</v>
      </c>
      <c r="C79" t="s">
        <v>28</v>
      </c>
      <c r="H79" t="str">
        <f>IF(D79="x", VLOOKUP(C79,'Table 25 - Command Strobes'!$A$1:$C$9,3),IF(E79="x", VLOOKUP(C79,'Table 26 - Config Registers'!$A$1:$C$30,3), C79))</f>
        <v>0x43</v>
      </c>
      <c r="I79" t="str">
        <f>IF(D79="x", VLOOKUP(C79,'Table 25 - Command Strobes'!$A$1:$C$9,2),IF(E79="x", VLOOKUP(C79,'Table 26 - Config Registers'!$A$1:$C$30,2), C79))</f>
        <v>0x43</v>
      </c>
    </row>
    <row r="80" spans="1:10" x14ac:dyDescent="0.25">
      <c r="A80" t="s">
        <v>131</v>
      </c>
      <c r="B80">
        <v>39</v>
      </c>
      <c r="C80" t="s">
        <v>45</v>
      </c>
      <c r="E80" t="s">
        <v>606</v>
      </c>
      <c r="H80" t="str">
        <f>IF(D80="x", VLOOKUP(C80,'Table 25 - Command Strobes'!$A$1:$C$9,3),IF(E80="x", VLOOKUP(C80,'Table 26 - Config Registers'!$A$1:$C$30,3), C80))</f>
        <v>Modulator deviation setting</v>
      </c>
      <c r="I80" t="str">
        <f>IF(D80="x", VLOOKUP(C80,'Table 25 - Command Strobes'!$A$1:$C$9,2),IF(E80="x", VLOOKUP(C80,'Table 26 - Config Registers'!$A$1:$C$30,2), C80))</f>
        <v>DEVIATN</v>
      </c>
    </row>
    <row r="81" spans="1:10" x14ac:dyDescent="0.25">
      <c r="A81" t="s">
        <v>132</v>
      </c>
      <c r="B81">
        <v>39</v>
      </c>
      <c r="C81" t="s">
        <v>47</v>
      </c>
      <c r="H81" t="str">
        <f>IF(D81="x", VLOOKUP(C81,'Table 25 - Command Strobes'!$A$1:$C$9,3),IF(E81="x", VLOOKUP(C81,'Table 26 - Config Registers'!$A$1:$C$30,3), C81))</f>
        <v>0x40</v>
      </c>
      <c r="I81" t="str">
        <f>IF(D81="x", VLOOKUP(C81,'Table 25 - Command Strobes'!$A$1:$C$9,2),IF(E81="x", VLOOKUP(C81,'Table 26 - Config Registers'!$A$1:$C$30,2), C81))</f>
        <v>0x40</v>
      </c>
      <c r="J81" t="s">
        <v>693</v>
      </c>
    </row>
    <row r="82" spans="1:10" x14ac:dyDescent="0.25">
      <c r="A82" t="s">
        <v>133</v>
      </c>
      <c r="B82">
        <v>40</v>
      </c>
      <c r="C82" t="s">
        <v>7</v>
      </c>
      <c r="E82" t="s">
        <v>606</v>
      </c>
      <c r="H82" t="str">
        <f>IF(D82="x", VLOOKUP(C82,'Table 25 - Command Strobes'!$A$1:$C$9,3),IF(E82="x", VLOOKUP(C82,'Table 26 - Config Registers'!$A$1:$C$30,3), C82))</f>
        <v>GDO0 output pin configuration</v>
      </c>
      <c r="I82" t="str">
        <f>IF(D82="x", VLOOKUP(C82,'Table 25 - Command Strobes'!$A$1:$C$9,2),IF(E82="x", VLOOKUP(C82,'Table 26 - Config Registers'!$A$1:$C$30,2), C82))</f>
        <v>IOCFG0</v>
      </c>
    </row>
    <row r="83" spans="1:10" x14ac:dyDescent="0.25">
      <c r="A83" t="s">
        <v>134</v>
      </c>
      <c r="B83">
        <v>40</v>
      </c>
      <c r="C83" t="s">
        <v>77</v>
      </c>
      <c r="H83" t="str">
        <f>IF(D83="x", VLOOKUP(C83,'Table 25 - Command Strobes'!$A$1:$C$9,3),IF(E83="x", VLOOKUP(C83,'Table 26 - Config Registers'!$A$1:$C$30,3), C83))</f>
        <v>0x2D</v>
      </c>
      <c r="I83" t="str">
        <f>IF(D83="x", VLOOKUP(C83,'Table 25 - Command Strobes'!$A$1:$C$9,2),IF(E83="x", VLOOKUP(C83,'Table 26 - Config Registers'!$A$1:$C$30,2), C83))</f>
        <v>0x2D</v>
      </c>
      <c r="J83" t="s">
        <v>687</v>
      </c>
    </row>
    <row r="84" spans="1:10" x14ac:dyDescent="0.25">
      <c r="A84" t="s">
        <v>135</v>
      </c>
      <c r="B84">
        <v>41</v>
      </c>
      <c r="C84" t="s">
        <v>122</v>
      </c>
      <c r="E84" t="s">
        <v>606</v>
      </c>
      <c r="H84" t="str">
        <f>IF(D84="x", VLOOKUP(C84,'Table 25 - Command Strobes'!$A$1:$C$9,3),IF(E84="x", VLOOKUP(C84,'Table 26 - Config Registers'!$A$1:$C$30,3), C84))</f>
        <v>GDO1 output pin configuration</v>
      </c>
      <c r="I84" t="str">
        <f>IF(D84="x", VLOOKUP(C84,'Table 25 - Command Strobes'!$A$1:$C$9,2),IF(E84="x", VLOOKUP(C84,'Table 26 - Config Registers'!$A$1:$C$30,2), C84))</f>
        <v>IOCFG1</v>
      </c>
    </row>
    <row r="85" spans="1:10" x14ac:dyDescent="0.25">
      <c r="A85" t="s">
        <v>136</v>
      </c>
      <c r="B85">
        <v>41</v>
      </c>
      <c r="C85" t="s">
        <v>82</v>
      </c>
      <c r="H85" t="str">
        <f>IF(D85="x", VLOOKUP(C85,'Table 25 - Command Strobes'!$A$1:$C$9,3),IF(E85="x", VLOOKUP(C85,'Table 26 - Config Registers'!$A$1:$C$30,3), C85))</f>
        <v>0x0B</v>
      </c>
      <c r="I85" t="str">
        <f>IF(D85="x", VLOOKUP(C85,'Table 25 - Command Strobes'!$A$1:$C$9,2),IF(E85="x", VLOOKUP(C85,'Table 26 - Config Registers'!$A$1:$C$30,2), C85))</f>
        <v>0x0B</v>
      </c>
      <c r="J85" s="3" t="s">
        <v>686</v>
      </c>
    </row>
    <row r="86" spans="1:10" x14ac:dyDescent="0.25">
      <c r="A86" t="s">
        <v>137</v>
      </c>
      <c r="B86">
        <v>42</v>
      </c>
      <c r="C86" t="s">
        <v>79</v>
      </c>
      <c r="D86" t="s">
        <v>606</v>
      </c>
      <c r="H86" t="str">
        <f>IF(D86="x", VLOOKUP(C86,'Table 25 - Command Strobes'!$A$1:$C$9,3),IF(E86="x", VLOOKUP(C86,'Table 26 - Config Registers'!$A$1:$C$30,3), C86))</f>
        <v>Enable TX. Perform calibration first if MCSM0.FS_AUTOCAL=1.</v>
      </c>
      <c r="I86" t="str">
        <f>IF(D86="x", VLOOKUP(C86,'Table 25 - Command Strobes'!$A$1:$C$9,2),IF(E86="x", VLOOKUP(C86,'Table 26 - Config Registers'!$A$1:$C$30,2), C86))</f>
        <v>STX</v>
      </c>
    </row>
    <row r="87" spans="1:10" s="1" customFormat="1" x14ac:dyDescent="0.25">
      <c r="A87" s="1" t="s">
        <v>685</v>
      </c>
      <c r="I87">
        <f>IF(D87="x", VLOOKUP(C87,'Table 25 - Command Strobes'!$A$1:$C$9,2),IF(E87="x", VLOOKUP(C87,'Table 26 - Config Registers'!$A$1:$C$30,2), C87))</f>
        <v>0</v>
      </c>
    </row>
    <row r="88" spans="1:10" x14ac:dyDescent="0.25">
      <c r="A88" t="s">
        <v>138</v>
      </c>
      <c r="B88">
        <v>43</v>
      </c>
      <c r="C88" t="s">
        <v>110</v>
      </c>
      <c r="D88" t="s">
        <v>606</v>
      </c>
      <c r="H88" t="str">
        <f>IF(D88="x", VLOOKUP(C88,'Table 25 - Command Strobes'!$A$1:$C$9,3),IF(E88="x", VLOOKUP(C88,'Table 26 - Config Registers'!$A$1:$C$30,3), C88))</f>
        <v>Exit TX and turn off frequency synthesizer.</v>
      </c>
      <c r="I88" t="str">
        <f>IF(D88="x", VLOOKUP(C88,'Table 25 - Command Strobes'!$A$1:$C$9,2),IF(E88="x", VLOOKUP(C88,'Table 26 - Config Registers'!$A$1:$C$30,2), C88))</f>
        <v>SIDLE</v>
      </c>
    </row>
    <row r="89" spans="1:10" x14ac:dyDescent="0.25">
      <c r="A89" t="s">
        <v>139</v>
      </c>
      <c r="B89">
        <v>44</v>
      </c>
      <c r="C89" t="s">
        <v>7</v>
      </c>
      <c r="E89" t="s">
        <v>606</v>
      </c>
      <c r="H89" t="str">
        <f>IF(D89="x", VLOOKUP(C89,'Table 25 - Command Strobes'!$A$1:$C$9,3),IF(E89="x", VLOOKUP(C89,'Table 26 - Config Registers'!$A$1:$C$30,3), C89))</f>
        <v>GDO0 output pin configuration</v>
      </c>
      <c r="I89" t="str">
        <f>IF(D89="x", VLOOKUP(C89,'Table 25 - Command Strobes'!$A$1:$C$9,2),IF(E89="x", VLOOKUP(C89,'Table 26 - Config Registers'!$A$1:$C$30,2), C89))</f>
        <v>IOCFG0</v>
      </c>
    </row>
    <row r="90" spans="1:10" x14ac:dyDescent="0.25">
      <c r="A90" t="s">
        <v>140</v>
      </c>
      <c r="B90">
        <v>44</v>
      </c>
      <c r="C90" t="s">
        <v>9</v>
      </c>
      <c r="H90" t="str">
        <f>IF(D90="x", VLOOKUP(C90,'Table 25 - Command Strobes'!$A$1:$C$9,3),IF(E90="x", VLOOKUP(C90,'Table 26 - Config Registers'!$A$1:$C$30,3), C90))</f>
        <v>0x2E</v>
      </c>
      <c r="I90" t="str">
        <f>IF(D90="x", VLOOKUP(C90,'Table 25 - Command Strobes'!$A$1:$C$9,2),IF(E90="x", VLOOKUP(C90,'Table 26 - Config Registers'!$A$1:$C$30,2), C90))</f>
        <v>0x2E</v>
      </c>
      <c r="J90" t="s">
        <v>688</v>
      </c>
    </row>
    <row r="91" spans="1:10" x14ac:dyDescent="0.25">
      <c r="A91" t="s">
        <v>141</v>
      </c>
      <c r="B91">
        <v>45</v>
      </c>
      <c r="C91" t="s">
        <v>122</v>
      </c>
      <c r="E91" t="s">
        <v>606</v>
      </c>
      <c r="H91" t="str">
        <f>IF(D91="x", VLOOKUP(C91,'Table 25 - Command Strobes'!$A$1:$C$9,3),IF(E91="x", VLOOKUP(C91,'Table 26 - Config Registers'!$A$1:$C$30,3), C91))</f>
        <v>GDO1 output pin configuration</v>
      </c>
      <c r="I91" t="str">
        <f>IF(D91="x", VLOOKUP(C91,'Table 25 - Command Strobes'!$A$1:$C$9,2),IF(E91="x", VLOOKUP(C91,'Table 26 - Config Registers'!$A$1:$C$30,2), C91))</f>
        <v>IOCFG1</v>
      </c>
    </row>
    <row r="92" spans="1:10" x14ac:dyDescent="0.25">
      <c r="A92" t="s">
        <v>142</v>
      </c>
      <c r="B92">
        <v>45</v>
      </c>
      <c r="C92" t="s">
        <v>9</v>
      </c>
      <c r="H92" t="str">
        <f>IF(D92="x", VLOOKUP(C92,'Table 25 - Command Strobes'!$A$1:$C$9,3),IF(E92="x", VLOOKUP(C92,'Table 26 - Config Registers'!$A$1:$C$30,3), C92))</f>
        <v>0x2E</v>
      </c>
      <c r="I92" t="str">
        <f>IF(D92="x", VLOOKUP(C92,'Table 25 - Command Strobes'!$A$1:$C$9,2),IF(E92="x", VLOOKUP(C92,'Table 26 - Config Registers'!$A$1:$C$30,2), C92))</f>
        <v>0x2E</v>
      </c>
      <c r="J92" t="s">
        <v>688</v>
      </c>
    </row>
    <row r="93" spans="1:10" x14ac:dyDescent="0.25">
      <c r="A93" t="s">
        <v>143</v>
      </c>
      <c r="B93">
        <v>46</v>
      </c>
      <c r="C93" t="s">
        <v>110</v>
      </c>
      <c r="D93" t="s">
        <v>606</v>
      </c>
      <c r="H93" t="str">
        <f>IF(D93="x", VLOOKUP(C93,'Table 25 - Command Strobes'!$A$1:$C$9,3),IF(E93="x", VLOOKUP(C93,'Table 26 - Config Registers'!$A$1:$C$30,3), C93))</f>
        <v>Exit TX and turn off frequency synthesizer.</v>
      </c>
      <c r="I93" t="str">
        <f>IF(D93="x", VLOOKUP(C93,'Table 25 - Command Strobes'!$A$1:$C$9,2),IF(E93="x", VLOOKUP(C93,'Table 26 - Config Registers'!$A$1:$C$30,2), C93))</f>
        <v>SIDLE</v>
      </c>
    </row>
    <row r="94" spans="1:10" x14ac:dyDescent="0.25">
      <c r="A94" t="s">
        <v>144</v>
      </c>
      <c r="B94">
        <v>47</v>
      </c>
      <c r="C94" t="s">
        <v>145</v>
      </c>
      <c r="D94" t="s">
        <v>606</v>
      </c>
      <c r="H94" t="str">
        <f>IF(D94="x", VLOOKUP(C94,'Table 25 - Command Strobes'!$A$1:$C$9,3),IF(E94="x", VLOOKUP(C94,'Table 26 - Config Registers'!$A$1:$C$30,3), C94))</f>
        <v>Enter power down mode when CSn goes high.</v>
      </c>
      <c r="I94" t="str">
        <f>IF(D94="x", VLOOKUP(C94,'Table 25 - Command Strobes'!$A$1:$C$9,2),IF(E94="x", VLOOKUP(C94,'Table 26 - Config Registers'!$A$1:$C$30,2), C94))</f>
        <v>SPWD</v>
      </c>
    </row>
    <row r="95" spans="1:10" x14ac:dyDescent="0.25">
      <c r="A95" t="s">
        <v>146</v>
      </c>
      <c r="B95">
        <v>48</v>
      </c>
      <c r="C95" t="s">
        <v>4</v>
      </c>
      <c r="D95" t="s">
        <v>606</v>
      </c>
      <c r="H95" t="str">
        <f>IF(D95="x", VLOOKUP(C95,'Table 25 - Command Strobes'!$A$1:$C$9,3),IF(E95="x", VLOOKUP(C95,'Table 26 - Config Registers'!$A$1:$C$30,3), C95))</f>
        <v>Reset chip.</v>
      </c>
      <c r="I95" t="str">
        <f>IF(D95="x", VLOOKUP(C95,'Table 25 - Command Strobes'!$A$1:$C$9,2),IF(E95="x", VLOOKUP(C95,'Table 26 - Config Registers'!$A$1:$C$30,2), C95))</f>
        <v xml:space="preserve">SRES </v>
      </c>
    </row>
    <row r="96" spans="1:10" x14ac:dyDescent="0.25">
      <c r="A96" t="s">
        <v>147</v>
      </c>
      <c r="B96">
        <v>49</v>
      </c>
      <c r="C96" t="s">
        <v>7</v>
      </c>
      <c r="E96" t="s">
        <v>606</v>
      </c>
      <c r="H96" t="str">
        <f>IF(D96="x", VLOOKUP(C96,'Table 25 - Command Strobes'!$A$1:$C$9,3),IF(E96="x", VLOOKUP(C96,'Table 26 - Config Registers'!$A$1:$C$30,3), C96))</f>
        <v>GDO0 output pin configuration</v>
      </c>
      <c r="I96" t="str">
        <f>IF(D96="x", VLOOKUP(C96,'Table 25 - Command Strobes'!$A$1:$C$9,2),IF(E96="x", VLOOKUP(C96,'Table 26 - Config Registers'!$A$1:$C$30,2), C96))</f>
        <v>IOCFG0</v>
      </c>
    </row>
    <row r="97" spans="1:10" x14ac:dyDescent="0.25">
      <c r="A97" t="s">
        <v>148</v>
      </c>
      <c r="B97">
        <v>49</v>
      </c>
      <c r="C97" t="s">
        <v>9</v>
      </c>
      <c r="H97" t="str">
        <f>IF(D97="x", VLOOKUP(C97,'Table 25 - Command Strobes'!$A$1:$C$9,3),IF(E97="x", VLOOKUP(C97,'Table 26 - Config Registers'!$A$1:$C$30,3), C97))</f>
        <v>0x2E</v>
      </c>
      <c r="I97" t="str">
        <f>IF(D97="x", VLOOKUP(C97,'Table 25 - Command Strobes'!$A$1:$C$9,2),IF(E97="x", VLOOKUP(C97,'Table 26 - Config Registers'!$A$1:$C$30,2), C97))</f>
        <v>0x2E</v>
      </c>
      <c r="J97" t="s">
        <v>688</v>
      </c>
    </row>
    <row r="98" spans="1:10" x14ac:dyDescent="0.25">
      <c r="A98" t="s">
        <v>149</v>
      </c>
      <c r="B98">
        <v>50</v>
      </c>
      <c r="C98" t="s">
        <v>11</v>
      </c>
      <c r="E98" t="s">
        <v>606</v>
      </c>
      <c r="H98" t="str">
        <f>IF(D98="x", VLOOKUP(C98,'Table 25 - Command Strobes'!$A$1:$C$9,3),IF(E98="x", VLOOKUP(C98,'Table 26 - Config Registers'!$A$1:$C$30,3), C98))</f>
        <v>Frequency control word, high byte</v>
      </c>
      <c r="I98" t="str">
        <f>IF(D98="x", VLOOKUP(C98,'Table 25 - Command Strobes'!$A$1:$C$9,2),IF(E98="x", VLOOKUP(C98,'Table 26 - Config Registers'!$A$1:$C$30,2), C98))</f>
        <v>FREQ2</v>
      </c>
    </row>
    <row r="99" spans="1:10" x14ac:dyDescent="0.25">
      <c r="A99" t="s">
        <v>150</v>
      </c>
      <c r="B99">
        <v>50</v>
      </c>
      <c r="C99" t="s">
        <v>13</v>
      </c>
      <c r="H99" t="str">
        <f>IF(D99="x", VLOOKUP(C99,'Table 25 - Command Strobes'!$A$1:$C$9,3),IF(E99="x", VLOOKUP(C99,'Table 26 - Config Registers'!$A$1:$C$30,3), C99))</f>
        <v>0x21</v>
      </c>
      <c r="I99" t="str">
        <f>IF(D99="x", VLOOKUP(C99,'Table 25 - Command Strobes'!$A$1:$C$9,2),IF(E99="x", VLOOKUP(C99,'Table 26 - Config Registers'!$A$1:$C$30,2), C99))</f>
        <v>0x21</v>
      </c>
      <c r="J99" t="s">
        <v>700</v>
      </c>
    </row>
    <row r="100" spans="1:10" x14ac:dyDescent="0.25">
      <c r="A100" t="s">
        <v>151</v>
      </c>
      <c r="B100">
        <v>51</v>
      </c>
      <c r="C100" t="s">
        <v>15</v>
      </c>
      <c r="E100" t="s">
        <v>606</v>
      </c>
      <c r="H100" t="str">
        <f>IF(D100="x", VLOOKUP(C100,'Table 25 - Command Strobes'!$A$1:$C$9,3),IF(E100="x", VLOOKUP(C100,'Table 26 - Config Registers'!$A$1:$C$30,3), C100))</f>
        <v>Frequency control word, middle byte</v>
      </c>
      <c r="I100" t="str">
        <f>IF(D100="x", VLOOKUP(C100,'Table 25 - Command Strobes'!$A$1:$C$9,2),IF(E100="x", VLOOKUP(C100,'Table 26 - Config Registers'!$A$1:$C$30,2), C100))</f>
        <v>FREQ1</v>
      </c>
    </row>
    <row r="101" spans="1:10" x14ac:dyDescent="0.25">
      <c r="A101" t="s">
        <v>152</v>
      </c>
      <c r="B101">
        <v>51</v>
      </c>
      <c r="C101" t="s">
        <v>17</v>
      </c>
      <c r="H101" t="str">
        <f>IF(D101="x", VLOOKUP(C101,'Table 25 - Command Strobes'!$A$1:$C$9,3),IF(E101="x", VLOOKUP(C101,'Table 26 - Config Registers'!$A$1:$C$30,3), C101))</f>
        <v>0x65</v>
      </c>
      <c r="I101" t="str">
        <f>IF(D101="x", VLOOKUP(C101,'Table 25 - Command Strobes'!$A$1:$C$9,2),IF(E101="x", VLOOKUP(C101,'Table 26 - Config Registers'!$A$1:$C$30,2), C101))</f>
        <v>0x65</v>
      </c>
    </row>
    <row r="102" spans="1:10" x14ac:dyDescent="0.25">
      <c r="A102" t="s">
        <v>153</v>
      </c>
      <c r="B102">
        <v>52</v>
      </c>
      <c r="C102" t="s">
        <v>5</v>
      </c>
      <c r="E102" t="s">
        <v>606</v>
      </c>
      <c r="H102" t="str">
        <f>IF(D102="x", VLOOKUP(C102,'Table 25 - Command Strobes'!$A$1:$C$9,3),IF(E102="x", VLOOKUP(C102,'Table 26 - Config Registers'!$A$1:$C$30,3), C102))</f>
        <v>Frequency control word, low byte</v>
      </c>
      <c r="I102" t="str">
        <f>IF(D102="x", VLOOKUP(C102,'Table 25 - Command Strobes'!$A$1:$C$9,2),IF(E102="x", VLOOKUP(C102,'Table 26 - Config Registers'!$A$1:$C$30,2), C102))</f>
        <v>FREQ0</v>
      </c>
    </row>
    <row r="103" spans="1:10" x14ac:dyDescent="0.25">
      <c r="A103" t="s">
        <v>154</v>
      </c>
      <c r="B103">
        <v>52</v>
      </c>
      <c r="C103" t="s">
        <v>20</v>
      </c>
      <c r="H103" t="str">
        <f>IF(D103="x", VLOOKUP(C103,'Table 25 - Command Strobes'!$A$1:$C$9,3),IF(E103="x", VLOOKUP(C103,'Table 26 - Config Registers'!$A$1:$C$30,3), C103))</f>
        <v>0x6A</v>
      </c>
      <c r="I103" t="str">
        <f>IF(D103="x", VLOOKUP(C103,'Table 25 - Command Strobes'!$A$1:$C$9,2),IF(E103="x", VLOOKUP(C103,'Table 26 - Config Registers'!$A$1:$C$30,2), C103))</f>
        <v>0x6A</v>
      </c>
    </row>
    <row r="104" spans="1:10" x14ac:dyDescent="0.25">
      <c r="A104" t="s">
        <v>155</v>
      </c>
      <c r="B104">
        <v>53</v>
      </c>
      <c r="C104" t="s">
        <v>22</v>
      </c>
      <c r="E104" t="s">
        <v>606</v>
      </c>
      <c r="H104" t="str">
        <f>IF(D104="x", VLOOKUP(C104,'Table 25 - Command Strobes'!$A$1:$C$9,3),IF(E104="x", VLOOKUP(C104,'Table 26 - Config Registers'!$A$1:$C$30,3), C104))</f>
        <v>Modulator configuration</v>
      </c>
      <c r="I104" t="str">
        <f>IF(D104="x", VLOOKUP(C104,'Table 25 - Command Strobes'!$A$1:$C$9,2),IF(E104="x", VLOOKUP(C104,'Table 26 - Config Registers'!$A$1:$C$30,2), C104))</f>
        <v>MDMCFG4</v>
      </c>
    </row>
    <row r="105" spans="1:10" x14ac:dyDescent="0.25">
      <c r="A105" t="s">
        <v>156</v>
      </c>
      <c r="B105">
        <v>53</v>
      </c>
      <c r="C105" t="s">
        <v>157</v>
      </c>
      <c r="H105" t="str">
        <f>IF(D105="x", VLOOKUP(C105,'Table 25 - Command Strobes'!$A$1:$C$9,3),IF(E105="x", VLOOKUP(C105,'Table 26 - Config Registers'!$A$1:$C$30,3), C105))</f>
        <v>0x5A</v>
      </c>
      <c r="I105" t="str">
        <f>IF(D105="x", VLOOKUP(C105,'Table 25 - Command Strobes'!$A$1:$C$9,2),IF(E105="x", VLOOKUP(C105,'Table 26 - Config Registers'!$A$1:$C$30,2), C105))</f>
        <v>0x5A</v>
      </c>
      <c r="J105" t="s">
        <v>709</v>
      </c>
    </row>
    <row r="106" spans="1:10" x14ac:dyDescent="0.25">
      <c r="A106" t="s">
        <v>158</v>
      </c>
      <c r="B106">
        <v>54</v>
      </c>
      <c r="C106" t="s">
        <v>26</v>
      </c>
      <c r="E106" t="s">
        <v>606</v>
      </c>
      <c r="H106" t="str">
        <f>IF(D106="x", VLOOKUP(C106,'Table 25 - Command Strobes'!$A$1:$C$9,3),IF(E106="x", VLOOKUP(C106,'Table 26 - Config Registers'!$A$1:$C$30,3), C106))</f>
        <v>Modulator configuration</v>
      </c>
      <c r="I106" t="str">
        <f>IF(D106="x", VLOOKUP(C106,'Table 25 - Command Strobes'!$A$1:$C$9,2),IF(E106="x", VLOOKUP(C106,'Table 26 - Config Registers'!$A$1:$C$30,2), C106))</f>
        <v>MDMCFG3</v>
      </c>
    </row>
    <row r="107" spans="1:10" x14ac:dyDescent="0.25">
      <c r="A107" t="s">
        <v>159</v>
      </c>
      <c r="B107">
        <v>54</v>
      </c>
      <c r="C107" t="s">
        <v>160</v>
      </c>
      <c r="H107" t="str">
        <f>IF(D107="x", VLOOKUP(C107,'Table 25 - Command Strobes'!$A$1:$C$9,3),IF(E107="x", VLOOKUP(C107,'Table 26 - Config Registers'!$A$1:$C$30,3), C107))</f>
        <v>0x83</v>
      </c>
      <c r="I107" t="str">
        <f>IF(D107="x", VLOOKUP(C107,'Table 25 - Command Strobes'!$A$1:$C$9,2),IF(E107="x", VLOOKUP(C107,'Table 26 - Config Registers'!$A$1:$C$30,2), C107))</f>
        <v>0x83</v>
      </c>
    </row>
    <row r="108" spans="1:10" x14ac:dyDescent="0.25">
      <c r="A108" t="s">
        <v>161</v>
      </c>
      <c r="B108">
        <v>55</v>
      </c>
      <c r="C108" t="s">
        <v>30</v>
      </c>
      <c r="E108" t="s">
        <v>606</v>
      </c>
      <c r="H108" t="str">
        <f>IF(D108="x", VLOOKUP(C108,'Table 25 - Command Strobes'!$A$1:$C$9,3),IF(E108="x", VLOOKUP(C108,'Table 26 - Config Registers'!$A$1:$C$30,3), C108))</f>
        <v>Modulator configuration</v>
      </c>
      <c r="I108" t="str">
        <f>IF(D108="x", VLOOKUP(C108,'Table 25 - Command Strobes'!$A$1:$C$9,2),IF(E108="x", VLOOKUP(C108,'Table 26 - Config Registers'!$A$1:$C$30,2), C108))</f>
        <v>MDMCFG2</v>
      </c>
    </row>
    <row r="109" spans="1:10" x14ac:dyDescent="0.25">
      <c r="A109" t="s">
        <v>162</v>
      </c>
      <c r="B109">
        <v>55</v>
      </c>
      <c r="C109" t="s">
        <v>32</v>
      </c>
      <c r="H109" t="str">
        <f>IF(D109="x", VLOOKUP(C109,'Table 25 - Command Strobes'!$A$1:$C$9,3),IF(E109="x", VLOOKUP(C109,'Table 26 - Config Registers'!$A$1:$C$30,3), C109))</f>
        <v>0x00</v>
      </c>
      <c r="I109" t="str">
        <f>IF(D109="x", VLOOKUP(C109,'Table 25 - Command Strobes'!$A$1:$C$9,2),IF(E109="x", VLOOKUP(C109,'Table 26 - Config Registers'!$A$1:$C$30,2), C109))</f>
        <v>0x00</v>
      </c>
      <c r="J109" t="s">
        <v>710</v>
      </c>
    </row>
    <row r="110" spans="1:10" x14ac:dyDescent="0.25">
      <c r="A110" t="s">
        <v>163</v>
      </c>
      <c r="B110">
        <v>56</v>
      </c>
      <c r="C110" t="s">
        <v>34</v>
      </c>
      <c r="E110" t="s">
        <v>606</v>
      </c>
      <c r="H110" t="str">
        <f>IF(D110="x", VLOOKUP(C110,'Table 25 - Command Strobes'!$A$1:$C$9,3),IF(E110="x", VLOOKUP(C110,'Table 26 - Config Registers'!$A$1:$C$30,3), C110))</f>
        <v>Modulator configuration</v>
      </c>
      <c r="I110" t="str">
        <f>IF(D110="x", VLOOKUP(C110,'Table 25 - Command Strobes'!$A$1:$C$9,2),IF(E110="x", VLOOKUP(C110,'Table 26 - Config Registers'!$A$1:$C$30,2), C110))</f>
        <v>MDMCFG1</v>
      </c>
    </row>
    <row r="111" spans="1:10" x14ac:dyDescent="0.25">
      <c r="A111" t="s">
        <v>164</v>
      </c>
      <c r="B111">
        <v>56</v>
      </c>
      <c r="C111" t="s">
        <v>36</v>
      </c>
      <c r="H111" t="str">
        <f>IF(D111="x", VLOOKUP(C111,'Table 25 - Command Strobes'!$A$1:$C$9,3),IF(E111="x", VLOOKUP(C111,'Table 26 - Config Registers'!$A$1:$C$30,3), C111))</f>
        <v>0x22</v>
      </c>
      <c r="I111" t="str">
        <f>IF(D111="x", VLOOKUP(C111,'Table 25 - Command Strobes'!$A$1:$C$9,2),IF(E111="x", VLOOKUP(C111,'Table 26 - Config Registers'!$A$1:$C$30,2), C111))</f>
        <v>0x22</v>
      </c>
    </row>
    <row r="112" spans="1:10" x14ac:dyDescent="0.25">
      <c r="A112" t="s">
        <v>165</v>
      </c>
      <c r="B112">
        <v>57</v>
      </c>
      <c r="C112" t="s">
        <v>38</v>
      </c>
      <c r="E112" t="s">
        <v>606</v>
      </c>
      <c r="H112" t="str">
        <f>IF(D112="x", VLOOKUP(C112,'Table 25 - Command Strobes'!$A$1:$C$9,3),IF(E112="x", VLOOKUP(C112,'Table 26 - Config Registers'!$A$1:$C$30,3), C112))</f>
        <v>Modulator configuration</v>
      </c>
      <c r="I112" t="str">
        <f>IF(D112="x", VLOOKUP(C112,'Table 25 - Command Strobes'!$A$1:$C$9,2),IF(E112="x", VLOOKUP(C112,'Table 26 - Config Registers'!$A$1:$C$30,2), C112))</f>
        <v>MDMCFG0</v>
      </c>
    </row>
    <row r="113" spans="1:10" x14ac:dyDescent="0.25">
      <c r="A113" t="s">
        <v>166</v>
      </c>
      <c r="B113">
        <v>57</v>
      </c>
      <c r="C113" t="s">
        <v>40</v>
      </c>
      <c r="H113" t="str">
        <f>IF(D113="x", VLOOKUP(C113,'Table 25 - Command Strobes'!$A$1:$C$9,3),IF(E113="x", VLOOKUP(C113,'Table 26 - Config Registers'!$A$1:$C$30,3), C113))</f>
        <v>0xF8</v>
      </c>
      <c r="I113" t="str">
        <f>IF(D113="x", VLOOKUP(C113,'Table 25 - Command Strobes'!$A$1:$C$9,2),IF(E113="x", VLOOKUP(C113,'Table 26 - Config Registers'!$A$1:$C$30,2), C113))</f>
        <v>0xF8</v>
      </c>
    </row>
    <row r="114" spans="1:10" x14ac:dyDescent="0.25">
      <c r="A114" t="s">
        <v>167</v>
      </c>
      <c r="B114">
        <v>58</v>
      </c>
      <c r="C114" t="s">
        <v>42</v>
      </c>
      <c r="E114" t="s">
        <v>606</v>
      </c>
      <c r="H114" t="str">
        <f>IF(D114="x", VLOOKUP(C114,'Table 25 - Command Strobes'!$A$1:$C$9,3),IF(E114="x", VLOOKUP(C114,'Table 26 - Config Registers'!$A$1:$C$30,3), C114))</f>
        <v>Channel number</v>
      </c>
      <c r="I114" t="str">
        <f>IF(D114="x", VLOOKUP(C114,'Table 25 - Command Strobes'!$A$1:$C$9,2),IF(E114="x", VLOOKUP(C114,'Table 26 - Config Registers'!$A$1:$C$30,2), C114))</f>
        <v>CHANNR</v>
      </c>
    </row>
    <row r="115" spans="1:10" x14ac:dyDescent="0.25">
      <c r="A115" t="s">
        <v>168</v>
      </c>
      <c r="B115">
        <v>58</v>
      </c>
      <c r="C115" t="s">
        <v>32</v>
      </c>
      <c r="H115" t="str">
        <f>IF(D115="x", VLOOKUP(C115,'Table 25 - Command Strobes'!$A$1:$C$9,3),IF(E115="x", VLOOKUP(C115,'Table 26 - Config Registers'!$A$1:$C$30,3), C115))</f>
        <v>0x00</v>
      </c>
      <c r="I115" t="str">
        <f>IF(D115="x", VLOOKUP(C115,'Table 25 - Command Strobes'!$A$1:$C$9,2),IF(E115="x", VLOOKUP(C115,'Table 26 - Config Registers'!$A$1:$C$30,2), C115))</f>
        <v>0x00</v>
      </c>
      <c r="J115" t="s">
        <v>692</v>
      </c>
    </row>
    <row r="116" spans="1:10" x14ac:dyDescent="0.25">
      <c r="A116" t="s">
        <v>169</v>
      </c>
      <c r="B116">
        <v>59</v>
      </c>
      <c r="C116" t="s">
        <v>45</v>
      </c>
      <c r="E116" t="s">
        <v>606</v>
      </c>
      <c r="H116" t="str">
        <f>IF(D116="x", VLOOKUP(C116,'Table 25 - Command Strobes'!$A$1:$C$9,3),IF(E116="x", VLOOKUP(C116,'Table 26 - Config Registers'!$A$1:$C$30,3), C116))</f>
        <v>Modulator deviation setting</v>
      </c>
      <c r="I116" t="str">
        <f>IF(D116="x", VLOOKUP(C116,'Table 25 - Command Strobes'!$A$1:$C$9,2),IF(E116="x", VLOOKUP(C116,'Table 26 - Config Registers'!$A$1:$C$30,2), C116))</f>
        <v>DEVIATN</v>
      </c>
    </row>
    <row r="117" spans="1:10" x14ac:dyDescent="0.25">
      <c r="A117" t="s">
        <v>170</v>
      </c>
      <c r="B117">
        <v>59</v>
      </c>
      <c r="C117" t="s">
        <v>171</v>
      </c>
      <c r="H117" t="str">
        <f>IF(D117="x", VLOOKUP(C117,'Table 25 - Command Strobes'!$A$1:$C$9,3),IF(E117="x", VLOOKUP(C117,'Table 26 - Config Registers'!$A$1:$C$30,3), C117))</f>
        <v>0x50</v>
      </c>
      <c r="I117" t="str">
        <f>IF(D117="x", VLOOKUP(C117,'Table 25 - Command Strobes'!$A$1:$C$9,2),IF(E117="x", VLOOKUP(C117,'Table 26 - Config Registers'!$A$1:$C$30,2), C117))</f>
        <v>0x50</v>
      </c>
      <c r="J117" t="s">
        <v>711</v>
      </c>
    </row>
    <row r="118" spans="1:10" x14ac:dyDescent="0.25">
      <c r="A118" t="s">
        <v>172</v>
      </c>
      <c r="B118">
        <v>60</v>
      </c>
      <c r="C118" t="s">
        <v>36</v>
      </c>
      <c r="E118" t="s">
        <v>606</v>
      </c>
      <c r="H118" t="str">
        <f>IF(D118="x", VLOOKUP(C118,'Table 25 - Command Strobes'!$A$1:$C$9,3),IF(E118="x", VLOOKUP(C118,'Table 26 - Config Registers'!$A$1:$C$30,3), C118))</f>
        <v>Front end TX configuration</v>
      </c>
      <c r="I118" t="str">
        <f>IF(D118="x", VLOOKUP(C118,'Table 25 - Command Strobes'!$A$1:$C$9,2),IF(E118="x", VLOOKUP(C118,'Table 26 - Config Registers'!$A$1:$C$30,2), C118))</f>
        <v>FREND0</v>
      </c>
    </row>
    <row r="119" spans="1:10" x14ac:dyDescent="0.25">
      <c r="A119" t="s">
        <v>173</v>
      </c>
      <c r="B119">
        <v>60</v>
      </c>
      <c r="C119" t="s">
        <v>50</v>
      </c>
      <c r="H119" t="str">
        <f>IF(D119="x", VLOOKUP(C119,'Table 25 - Command Strobes'!$A$1:$C$9,3),IF(E119="x", VLOOKUP(C119,'Table 26 - Config Registers'!$A$1:$C$30,3), C119))</f>
        <v>0x17</v>
      </c>
      <c r="I119" t="str">
        <f>IF(D119="x", VLOOKUP(C119,'Table 25 - Command Strobes'!$A$1:$C$9,2),IF(E119="x", VLOOKUP(C119,'Table 26 - Config Registers'!$A$1:$C$30,2), C119))</f>
        <v>0x17</v>
      </c>
      <c r="J119" t="s">
        <v>694</v>
      </c>
    </row>
    <row r="120" spans="1:10" x14ac:dyDescent="0.25">
      <c r="A120" t="s">
        <v>174</v>
      </c>
      <c r="B120">
        <v>61</v>
      </c>
      <c r="C120" t="s">
        <v>52</v>
      </c>
      <c r="E120" t="s">
        <v>606</v>
      </c>
      <c r="H120" t="str">
        <f>IF(D120="x", VLOOKUP(C120,'Table 25 - Command Strobes'!$A$1:$C$9,3),IF(E120="x", VLOOKUP(C120,'Table 26 - Config Registers'!$A$1:$C$30,3), C120))</f>
        <v>Main Radio Control State Machine configuration</v>
      </c>
      <c r="I120" t="str">
        <f>IF(D120="x", VLOOKUP(C120,'Table 25 - Command Strobes'!$A$1:$C$9,2),IF(E120="x", VLOOKUP(C120,'Table 26 - Config Registers'!$A$1:$C$30,2), C120))</f>
        <v>MCSM0</v>
      </c>
    </row>
    <row r="121" spans="1:10" x14ac:dyDescent="0.25">
      <c r="A121" t="s">
        <v>175</v>
      </c>
      <c r="B121">
        <v>61</v>
      </c>
      <c r="C121" t="s">
        <v>52</v>
      </c>
      <c r="H121" t="str">
        <f>IF(D121="x", VLOOKUP(C121,'Table 25 - Command Strobes'!$A$1:$C$9,3),IF(E121="x", VLOOKUP(C121,'Table 26 - Config Registers'!$A$1:$C$30,3), C121))</f>
        <v>0x18</v>
      </c>
      <c r="I121" t="str">
        <f>IF(D121="x", VLOOKUP(C121,'Table 25 - Command Strobes'!$A$1:$C$9,2),IF(E121="x", VLOOKUP(C121,'Table 26 - Config Registers'!$A$1:$C$30,2), C121))</f>
        <v>0x18</v>
      </c>
      <c r="J121" t="s">
        <v>695</v>
      </c>
    </row>
    <row r="122" spans="1:10" x14ac:dyDescent="0.25">
      <c r="A122" t="s">
        <v>176</v>
      </c>
      <c r="B122">
        <v>62</v>
      </c>
      <c r="C122" t="s">
        <v>55</v>
      </c>
      <c r="E122" t="s">
        <v>606</v>
      </c>
      <c r="H122" t="str">
        <f>IF(D122="x", VLOOKUP(C122,'Table 25 - Command Strobes'!$A$1:$C$9,3),IF(E122="x", VLOOKUP(C122,'Table 26 - Config Registers'!$A$1:$C$30,3), C122))</f>
        <v>Frequency synthesizer calibration</v>
      </c>
      <c r="I122" t="str">
        <f>IF(D122="x", VLOOKUP(C122,'Table 25 - Command Strobes'!$A$1:$C$9,2),IF(E122="x", VLOOKUP(C122,'Table 26 - Config Registers'!$A$1:$C$30,2), C122))</f>
        <v>FSCAL3</v>
      </c>
    </row>
    <row r="123" spans="1:10" x14ac:dyDescent="0.25">
      <c r="A123" t="s">
        <v>177</v>
      </c>
      <c r="B123">
        <v>62</v>
      </c>
      <c r="C123" t="s">
        <v>57</v>
      </c>
      <c r="H123" t="str">
        <f>IF(D123="x", VLOOKUP(C123,'Table 25 - Command Strobes'!$A$1:$C$9,3),IF(E123="x", VLOOKUP(C123,'Table 26 - Config Registers'!$A$1:$C$30,3), C123))</f>
        <v>0xA9</v>
      </c>
      <c r="I123" t="str">
        <f>IF(D123="x", VLOOKUP(C123,'Table 25 - Command Strobes'!$A$1:$C$9,2),IF(E123="x", VLOOKUP(C123,'Table 26 - Config Registers'!$A$1:$C$30,2), C123))</f>
        <v>0xA9</v>
      </c>
      <c r="J123" t="s">
        <v>696</v>
      </c>
    </row>
    <row r="124" spans="1:10" x14ac:dyDescent="0.25">
      <c r="A124" t="s">
        <v>178</v>
      </c>
      <c r="B124">
        <v>63</v>
      </c>
      <c r="C124" t="s">
        <v>59</v>
      </c>
      <c r="E124" t="s">
        <v>606</v>
      </c>
      <c r="H124" t="str">
        <f>IF(D124="x", VLOOKUP(C124,'Table 25 - Command Strobes'!$A$1:$C$9,3),IF(E124="x", VLOOKUP(C124,'Table 26 - Config Registers'!$A$1:$C$30,3), C124))</f>
        <v>Frequency synthesizer calibration</v>
      </c>
      <c r="I124" t="str">
        <f>IF(D124="x", VLOOKUP(C124,'Table 25 - Command Strobes'!$A$1:$C$9,2),IF(E124="x", VLOOKUP(C124,'Table 26 - Config Registers'!$A$1:$C$30,2), C124))</f>
        <v>FSCAL2</v>
      </c>
    </row>
    <row r="125" spans="1:10" x14ac:dyDescent="0.25">
      <c r="A125" t="s">
        <v>179</v>
      </c>
      <c r="B125">
        <v>63</v>
      </c>
      <c r="C125" t="s">
        <v>61</v>
      </c>
      <c r="H125" t="str">
        <f>IF(D125="x", VLOOKUP(C125,'Table 25 - Command Strobes'!$A$1:$C$9,3),IF(E125="x", VLOOKUP(C125,'Table 26 - Config Registers'!$A$1:$C$30,3), C125))</f>
        <v>0x2A</v>
      </c>
      <c r="I125" t="str">
        <f>IF(D125="x", VLOOKUP(C125,'Table 25 - Command Strobes'!$A$1:$C$9,2),IF(E125="x", VLOOKUP(C125,'Table 26 - Config Registers'!$A$1:$C$30,2), C125))</f>
        <v>0x2A</v>
      </c>
      <c r="J125" t="s">
        <v>697</v>
      </c>
    </row>
    <row r="126" spans="1:10" x14ac:dyDescent="0.25">
      <c r="A126" t="s">
        <v>180</v>
      </c>
      <c r="B126">
        <v>64</v>
      </c>
      <c r="C126" t="s">
        <v>63</v>
      </c>
      <c r="E126" t="s">
        <v>606</v>
      </c>
      <c r="H126" t="str">
        <f>IF(D126="x", VLOOKUP(C126,'Table 25 - Command Strobes'!$A$1:$C$9,3),IF(E126="x", VLOOKUP(C126,'Table 26 - Config Registers'!$A$1:$C$30,3), C126))</f>
        <v>Frequency synthesizer calibration</v>
      </c>
      <c r="I126" t="str">
        <f>IF(D126="x", VLOOKUP(C126,'Table 25 - Command Strobes'!$A$1:$C$9,2),IF(E126="x", VLOOKUP(C126,'Table 26 - Config Registers'!$A$1:$C$30,2), C126))</f>
        <v>FSCAL1</v>
      </c>
    </row>
    <row r="127" spans="1:10" x14ac:dyDescent="0.25">
      <c r="A127" t="s">
        <v>181</v>
      </c>
      <c r="B127">
        <v>64</v>
      </c>
      <c r="C127" t="s">
        <v>32</v>
      </c>
      <c r="H127" t="str">
        <f>IF(D127="x", VLOOKUP(C127,'Table 25 - Command Strobes'!$A$1:$C$9,3),IF(E127="x", VLOOKUP(C127,'Table 26 - Config Registers'!$A$1:$C$30,3), C127))</f>
        <v>0x00</v>
      </c>
      <c r="I127" t="str">
        <f>IF(D127="x", VLOOKUP(C127,'Table 25 - Command Strobes'!$A$1:$C$9,2),IF(E127="x", VLOOKUP(C127,'Table 26 - Config Registers'!$A$1:$C$30,2), C127))</f>
        <v>0x00</v>
      </c>
      <c r="J127" t="s">
        <v>698</v>
      </c>
    </row>
    <row r="128" spans="1:10" x14ac:dyDescent="0.25">
      <c r="A128" t="s">
        <v>182</v>
      </c>
      <c r="B128">
        <v>65</v>
      </c>
      <c r="C128" t="s">
        <v>66</v>
      </c>
      <c r="E128" t="s">
        <v>606</v>
      </c>
      <c r="H128" t="str">
        <f>IF(D128="x", VLOOKUP(C128,'Table 25 - Command Strobes'!$A$1:$C$9,3),IF(E128="x", VLOOKUP(C128,'Table 26 - Config Registers'!$A$1:$C$30,3), C128))</f>
        <v>Frequency synthesizer calibration</v>
      </c>
      <c r="I128" t="str">
        <f>IF(D128="x", VLOOKUP(C128,'Table 25 - Command Strobes'!$A$1:$C$9,2),IF(E128="x", VLOOKUP(C128,'Table 26 - Config Registers'!$A$1:$C$30,2), C128))</f>
        <v>FSCAL0</v>
      </c>
    </row>
    <row r="129" spans="1:10" x14ac:dyDescent="0.25">
      <c r="A129" t="s">
        <v>183</v>
      </c>
      <c r="B129">
        <v>65</v>
      </c>
      <c r="C129" t="s">
        <v>26</v>
      </c>
      <c r="H129" t="str">
        <f>IF(D129="x", VLOOKUP(C129,'Table 25 - Command Strobes'!$A$1:$C$9,3),IF(E129="x", VLOOKUP(C129,'Table 26 - Config Registers'!$A$1:$C$30,3), C129))</f>
        <v>0x11</v>
      </c>
      <c r="I129" t="str">
        <f>IF(D129="x", VLOOKUP(C129,'Table 25 - Command Strobes'!$A$1:$C$9,2),IF(E129="x", VLOOKUP(C129,'Table 26 - Config Registers'!$A$1:$C$30,2), C129))</f>
        <v>0x11</v>
      </c>
      <c r="J129" t="s">
        <v>699</v>
      </c>
    </row>
    <row r="130" spans="1:10" x14ac:dyDescent="0.25">
      <c r="A130" t="s">
        <v>184</v>
      </c>
      <c r="B130">
        <v>66</v>
      </c>
      <c r="C130" t="s">
        <v>69</v>
      </c>
      <c r="E130" t="s">
        <v>606</v>
      </c>
      <c r="H130" t="str">
        <f>IF(D130="x", VLOOKUP(C130,'Table 25 - Command Strobes'!$A$1:$C$9,3),IF(E130="x", VLOOKUP(C130,'Table 26 - Config Registers'!$A$1:$C$30,3), C130))</f>
        <v>Frequency synthesizer calibration control</v>
      </c>
      <c r="I130" t="str">
        <f>IF(D130="x", VLOOKUP(C130,'Table 25 - Command Strobes'!$A$1:$C$9,2),IF(E130="x", VLOOKUP(C130,'Table 26 - Config Registers'!$A$1:$C$30,2), C130))</f>
        <v>FSTEST</v>
      </c>
      <c r="J130" t="s">
        <v>701</v>
      </c>
    </row>
    <row r="131" spans="1:10" x14ac:dyDescent="0.25">
      <c r="A131" t="s">
        <v>185</v>
      </c>
      <c r="B131">
        <v>66</v>
      </c>
      <c r="C131" t="s">
        <v>71</v>
      </c>
      <c r="H131" t="str">
        <f>IF(D131="x", VLOOKUP(C131,'Table 25 - Command Strobes'!$A$1:$C$9,3),IF(E131="x", VLOOKUP(C131,'Table 26 - Config Registers'!$A$1:$C$30,3), C131))</f>
        <v>0x59</v>
      </c>
      <c r="I131" t="str">
        <f>IF(D131="x", VLOOKUP(C131,'Table 25 - Command Strobes'!$A$1:$C$9,2),IF(E131="x", VLOOKUP(C131,'Table 26 - Config Registers'!$A$1:$C$30,2), C131))</f>
        <v>0x59</v>
      </c>
    </row>
    <row r="132" spans="1:10" x14ac:dyDescent="0.25">
      <c r="A132" t="s">
        <v>186</v>
      </c>
      <c r="B132">
        <v>67</v>
      </c>
      <c r="C132" t="s">
        <v>73</v>
      </c>
      <c r="E132" t="s">
        <v>606</v>
      </c>
      <c r="H132" t="str">
        <f>IF(D132="x", VLOOKUP(C132,'Table 25 - Command Strobes'!$A$1:$C$9,3),IF(E132="x", VLOOKUP(C132,'Table 26 - Config Registers'!$A$1:$C$30,3), C132))</f>
        <v>Various test settings</v>
      </c>
      <c r="I132" t="str">
        <f>IF(D132="x", VLOOKUP(C132,'Table 25 - Command Strobes'!$A$1:$C$9,2),IF(E132="x", VLOOKUP(C132,'Table 26 - Config Registers'!$A$1:$C$30,2), C132))</f>
        <v>TEST2</v>
      </c>
      <c r="J132" t="s">
        <v>702</v>
      </c>
    </row>
    <row r="133" spans="1:10" x14ac:dyDescent="0.25">
      <c r="A133" t="s">
        <v>187</v>
      </c>
      <c r="B133">
        <v>67</v>
      </c>
      <c r="C133" t="s">
        <v>75</v>
      </c>
      <c r="H133" t="str">
        <f>IF(D133="x", VLOOKUP(C133,'Table 25 - Command Strobes'!$A$1:$C$9,3),IF(E133="x", VLOOKUP(C133,'Table 26 - Config Registers'!$A$1:$C$30,3), C133))</f>
        <v>0x81</v>
      </c>
      <c r="I133" t="str">
        <f>IF(D133="x", VLOOKUP(C133,'Table 25 - Command Strobes'!$A$1:$C$9,2),IF(E133="x", VLOOKUP(C133,'Table 26 - Config Registers'!$A$1:$C$30,2), C133))</f>
        <v>0x81</v>
      </c>
    </row>
    <row r="134" spans="1:10" x14ac:dyDescent="0.25">
      <c r="A134" t="s">
        <v>188</v>
      </c>
      <c r="B134">
        <v>68</v>
      </c>
      <c r="C134" t="s">
        <v>77</v>
      </c>
      <c r="E134" t="s">
        <v>606</v>
      </c>
      <c r="H134" t="str">
        <f>IF(D134="x", VLOOKUP(C134,'Table 25 - Command Strobes'!$A$1:$C$9,3),IF(E134="x", VLOOKUP(C134,'Table 26 - Config Registers'!$A$1:$C$30,3), C134))</f>
        <v>Various test settings</v>
      </c>
      <c r="I134" t="str">
        <f>IF(D134="x", VLOOKUP(C134,'Table 25 - Command Strobes'!$A$1:$C$9,2),IF(E134="x", VLOOKUP(C134,'Table 26 - Config Registers'!$A$1:$C$30,2), C134))</f>
        <v>TEST1</v>
      </c>
      <c r="J134" t="s">
        <v>702</v>
      </c>
    </row>
    <row r="135" spans="1:10" x14ac:dyDescent="0.25">
      <c r="A135" t="s">
        <v>189</v>
      </c>
      <c r="B135">
        <v>68</v>
      </c>
      <c r="C135" t="s">
        <v>79</v>
      </c>
      <c r="H135" t="str">
        <f>IF(D135="x", VLOOKUP(C135,'Table 25 - Command Strobes'!$A$1:$C$9,3),IF(E135="x", VLOOKUP(C135,'Table 26 - Config Registers'!$A$1:$C$30,3), C135))</f>
        <v>0x35</v>
      </c>
      <c r="I135" t="str">
        <f>IF(D135="x", VLOOKUP(C135,'Table 25 - Command Strobes'!$A$1:$C$9,2),IF(E135="x", VLOOKUP(C135,'Table 26 - Config Registers'!$A$1:$C$30,2), C135))</f>
        <v>0x35</v>
      </c>
    </row>
    <row r="136" spans="1:10" x14ac:dyDescent="0.25">
      <c r="A136" t="s">
        <v>190</v>
      </c>
      <c r="B136">
        <v>69</v>
      </c>
      <c r="C136" t="s">
        <v>9</v>
      </c>
      <c r="E136" t="s">
        <v>606</v>
      </c>
      <c r="H136" t="str">
        <f>IF(D136="x", VLOOKUP(C136,'Table 25 - Command Strobes'!$A$1:$C$9,3),IF(E136="x", VLOOKUP(C136,'Table 26 - Config Registers'!$A$1:$C$30,3), C136))</f>
        <v>Various test settings</v>
      </c>
      <c r="I136" t="str">
        <f>IF(D136="x", VLOOKUP(C136,'Table 25 - Command Strobes'!$A$1:$C$9,2),IF(E136="x", VLOOKUP(C136,'Table 26 - Config Registers'!$A$1:$C$30,2), C136))</f>
        <v>TEST0</v>
      </c>
      <c r="J136" t="s">
        <v>702</v>
      </c>
    </row>
    <row r="137" spans="1:10" x14ac:dyDescent="0.25">
      <c r="A137" t="s">
        <v>191</v>
      </c>
      <c r="B137">
        <v>69</v>
      </c>
      <c r="C137" t="s">
        <v>82</v>
      </c>
      <c r="H137" t="str">
        <f>IF(D137="x", VLOOKUP(C137,'Table 25 - Command Strobes'!$A$1:$C$9,3),IF(E137="x", VLOOKUP(C137,'Table 26 - Config Registers'!$A$1:$C$30,3), C137))</f>
        <v>0x0B</v>
      </c>
      <c r="I137" t="str">
        <f>IF(D137="x", VLOOKUP(C137,'Table 25 - Command Strobes'!$A$1:$C$9,2),IF(E137="x", VLOOKUP(C137,'Table 26 - Config Registers'!$A$1:$C$30,2), C137))</f>
        <v>0x0B</v>
      </c>
      <c r="J137" t="s">
        <v>703</v>
      </c>
    </row>
    <row r="138" spans="1:10" x14ac:dyDescent="0.25">
      <c r="A138" t="s">
        <v>192</v>
      </c>
      <c r="B138">
        <v>70</v>
      </c>
      <c r="C138" t="s">
        <v>84</v>
      </c>
      <c r="E138" t="s">
        <v>606</v>
      </c>
      <c r="H138" t="str">
        <f>IF(D138="x", VLOOKUP(C138,'Table 25 - Command Strobes'!$A$1:$C$9,3),IF(E138="x", VLOOKUP(C138,'Table 26 - Config Registers'!$A$1:$C$30,3), C138))</f>
        <v>Packet automation control</v>
      </c>
      <c r="I138" t="str">
        <f>IF(D138="x", VLOOKUP(C138,'Table 25 - Command Strobes'!$A$1:$C$9,2),IF(E138="x", VLOOKUP(C138,'Table 26 - Config Registers'!$A$1:$C$30,2), C138))</f>
        <v>PKTCTRL0</v>
      </c>
    </row>
    <row r="139" spans="1:10" x14ac:dyDescent="0.25">
      <c r="A139" t="s">
        <v>193</v>
      </c>
      <c r="B139">
        <v>70</v>
      </c>
      <c r="C139" t="s">
        <v>30</v>
      </c>
      <c r="H139" t="str">
        <f>IF(D139="x", VLOOKUP(C139,'Table 25 - Command Strobes'!$A$1:$C$9,3),IF(E139="x", VLOOKUP(C139,'Table 26 - Config Registers'!$A$1:$C$30,3), C139))</f>
        <v>0x12</v>
      </c>
      <c r="I139" t="str">
        <f>IF(D139="x", VLOOKUP(C139,'Table 25 - Command Strobes'!$A$1:$C$9,2),IF(E139="x", VLOOKUP(C139,'Table 26 - Config Registers'!$A$1:$C$30,2), C139))</f>
        <v>0x12</v>
      </c>
      <c r="J139" t="s">
        <v>704</v>
      </c>
    </row>
    <row r="140" spans="1:10" x14ac:dyDescent="0.25">
      <c r="A140" t="s">
        <v>194</v>
      </c>
      <c r="B140">
        <v>71</v>
      </c>
      <c r="C140" t="s">
        <v>87</v>
      </c>
      <c r="E140" t="s">
        <v>606</v>
      </c>
      <c r="H140" t="str">
        <f>IF(D140="x", VLOOKUP(C140,'Table 25 - Command Strobes'!$A$1:$C$9,3),IF(E140="x", VLOOKUP(C140,'Table 26 - Config Registers'!$A$1:$C$30,3), C140))</f>
        <v>Device address</v>
      </c>
      <c r="I140" t="str">
        <f>IF(D140="x", VLOOKUP(C140,'Table 25 - Command Strobes'!$A$1:$C$9,2),IF(E140="x", VLOOKUP(C140,'Table 26 - Config Registers'!$A$1:$C$30,2), C140))</f>
        <v>ADDR</v>
      </c>
    </row>
    <row r="141" spans="1:10" x14ac:dyDescent="0.25">
      <c r="A141" t="s">
        <v>195</v>
      </c>
      <c r="B141">
        <v>71</v>
      </c>
      <c r="C141" t="s">
        <v>32</v>
      </c>
      <c r="H141" t="str">
        <f>IF(D141="x", VLOOKUP(C141,'Table 25 - Command Strobes'!$A$1:$C$9,3),IF(E141="x", VLOOKUP(C141,'Table 26 - Config Registers'!$A$1:$C$30,3), C141))</f>
        <v>0x00</v>
      </c>
      <c r="I141" t="str">
        <f>IF(D141="x", VLOOKUP(C141,'Table 25 - Command Strobes'!$A$1:$C$9,2),IF(E141="x", VLOOKUP(C141,'Table 26 - Config Registers'!$A$1:$C$30,2), C141))</f>
        <v>0x00</v>
      </c>
      <c r="J141" t="s">
        <v>705</v>
      </c>
    </row>
    <row r="142" spans="1:10" x14ac:dyDescent="0.25">
      <c r="A142" t="s">
        <v>196</v>
      </c>
      <c r="B142">
        <v>72</v>
      </c>
      <c r="C142" t="s">
        <v>90</v>
      </c>
      <c r="E142" t="s">
        <v>606</v>
      </c>
      <c r="H142" t="str">
        <f>IF(D142="x", VLOOKUP(C142,'Table 25 - Command Strobes'!$A$1:$C$9,3),IF(E142="x", VLOOKUP(C142,'Table 26 - Config Registers'!$A$1:$C$30,3), C142))</f>
        <v>Packet length</v>
      </c>
      <c r="I142" t="str">
        <f>IF(D142="x", VLOOKUP(C142,'Table 25 - Command Strobes'!$A$1:$C$9,2),IF(E142="x", VLOOKUP(C142,'Table 26 - Config Registers'!$A$1:$C$30,2), C142))</f>
        <v>PKTLEN</v>
      </c>
    </row>
    <row r="143" spans="1:10" x14ac:dyDescent="0.25">
      <c r="A143" t="s">
        <v>197</v>
      </c>
      <c r="B143">
        <v>72</v>
      </c>
      <c r="C143" t="s">
        <v>92</v>
      </c>
      <c r="H143" t="str">
        <f>IF(D143="x", VLOOKUP(C143,'Table 25 - Command Strobes'!$A$1:$C$9,3),IF(E143="x", VLOOKUP(C143,'Table 26 - Config Registers'!$A$1:$C$30,3), C143))</f>
        <v>0xFF</v>
      </c>
      <c r="I143" t="str">
        <f>IF(D143="x", VLOOKUP(C143,'Table 25 - Command Strobes'!$A$1:$C$9,2),IF(E143="x", VLOOKUP(C143,'Table 26 - Config Registers'!$A$1:$C$30,2), C143))</f>
        <v>0xFF</v>
      </c>
      <c r="J143" s="4">
        <v>255</v>
      </c>
    </row>
    <row r="144" spans="1:10" x14ac:dyDescent="0.25">
      <c r="A144" t="s">
        <v>198</v>
      </c>
      <c r="B144">
        <v>73</v>
      </c>
      <c r="C144" t="s">
        <v>94</v>
      </c>
      <c r="D144" t="s">
        <v>606</v>
      </c>
      <c r="G144" t="s">
        <v>606</v>
      </c>
      <c r="H144" t="str">
        <f>IF(D144="x", VLOOKUP(C144,'Table 25 - Command Strobes'!$A$1:$C$9,3),IF(E144="x", VLOOKUP(C144,'Table 26 - Config Registers'!$A$1:$C$30,3), C144))</f>
        <v>No operation. May be used to pad strobe commands to two bytes for simpler software.</v>
      </c>
      <c r="I144" t="str">
        <f>IF(D144="x", VLOOKUP(C144,'Table 25 - Command Strobes'!$A$1:$C$9,2),IF(E144="x", VLOOKUP(C144,'Table 26 - Config Registers'!$A$1:$C$30,2), C144))</f>
        <v>SNOP</v>
      </c>
      <c r="J144" t="s">
        <v>708</v>
      </c>
    </row>
    <row r="145" spans="1:10" x14ac:dyDescent="0.25">
      <c r="A145" t="s">
        <v>199</v>
      </c>
      <c r="B145">
        <v>73</v>
      </c>
      <c r="C145" t="s">
        <v>96</v>
      </c>
      <c r="F145" t="s">
        <v>606</v>
      </c>
      <c r="H145" t="str">
        <f>IF(D145="x", VLOOKUP(C145,'Table 25 - Command Strobes'!$A$1:$C$9,3),IF(E145="x", VLOOKUP(C145,'Table 26 - Config Registers'!$A$1:$C$30,3), C145))</f>
        <v>0x6F</v>
      </c>
      <c r="I145" t="str">
        <f>IF(D145="x", VLOOKUP(C145,'Table 25 - Command Strobes'!$A$1:$C$9,2),IF(E145="x", VLOOKUP(C145,'Table 26 - Config Registers'!$A$1:$C$30,2), C145))</f>
        <v>0x6F</v>
      </c>
    </row>
    <row r="146" spans="1:10" x14ac:dyDescent="0.25">
      <c r="A146" t="s">
        <v>200</v>
      </c>
      <c r="B146">
        <v>73</v>
      </c>
      <c r="C146" t="s">
        <v>66</v>
      </c>
      <c r="F146" t="s">
        <v>606</v>
      </c>
      <c r="H146" t="str">
        <f>IF(D146="x", VLOOKUP(C146,'Table 25 - Command Strobes'!$A$1:$C$9,3),IF(E146="x", VLOOKUP(C146,'Table 26 - Config Registers'!$A$1:$C$30,3), C146))</f>
        <v>0x26</v>
      </c>
      <c r="I146" t="str">
        <f>IF(D146="x", VLOOKUP(C146,'Table 25 - Command Strobes'!$A$1:$C$9,2),IF(E146="x", VLOOKUP(C146,'Table 26 - Config Registers'!$A$1:$C$30,2), C146))</f>
        <v>0x26</v>
      </c>
    </row>
    <row r="147" spans="1:10" x14ac:dyDescent="0.25">
      <c r="A147" t="s">
        <v>201</v>
      </c>
      <c r="B147">
        <v>73</v>
      </c>
      <c r="C147" t="s">
        <v>9</v>
      </c>
      <c r="F147" t="s">
        <v>606</v>
      </c>
      <c r="H147" t="str">
        <f>IF(D147="x", VLOOKUP(C147,'Table 25 - Command Strobes'!$A$1:$C$9,3),IF(E147="x", VLOOKUP(C147,'Table 26 - Config Registers'!$A$1:$C$30,3), C147))</f>
        <v>0x2E</v>
      </c>
      <c r="I147" t="str">
        <f>IF(D147="x", VLOOKUP(C147,'Table 25 - Command Strobes'!$A$1:$C$9,2),IF(E147="x", VLOOKUP(C147,'Table 26 - Config Registers'!$A$1:$C$30,2), C147))</f>
        <v>0x2E</v>
      </c>
    </row>
    <row r="148" spans="1:10" x14ac:dyDescent="0.25">
      <c r="A148" t="s">
        <v>202</v>
      </c>
      <c r="B148">
        <v>73</v>
      </c>
      <c r="C148" t="s">
        <v>100</v>
      </c>
      <c r="F148" t="s">
        <v>606</v>
      </c>
      <c r="H148" t="str">
        <f>IF(D148="x", VLOOKUP(C148,'Table 25 - Command Strobes'!$A$1:$C$9,3),IF(E148="x", VLOOKUP(C148,'Table 26 - Config Registers'!$A$1:$C$30,3), C148))</f>
        <v>0x8C</v>
      </c>
      <c r="I148" t="str">
        <f>IF(D148="x", VLOOKUP(C148,'Table 25 - Command Strobes'!$A$1:$C$9,2),IF(E148="x", VLOOKUP(C148,'Table 26 - Config Registers'!$A$1:$C$30,2), C148))</f>
        <v>0x8C</v>
      </c>
    </row>
    <row r="149" spans="1:10" x14ac:dyDescent="0.25">
      <c r="A149" t="s">
        <v>203</v>
      </c>
      <c r="B149">
        <v>73</v>
      </c>
      <c r="C149" t="s">
        <v>102</v>
      </c>
      <c r="F149" t="s">
        <v>606</v>
      </c>
      <c r="H149" t="str">
        <f>IF(D149="x", VLOOKUP(C149,'Table 25 - Command Strobes'!$A$1:$C$9,3),IF(E149="x", VLOOKUP(C149,'Table 26 - Config Registers'!$A$1:$C$30,3), C149))</f>
        <v>0x87</v>
      </c>
      <c r="I149" t="str">
        <f>IF(D149="x", VLOOKUP(C149,'Table 25 - Command Strobes'!$A$1:$C$9,2),IF(E149="x", VLOOKUP(C149,'Table 26 - Config Registers'!$A$1:$C$30,2), C149))</f>
        <v>0x87</v>
      </c>
    </row>
    <row r="150" spans="1:10" x14ac:dyDescent="0.25">
      <c r="A150" t="s">
        <v>204</v>
      </c>
      <c r="B150">
        <v>73</v>
      </c>
      <c r="C150" t="s">
        <v>104</v>
      </c>
      <c r="F150" t="s">
        <v>606</v>
      </c>
      <c r="H150" t="str">
        <f>IF(D150="x", VLOOKUP(C150,'Table 25 - Command Strobes'!$A$1:$C$9,3),IF(E150="x", VLOOKUP(C150,'Table 26 - Config Registers'!$A$1:$C$30,3), C150))</f>
        <v>0xCD</v>
      </c>
      <c r="I150" t="str">
        <f>IF(D150="x", VLOOKUP(C150,'Table 25 - Command Strobes'!$A$1:$C$9,2),IF(E150="x", VLOOKUP(C150,'Table 26 - Config Registers'!$A$1:$C$30,2), C150))</f>
        <v>0xCD</v>
      </c>
    </row>
    <row r="151" spans="1:10" x14ac:dyDescent="0.25">
      <c r="A151" t="s">
        <v>205</v>
      </c>
      <c r="B151">
        <v>73</v>
      </c>
      <c r="C151" t="s">
        <v>106</v>
      </c>
      <c r="F151" t="s">
        <v>606</v>
      </c>
      <c r="H151" t="str">
        <f>IF(D151="x", VLOOKUP(C151,'Table 25 - Command Strobes'!$A$1:$C$9,3),IF(E151="x", VLOOKUP(C151,'Table 26 - Config Registers'!$A$1:$C$30,3), C151))</f>
        <v>0xC7</v>
      </c>
      <c r="I151" t="str">
        <f>IF(D151="x", VLOOKUP(C151,'Table 25 - Command Strobes'!$A$1:$C$9,2),IF(E151="x", VLOOKUP(C151,'Table 26 - Config Registers'!$A$1:$C$30,2), C151))</f>
        <v>0xC7</v>
      </c>
    </row>
    <row r="152" spans="1:10" x14ac:dyDescent="0.25">
      <c r="A152" t="s">
        <v>206</v>
      </c>
      <c r="B152">
        <v>73</v>
      </c>
      <c r="C152" t="s">
        <v>108</v>
      </c>
      <c r="F152" t="s">
        <v>606</v>
      </c>
      <c r="H152" t="str">
        <f>IF(D152="x", VLOOKUP(C152,'Table 25 - Command Strobes'!$A$1:$C$9,3),IF(E152="x", VLOOKUP(C152,'Table 26 - Config Registers'!$A$1:$C$30,3), C152))</f>
        <v>0xC0</v>
      </c>
      <c r="I152" t="str">
        <f>IF(D152="x", VLOOKUP(C152,'Table 25 - Command Strobes'!$A$1:$C$9,2),IF(E152="x", VLOOKUP(C152,'Table 26 - Config Registers'!$A$1:$C$30,2), C152))</f>
        <v>0xC0</v>
      </c>
    </row>
    <row r="153" spans="1:10" x14ac:dyDescent="0.25">
      <c r="A153" t="s">
        <v>207</v>
      </c>
      <c r="B153">
        <v>74</v>
      </c>
      <c r="C153" t="s">
        <v>110</v>
      </c>
      <c r="D153" t="s">
        <v>606</v>
      </c>
      <c r="H153" t="str">
        <f>IF(D153="x", VLOOKUP(C153,'Table 25 - Command Strobes'!$A$1:$C$9,3),IF(E153="x", VLOOKUP(C153,'Table 26 - Config Registers'!$A$1:$C$30,3), C153))</f>
        <v>Exit TX and turn off frequency synthesizer.</v>
      </c>
      <c r="I153" t="str">
        <f>IF(D153="x", VLOOKUP(C153,'Table 25 - Command Strobes'!$A$1:$C$9,2),IF(E153="x", VLOOKUP(C153,'Table 26 - Config Registers'!$A$1:$C$30,2), C153))</f>
        <v>SIDLE</v>
      </c>
    </row>
    <row r="154" spans="1:10" x14ac:dyDescent="0.25">
      <c r="A154" t="s">
        <v>208</v>
      </c>
      <c r="B154">
        <v>75</v>
      </c>
      <c r="C154" t="s">
        <v>110</v>
      </c>
      <c r="D154" t="s">
        <v>606</v>
      </c>
      <c r="H154" t="str">
        <f>IF(D154="x", VLOOKUP(C154,'Table 25 - Command Strobes'!$A$1:$C$9,3),IF(E154="x", VLOOKUP(C154,'Table 26 - Config Registers'!$A$1:$C$30,3), C154))</f>
        <v>Exit TX and turn off frequency synthesizer.</v>
      </c>
      <c r="I154" t="str">
        <f>IF(D154="x", VLOOKUP(C154,'Table 25 - Command Strobes'!$A$1:$C$9,2),IF(E154="x", VLOOKUP(C154,'Table 26 - Config Registers'!$A$1:$C$30,2), C154))</f>
        <v>SIDLE</v>
      </c>
    </row>
    <row r="155" spans="1:10" x14ac:dyDescent="0.25">
      <c r="A155" t="s">
        <v>209</v>
      </c>
      <c r="B155">
        <v>76</v>
      </c>
      <c r="C155" t="s">
        <v>22</v>
      </c>
      <c r="E155" t="s">
        <v>606</v>
      </c>
      <c r="H155" t="str">
        <f>IF(D155="x", VLOOKUP(C155,'Table 25 - Command Strobes'!$A$1:$C$9,3),IF(E155="x", VLOOKUP(C155,'Table 26 - Config Registers'!$A$1:$C$30,3), C155))</f>
        <v>Modulator configuration</v>
      </c>
      <c r="I155" t="str">
        <f>IF(D155="x", VLOOKUP(C155,'Table 25 - Command Strobes'!$A$1:$C$9,2),IF(E155="x", VLOOKUP(C155,'Table 26 - Config Registers'!$A$1:$C$30,2), C155))</f>
        <v>MDMCFG4</v>
      </c>
    </row>
    <row r="156" spans="1:10" x14ac:dyDescent="0.25">
      <c r="A156" t="s">
        <v>210</v>
      </c>
      <c r="B156">
        <v>76</v>
      </c>
      <c r="C156" t="s">
        <v>157</v>
      </c>
      <c r="H156" t="str">
        <f>IF(D156="x", VLOOKUP(C156,'Table 25 - Command Strobes'!$A$1:$C$9,3),IF(E156="x", VLOOKUP(C156,'Table 26 - Config Registers'!$A$1:$C$30,3), C156))</f>
        <v>0x5A</v>
      </c>
      <c r="I156" t="str">
        <f>IF(D156="x", VLOOKUP(C156,'Table 25 - Command Strobes'!$A$1:$C$9,2),IF(E156="x", VLOOKUP(C156,'Table 26 - Config Registers'!$A$1:$C$30,2), C156))</f>
        <v>0x5A</v>
      </c>
      <c r="J156" t="s">
        <v>709</v>
      </c>
    </row>
    <row r="157" spans="1:10" x14ac:dyDescent="0.25">
      <c r="A157" t="s">
        <v>211</v>
      </c>
      <c r="B157">
        <v>77</v>
      </c>
      <c r="C157" t="s">
        <v>26</v>
      </c>
      <c r="E157" t="s">
        <v>606</v>
      </c>
      <c r="H157" t="str">
        <f>IF(D157="x", VLOOKUP(C157,'Table 25 - Command Strobes'!$A$1:$C$9,3),IF(E157="x", VLOOKUP(C157,'Table 26 - Config Registers'!$A$1:$C$30,3), C157))</f>
        <v>Modulator configuration</v>
      </c>
      <c r="I157" t="str">
        <f>IF(D157="x", VLOOKUP(C157,'Table 25 - Command Strobes'!$A$1:$C$9,2),IF(E157="x", VLOOKUP(C157,'Table 26 - Config Registers'!$A$1:$C$30,2), C157))</f>
        <v>MDMCFG3</v>
      </c>
    </row>
    <row r="158" spans="1:10" x14ac:dyDescent="0.25">
      <c r="A158" t="s">
        <v>212</v>
      </c>
      <c r="B158">
        <v>77</v>
      </c>
      <c r="C158" t="s">
        <v>160</v>
      </c>
      <c r="H158" t="str">
        <f>IF(D158="x", VLOOKUP(C158,'Table 25 - Command Strobes'!$A$1:$C$9,3),IF(E158="x", VLOOKUP(C158,'Table 26 - Config Registers'!$A$1:$C$30,3), C158))</f>
        <v>0x83</v>
      </c>
      <c r="I158" t="str">
        <f>IF(D158="x", VLOOKUP(C158,'Table 25 - Command Strobes'!$A$1:$C$9,2),IF(E158="x", VLOOKUP(C158,'Table 26 - Config Registers'!$A$1:$C$30,2), C158))</f>
        <v>0x83</v>
      </c>
    </row>
    <row r="159" spans="1:10" x14ac:dyDescent="0.25">
      <c r="A159" t="s">
        <v>213</v>
      </c>
      <c r="B159">
        <v>78</v>
      </c>
      <c r="C159" t="s">
        <v>45</v>
      </c>
      <c r="E159" t="s">
        <v>606</v>
      </c>
      <c r="H159" t="str">
        <f>IF(D159="x", VLOOKUP(C159,'Table 25 - Command Strobes'!$A$1:$C$9,3),IF(E159="x", VLOOKUP(C159,'Table 26 - Config Registers'!$A$1:$C$30,3), C159))</f>
        <v>Modulator deviation setting</v>
      </c>
      <c r="I159" t="str">
        <f>IF(D159="x", VLOOKUP(C159,'Table 25 - Command Strobes'!$A$1:$C$9,2),IF(E159="x", VLOOKUP(C159,'Table 26 - Config Registers'!$A$1:$C$30,2), C159))</f>
        <v>DEVIATN</v>
      </c>
    </row>
    <row r="160" spans="1:10" x14ac:dyDescent="0.25">
      <c r="A160" t="s">
        <v>214</v>
      </c>
      <c r="B160">
        <v>78</v>
      </c>
      <c r="C160" t="s">
        <v>171</v>
      </c>
      <c r="H160" t="str">
        <f>IF(D160="x", VLOOKUP(C160,'Table 25 - Command Strobes'!$A$1:$C$9,3),IF(E160="x", VLOOKUP(C160,'Table 26 - Config Registers'!$A$1:$C$30,3), C160))</f>
        <v>0x50</v>
      </c>
      <c r="I160" t="str">
        <f>IF(D160="x", VLOOKUP(C160,'Table 25 - Command Strobes'!$A$1:$C$9,2),IF(E160="x", VLOOKUP(C160,'Table 26 - Config Registers'!$A$1:$C$30,2), C160))</f>
        <v>0x50</v>
      </c>
      <c r="J160" t="s">
        <v>711</v>
      </c>
    </row>
    <row r="161" spans="1:10" x14ac:dyDescent="0.25">
      <c r="A161" t="s">
        <v>215</v>
      </c>
      <c r="B161">
        <v>79</v>
      </c>
      <c r="C161" t="s">
        <v>7</v>
      </c>
      <c r="E161" t="s">
        <v>606</v>
      </c>
      <c r="H161" t="str">
        <f>IF(D161="x", VLOOKUP(C161,'Table 25 - Command Strobes'!$A$1:$C$9,3),IF(E161="x", VLOOKUP(C161,'Table 26 - Config Registers'!$A$1:$C$30,3), C161))</f>
        <v>GDO0 output pin configuration</v>
      </c>
      <c r="I161" t="str">
        <f>IF(D161="x", VLOOKUP(C161,'Table 25 - Command Strobes'!$A$1:$C$9,2),IF(E161="x", VLOOKUP(C161,'Table 26 - Config Registers'!$A$1:$C$30,2), C161))</f>
        <v>IOCFG0</v>
      </c>
    </row>
    <row r="162" spans="1:10" x14ac:dyDescent="0.25">
      <c r="A162" t="s">
        <v>216</v>
      </c>
      <c r="B162">
        <v>79</v>
      </c>
      <c r="C162" t="s">
        <v>77</v>
      </c>
      <c r="H162" t="str">
        <f>IF(D162="x", VLOOKUP(C162,'Table 25 - Command Strobes'!$A$1:$C$9,3),IF(E162="x", VLOOKUP(C162,'Table 26 - Config Registers'!$A$1:$C$30,3), C162))</f>
        <v>0x2D</v>
      </c>
      <c r="I162" t="str">
        <f>IF(D162="x", VLOOKUP(C162,'Table 25 - Command Strobes'!$A$1:$C$9,2),IF(E162="x", VLOOKUP(C162,'Table 26 - Config Registers'!$A$1:$C$30,2), C162))</f>
        <v>0x2D</v>
      </c>
      <c r="J162" t="s">
        <v>687</v>
      </c>
    </row>
    <row r="163" spans="1:10" x14ac:dyDescent="0.25">
      <c r="A163" t="s">
        <v>217</v>
      </c>
      <c r="B163">
        <v>80</v>
      </c>
      <c r="C163" t="s">
        <v>122</v>
      </c>
      <c r="E163" t="s">
        <v>606</v>
      </c>
      <c r="H163" t="str">
        <f>IF(D163="x", VLOOKUP(C163,'Table 25 - Command Strobes'!$A$1:$C$9,3),IF(E163="x", VLOOKUP(C163,'Table 26 - Config Registers'!$A$1:$C$30,3), C163))</f>
        <v>GDO1 output pin configuration</v>
      </c>
      <c r="I163" t="str">
        <f>IF(D163="x", VLOOKUP(C163,'Table 25 - Command Strobes'!$A$1:$C$9,2),IF(E163="x", VLOOKUP(C163,'Table 26 - Config Registers'!$A$1:$C$30,2), C163))</f>
        <v>IOCFG1</v>
      </c>
    </row>
    <row r="164" spans="1:10" x14ac:dyDescent="0.25">
      <c r="A164" t="s">
        <v>218</v>
      </c>
      <c r="B164">
        <v>80</v>
      </c>
      <c r="C164" t="s">
        <v>82</v>
      </c>
      <c r="H164" t="str">
        <f>IF(D164="x", VLOOKUP(C164,'Table 25 - Command Strobes'!$A$1:$C$9,3),IF(E164="x", VLOOKUP(C164,'Table 26 - Config Registers'!$A$1:$C$30,3), C164))</f>
        <v>0x0B</v>
      </c>
      <c r="I164" t="str">
        <f>IF(D164="x", VLOOKUP(C164,'Table 25 - Command Strobes'!$A$1:$C$9,2),IF(E164="x", VLOOKUP(C164,'Table 26 - Config Registers'!$A$1:$C$30,2), C164))</f>
        <v>0x0B</v>
      </c>
      <c r="J164" s="3" t="s">
        <v>686</v>
      </c>
    </row>
    <row r="165" spans="1:10" x14ac:dyDescent="0.25">
      <c r="A165" t="s">
        <v>219</v>
      </c>
      <c r="B165">
        <v>81</v>
      </c>
      <c r="C165" t="s">
        <v>79</v>
      </c>
      <c r="D165" t="s">
        <v>606</v>
      </c>
      <c r="H165" t="str">
        <f>IF(D165="x", VLOOKUP(C165,'Table 25 - Command Strobes'!$A$1:$C$9,3),IF(E165="x", VLOOKUP(C165,'Table 26 - Config Registers'!$A$1:$C$30,3), C165))</f>
        <v>Enable TX. Perform calibration first if MCSM0.FS_AUTOCAL=1.</v>
      </c>
      <c r="I165" t="str">
        <f>IF(D165="x", VLOOKUP(C165,'Table 25 - Command Strobes'!$A$1:$C$9,2),IF(E165="x", VLOOKUP(C165,'Table 26 - Config Registers'!$A$1:$C$30,2), C165))</f>
        <v>STX</v>
      </c>
    </row>
    <row r="166" spans="1:10" x14ac:dyDescent="0.25">
      <c r="A166" t="s">
        <v>220</v>
      </c>
      <c r="B166">
        <v>82</v>
      </c>
      <c r="C166" t="s">
        <v>110</v>
      </c>
      <c r="D166" t="s">
        <v>606</v>
      </c>
      <c r="H166" t="str">
        <f>IF(D166="x", VLOOKUP(C166,'Table 25 - Command Strobes'!$A$1:$C$9,3),IF(E166="x", VLOOKUP(C166,'Table 26 - Config Registers'!$A$1:$C$30,3), C166))</f>
        <v>Exit TX and turn off frequency synthesizer.</v>
      </c>
      <c r="I166" t="str">
        <f>IF(D166="x", VLOOKUP(C166,'Table 25 - Command Strobes'!$A$1:$C$9,2),IF(E166="x", VLOOKUP(C166,'Table 26 - Config Registers'!$A$1:$C$30,2), C166))</f>
        <v>SIDLE</v>
      </c>
    </row>
    <row r="167" spans="1:10" x14ac:dyDescent="0.25">
      <c r="A167" t="s">
        <v>221</v>
      </c>
      <c r="B167">
        <v>83</v>
      </c>
      <c r="C167" t="s">
        <v>22</v>
      </c>
      <c r="E167" t="s">
        <v>606</v>
      </c>
      <c r="H167" t="str">
        <f>IF(D167="x", VLOOKUP(C167,'Table 25 - Command Strobes'!$A$1:$C$9,3),IF(E167="x", VLOOKUP(C167,'Table 26 - Config Registers'!$A$1:$C$30,3), C167))</f>
        <v>Modulator configuration</v>
      </c>
      <c r="I167" t="str">
        <f>IF(D167="x", VLOOKUP(C167,'Table 25 - Command Strobes'!$A$1:$C$9,2),IF(E167="x", VLOOKUP(C167,'Table 26 - Config Registers'!$A$1:$C$30,2), C167))</f>
        <v>MDMCFG4</v>
      </c>
    </row>
    <row r="168" spans="1:10" x14ac:dyDescent="0.25">
      <c r="A168" t="s">
        <v>222</v>
      </c>
      <c r="B168">
        <v>83</v>
      </c>
      <c r="C168" t="s">
        <v>157</v>
      </c>
      <c r="H168" t="str">
        <f>IF(D168="x", VLOOKUP(C168,'Table 25 - Command Strobes'!$A$1:$C$9,3),IF(E168="x", VLOOKUP(C168,'Table 26 - Config Registers'!$A$1:$C$30,3), C168))</f>
        <v>0x5A</v>
      </c>
      <c r="I168" t="str">
        <f>IF(D168="x", VLOOKUP(C168,'Table 25 - Command Strobes'!$A$1:$C$9,2),IF(E168="x", VLOOKUP(C168,'Table 26 - Config Registers'!$A$1:$C$30,2), C168))</f>
        <v>0x5A</v>
      </c>
      <c r="J168" t="s">
        <v>709</v>
      </c>
    </row>
    <row r="169" spans="1:10" x14ac:dyDescent="0.25">
      <c r="A169" t="s">
        <v>223</v>
      </c>
      <c r="B169">
        <v>84</v>
      </c>
      <c r="C169" t="s">
        <v>26</v>
      </c>
      <c r="E169" t="s">
        <v>606</v>
      </c>
      <c r="H169" t="str">
        <f>IF(D169="x", VLOOKUP(C169,'Table 25 - Command Strobes'!$A$1:$C$9,3),IF(E169="x", VLOOKUP(C169,'Table 26 - Config Registers'!$A$1:$C$30,3), C169))</f>
        <v>Modulator configuration</v>
      </c>
      <c r="I169" t="str">
        <f>IF(D169="x", VLOOKUP(C169,'Table 25 - Command Strobes'!$A$1:$C$9,2),IF(E169="x", VLOOKUP(C169,'Table 26 - Config Registers'!$A$1:$C$30,2), C169))</f>
        <v>MDMCFG3</v>
      </c>
    </row>
    <row r="170" spans="1:10" x14ac:dyDescent="0.25">
      <c r="A170" t="s">
        <v>224</v>
      </c>
      <c r="B170">
        <v>84</v>
      </c>
      <c r="C170" t="s">
        <v>160</v>
      </c>
      <c r="H170" t="str">
        <f>IF(D170="x", VLOOKUP(C170,'Table 25 - Command Strobes'!$A$1:$C$9,3),IF(E170="x", VLOOKUP(C170,'Table 26 - Config Registers'!$A$1:$C$30,3), C170))</f>
        <v>0x83</v>
      </c>
      <c r="I170" t="str">
        <f>IF(D170="x", VLOOKUP(C170,'Table 25 - Command Strobes'!$A$1:$C$9,2),IF(E170="x", VLOOKUP(C170,'Table 26 - Config Registers'!$A$1:$C$30,2), C170))</f>
        <v>0x83</v>
      </c>
    </row>
    <row r="171" spans="1:10" x14ac:dyDescent="0.25">
      <c r="A171" t="s">
        <v>225</v>
      </c>
      <c r="B171">
        <v>85</v>
      </c>
      <c r="C171" t="s">
        <v>45</v>
      </c>
      <c r="E171" t="s">
        <v>606</v>
      </c>
      <c r="H171" t="str">
        <f>IF(D171="x", VLOOKUP(C171,'Table 25 - Command Strobes'!$A$1:$C$9,3),IF(E171="x", VLOOKUP(C171,'Table 26 - Config Registers'!$A$1:$C$30,3), C171))</f>
        <v>Modulator deviation setting</v>
      </c>
      <c r="I171" t="str">
        <f>IF(D171="x", VLOOKUP(C171,'Table 25 - Command Strobes'!$A$1:$C$9,2),IF(E171="x", VLOOKUP(C171,'Table 26 - Config Registers'!$A$1:$C$30,2), C171))</f>
        <v>DEVIATN</v>
      </c>
    </row>
    <row r="172" spans="1:10" x14ac:dyDescent="0.25">
      <c r="A172" t="s">
        <v>226</v>
      </c>
      <c r="B172">
        <v>85</v>
      </c>
      <c r="C172" t="s">
        <v>171</v>
      </c>
      <c r="H172" t="str">
        <f>IF(D172="x", VLOOKUP(C172,'Table 25 - Command Strobes'!$A$1:$C$9,3),IF(E172="x", VLOOKUP(C172,'Table 26 - Config Registers'!$A$1:$C$30,3), C172))</f>
        <v>0x50</v>
      </c>
      <c r="I172" t="str">
        <f>IF(D172="x", VLOOKUP(C172,'Table 25 - Command Strobes'!$A$1:$C$9,2),IF(E172="x", VLOOKUP(C172,'Table 26 - Config Registers'!$A$1:$C$30,2), C172))</f>
        <v>0x50</v>
      </c>
      <c r="J172" t="s">
        <v>711</v>
      </c>
    </row>
    <row r="173" spans="1:10" x14ac:dyDescent="0.25">
      <c r="A173" t="s">
        <v>227</v>
      </c>
      <c r="B173">
        <v>86</v>
      </c>
      <c r="C173" t="s">
        <v>7</v>
      </c>
      <c r="E173" t="s">
        <v>606</v>
      </c>
      <c r="H173" t="str">
        <f>IF(D173="x", VLOOKUP(C173,'Table 25 - Command Strobes'!$A$1:$C$9,3),IF(E173="x", VLOOKUP(C173,'Table 26 - Config Registers'!$A$1:$C$30,3), C173))</f>
        <v>GDO0 output pin configuration</v>
      </c>
      <c r="I173" t="str">
        <f>IF(D173="x", VLOOKUP(C173,'Table 25 - Command Strobes'!$A$1:$C$9,2),IF(E173="x", VLOOKUP(C173,'Table 26 - Config Registers'!$A$1:$C$30,2), C173))</f>
        <v>IOCFG0</v>
      </c>
    </row>
    <row r="174" spans="1:10" x14ac:dyDescent="0.25">
      <c r="A174" t="s">
        <v>228</v>
      </c>
      <c r="B174">
        <v>86</v>
      </c>
      <c r="C174" t="s">
        <v>77</v>
      </c>
      <c r="H174" t="str">
        <f>IF(D174="x", VLOOKUP(C174,'Table 25 - Command Strobes'!$A$1:$C$9,3),IF(E174="x", VLOOKUP(C174,'Table 26 - Config Registers'!$A$1:$C$30,3), C174))</f>
        <v>0x2D</v>
      </c>
      <c r="I174" t="str">
        <f>IF(D174="x", VLOOKUP(C174,'Table 25 - Command Strobes'!$A$1:$C$9,2),IF(E174="x", VLOOKUP(C174,'Table 26 - Config Registers'!$A$1:$C$30,2), C174))</f>
        <v>0x2D</v>
      </c>
      <c r="J174" t="s">
        <v>687</v>
      </c>
    </row>
    <row r="175" spans="1:10" x14ac:dyDescent="0.25">
      <c r="A175" t="s">
        <v>229</v>
      </c>
      <c r="B175">
        <v>87</v>
      </c>
      <c r="C175" t="s">
        <v>122</v>
      </c>
      <c r="E175" t="s">
        <v>606</v>
      </c>
      <c r="H175" t="str">
        <f>IF(D175="x", VLOOKUP(C175,'Table 25 - Command Strobes'!$A$1:$C$9,3),IF(E175="x", VLOOKUP(C175,'Table 26 - Config Registers'!$A$1:$C$30,3), C175))</f>
        <v>GDO1 output pin configuration</v>
      </c>
      <c r="I175" t="str">
        <f>IF(D175="x", VLOOKUP(C175,'Table 25 - Command Strobes'!$A$1:$C$9,2),IF(E175="x", VLOOKUP(C175,'Table 26 - Config Registers'!$A$1:$C$30,2), C175))</f>
        <v>IOCFG1</v>
      </c>
    </row>
    <row r="176" spans="1:10" x14ac:dyDescent="0.25">
      <c r="A176" t="s">
        <v>230</v>
      </c>
      <c r="B176">
        <v>87</v>
      </c>
      <c r="C176" t="s">
        <v>82</v>
      </c>
      <c r="H176" t="str">
        <f>IF(D176="x", VLOOKUP(C176,'Table 25 - Command Strobes'!$A$1:$C$9,3),IF(E176="x", VLOOKUP(C176,'Table 26 - Config Registers'!$A$1:$C$30,3), C176))</f>
        <v>0x0B</v>
      </c>
      <c r="I176" t="str">
        <f>IF(D176="x", VLOOKUP(C176,'Table 25 - Command Strobes'!$A$1:$C$9,2),IF(E176="x", VLOOKUP(C176,'Table 26 - Config Registers'!$A$1:$C$30,2), C176))</f>
        <v>0x0B</v>
      </c>
      <c r="J176" s="3" t="s">
        <v>686</v>
      </c>
    </row>
    <row r="177" spans="1:10" x14ac:dyDescent="0.25">
      <c r="A177" t="s">
        <v>231</v>
      </c>
      <c r="B177">
        <v>88</v>
      </c>
      <c r="C177" t="s">
        <v>79</v>
      </c>
      <c r="D177" t="s">
        <v>606</v>
      </c>
      <c r="H177" t="str">
        <f>IF(D177="x", VLOOKUP(C177,'Table 25 - Command Strobes'!$A$1:$C$9,3),IF(E177="x", VLOOKUP(C177,'Table 26 - Config Registers'!$A$1:$C$30,3), C177))</f>
        <v>Enable TX. Perform calibration first if MCSM0.FS_AUTOCAL=1.</v>
      </c>
      <c r="I177" t="str">
        <f>IF(D177="x", VLOOKUP(C177,'Table 25 - Command Strobes'!$A$1:$C$9,2),IF(E177="x", VLOOKUP(C177,'Table 26 - Config Registers'!$A$1:$C$30,2), C177))</f>
        <v>STX</v>
      </c>
    </row>
    <row r="178" spans="1:10" s="1" customFormat="1" x14ac:dyDescent="0.25">
      <c r="A178" s="1" t="s">
        <v>685</v>
      </c>
      <c r="I178">
        <f>IF(D178="x", VLOOKUP(C178,'Table 25 - Command Strobes'!$A$1:$C$9,2),IF(E178="x", VLOOKUP(C178,'Table 26 - Config Registers'!$A$1:$C$30,2), C178))</f>
        <v>0</v>
      </c>
    </row>
    <row r="179" spans="1:10" x14ac:dyDescent="0.25">
      <c r="A179" t="s">
        <v>232</v>
      </c>
      <c r="B179">
        <v>89</v>
      </c>
      <c r="C179" t="s">
        <v>110</v>
      </c>
      <c r="D179" t="s">
        <v>606</v>
      </c>
      <c r="H179" t="str">
        <f>IF(D179="x", VLOOKUP(C179,'Table 25 - Command Strobes'!$A$1:$C$9,3),IF(E179="x", VLOOKUP(C179,'Table 26 - Config Registers'!$A$1:$C$30,3), C179))</f>
        <v>Exit TX and turn off frequency synthesizer.</v>
      </c>
      <c r="I179" t="str">
        <f>IF(D179="x", VLOOKUP(C179,'Table 25 - Command Strobes'!$A$1:$C$9,2),IF(E179="x", VLOOKUP(C179,'Table 26 - Config Registers'!$A$1:$C$30,2), C179))</f>
        <v>SIDLE</v>
      </c>
    </row>
    <row r="180" spans="1:10" x14ac:dyDescent="0.25">
      <c r="A180" t="s">
        <v>233</v>
      </c>
      <c r="B180">
        <v>90</v>
      </c>
      <c r="C180" t="s">
        <v>7</v>
      </c>
      <c r="E180" t="s">
        <v>606</v>
      </c>
      <c r="H180" t="str">
        <f>IF(D180="x", VLOOKUP(C180,'Table 25 - Command Strobes'!$A$1:$C$9,3),IF(E180="x", VLOOKUP(C180,'Table 26 - Config Registers'!$A$1:$C$30,3), C180))</f>
        <v>GDO0 output pin configuration</v>
      </c>
      <c r="I180" t="str">
        <f>IF(D180="x", VLOOKUP(C180,'Table 25 - Command Strobes'!$A$1:$C$9,2),IF(E180="x", VLOOKUP(C180,'Table 26 - Config Registers'!$A$1:$C$30,2), C180))</f>
        <v>IOCFG0</v>
      </c>
    </row>
    <row r="181" spans="1:10" x14ac:dyDescent="0.25">
      <c r="A181" t="s">
        <v>234</v>
      </c>
      <c r="B181">
        <v>90</v>
      </c>
      <c r="C181" t="s">
        <v>9</v>
      </c>
      <c r="H181" t="str">
        <f>IF(D181="x", VLOOKUP(C181,'Table 25 - Command Strobes'!$A$1:$C$9,3),IF(E181="x", VLOOKUP(C181,'Table 26 - Config Registers'!$A$1:$C$30,3), C181))</f>
        <v>0x2E</v>
      </c>
      <c r="I181" t="str">
        <f>IF(D181="x", VLOOKUP(C181,'Table 25 - Command Strobes'!$A$1:$C$9,2),IF(E181="x", VLOOKUP(C181,'Table 26 - Config Registers'!$A$1:$C$30,2), C181))</f>
        <v>0x2E</v>
      </c>
      <c r="J181" t="s">
        <v>688</v>
      </c>
    </row>
    <row r="182" spans="1:10" x14ac:dyDescent="0.25">
      <c r="A182" t="s">
        <v>235</v>
      </c>
      <c r="B182">
        <v>91</v>
      </c>
      <c r="C182" t="s">
        <v>122</v>
      </c>
      <c r="E182" t="s">
        <v>606</v>
      </c>
      <c r="H182" t="str">
        <f>IF(D182="x", VLOOKUP(C182,'Table 25 - Command Strobes'!$A$1:$C$9,3),IF(E182="x", VLOOKUP(C182,'Table 26 - Config Registers'!$A$1:$C$30,3), C182))</f>
        <v>GDO1 output pin configuration</v>
      </c>
      <c r="I182" t="str">
        <f>IF(D182="x", VLOOKUP(C182,'Table 25 - Command Strobes'!$A$1:$C$9,2),IF(E182="x", VLOOKUP(C182,'Table 26 - Config Registers'!$A$1:$C$30,2), C182))</f>
        <v>IOCFG1</v>
      </c>
    </row>
    <row r="183" spans="1:10" x14ac:dyDescent="0.25">
      <c r="A183" t="s">
        <v>236</v>
      </c>
      <c r="B183">
        <v>91</v>
      </c>
      <c r="C183" t="s">
        <v>9</v>
      </c>
      <c r="H183" t="str">
        <f>IF(D183="x", VLOOKUP(C183,'Table 25 - Command Strobes'!$A$1:$C$9,3),IF(E183="x", VLOOKUP(C183,'Table 26 - Config Registers'!$A$1:$C$30,3), C183))</f>
        <v>0x2E</v>
      </c>
      <c r="I183" t="str">
        <f>IF(D183="x", VLOOKUP(C183,'Table 25 - Command Strobes'!$A$1:$C$9,2),IF(E183="x", VLOOKUP(C183,'Table 26 - Config Registers'!$A$1:$C$30,2), C183))</f>
        <v>0x2E</v>
      </c>
      <c r="J183" t="s">
        <v>688</v>
      </c>
    </row>
    <row r="184" spans="1:10" x14ac:dyDescent="0.25">
      <c r="A184" t="s">
        <v>237</v>
      </c>
      <c r="B184">
        <v>92</v>
      </c>
      <c r="C184" t="s">
        <v>110</v>
      </c>
      <c r="D184" t="s">
        <v>606</v>
      </c>
      <c r="H184" t="str">
        <f>IF(D184="x", VLOOKUP(C184,'Table 25 - Command Strobes'!$A$1:$C$9,3),IF(E184="x", VLOOKUP(C184,'Table 26 - Config Registers'!$A$1:$C$30,3), C184))</f>
        <v>Exit TX and turn off frequency synthesizer.</v>
      </c>
      <c r="I184" t="str">
        <f>IF(D184="x", VLOOKUP(C184,'Table 25 - Command Strobes'!$A$1:$C$9,2),IF(E184="x", VLOOKUP(C184,'Table 26 - Config Registers'!$A$1:$C$30,2), C184))</f>
        <v>SIDLE</v>
      </c>
    </row>
    <row r="185" spans="1:10" x14ac:dyDescent="0.25">
      <c r="A185" t="s">
        <v>238</v>
      </c>
      <c r="B185">
        <v>93</v>
      </c>
      <c r="C185" t="s">
        <v>145</v>
      </c>
      <c r="D185" t="s">
        <v>606</v>
      </c>
      <c r="H185" t="str">
        <f>IF(D185="x", VLOOKUP(C185,'Table 25 - Command Strobes'!$A$1:$C$9,3),IF(E185="x", VLOOKUP(C185,'Table 26 - Config Registers'!$A$1:$C$30,3), C185))</f>
        <v>Enter power down mode when CSn goes high.</v>
      </c>
      <c r="I185" t="str">
        <f>IF(D185="x", VLOOKUP(C185,'Table 25 - Command Strobes'!$A$1:$C$9,2),IF(E185="x", VLOOKUP(C185,'Table 26 - Config Registers'!$A$1:$C$30,2), C185))</f>
        <v>SPWD</v>
      </c>
    </row>
    <row r="186" spans="1:10" s="2" customFormat="1" x14ac:dyDescent="0.25"/>
    <row r="187" spans="1:10" s="2" customFormat="1" x14ac:dyDescent="0.25"/>
    <row r="188" spans="1:10" s="2" customFormat="1" x14ac:dyDescent="0.25"/>
    <row r="189" spans="1:10" x14ac:dyDescent="0.25">
      <c r="A189" t="s">
        <v>239</v>
      </c>
      <c r="B189">
        <v>94</v>
      </c>
      <c r="C189" t="s">
        <v>4</v>
      </c>
      <c r="D189" t="s">
        <v>606</v>
      </c>
      <c r="H189" t="str">
        <f>IF(D189="x", VLOOKUP(C189,'Table 25 - Command Strobes'!$A$1:$C$9,3),IF(E189="x", VLOOKUP(C189,'Table 26 - Config Registers'!$A$1:$C$30,3), C189))</f>
        <v>Reset chip.</v>
      </c>
    </row>
    <row r="190" spans="1:10" x14ac:dyDescent="0.25">
      <c r="A190" t="s">
        <v>240</v>
      </c>
      <c r="B190">
        <v>95</v>
      </c>
      <c r="C190" t="s">
        <v>7</v>
      </c>
      <c r="E190" t="s">
        <v>606</v>
      </c>
      <c r="H190" t="str">
        <f>IF(D190="x", VLOOKUP(C190,'Table 25 - Command Strobes'!$A$1:$C$9,3),IF(E190="x", VLOOKUP(C190,'Table 26 - Config Registers'!$A$1:$C$30,3), C190))</f>
        <v>GDO0 output pin configuration</v>
      </c>
    </row>
    <row r="191" spans="1:10" x14ac:dyDescent="0.25">
      <c r="A191" t="s">
        <v>241</v>
      </c>
      <c r="B191">
        <v>95</v>
      </c>
      <c r="C191" t="s">
        <v>9</v>
      </c>
      <c r="H191" t="str">
        <f>IF(D191="x", VLOOKUP(C191,'Table 25 - Command Strobes'!$A$1:$C$9,3),IF(E191="x", VLOOKUP(C191,'Table 26 - Config Registers'!$A$1:$C$30,3), C191))</f>
        <v>0x2E</v>
      </c>
    </row>
    <row r="192" spans="1:10" x14ac:dyDescent="0.25">
      <c r="A192" t="s">
        <v>242</v>
      </c>
      <c r="B192">
        <v>96</v>
      </c>
      <c r="C192" t="s">
        <v>11</v>
      </c>
      <c r="E192" t="s">
        <v>606</v>
      </c>
      <c r="H192" t="str">
        <f>IF(D192="x", VLOOKUP(C192,'Table 25 - Command Strobes'!$A$1:$C$9,3),IF(E192="x", VLOOKUP(C192,'Table 26 - Config Registers'!$A$1:$C$30,3), C192))</f>
        <v>Frequency control word, high byte</v>
      </c>
    </row>
    <row r="193" spans="1:8" x14ac:dyDescent="0.25">
      <c r="A193" t="s">
        <v>243</v>
      </c>
      <c r="B193">
        <v>96</v>
      </c>
      <c r="C193" t="s">
        <v>13</v>
      </c>
      <c r="H193" t="str">
        <f>IF(D193="x", VLOOKUP(C193,'Table 25 - Command Strobes'!$A$1:$C$9,3),IF(E193="x", VLOOKUP(C193,'Table 26 - Config Registers'!$A$1:$C$30,3), C193))</f>
        <v>0x21</v>
      </c>
    </row>
    <row r="194" spans="1:8" x14ac:dyDescent="0.25">
      <c r="A194" t="s">
        <v>244</v>
      </c>
      <c r="B194">
        <v>97</v>
      </c>
      <c r="C194" t="s">
        <v>15</v>
      </c>
      <c r="E194" t="s">
        <v>606</v>
      </c>
      <c r="H194" t="str">
        <f>IF(D194="x", VLOOKUP(C194,'Table 25 - Command Strobes'!$A$1:$C$9,3),IF(E194="x", VLOOKUP(C194,'Table 26 - Config Registers'!$A$1:$C$30,3), C194))</f>
        <v>Frequency control word, middle byte</v>
      </c>
    </row>
    <row r="195" spans="1:8" x14ac:dyDescent="0.25">
      <c r="A195" t="s">
        <v>245</v>
      </c>
      <c r="B195">
        <v>97</v>
      </c>
      <c r="C195" t="s">
        <v>17</v>
      </c>
      <c r="H195" t="str">
        <f>IF(D195="x", VLOOKUP(C195,'Table 25 - Command Strobes'!$A$1:$C$9,3),IF(E195="x", VLOOKUP(C195,'Table 26 - Config Registers'!$A$1:$C$30,3), C195))</f>
        <v>0x65</v>
      </c>
    </row>
    <row r="196" spans="1:8" x14ac:dyDescent="0.25">
      <c r="A196" t="s">
        <v>246</v>
      </c>
      <c r="B196">
        <v>98</v>
      </c>
      <c r="C196" t="s">
        <v>5</v>
      </c>
      <c r="E196" t="s">
        <v>606</v>
      </c>
      <c r="H196" t="str">
        <f>IF(D196="x", VLOOKUP(C196,'Table 25 - Command Strobes'!$A$1:$C$9,3),IF(E196="x", VLOOKUP(C196,'Table 26 - Config Registers'!$A$1:$C$30,3), C196))</f>
        <v>Frequency control word, low byte</v>
      </c>
    </row>
    <row r="197" spans="1:8" x14ac:dyDescent="0.25">
      <c r="A197" t="s">
        <v>247</v>
      </c>
      <c r="B197">
        <v>98</v>
      </c>
      <c r="C197" t="s">
        <v>20</v>
      </c>
      <c r="H197" t="str">
        <f>IF(D197="x", VLOOKUP(C197,'Table 25 - Command Strobes'!$A$1:$C$9,3),IF(E197="x", VLOOKUP(C197,'Table 26 - Config Registers'!$A$1:$C$30,3), C197))</f>
        <v>0x6A</v>
      </c>
    </row>
    <row r="198" spans="1:8" x14ac:dyDescent="0.25">
      <c r="A198" t="s">
        <v>248</v>
      </c>
      <c r="B198">
        <v>99</v>
      </c>
      <c r="C198" t="s">
        <v>22</v>
      </c>
      <c r="E198" t="s">
        <v>606</v>
      </c>
      <c r="H198" t="str">
        <f>IF(D198="x", VLOOKUP(C198,'Table 25 - Command Strobes'!$A$1:$C$9,3),IF(E198="x", VLOOKUP(C198,'Table 26 - Config Registers'!$A$1:$C$30,3), C198))</f>
        <v>Modulator configuration</v>
      </c>
    </row>
    <row r="199" spans="1:8" x14ac:dyDescent="0.25">
      <c r="A199" t="s">
        <v>249</v>
      </c>
      <c r="B199">
        <v>99</v>
      </c>
      <c r="C199" t="s">
        <v>24</v>
      </c>
      <c r="H199" t="str">
        <f>IF(D199="x", VLOOKUP(C199,'Table 25 - Command Strobes'!$A$1:$C$9,3),IF(E199="x", VLOOKUP(C199,'Table 26 - Config Registers'!$A$1:$C$30,3), C199))</f>
        <v>0x07</v>
      </c>
    </row>
    <row r="200" spans="1:8" x14ac:dyDescent="0.25">
      <c r="A200" t="s">
        <v>250</v>
      </c>
      <c r="B200">
        <v>100</v>
      </c>
      <c r="C200" t="s">
        <v>26</v>
      </c>
      <c r="E200" t="s">
        <v>606</v>
      </c>
      <c r="H200" t="str">
        <f>IF(D200="x", VLOOKUP(C200,'Table 25 - Command Strobes'!$A$1:$C$9,3),IF(E200="x", VLOOKUP(C200,'Table 26 - Config Registers'!$A$1:$C$30,3), C200))</f>
        <v>Modulator configuration</v>
      </c>
    </row>
    <row r="201" spans="1:8" x14ac:dyDescent="0.25">
      <c r="A201" t="s">
        <v>251</v>
      </c>
      <c r="B201">
        <v>100</v>
      </c>
      <c r="C201" t="s">
        <v>28</v>
      </c>
      <c r="H201" t="str">
        <f>IF(D201="x", VLOOKUP(C201,'Table 25 - Command Strobes'!$A$1:$C$9,3),IF(E201="x", VLOOKUP(C201,'Table 26 - Config Registers'!$A$1:$C$30,3), C201))</f>
        <v>0x43</v>
      </c>
    </row>
    <row r="202" spans="1:8" x14ac:dyDescent="0.25">
      <c r="A202" t="s">
        <v>252</v>
      </c>
      <c r="B202">
        <v>101</v>
      </c>
      <c r="C202" t="s">
        <v>30</v>
      </c>
      <c r="E202" t="s">
        <v>606</v>
      </c>
      <c r="H202" t="str">
        <f>IF(D202="x", VLOOKUP(C202,'Table 25 - Command Strobes'!$A$1:$C$9,3),IF(E202="x", VLOOKUP(C202,'Table 26 - Config Registers'!$A$1:$C$30,3), C202))</f>
        <v>Modulator configuration</v>
      </c>
    </row>
    <row r="203" spans="1:8" x14ac:dyDescent="0.25">
      <c r="A203" t="s">
        <v>253</v>
      </c>
      <c r="B203">
        <v>101</v>
      </c>
      <c r="C203" t="s">
        <v>32</v>
      </c>
      <c r="H203" t="str">
        <f>IF(D203="x", VLOOKUP(C203,'Table 25 - Command Strobes'!$A$1:$C$9,3),IF(E203="x", VLOOKUP(C203,'Table 26 - Config Registers'!$A$1:$C$30,3), C203))</f>
        <v>0x00</v>
      </c>
    </row>
    <row r="204" spans="1:8" x14ac:dyDescent="0.25">
      <c r="A204" t="s">
        <v>254</v>
      </c>
      <c r="B204">
        <v>102</v>
      </c>
      <c r="C204" t="s">
        <v>34</v>
      </c>
      <c r="E204" t="s">
        <v>606</v>
      </c>
      <c r="H204" t="str">
        <f>IF(D204="x", VLOOKUP(C204,'Table 25 - Command Strobes'!$A$1:$C$9,3),IF(E204="x", VLOOKUP(C204,'Table 26 - Config Registers'!$A$1:$C$30,3), C204))</f>
        <v>Modulator configuration</v>
      </c>
    </row>
    <row r="205" spans="1:8" x14ac:dyDescent="0.25">
      <c r="A205" t="s">
        <v>255</v>
      </c>
      <c r="B205">
        <v>102</v>
      </c>
      <c r="C205" t="s">
        <v>36</v>
      </c>
      <c r="H205" t="str">
        <f>IF(D205="x", VLOOKUP(C205,'Table 25 - Command Strobes'!$A$1:$C$9,3),IF(E205="x", VLOOKUP(C205,'Table 26 - Config Registers'!$A$1:$C$30,3), C205))</f>
        <v>0x22</v>
      </c>
    </row>
    <row r="206" spans="1:8" x14ac:dyDescent="0.25">
      <c r="A206" t="s">
        <v>256</v>
      </c>
      <c r="B206">
        <v>103</v>
      </c>
      <c r="C206" t="s">
        <v>38</v>
      </c>
      <c r="E206" t="s">
        <v>606</v>
      </c>
      <c r="H206" t="str">
        <f>IF(D206="x", VLOOKUP(C206,'Table 25 - Command Strobes'!$A$1:$C$9,3),IF(E206="x", VLOOKUP(C206,'Table 26 - Config Registers'!$A$1:$C$30,3), C206))</f>
        <v>Modulator configuration</v>
      </c>
    </row>
    <row r="207" spans="1:8" x14ac:dyDescent="0.25">
      <c r="A207" t="s">
        <v>257</v>
      </c>
      <c r="B207">
        <v>103</v>
      </c>
      <c r="C207" t="s">
        <v>40</v>
      </c>
      <c r="H207" t="str">
        <f>IF(D207="x", VLOOKUP(C207,'Table 25 - Command Strobes'!$A$1:$C$9,3),IF(E207="x", VLOOKUP(C207,'Table 26 - Config Registers'!$A$1:$C$30,3), C207))</f>
        <v>0xF8</v>
      </c>
    </row>
    <row r="208" spans="1:8" x14ac:dyDescent="0.25">
      <c r="A208" t="s">
        <v>258</v>
      </c>
      <c r="B208">
        <v>104</v>
      </c>
      <c r="C208" t="s">
        <v>42</v>
      </c>
      <c r="E208" t="s">
        <v>606</v>
      </c>
      <c r="H208" t="str">
        <f>IF(D208="x", VLOOKUP(C208,'Table 25 - Command Strobes'!$A$1:$C$9,3),IF(E208="x", VLOOKUP(C208,'Table 26 - Config Registers'!$A$1:$C$30,3), C208))</f>
        <v>Channel number</v>
      </c>
    </row>
    <row r="209" spans="1:8" x14ac:dyDescent="0.25">
      <c r="A209" t="s">
        <v>259</v>
      </c>
      <c r="B209">
        <v>104</v>
      </c>
      <c r="C209" t="s">
        <v>32</v>
      </c>
      <c r="H209" t="str">
        <f>IF(D209="x", VLOOKUP(C209,'Table 25 - Command Strobes'!$A$1:$C$9,3),IF(E209="x", VLOOKUP(C209,'Table 26 - Config Registers'!$A$1:$C$30,3), C209))</f>
        <v>0x00</v>
      </c>
    </row>
    <row r="210" spans="1:8" x14ac:dyDescent="0.25">
      <c r="A210" t="s">
        <v>260</v>
      </c>
      <c r="B210">
        <v>105</v>
      </c>
      <c r="C210" t="s">
        <v>45</v>
      </c>
      <c r="E210" t="s">
        <v>606</v>
      </c>
      <c r="H210" t="str">
        <f>IF(D210="x", VLOOKUP(C210,'Table 25 - Command Strobes'!$A$1:$C$9,3),IF(E210="x", VLOOKUP(C210,'Table 26 - Config Registers'!$A$1:$C$30,3), C210))</f>
        <v>Modulator deviation setting</v>
      </c>
    </row>
    <row r="211" spans="1:8" x14ac:dyDescent="0.25">
      <c r="A211" t="s">
        <v>261</v>
      </c>
      <c r="B211">
        <v>105</v>
      </c>
      <c r="C211" t="s">
        <v>47</v>
      </c>
      <c r="H211" t="str">
        <f>IF(D211="x", VLOOKUP(C211,'Table 25 - Command Strobes'!$A$1:$C$9,3),IF(E211="x", VLOOKUP(C211,'Table 26 - Config Registers'!$A$1:$C$30,3), C211))</f>
        <v>0x40</v>
      </c>
    </row>
    <row r="212" spans="1:8" x14ac:dyDescent="0.25">
      <c r="A212" t="s">
        <v>262</v>
      </c>
      <c r="B212">
        <v>106</v>
      </c>
      <c r="C212" t="s">
        <v>36</v>
      </c>
      <c r="E212" t="s">
        <v>606</v>
      </c>
      <c r="H212" t="str">
        <f>IF(D212="x", VLOOKUP(C212,'Table 25 - Command Strobes'!$A$1:$C$9,3),IF(E212="x", VLOOKUP(C212,'Table 26 - Config Registers'!$A$1:$C$30,3), C212))</f>
        <v>Front end TX configuration</v>
      </c>
    </row>
    <row r="213" spans="1:8" x14ac:dyDescent="0.25">
      <c r="A213" t="s">
        <v>263</v>
      </c>
      <c r="B213">
        <v>106</v>
      </c>
      <c r="C213" t="s">
        <v>50</v>
      </c>
      <c r="H213" t="str">
        <f>IF(D213="x", VLOOKUP(C213,'Table 25 - Command Strobes'!$A$1:$C$9,3),IF(E213="x", VLOOKUP(C213,'Table 26 - Config Registers'!$A$1:$C$30,3), C213))</f>
        <v>0x17</v>
      </c>
    </row>
    <row r="214" spans="1:8" x14ac:dyDescent="0.25">
      <c r="A214" t="s">
        <v>264</v>
      </c>
      <c r="B214">
        <v>107</v>
      </c>
      <c r="C214" t="s">
        <v>52</v>
      </c>
      <c r="E214" t="s">
        <v>606</v>
      </c>
      <c r="H214" t="str">
        <f>IF(D214="x", VLOOKUP(C214,'Table 25 - Command Strobes'!$A$1:$C$9,3),IF(E214="x", VLOOKUP(C214,'Table 26 - Config Registers'!$A$1:$C$30,3), C214))</f>
        <v>Main Radio Control State Machine configuration</v>
      </c>
    </row>
    <row r="215" spans="1:8" x14ac:dyDescent="0.25">
      <c r="A215" t="s">
        <v>265</v>
      </c>
      <c r="B215">
        <v>107</v>
      </c>
      <c r="C215" t="s">
        <v>52</v>
      </c>
      <c r="H215" t="str">
        <f>IF(D215="x", VLOOKUP(C215,'Table 25 - Command Strobes'!$A$1:$C$9,3),IF(E215="x", VLOOKUP(C215,'Table 26 - Config Registers'!$A$1:$C$30,3), C215))</f>
        <v>0x18</v>
      </c>
    </row>
    <row r="216" spans="1:8" x14ac:dyDescent="0.25">
      <c r="A216" t="s">
        <v>266</v>
      </c>
      <c r="B216">
        <v>108</v>
      </c>
      <c r="C216" t="s">
        <v>55</v>
      </c>
      <c r="E216" t="s">
        <v>606</v>
      </c>
      <c r="H216" t="str">
        <f>IF(D216="x", VLOOKUP(C216,'Table 25 - Command Strobes'!$A$1:$C$9,3),IF(E216="x", VLOOKUP(C216,'Table 26 - Config Registers'!$A$1:$C$30,3), C216))</f>
        <v>Frequency synthesizer calibration</v>
      </c>
    </row>
    <row r="217" spans="1:8" x14ac:dyDescent="0.25">
      <c r="A217" t="s">
        <v>267</v>
      </c>
      <c r="B217">
        <v>108</v>
      </c>
      <c r="C217" t="s">
        <v>57</v>
      </c>
      <c r="H217" t="str">
        <f>IF(D217="x", VLOOKUP(C217,'Table 25 - Command Strobes'!$A$1:$C$9,3),IF(E217="x", VLOOKUP(C217,'Table 26 - Config Registers'!$A$1:$C$30,3), C217))</f>
        <v>0xA9</v>
      </c>
    </row>
    <row r="218" spans="1:8" x14ac:dyDescent="0.25">
      <c r="A218" t="s">
        <v>268</v>
      </c>
      <c r="B218">
        <v>109</v>
      </c>
      <c r="C218" t="s">
        <v>59</v>
      </c>
      <c r="E218" t="s">
        <v>606</v>
      </c>
      <c r="H218" t="str">
        <f>IF(D218="x", VLOOKUP(C218,'Table 25 - Command Strobes'!$A$1:$C$9,3),IF(E218="x", VLOOKUP(C218,'Table 26 - Config Registers'!$A$1:$C$30,3), C218))</f>
        <v>Frequency synthesizer calibration</v>
      </c>
    </row>
    <row r="219" spans="1:8" x14ac:dyDescent="0.25">
      <c r="A219" t="s">
        <v>269</v>
      </c>
      <c r="B219">
        <v>109</v>
      </c>
      <c r="C219" t="s">
        <v>61</v>
      </c>
      <c r="H219" t="str">
        <f>IF(D219="x", VLOOKUP(C219,'Table 25 - Command Strobes'!$A$1:$C$9,3),IF(E219="x", VLOOKUP(C219,'Table 26 - Config Registers'!$A$1:$C$30,3), C219))</f>
        <v>0x2A</v>
      </c>
    </row>
    <row r="220" spans="1:8" x14ac:dyDescent="0.25">
      <c r="A220" t="s">
        <v>270</v>
      </c>
      <c r="B220">
        <v>110</v>
      </c>
      <c r="C220" t="s">
        <v>63</v>
      </c>
      <c r="E220" t="s">
        <v>606</v>
      </c>
      <c r="H220" t="str">
        <f>IF(D220="x", VLOOKUP(C220,'Table 25 - Command Strobes'!$A$1:$C$9,3),IF(E220="x", VLOOKUP(C220,'Table 26 - Config Registers'!$A$1:$C$30,3), C220))</f>
        <v>Frequency synthesizer calibration</v>
      </c>
    </row>
    <row r="221" spans="1:8" x14ac:dyDescent="0.25">
      <c r="A221" t="s">
        <v>271</v>
      </c>
      <c r="B221">
        <v>110</v>
      </c>
      <c r="C221" t="s">
        <v>32</v>
      </c>
      <c r="H221" t="str">
        <f>IF(D221="x", VLOOKUP(C221,'Table 25 - Command Strobes'!$A$1:$C$9,3),IF(E221="x", VLOOKUP(C221,'Table 26 - Config Registers'!$A$1:$C$30,3), C221))</f>
        <v>0x00</v>
      </c>
    </row>
    <row r="222" spans="1:8" x14ac:dyDescent="0.25">
      <c r="A222" t="s">
        <v>272</v>
      </c>
      <c r="B222">
        <v>111</v>
      </c>
      <c r="C222" t="s">
        <v>66</v>
      </c>
      <c r="E222" t="s">
        <v>606</v>
      </c>
      <c r="H222" t="str">
        <f>IF(D222="x", VLOOKUP(C222,'Table 25 - Command Strobes'!$A$1:$C$9,3),IF(E222="x", VLOOKUP(C222,'Table 26 - Config Registers'!$A$1:$C$30,3), C222))</f>
        <v>Frequency synthesizer calibration</v>
      </c>
    </row>
    <row r="223" spans="1:8" x14ac:dyDescent="0.25">
      <c r="A223" t="s">
        <v>273</v>
      </c>
      <c r="B223">
        <v>111</v>
      </c>
      <c r="C223" t="s">
        <v>26</v>
      </c>
      <c r="H223" t="str">
        <f>IF(D223="x", VLOOKUP(C223,'Table 25 - Command Strobes'!$A$1:$C$9,3),IF(E223="x", VLOOKUP(C223,'Table 26 - Config Registers'!$A$1:$C$30,3), C223))</f>
        <v>0x11</v>
      </c>
    </row>
    <row r="224" spans="1:8" x14ac:dyDescent="0.25">
      <c r="A224" t="s">
        <v>274</v>
      </c>
      <c r="B224">
        <v>112</v>
      </c>
      <c r="C224" t="s">
        <v>69</v>
      </c>
      <c r="E224" t="s">
        <v>606</v>
      </c>
      <c r="H224" t="str">
        <f>IF(D224="x", VLOOKUP(C224,'Table 25 - Command Strobes'!$A$1:$C$9,3),IF(E224="x", VLOOKUP(C224,'Table 26 - Config Registers'!$A$1:$C$30,3), C224))</f>
        <v>Frequency synthesizer calibration control</v>
      </c>
    </row>
    <row r="225" spans="1:8" x14ac:dyDescent="0.25">
      <c r="A225" t="s">
        <v>275</v>
      </c>
      <c r="B225">
        <v>112</v>
      </c>
      <c r="C225" t="s">
        <v>71</v>
      </c>
      <c r="H225" t="str">
        <f>IF(D225="x", VLOOKUP(C225,'Table 25 - Command Strobes'!$A$1:$C$9,3),IF(E225="x", VLOOKUP(C225,'Table 26 - Config Registers'!$A$1:$C$30,3), C225))</f>
        <v>0x59</v>
      </c>
    </row>
    <row r="226" spans="1:8" x14ac:dyDescent="0.25">
      <c r="A226" t="s">
        <v>276</v>
      </c>
      <c r="B226">
        <v>113</v>
      </c>
      <c r="C226" t="s">
        <v>73</v>
      </c>
      <c r="E226" t="s">
        <v>606</v>
      </c>
      <c r="H226" t="str">
        <f>IF(D226="x", VLOOKUP(C226,'Table 25 - Command Strobes'!$A$1:$C$9,3),IF(E226="x", VLOOKUP(C226,'Table 26 - Config Registers'!$A$1:$C$30,3), C226))</f>
        <v>Various test settings</v>
      </c>
    </row>
    <row r="227" spans="1:8" x14ac:dyDescent="0.25">
      <c r="A227" t="s">
        <v>277</v>
      </c>
      <c r="B227">
        <v>113</v>
      </c>
      <c r="C227" t="s">
        <v>75</v>
      </c>
      <c r="H227" t="str">
        <f>IF(D227="x", VLOOKUP(C227,'Table 25 - Command Strobes'!$A$1:$C$9,3),IF(E227="x", VLOOKUP(C227,'Table 26 - Config Registers'!$A$1:$C$30,3), C227))</f>
        <v>0x81</v>
      </c>
    </row>
    <row r="228" spans="1:8" x14ac:dyDescent="0.25">
      <c r="A228" t="s">
        <v>278</v>
      </c>
      <c r="B228">
        <v>114</v>
      </c>
      <c r="C228" t="s">
        <v>77</v>
      </c>
      <c r="E228" t="s">
        <v>606</v>
      </c>
      <c r="H228" t="str">
        <f>IF(D228="x", VLOOKUP(C228,'Table 25 - Command Strobes'!$A$1:$C$9,3),IF(E228="x", VLOOKUP(C228,'Table 26 - Config Registers'!$A$1:$C$30,3), C228))</f>
        <v>Various test settings</v>
      </c>
    </row>
    <row r="229" spans="1:8" x14ac:dyDescent="0.25">
      <c r="A229" t="s">
        <v>279</v>
      </c>
      <c r="B229">
        <v>114</v>
      </c>
      <c r="C229" t="s">
        <v>79</v>
      </c>
      <c r="H229" t="str">
        <f>IF(D229="x", VLOOKUP(C229,'Table 25 - Command Strobes'!$A$1:$C$9,3),IF(E229="x", VLOOKUP(C229,'Table 26 - Config Registers'!$A$1:$C$30,3), C229))</f>
        <v>0x35</v>
      </c>
    </row>
    <row r="230" spans="1:8" x14ac:dyDescent="0.25">
      <c r="A230" t="s">
        <v>280</v>
      </c>
      <c r="B230">
        <v>115</v>
      </c>
      <c r="C230" t="s">
        <v>9</v>
      </c>
      <c r="E230" t="s">
        <v>606</v>
      </c>
      <c r="H230" t="str">
        <f>IF(D230="x", VLOOKUP(C230,'Table 25 - Command Strobes'!$A$1:$C$9,3),IF(E230="x", VLOOKUP(C230,'Table 26 - Config Registers'!$A$1:$C$30,3), C230))</f>
        <v>Various test settings</v>
      </c>
    </row>
    <row r="231" spans="1:8" x14ac:dyDescent="0.25">
      <c r="A231" t="s">
        <v>281</v>
      </c>
      <c r="B231">
        <v>115</v>
      </c>
      <c r="C231" t="s">
        <v>82</v>
      </c>
      <c r="H231" t="str">
        <f>IF(D231="x", VLOOKUP(C231,'Table 25 - Command Strobes'!$A$1:$C$9,3),IF(E231="x", VLOOKUP(C231,'Table 26 - Config Registers'!$A$1:$C$30,3), C231))</f>
        <v>0x0B</v>
      </c>
    </row>
    <row r="232" spans="1:8" x14ac:dyDescent="0.25">
      <c r="A232" t="s">
        <v>282</v>
      </c>
      <c r="B232">
        <v>116</v>
      </c>
      <c r="C232" t="s">
        <v>84</v>
      </c>
      <c r="E232" t="s">
        <v>606</v>
      </c>
      <c r="H232" t="str">
        <f>IF(D232="x", VLOOKUP(C232,'Table 25 - Command Strobes'!$A$1:$C$9,3),IF(E232="x", VLOOKUP(C232,'Table 26 - Config Registers'!$A$1:$C$30,3), C232))</f>
        <v>Packet automation control</v>
      </c>
    </row>
    <row r="233" spans="1:8" x14ac:dyDescent="0.25">
      <c r="A233" t="s">
        <v>283</v>
      </c>
      <c r="B233">
        <v>116</v>
      </c>
      <c r="C233" t="s">
        <v>30</v>
      </c>
      <c r="H233" t="str">
        <f>IF(D233="x", VLOOKUP(C233,'Table 25 - Command Strobes'!$A$1:$C$9,3),IF(E233="x", VLOOKUP(C233,'Table 26 - Config Registers'!$A$1:$C$30,3), C233))</f>
        <v>0x12</v>
      </c>
    </row>
    <row r="234" spans="1:8" x14ac:dyDescent="0.25">
      <c r="A234" t="s">
        <v>284</v>
      </c>
      <c r="B234">
        <v>117</v>
      </c>
      <c r="C234" t="s">
        <v>87</v>
      </c>
      <c r="E234" t="s">
        <v>606</v>
      </c>
      <c r="H234" t="str">
        <f>IF(D234="x", VLOOKUP(C234,'Table 25 - Command Strobes'!$A$1:$C$9,3),IF(E234="x", VLOOKUP(C234,'Table 26 - Config Registers'!$A$1:$C$30,3), C234))</f>
        <v>Device address</v>
      </c>
    </row>
    <row r="235" spans="1:8" x14ac:dyDescent="0.25">
      <c r="A235" t="s">
        <v>285</v>
      </c>
      <c r="B235">
        <v>117</v>
      </c>
      <c r="C235" t="s">
        <v>32</v>
      </c>
      <c r="H235" t="str">
        <f>IF(D235="x", VLOOKUP(C235,'Table 25 - Command Strobes'!$A$1:$C$9,3),IF(E235="x", VLOOKUP(C235,'Table 26 - Config Registers'!$A$1:$C$30,3), C235))</f>
        <v>0x00</v>
      </c>
    </row>
    <row r="236" spans="1:8" x14ac:dyDescent="0.25">
      <c r="A236" t="s">
        <v>286</v>
      </c>
      <c r="B236">
        <v>118</v>
      </c>
      <c r="C236" t="s">
        <v>90</v>
      </c>
      <c r="E236" t="s">
        <v>606</v>
      </c>
      <c r="H236" t="str">
        <f>IF(D236="x", VLOOKUP(C236,'Table 25 - Command Strobes'!$A$1:$C$9,3),IF(E236="x", VLOOKUP(C236,'Table 26 - Config Registers'!$A$1:$C$30,3), C236))</f>
        <v>Packet length</v>
      </c>
    </row>
    <row r="237" spans="1:8" x14ac:dyDescent="0.25">
      <c r="A237" t="s">
        <v>287</v>
      </c>
      <c r="B237">
        <v>118</v>
      </c>
      <c r="C237" t="s">
        <v>92</v>
      </c>
      <c r="H237" t="str">
        <f>IF(D237="x", VLOOKUP(C237,'Table 25 - Command Strobes'!$A$1:$C$9,3),IF(E237="x", VLOOKUP(C237,'Table 26 - Config Registers'!$A$1:$C$30,3), C237))</f>
        <v>0xFF</v>
      </c>
    </row>
    <row r="238" spans="1:8" x14ac:dyDescent="0.25">
      <c r="A238" t="s">
        <v>288</v>
      </c>
      <c r="B238">
        <v>119</v>
      </c>
      <c r="C238" t="s">
        <v>94</v>
      </c>
      <c r="D238" t="s">
        <v>606</v>
      </c>
      <c r="G238" t="s">
        <v>606</v>
      </c>
      <c r="H238" t="str">
        <f>IF(D238="x", VLOOKUP(C238,'Table 25 - Command Strobes'!$A$1:$C$9,3),IF(E238="x", VLOOKUP(C238,'Table 26 - Config Registers'!$A$1:$C$30,3), C238))</f>
        <v>No operation. May be used to pad strobe commands to two bytes for simpler software.</v>
      </c>
    </row>
    <row r="239" spans="1:8" x14ac:dyDescent="0.25">
      <c r="A239" t="s">
        <v>289</v>
      </c>
      <c r="B239">
        <v>119</v>
      </c>
      <c r="C239" t="s">
        <v>96</v>
      </c>
      <c r="F239" t="s">
        <v>606</v>
      </c>
      <c r="H239" t="str">
        <f>IF(D239="x", VLOOKUP(C239,'Table 25 - Command Strobes'!$A$1:$C$9,3),IF(E239="x", VLOOKUP(C239,'Table 26 - Config Registers'!$A$1:$C$30,3), C239))</f>
        <v>0x6F</v>
      </c>
    </row>
    <row r="240" spans="1:8" x14ac:dyDescent="0.25">
      <c r="A240" t="s">
        <v>290</v>
      </c>
      <c r="B240">
        <v>119</v>
      </c>
      <c r="C240" t="s">
        <v>66</v>
      </c>
      <c r="F240" t="s">
        <v>606</v>
      </c>
      <c r="H240" t="str">
        <f>IF(D240="x", VLOOKUP(C240,'Table 25 - Command Strobes'!$A$1:$C$9,3),IF(E240="x", VLOOKUP(C240,'Table 26 - Config Registers'!$A$1:$C$30,3), C240))</f>
        <v>0x26</v>
      </c>
    </row>
    <row r="241" spans="1:8" x14ac:dyDescent="0.25">
      <c r="A241" t="s">
        <v>291</v>
      </c>
      <c r="B241">
        <v>119</v>
      </c>
      <c r="C241" t="s">
        <v>9</v>
      </c>
      <c r="F241" t="s">
        <v>606</v>
      </c>
      <c r="H241" t="str">
        <f>IF(D241="x", VLOOKUP(C241,'Table 25 - Command Strobes'!$A$1:$C$9,3),IF(E241="x", VLOOKUP(C241,'Table 26 - Config Registers'!$A$1:$C$30,3), C241))</f>
        <v>0x2E</v>
      </c>
    </row>
    <row r="242" spans="1:8" x14ac:dyDescent="0.25">
      <c r="A242" t="s">
        <v>292</v>
      </c>
      <c r="B242">
        <v>119</v>
      </c>
      <c r="C242" t="s">
        <v>100</v>
      </c>
      <c r="F242" t="s">
        <v>606</v>
      </c>
      <c r="H242" t="str">
        <f>IF(D242="x", VLOOKUP(C242,'Table 25 - Command Strobes'!$A$1:$C$9,3),IF(E242="x", VLOOKUP(C242,'Table 26 - Config Registers'!$A$1:$C$30,3), C242))</f>
        <v>0x8C</v>
      </c>
    </row>
    <row r="243" spans="1:8" x14ac:dyDescent="0.25">
      <c r="A243" t="s">
        <v>293</v>
      </c>
      <c r="B243">
        <v>119</v>
      </c>
      <c r="C243" t="s">
        <v>102</v>
      </c>
      <c r="F243" t="s">
        <v>606</v>
      </c>
      <c r="H243" t="str">
        <f>IF(D243="x", VLOOKUP(C243,'Table 25 - Command Strobes'!$A$1:$C$9,3),IF(E243="x", VLOOKUP(C243,'Table 26 - Config Registers'!$A$1:$C$30,3), C243))</f>
        <v>0x87</v>
      </c>
    </row>
    <row r="244" spans="1:8" x14ac:dyDescent="0.25">
      <c r="A244" t="s">
        <v>294</v>
      </c>
      <c r="B244">
        <v>119</v>
      </c>
      <c r="C244" t="s">
        <v>104</v>
      </c>
      <c r="F244" t="s">
        <v>606</v>
      </c>
      <c r="H244" t="str">
        <f>IF(D244="x", VLOOKUP(C244,'Table 25 - Command Strobes'!$A$1:$C$9,3),IF(E244="x", VLOOKUP(C244,'Table 26 - Config Registers'!$A$1:$C$30,3), C244))</f>
        <v>0xCD</v>
      </c>
    </row>
    <row r="245" spans="1:8" x14ac:dyDescent="0.25">
      <c r="A245" t="s">
        <v>295</v>
      </c>
      <c r="B245">
        <v>119</v>
      </c>
      <c r="C245" t="s">
        <v>106</v>
      </c>
      <c r="F245" t="s">
        <v>606</v>
      </c>
      <c r="H245" t="str">
        <f>IF(D245="x", VLOOKUP(C245,'Table 25 - Command Strobes'!$A$1:$C$9,3),IF(E245="x", VLOOKUP(C245,'Table 26 - Config Registers'!$A$1:$C$30,3), C245))</f>
        <v>0xC7</v>
      </c>
    </row>
    <row r="246" spans="1:8" x14ac:dyDescent="0.25">
      <c r="A246" t="s">
        <v>296</v>
      </c>
      <c r="B246">
        <v>119</v>
      </c>
      <c r="C246" t="s">
        <v>108</v>
      </c>
      <c r="F246" t="s">
        <v>606</v>
      </c>
      <c r="H246" t="str">
        <f>IF(D246="x", VLOOKUP(C246,'Table 25 - Command Strobes'!$A$1:$C$9,3),IF(E246="x", VLOOKUP(C246,'Table 26 - Config Registers'!$A$1:$C$30,3), C246))</f>
        <v>0xC0</v>
      </c>
    </row>
    <row r="247" spans="1:8" x14ac:dyDescent="0.25">
      <c r="A247" t="s">
        <v>297</v>
      </c>
      <c r="B247">
        <v>120</v>
      </c>
      <c r="C247" t="s">
        <v>110</v>
      </c>
      <c r="D247" t="s">
        <v>606</v>
      </c>
      <c r="H247" t="str">
        <f>IF(D247="x", VLOOKUP(C247,'Table 25 - Command Strobes'!$A$1:$C$9,3),IF(E247="x", VLOOKUP(C247,'Table 26 - Config Registers'!$A$1:$C$30,3), C247))</f>
        <v>Exit TX and turn off frequency synthesizer.</v>
      </c>
    </row>
    <row r="248" spans="1:8" x14ac:dyDescent="0.25">
      <c r="A248" t="s">
        <v>298</v>
      </c>
      <c r="B248">
        <v>121</v>
      </c>
      <c r="C248" t="s">
        <v>110</v>
      </c>
      <c r="D248" t="s">
        <v>606</v>
      </c>
      <c r="H248" t="str">
        <f>IF(D248="x", VLOOKUP(C248,'Table 25 - Command Strobes'!$A$1:$C$9,3),IF(E248="x", VLOOKUP(C248,'Table 26 - Config Registers'!$A$1:$C$30,3), C248))</f>
        <v>Exit TX and turn off frequency synthesizer.</v>
      </c>
    </row>
    <row r="249" spans="1:8" x14ac:dyDescent="0.25">
      <c r="A249" t="s">
        <v>299</v>
      </c>
      <c r="B249">
        <v>122</v>
      </c>
      <c r="C249" t="s">
        <v>110</v>
      </c>
      <c r="D249" t="s">
        <v>606</v>
      </c>
      <c r="H249" t="str">
        <f>IF(D249="x", VLOOKUP(C249,'Table 25 - Command Strobes'!$A$1:$C$9,3),IF(E249="x", VLOOKUP(C249,'Table 26 - Config Registers'!$A$1:$C$30,3), C249))</f>
        <v>Exit TX and turn off frequency synthesizer.</v>
      </c>
    </row>
    <row r="250" spans="1:8" x14ac:dyDescent="0.25">
      <c r="A250" t="s">
        <v>300</v>
      </c>
      <c r="B250">
        <v>123</v>
      </c>
      <c r="C250" t="s">
        <v>22</v>
      </c>
      <c r="E250" t="s">
        <v>606</v>
      </c>
      <c r="H250" t="str">
        <f>IF(D250="x", VLOOKUP(C250,'Table 25 - Command Strobes'!$A$1:$C$9,3),IF(E250="x", VLOOKUP(C250,'Table 26 - Config Registers'!$A$1:$C$30,3), C250))</f>
        <v>Modulator configuration</v>
      </c>
    </row>
    <row r="251" spans="1:8" x14ac:dyDescent="0.25">
      <c r="A251" t="s">
        <v>301</v>
      </c>
      <c r="B251">
        <v>123</v>
      </c>
      <c r="C251" t="s">
        <v>84</v>
      </c>
      <c r="H251" t="str">
        <f>IF(D251="x", VLOOKUP(C251,'Table 25 - Command Strobes'!$A$1:$C$9,3),IF(E251="x", VLOOKUP(C251,'Table 26 - Config Registers'!$A$1:$C$30,3), C251))</f>
        <v>0x08</v>
      </c>
    </row>
    <row r="252" spans="1:8" x14ac:dyDescent="0.25">
      <c r="A252" t="s">
        <v>302</v>
      </c>
      <c r="B252">
        <v>124</v>
      </c>
      <c r="C252" t="s">
        <v>26</v>
      </c>
      <c r="E252" t="s">
        <v>606</v>
      </c>
      <c r="H252" t="str">
        <f>IF(D252="x", VLOOKUP(C252,'Table 25 - Command Strobes'!$A$1:$C$9,3),IF(E252="x", VLOOKUP(C252,'Table 26 - Config Registers'!$A$1:$C$30,3), C252))</f>
        <v>Modulator configuration</v>
      </c>
    </row>
    <row r="253" spans="1:8" x14ac:dyDescent="0.25">
      <c r="A253" t="s">
        <v>303</v>
      </c>
      <c r="B253">
        <v>124</v>
      </c>
      <c r="C253" t="s">
        <v>28</v>
      </c>
      <c r="H253" t="str">
        <f>IF(D253="x", VLOOKUP(C253,'Table 25 - Command Strobes'!$A$1:$C$9,3),IF(E253="x", VLOOKUP(C253,'Table 26 - Config Registers'!$A$1:$C$30,3), C253))</f>
        <v>0x43</v>
      </c>
    </row>
    <row r="254" spans="1:8" x14ac:dyDescent="0.25">
      <c r="A254" t="s">
        <v>304</v>
      </c>
      <c r="B254">
        <v>125</v>
      </c>
      <c r="C254" t="s">
        <v>45</v>
      </c>
      <c r="E254" t="s">
        <v>606</v>
      </c>
      <c r="H254" t="str">
        <f>IF(D254="x", VLOOKUP(C254,'Table 25 - Command Strobes'!$A$1:$C$9,3),IF(E254="x", VLOOKUP(C254,'Table 26 - Config Registers'!$A$1:$C$30,3), C254))</f>
        <v>Modulator deviation setting</v>
      </c>
    </row>
    <row r="255" spans="1:8" x14ac:dyDescent="0.25">
      <c r="A255" t="s">
        <v>305</v>
      </c>
      <c r="B255">
        <v>125</v>
      </c>
      <c r="C255" t="s">
        <v>47</v>
      </c>
      <c r="H255" t="str">
        <f>IF(D255="x", VLOOKUP(C255,'Table 25 - Command Strobes'!$A$1:$C$9,3),IF(E255="x", VLOOKUP(C255,'Table 26 - Config Registers'!$A$1:$C$30,3), C255))</f>
        <v>0x40</v>
      </c>
    </row>
    <row r="256" spans="1:8" x14ac:dyDescent="0.25">
      <c r="A256" t="s">
        <v>306</v>
      </c>
      <c r="B256">
        <v>126</v>
      </c>
      <c r="C256" t="s">
        <v>7</v>
      </c>
      <c r="E256" t="s">
        <v>606</v>
      </c>
      <c r="H256" t="str">
        <f>IF(D256="x", VLOOKUP(C256,'Table 25 - Command Strobes'!$A$1:$C$9,3),IF(E256="x", VLOOKUP(C256,'Table 26 - Config Registers'!$A$1:$C$30,3), C256))</f>
        <v>GDO0 output pin configuration</v>
      </c>
    </row>
    <row r="257" spans="1:8" x14ac:dyDescent="0.25">
      <c r="A257" t="s">
        <v>307</v>
      </c>
      <c r="B257">
        <v>126</v>
      </c>
      <c r="C257" t="s">
        <v>77</v>
      </c>
      <c r="H257" t="str">
        <f>IF(D257="x", VLOOKUP(C257,'Table 25 - Command Strobes'!$A$1:$C$9,3),IF(E257="x", VLOOKUP(C257,'Table 26 - Config Registers'!$A$1:$C$30,3), C257))</f>
        <v>0x2D</v>
      </c>
    </row>
    <row r="258" spans="1:8" x14ac:dyDescent="0.25">
      <c r="A258" t="s">
        <v>308</v>
      </c>
      <c r="B258">
        <v>127</v>
      </c>
      <c r="C258" t="s">
        <v>122</v>
      </c>
      <c r="E258" t="s">
        <v>606</v>
      </c>
      <c r="H258" t="str">
        <f>IF(D258="x", VLOOKUP(C258,'Table 25 - Command Strobes'!$A$1:$C$9,3),IF(E258="x", VLOOKUP(C258,'Table 26 - Config Registers'!$A$1:$C$30,3), C258))</f>
        <v>GDO1 output pin configuration</v>
      </c>
    </row>
    <row r="259" spans="1:8" x14ac:dyDescent="0.25">
      <c r="A259" t="s">
        <v>309</v>
      </c>
      <c r="B259">
        <v>127</v>
      </c>
      <c r="C259" t="s">
        <v>82</v>
      </c>
      <c r="H259" t="str">
        <f>IF(D259="x", VLOOKUP(C259,'Table 25 - Command Strobes'!$A$1:$C$9,3),IF(E259="x", VLOOKUP(C259,'Table 26 - Config Registers'!$A$1:$C$30,3), C259))</f>
        <v>0x0B</v>
      </c>
    </row>
    <row r="260" spans="1:8" x14ac:dyDescent="0.25">
      <c r="A260" t="s">
        <v>310</v>
      </c>
      <c r="B260">
        <v>128</v>
      </c>
      <c r="C260" t="s">
        <v>79</v>
      </c>
      <c r="D260" t="s">
        <v>606</v>
      </c>
      <c r="H260" t="str">
        <f>IF(D260="x", VLOOKUP(C260,'Table 25 - Command Strobes'!$A$1:$C$9,3),IF(E260="x", VLOOKUP(C260,'Table 26 - Config Registers'!$A$1:$C$30,3), C260))</f>
        <v>Enable TX. Perform calibration first if MCSM0.FS_AUTOCAL=1.</v>
      </c>
    </row>
    <row r="261" spans="1:8" x14ac:dyDescent="0.25">
      <c r="A261" t="s">
        <v>311</v>
      </c>
      <c r="B261">
        <v>129</v>
      </c>
      <c r="C261" t="s">
        <v>110</v>
      </c>
      <c r="D261" t="s">
        <v>606</v>
      </c>
      <c r="H261" t="str">
        <f>IF(D261="x", VLOOKUP(C261,'Table 25 - Command Strobes'!$A$1:$C$9,3),IF(E261="x", VLOOKUP(C261,'Table 26 - Config Registers'!$A$1:$C$30,3), C261))</f>
        <v>Exit TX and turn off frequency synthesizer.</v>
      </c>
    </row>
    <row r="262" spans="1:8" x14ac:dyDescent="0.25">
      <c r="A262" t="s">
        <v>312</v>
      </c>
      <c r="B262">
        <v>130</v>
      </c>
      <c r="C262" t="s">
        <v>110</v>
      </c>
      <c r="D262" t="s">
        <v>606</v>
      </c>
      <c r="H262" t="str">
        <f>IF(D262="x", VLOOKUP(C262,'Table 25 - Command Strobes'!$A$1:$C$9,3),IF(E262="x", VLOOKUP(C262,'Table 26 - Config Registers'!$A$1:$C$30,3), C262))</f>
        <v>Exit TX and turn off frequency synthesizer.</v>
      </c>
    </row>
    <row r="263" spans="1:8" x14ac:dyDescent="0.25">
      <c r="A263" t="s">
        <v>313</v>
      </c>
      <c r="B263">
        <v>131</v>
      </c>
      <c r="C263" t="s">
        <v>22</v>
      </c>
      <c r="E263" t="s">
        <v>606</v>
      </c>
      <c r="H263" t="str">
        <f>IF(D263="x", VLOOKUP(C263,'Table 25 - Command Strobes'!$A$1:$C$9,3),IF(E263="x", VLOOKUP(C263,'Table 26 - Config Registers'!$A$1:$C$30,3), C263))</f>
        <v>Modulator configuration</v>
      </c>
    </row>
    <row r="264" spans="1:8" x14ac:dyDescent="0.25">
      <c r="A264" t="s">
        <v>314</v>
      </c>
      <c r="B264">
        <v>131</v>
      </c>
      <c r="C264" t="s">
        <v>84</v>
      </c>
      <c r="H264" t="str">
        <f>IF(D264="x", VLOOKUP(C264,'Table 25 - Command Strobes'!$A$1:$C$9,3),IF(E264="x", VLOOKUP(C264,'Table 26 - Config Registers'!$A$1:$C$30,3), C264))</f>
        <v>0x08</v>
      </c>
    </row>
    <row r="265" spans="1:8" x14ac:dyDescent="0.25">
      <c r="A265" t="s">
        <v>315</v>
      </c>
      <c r="B265">
        <v>132</v>
      </c>
      <c r="C265" t="s">
        <v>26</v>
      </c>
      <c r="E265" t="s">
        <v>606</v>
      </c>
      <c r="H265" t="str">
        <f>IF(D265="x", VLOOKUP(C265,'Table 25 - Command Strobes'!$A$1:$C$9,3),IF(E265="x", VLOOKUP(C265,'Table 26 - Config Registers'!$A$1:$C$30,3), C265))</f>
        <v>Modulator configuration</v>
      </c>
    </row>
    <row r="266" spans="1:8" x14ac:dyDescent="0.25">
      <c r="A266" t="s">
        <v>316</v>
      </c>
      <c r="B266">
        <v>132</v>
      </c>
      <c r="C266" t="s">
        <v>28</v>
      </c>
      <c r="H266" t="str">
        <f>IF(D266="x", VLOOKUP(C266,'Table 25 - Command Strobes'!$A$1:$C$9,3),IF(E266="x", VLOOKUP(C266,'Table 26 - Config Registers'!$A$1:$C$30,3), C266))</f>
        <v>0x43</v>
      </c>
    </row>
    <row r="267" spans="1:8" x14ac:dyDescent="0.25">
      <c r="A267" t="s">
        <v>317</v>
      </c>
      <c r="B267">
        <v>133</v>
      </c>
      <c r="C267" t="s">
        <v>45</v>
      </c>
      <c r="E267" t="s">
        <v>606</v>
      </c>
      <c r="H267" t="str">
        <f>IF(D267="x", VLOOKUP(C267,'Table 25 - Command Strobes'!$A$1:$C$9,3),IF(E267="x", VLOOKUP(C267,'Table 26 - Config Registers'!$A$1:$C$30,3), C267))</f>
        <v>Modulator deviation setting</v>
      </c>
    </row>
    <row r="268" spans="1:8" x14ac:dyDescent="0.25">
      <c r="A268" t="s">
        <v>318</v>
      </c>
      <c r="B268">
        <v>133</v>
      </c>
      <c r="C268" t="s">
        <v>47</v>
      </c>
      <c r="H268" t="str">
        <f>IF(D268="x", VLOOKUP(C268,'Table 25 - Command Strobes'!$A$1:$C$9,3),IF(E268="x", VLOOKUP(C268,'Table 26 - Config Registers'!$A$1:$C$30,3), C268))</f>
        <v>0x40</v>
      </c>
    </row>
    <row r="269" spans="1:8" x14ac:dyDescent="0.25">
      <c r="A269" t="s">
        <v>319</v>
      </c>
      <c r="B269">
        <v>134</v>
      </c>
      <c r="C269" t="s">
        <v>7</v>
      </c>
      <c r="E269" t="s">
        <v>606</v>
      </c>
      <c r="H269" t="str">
        <f>IF(D269="x", VLOOKUP(C269,'Table 25 - Command Strobes'!$A$1:$C$9,3),IF(E269="x", VLOOKUP(C269,'Table 26 - Config Registers'!$A$1:$C$30,3), C269))</f>
        <v>GDO0 output pin configuration</v>
      </c>
    </row>
    <row r="270" spans="1:8" x14ac:dyDescent="0.25">
      <c r="A270" t="s">
        <v>320</v>
      </c>
      <c r="B270">
        <v>134</v>
      </c>
      <c r="C270" t="s">
        <v>77</v>
      </c>
      <c r="H270" t="str">
        <f>IF(D270="x", VLOOKUP(C270,'Table 25 - Command Strobes'!$A$1:$C$9,3),IF(E270="x", VLOOKUP(C270,'Table 26 - Config Registers'!$A$1:$C$30,3), C270))</f>
        <v>0x2D</v>
      </c>
    </row>
    <row r="271" spans="1:8" x14ac:dyDescent="0.25">
      <c r="A271" t="s">
        <v>321</v>
      </c>
      <c r="B271">
        <v>135</v>
      </c>
      <c r="C271" t="s">
        <v>122</v>
      </c>
      <c r="E271" t="s">
        <v>606</v>
      </c>
      <c r="H271" t="str">
        <f>IF(D271="x", VLOOKUP(C271,'Table 25 - Command Strobes'!$A$1:$C$9,3),IF(E271="x", VLOOKUP(C271,'Table 26 - Config Registers'!$A$1:$C$30,3), C271))</f>
        <v>GDO1 output pin configuration</v>
      </c>
    </row>
    <row r="272" spans="1:8" x14ac:dyDescent="0.25">
      <c r="A272" t="s">
        <v>322</v>
      </c>
      <c r="B272">
        <v>135</v>
      </c>
      <c r="C272" t="s">
        <v>82</v>
      </c>
      <c r="H272" t="str">
        <f>IF(D272="x", VLOOKUP(C272,'Table 25 - Command Strobes'!$A$1:$C$9,3),IF(E272="x", VLOOKUP(C272,'Table 26 - Config Registers'!$A$1:$C$30,3), C272))</f>
        <v>0x0B</v>
      </c>
    </row>
    <row r="273" spans="1:8" x14ac:dyDescent="0.25">
      <c r="A273" t="s">
        <v>323</v>
      </c>
      <c r="B273">
        <v>136</v>
      </c>
      <c r="C273" t="s">
        <v>79</v>
      </c>
      <c r="D273" t="s">
        <v>606</v>
      </c>
      <c r="H273" t="str">
        <f>IF(D273="x", VLOOKUP(C273,'Table 25 - Command Strobes'!$A$1:$C$9,3),IF(E273="x", VLOOKUP(C273,'Table 26 - Config Registers'!$A$1:$C$30,3), C273))</f>
        <v>Enable TX. Perform calibration first if MCSM0.FS_AUTOCAL=1.</v>
      </c>
    </row>
    <row r="274" spans="1:8" x14ac:dyDescent="0.25">
      <c r="A274" t="s">
        <v>324</v>
      </c>
      <c r="B274">
        <v>137</v>
      </c>
      <c r="C274" t="s">
        <v>110</v>
      </c>
      <c r="D274" t="s">
        <v>606</v>
      </c>
      <c r="H274" t="str">
        <f>IF(D274="x", VLOOKUP(C274,'Table 25 - Command Strobes'!$A$1:$C$9,3),IF(E274="x", VLOOKUP(C274,'Table 26 - Config Registers'!$A$1:$C$30,3), C274))</f>
        <v>Exit TX and turn off frequency synthesizer.</v>
      </c>
    </row>
    <row r="275" spans="1:8" x14ac:dyDescent="0.25">
      <c r="A275" t="s">
        <v>325</v>
      </c>
      <c r="B275">
        <v>138</v>
      </c>
      <c r="C275" t="s">
        <v>7</v>
      </c>
      <c r="E275" t="s">
        <v>606</v>
      </c>
      <c r="H275" t="str">
        <f>IF(D275="x", VLOOKUP(C275,'Table 25 - Command Strobes'!$A$1:$C$9,3),IF(E275="x", VLOOKUP(C275,'Table 26 - Config Registers'!$A$1:$C$30,3), C275))</f>
        <v>GDO0 output pin configuration</v>
      </c>
    </row>
    <row r="276" spans="1:8" x14ac:dyDescent="0.25">
      <c r="A276" t="s">
        <v>326</v>
      </c>
      <c r="B276">
        <v>138</v>
      </c>
      <c r="C276" t="s">
        <v>9</v>
      </c>
      <c r="H276" t="str">
        <f>IF(D276="x", VLOOKUP(C276,'Table 25 - Command Strobes'!$A$1:$C$9,3),IF(E276="x", VLOOKUP(C276,'Table 26 - Config Registers'!$A$1:$C$30,3), C276))</f>
        <v>0x2E</v>
      </c>
    </row>
    <row r="277" spans="1:8" x14ac:dyDescent="0.25">
      <c r="A277" t="s">
        <v>327</v>
      </c>
      <c r="B277">
        <v>139</v>
      </c>
      <c r="C277" t="s">
        <v>122</v>
      </c>
      <c r="E277" t="s">
        <v>606</v>
      </c>
      <c r="H277" t="str">
        <f>IF(D277="x", VLOOKUP(C277,'Table 25 - Command Strobes'!$A$1:$C$9,3),IF(E277="x", VLOOKUP(C277,'Table 26 - Config Registers'!$A$1:$C$30,3), C277))</f>
        <v>GDO1 output pin configuration</v>
      </c>
    </row>
    <row r="278" spans="1:8" x14ac:dyDescent="0.25">
      <c r="A278" t="s">
        <v>328</v>
      </c>
      <c r="B278">
        <v>139</v>
      </c>
      <c r="C278" t="s">
        <v>9</v>
      </c>
      <c r="H278" t="str">
        <f>IF(D278="x", VLOOKUP(C278,'Table 25 - Command Strobes'!$A$1:$C$9,3),IF(E278="x", VLOOKUP(C278,'Table 26 - Config Registers'!$A$1:$C$30,3), C278))</f>
        <v>0x2E</v>
      </c>
    </row>
    <row r="279" spans="1:8" x14ac:dyDescent="0.25">
      <c r="A279" t="s">
        <v>329</v>
      </c>
      <c r="B279">
        <v>140</v>
      </c>
      <c r="C279" t="s">
        <v>110</v>
      </c>
      <c r="D279" t="s">
        <v>606</v>
      </c>
      <c r="H279" t="str">
        <f>IF(D279="x", VLOOKUP(C279,'Table 25 - Command Strobes'!$A$1:$C$9,3),IF(E279="x", VLOOKUP(C279,'Table 26 - Config Registers'!$A$1:$C$30,3), C279))</f>
        <v>Exit TX and turn off frequency synthesizer.</v>
      </c>
    </row>
    <row r="280" spans="1:8" x14ac:dyDescent="0.25">
      <c r="A280" t="s">
        <v>330</v>
      </c>
      <c r="B280">
        <v>141</v>
      </c>
      <c r="C280" t="s">
        <v>145</v>
      </c>
      <c r="D280" t="s">
        <v>606</v>
      </c>
      <c r="H280" t="str">
        <f>IF(D280="x", VLOOKUP(C280,'Table 25 - Command Strobes'!$A$1:$C$9,3),IF(E280="x", VLOOKUP(C280,'Table 26 - Config Registers'!$A$1:$C$30,3), C280))</f>
        <v>Enter power down mode when CSn goes high.</v>
      </c>
    </row>
    <row r="281" spans="1:8" x14ac:dyDescent="0.25">
      <c r="A281" t="s">
        <v>331</v>
      </c>
      <c r="B281">
        <v>142</v>
      </c>
      <c r="C281" t="s">
        <v>4</v>
      </c>
      <c r="D281" t="s">
        <v>606</v>
      </c>
      <c r="H281" t="str">
        <f>IF(D281="x", VLOOKUP(C281,'Table 25 - Command Strobes'!$A$1:$C$9,3),IF(E281="x", VLOOKUP(C281,'Table 26 - Config Registers'!$A$1:$C$30,3), C281))</f>
        <v>Reset chip.</v>
      </c>
    </row>
    <row r="282" spans="1:8" x14ac:dyDescent="0.25">
      <c r="A282" t="s">
        <v>332</v>
      </c>
      <c r="B282">
        <v>143</v>
      </c>
      <c r="C282" t="s">
        <v>7</v>
      </c>
      <c r="E282" t="s">
        <v>606</v>
      </c>
      <c r="H282" t="str">
        <f>IF(D282="x", VLOOKUP(C282,'Table 25 - Command Strobes'!$A$1:$C$9,3),IF(E282="x", VLOOKUP(C282,'Table 26 - Config Registers'!$A$1:$C$30,3), C282))</f>
        <v>GDO0 output pin configuration</v>
      </c>
    </row>
    <row r="283" spans="1:8" x14ac:dyDescent="0.25">
      <c r="A283" t="s">
        <v>333</v>
      </c>
      <c r="B283">
        <v>143</v>
      </c>
      <c r="C283" t="s">
        <v>9</v>
      </c>
      <c r="H283" t="str">
        <f>IF(D283="x", VLOOKUP(C283,'Table 25 - Command Strobes'!$A$1:$C$9,3),IF(E283="x", VLOOKUP(C283,'Table 26 - Config Registers'!$A$1:$C$30,3), C283))</f>
        <v>0x2E</v>
      </c>
    </row>
    <row r="284" spans="1:8" x14ac:dyDescent="0.25">
      <c r="A284" t="s">
        <v>334</v>
      </c>
      <c r="B284">
        <v>144</v>
      </c>
      <c r="C284" t="s">
        <v>11</v>
      </c>
      <c r="E284" t="s">
        <v>606</v>
      </c>
      <c r="H284" t="str">
        <f>IF(D284="x", VLOOKUP(C284,'Table 25 - Command Strobes'!$A$1:$C$9,3),IF(E284="x", VLOOKUP(C284,'Table 26 - Config Registers'!$A$1:$C$30,3), C284))</f>
        <v>Frequency control word, high byte</v>
      </c>
    </row>
    <row r="285" spans="1:8" x14ac:dyDescent="0.25">
      <c r="A285" t="s">
        <v>335</v>
      </c>
      <c r="B285">
        <v>144</v>
      </c>
      <c r="C285" t="s">
        <v>13</v>
      </c>
      <c r="H285" t="str">
        <f>IF(D285="x", VLOOKUP(C285,'Table 25 - Command Strobes'!$A$1:$C$9,3),IF(E285="x", VLOOKUP(C285,'Table 26 - Config Registers'!$A$1:$C$30,3), C285))</f>
        <v>0x21</v>
      </c>
    </row>
    <row r="286" spans="1:8" x14ac:dyDescent="0.25">
      <c r="A286" t="s">
        <v>336</v>
      </c>
      <c r="B286">
        <v>145</v>
      </c>
      <c r="C286" t="s">
        <v>15</v>
      </c>
      <c r="E286" t="s">
        <v>606</v>
      </c>
      <c r="H286" t="str">
        <f>IF(D286="x", VLOOKUP(C286,'Table 25 - Command Strobes'!$A$1:$C$9,3),IF(E286="x", VLOOKUP(C286,'Table 26 - Config Registers'!$A$1:$C$30,3), C286))</f>
        <v>Frequency control word, middle byte</v>
      </c>
    </row>
    <row r="287" spans="1:8" x14ac:dyDescent="0.25">
      <c r="A287" t="s">
        <v>337</v>
      </c>
      <c r="B287">
        <v>145</v>
      </c>
      <c r="C287" t="s">
        <v>17</v>
      </c>
      <c r="H287" t="str">
        <f>IF(D287="x", VLOOKUP(C287,'Table 25 - Command Strobes'!$A$1:$C$9,3),IF(E287="x", VLOOKUP(C287,'Table 26 - Config Registers'!$A$1:$C$30,3), C287))</f>
        <v>0x65</v>
      </c>
    </row>
    <row r="288" spans="1:8" x14ac:dyDescent="0.25">
      <c r="A288" t="s">
        <v>338</v>
      </c>
      <c r="B288">
        <v>146</v>
      </c>
      <c r="C288" t="s">
        <v>5</v>
      </c>
      <c r="E288" t="s">
        <v>606</v>
      </c>
      <c r="H288" t="str">
        <f>IF(D288="x", VLOOKUP(C288,'Table 25 - Command Strobes'!$A$1:$C$9,3),IF(E288="x", VLOOKUP(C288,'Table 26 - Config Registers'!$A$1:$C$30,3), C288))</f>
        <v>Frequency control word, low byte</v>
      </c>
    </row>
    <row r="289" spans="1:8" x14ac:dyDescent="0.25">
      <c r="A289" t="s">
        <v>339</v>
      </c>
      <c r="B289">
        <v>146</v>
      </c>
      <c r="C289" t="s">
        <v>20</v>
      </c>
      <c r="H289" t="str">
        <f>IF(D289="x", VLOOKUP(C289,'Table 25 - Command Strobes'!$A$1:$C$9,3),IF(E289="x", VLOOKUP(C289,'Table 26 - Config Registers'!$A$1:$C$30,3), C289))</f>
        <v>0x6A</v>
      </c>
    </row>
    <row r="290" spans="1:8" x14ac:dyDescent="0.25">
      <c r="A290" t="s">
        <v>340</v>
      </c>
      <c r="B290">
        <v>147</v>
      </c>
      <c r="C290" t="s">
        <v>22</v>
      </c>
      <c r="E290" t="s">
        <v>606</v>
      </c>
      <c r="H290" t="str">
        <f>IF(D290="x", VLOOKUP(C290,'Table 25 - Command Strobes'!$A$1:$C$9,3),IF(E290="x", VLOOKUP(C290,'Table 26 - Config Registers'!$A$1:$C$30,3), C290))</f>
        <v>Modulator configuration</v>
      </c>
    </row>
    <row r="291" spans="1:8" x14ac:dyDescent="0.25">
      <c r="A291" t="s">
        <v>341</v>
      </c>
      <c r="B291">
        <v>147</v>
      </c>
      <c r="C291" t="s">
        <v>157</v>
      </c>
      <c r="H291" t="str">
        <f>IF(D291="x", VLOOKUP(C291,'Table 25 - Command Strobes'!$A$1:$C$9,3),IF(E291="x", VLOOKUP(C291,'Table 26 - Config Registers'!$A$1:$C$30,3), C291))</f>
        <v>0x5A</v>
      </c>
    </row>
    <row r="292" spans="1:8" x14ac:dyDescent="0.25">
      <c r="A292" t="s">
        <v>342</v>
      </c>
      <c r="B292">
        <v>148</v>
      </c>
      <c r="C292" t="s">
        <v>26</v>
      </c>
      <c r="E292" t="s">
        <v>606</v>
      </c>
      <c r="H292" t="str">
        <f>IF(D292="x", VLOOKUP(C292,'Table 25 - Command Strobes'!$A$1:$C$9,3),IF(E292="x", VLOOKUP(C292,'Table 26 - Config Registers'!$A$1:$C$30,3), C292))</f>
        <v>Modulator configuration</v>
      </c>
    </row>
    <row r="293" spans="1:8" x14ac:dyDescent="0.25">
      <c r="A293" t="s">
        <v>343</v>
      </c>
      <c r="B293">
        <v>148</v>
      </c>
      <c r="C293" t="s">
        <v>160</v>
      </c>
      <c r="H293" t="str">
        <f>IF(D293="x", VLOOKUP(C293,'Table 25 - Command Strobes'!$A$1:$C$9,3),IF(E293="x", VLOOKUP(C293,'Table 26 - Config Registers'!$A$1:$C$30,3), C293))</f>
        <v>0x83</v>
      </c>
    </row>
    <row r="294" spans="1:8" x14ac:dyDescent="0.25">
      <c r="A294" t="s">
        <v>344</v>
      </c>
      <c r="B294">
        <v>149</v>
      </c>
      <c r="C294" t="s">
        <v>30</v>
      </c>
      <c r="E294" t="s">
        <v>606</v>
      </c>
      <c r="H294" t="str">
        <f>IF(D294="x", VLOOKUP(C294,'Table 25 - Command Strobes'!$A$1:$C$9,3),IF(E294="x", VLOOKUP(C294,'Table 26 - Config Registers'!$A$1:$C$30,3), C294))</f>
        <v>Modulator configuration</v>
      </c>
    </row>
    <row r="295" spans="1:8" x14ac:dyDescent="0.25">
      <c r="A295" t="s">
        <v>345</v>
      </c>
      <c r="B295">
        <v>149</v>
      </c>
      <c r="C295" t="s">
        <v>32</v>
      </c>
      <c r="H295" t="str">
        <f>IF(D295="x", VLOOKUP(C295,'Table 25 - Command Strobes'!$A$1:$C$9,3),IF(E295="x", VLOOKUP(C295,'Table 26 - Config Registers'!$A$1:$C$30,3), C295))</f>
        <v>0x00</v>
      </c>
    </row>
    <row r="296" spans="1:8" x14ac:dyDescent="0.25">
      <c r="A296" t="s">
        <v>346</v>
      </c>
      <c r="B296">
        <v>150</v>
      </c>
      <c r="C296" t="s">
        <v>34</v>
      </c>
      <c r="E296" t="s">
        <v>606</v>
      </c>
      <c r="H296" t="str">
        <f>IF(D296="x", VLOOKUP(C296,'Table 25 - Command Strobes'!$A$1:$C$9,3),IF(E296="x", VLOOKUP(C296,'Table 26 - Config Registers'!$A$1:$C$30,3), C296))</f>
        <v>Modulator configuration</v>
      </c>
    </row>
    <row r="297" spans="1:8" x14ac:dyDescent="0.25">
      <c r="A297" t="s">
        <v>347</v>
      </c>
      <c r="B297">
        <v>150</v>
      </c>
      <c r="C297" t="s">
        <v>36</v>
      </c>
      <c r="H297" t="str">
        <f>IF(D297="x", VLOOKUP(C297,'Table 25 - Command Strobes'!$A$1:$C$9,3),IF(E297="x", VLOOKUP(C297,'Table 26 - Config Registers'!$A$1:$C$30,3), C297))</f>
        <v>0x22</v>
      </c>
    </row>
    <row r="298" spans="1:8" x14ac:dyDescent="0.25">
      <c r="A298" t="s">
        <v>348</v>
      </c>
      <c r="B298">
        <v>151</v>
      </c>
      <c r="C298" t="s">
        <v>38</v>
      </c>
      <c r="E298" t="s">
        <v>606</v>
      </c>
      <c r="H298" t="str">
        <f>IF(D298="x", VLOOKUP(C298,'Table 25 - Command Strobes'!$A$1:$C$9,3),IF(E298="x", VLOOKUP(C298,'Table 26 - Config Registers'!$A$1:$C$30,3), C298))</f>
        <v>Modulator configuration</v>
      </c>
    </row>
    <row r="299" spans="1:8" x14ac:dyDescent="0.25">
      <c r="A299" t="s">
        <v>349</v>
      </c>
      <c r="B299">
        <v>151</v>
      </c>
      <c r="C299" t="s">
        <v>40</v>
      </c>
      <c r="H299" t="str">
        <f>IF(D299="x", VLOOKUP(C299,'Table 25 - Command Strobes'!$A$1:$C$9,3),IF(E299="x", VLOOKUP(C299,'Table 26 - Config Registers'!$A$1:$C$30,3), C299))</f>
        <v>0xF8</v>
      </c>
    </row>
    <row r="300" spans="1:8" x14ac:dyDescent="0.25">
      <c r="A300" t="s">
        <v>350</v>
      </c>
      <c r="B300">
        <v>152</v>
      </c>
      <c r="C300" t="s">
        <v>42</v>
      </c>
      <c r="E300" t="s">
        <v>606</v>
      </c>
      <c r="H300" t="str">
        <f>IF(D300="x", VLOOKUP(C300,'Table 25 - Command Strobes'!$A$1:$C$9,3),IF(E300="x", VLOOKUP(C300,'Table 26 - Config Registers'!$A$1:$C$30,3), C300))</f>
        <v>Channel number</v>
      </c>
    </row>
    <row r="301" spans="1:8" x14ac:dyDescent="0.25">
      <c r="A301" t="s">
        <v>351</v>
      </c>
      <c r="B301">
        <v>152</v>
      </c>
      <c r="C301" t="s">
        <v>32</v>
      </c>
      <c r="H301" t="str">
        <f>IF(D301="x", VLOOKUP(C301,'Table 25 - Command Strobes'!$A$1:$C$9,3),IF(E301="x", VLOOKUP(C301,'Table 26 - Config Registers'!$A$1:$C$30,3), C301))</f>
        <v>0x00</v>
      </c>
    </row>
    <row r="302" spans="1:8" x14ac:dyDescent="0.25">
      <c r="A302" t="s">
        <v>352</v>
      </c>
      <c r="B302">
        <v>153</v>
      </c>
      <c r="C302" t="s">
        <v>45</v>
      </c>
      <c r="E302" t="s">
        <v>606</v>
      </c>
      <c r="H302" t="str">
        <f>IF(D302="x", VLOOKUP(C302,'Table 25 - Command Strobes'!$A$1:$C$9,3),IF(E302="x", VLOOKUP(C302,'Table 26 - Config Registers'!$A$1:$C$30,3), C302))</f>
        <v>Modulator deviation setting</v>
      </c>
    </row>
    <row r="303" spans="1:8" x14ac:dyDescent="0.25">
      <c r="A303" t="s">
        <v>353</v>
      </c>
      <c r="B303">
        <v>153</v>
      </c>
      <c r="C303" t="s">
        <v>171</v>
      </c>
      <c r="H303" t="str">
        <f>IF(D303="x", VLOOKUP(C303,'Table 25 - Command Strobes'!$A$1:$C$9,3),IF(E303="x", VLOOKUP(C303,'Table 26 - Config Registers'!$A$1:$C$30,3), C303))</f>
        <v>0x50</v>
      </c>
    </row>
    <row r="304" spans="1:8" x14ac:dyDescent="0.25">
      <c r="A304" t="s">
        <v>354</v>
      </c>
      <c r="B304">
        <v>154</v>
      </c>
      <c r="C304" t="s">
        <v>36</v>
      </c>
      <c r="E304" t="s">
        <v>606</v>
      </c>
      <c r="H304" t="str">
        <f>IF(D304="x", VLOOKUP(C304,'Table 25 - Command Strobes'!$A$1:$C$9,3),IF(E304="x", VLOOKUP(C304,'Table 26 - Config Registers'!$A$1:$C$30,3), C304))</f>
        <v>Front end TX configuration</v>
      </c>
    </row>
    <row r="305" spans="1:8" x14ac:dyDescent="0.25">
      <c r="A305" t="s">
        <v>355</v>
      </c>
      <c r="B305">
        <v>154</v>
      </c>
      <c r="C305" t="s">
        <v>50</v>
      </c>
      <c r="H305" t="str">
        <f>IF(D305="x", VLOOKUP(C305,'Table 25 - Command Strobes'!$A$1:$C$9,3),IF(E305="x", VLOOKUP(C305,'Table 26 - Config Registers'!$A$1:$C$30,3), C305))</f>
        <v>0x17</v>
      </c>
    </row>
    <row r="306" spans="1:8" x14ac:dyDescent="0.25">
      <c r="A306" t="s">
        <v>356</v>
      </c>
      <c r="B306">
        <v>155</v>
      </c>
      <c r="C306" t="s">
        <v>52</v>
      </c>
      <c r="E306" t="s">
        <v>606</v>
      </c>
      <c r="H306" t="str">
        <f>IF(D306="x", VLOOKUP(C306,'Table 25 - Command Strobes'!$A$1:$C$9,3),IF(E306="x", VLOOKUP(C306,'Table 26 - Config Registers'!$A$1:$C$30,3), C306))</f>
        <v>Main Radio Control State Machine configuration</v>
      </c>
    </row>
    <row r="307" spans="1:8" x14ac:dyDescent="0.25">
      <c r="A307" t="s">
        <v>357</v>
      </c>
      <c r="B307">
        <v>155</v>
      </c>
      <c r="C307" t="s">
        <v>52</v>
      </c>
      <c r="H307" t="str">
        <f>IF(D307="x", VLOOKUP(C307,'Table 25 - Command Strobes'!$A$1:$C$9,3),IF(E307="x", VLOOKUP(C307,'Table 26 - Config Registers'!$A$1:$C$30,3), C307))</f>
        <v>0x18</v>
      </c>
    </row>
    <row r="308" spans="1:8" x14ac:dyDescent="0.25">
      <c r="A308" t="s">
        <v>358</v>
      </c>
      <c r="B308">
        <v>156</v>
      </c>
      <c r="C308" t="s">
        <v>55</v>
      </c>
      <c r="E308" t="s">
        <v>606</v>
      </c>
      <c r="H308" t="str">
        <f>IF(D308="x", VLOOKUP(C308,'Table 25 - Command Strobes'!$A$1:$C$9,3),IF(E308="x", VLOOKUP(C308,'Table 26 - Config Registers'!$A$1:$C$30,3), C308))</f>
        <v>Frequency synthesizer calibration</v>
      </c>
    </row>
    <row r="309" spans="1:8" x14ac:dyDescent="0.25">
      <c r="A309" t="s">
        <v>359</v>
      </c>
      <c r="B309">
        <v>156</v>
      </c>
      <c r="C309" t="s">
        <v>57</v>
      </c>
      <c r="H309" t="str">
        <f>IF(D309="x", VLOOKUP(C309,'Table 25 - Command Strobes'!$A$1:$C$9,3),IF(E309="x", VLOOKUP(C309,'Table 26 - Config Registers'!$A$1:$C$30,3), C309))</f>
        <v>0xA9</v>
      </c>
    </row>
    <row r="310" spans="1:8" x14ac:dyDescent="0.25">
      <c r="A310" t="s">
        <v>360</v>
      </c>
      <c r="B310">
        <v>157</v>
      </c>
      <c r="C310" t="s">
        <v>59</v>
      </c>
      <c r="E310" t="s">
        <v>606</v>
      </c>
      <c r="H310" t="str">
        <f>IF(D310="x", VLOOKUP(C310,'Table 25 - Command Strobes'!$A$1:$C$9,3),IF(E310="x", VLOOKUP(C310,'Table 26 - Config Registers'!$A$1:$C$30,3), C310))</f>
        <v>Frequency synthesizer calibration</v>
      </c>
    </row>
    <row r="311" spans="1:8" x14ac:dyDescent="0.25">
      <c r="A311" t="s">
        <v>361</v>
      </c>
      <c r="B311">
        <v>157</v>
      </c>
      <c r="C311" t="s">
        <v>61</v>
      </c>
      <c r="H311" t="str">
        <f>IF(D311="x", VLOOKUP(C311,'Table 25 - Command Strobes'!$A$1:$C$9,3),IF(E311="x", VLOOKUP(C311,'Table 26 - Config Registers'!$A$1:$C$30,3), C311))</f>
        <v>0x2A</v>
      </c>
    </row>
    <row r="312" spans="1:8" x14ac:dyDescent="0.25">
      <c r="A312" t="s">
        <v>362</v>
      </c>
      <c r="B312">
        <v>158</v>
      </c>
      <c r="C312" t="s">
        <v>63</v>
      </c>
      <c r="E312" t="s">
        <v>606</v>
      </c>
      <c r="H312" t="str">
        <f>IF(D312="x", VLOOKUP(C312,'Table 25 - Command Strobes'!$A$1:$C$9,3),IF(E312="x", VLOOKUP(C312,'Table 26 - Config Registers'!$A$1:$C$30,3), C312))</f>
        <v>Frequency synthesizer calibration</v>
      </c>
    </row>
    <row r="313" spans="1:8" x14ac:dyDescent="0.25">
      <c r="A313" t="s">
        <v>363</v>
      </c>
      <c r="B313">
        <v>158</v>
      </c>
      <c r="C313" t="s">
        <v>32</v>
      </c>
      <c r="H313" t="str">
        <f>IF(D313="x", VLOOKUP(C313,'Table 25 - Command Strobes'!$A$1:$C$9,3),IF(E313="x", VLOOKUP(C313,'Table 26 - Config Registers'!$A$1:$C$30,3), C313))</f>
        <v>0x00</v>
      </c>
    </row>
    <row r="314" spans="1:8" x14ac:dyDescent="0.25">
      <c r="A314" t="s">
        <v>364</v>
      </c>
      <c r="B314">
        <v>159</v>
      </c>
      <c r="C314" t="s">
        <v>66</v>
      </c>
      <c r="E314" t="s">
        <v>606</v>
      </c>
      <c r="H314" t="str">
        <f>IF(D314="x", VLOOKUP(C314,'Table 25 - Command Strobes'!$A$1:$C$9,3),IF(E314="x", VLOOKUP(C314,'Table 26 - Config Registers'!$A$1:$C$30,3), C314))</f>
        <v>Frequency synthesizer calibration</v>
      </c>
    </row>
    <row r="315" spans="1:8" x14ac:dyDescent="0.25">
      <c r="A315" t="s">
        <v>365</v>
      </c>
      <c r="B315">
        <v>159</v>
      </c>
      <c r="C315" t="s">
        <v>26</v>
      </c>
      <c r="H315" t="str">
        <f>IF(D315="x", VLOOKUP(C315,'Table 25 - Command Strobes'!$A$1:$C$9,3),IF(E315="x", VLOOKUP(C315,'Table 26 - Config Registers'!$A$1:$C$30,3), C315))</f>
        <v>0x11</v>
      </c>
    </row>
    <row r="316" spans="1:8" x14ac:dyDescent="0.25">
      <c r="A316" t="s">
        <v>366</v>
      </c>
      <c r="B316">
        <v>160</v>
      </c>
      <c r="C316" t="s">
        <v>69</v>
      </c>
      <c r="E316" t="s">
        <v>606</v>
      </c>
      <c r="H316" t="str">
        <f>IF(D316="x", VLOOKUP(C316,'Table 25 - Command Strobes'!$A$1:$C$9,3),IF(E316="x", VLOOKUP(C316,'Table 26 - Config Registers'!$A$1:$C$30,3), C316))</f>
        <v>Frequency synthesizer calibration control</v>
      </c>
    </row>
    <row r="317" spans="1:8" x14ac:dyDescent="0.25">
      <c r="A317" t="s">
        <v>367</v>
      </c>
      <c r="B317">
        <v>160</v>
      </c>
      <c r="C317" t="s">
        <v>71</v>
      </c>
      <c r="H317" t="str">
        <f>IF(D317="x", VLOOKUP(C317,'Table 25 - Command Strobes'!$A$1:$C$9,3),IF(E317="x", VLOOKUP(C317,'Table 26 - Config Registers'!$A$1:$C$30,3), C317))</f>
        <v>0x59</v>
      </c>
    </row>
    <row r="318" spans="1:8" x14ac:dyDescent="0.25">
      <c r="A318" t="s">
        <v>368</v>
      </c>
      <c r="B318">
        <v>161</v>
      </c>
      <c r="C318" t="s">
        <v>73</v>
      </c>
      <c r="E318" t="s">
        <v>606</v>
      </c>
      <c r="H318" t="str">
        <f>IF(D318="x", VLOOKUP(C318,'Table 25 - Command Strobes'!$A$1:$C$9,3),IF(E318="x", VLOOKUP(C318,'Table 26 - Config Registers'!$A$1:$C$30,3), C318))</f>
        <v>Various test settings</v>
      </c>
    </row>
    <row r="319" spans="1:8" x14ac:dyDescent="0.25">
      <c r="A319" t="s">
        <v>369</v>
      </c>
      <c r="B319">
        <v>161</v>
      </c>
      <c r="C319" t="s">
        <v>75</v>
      </c>
      <c r="H319" t="str">
        <f>IF(D319="x", VLOOKUP(C319,'Table 25 - Command Strobes'!$A$1:$C$9,3),IF(E319="x", VLOOKUP(C319,'Table 26 - Config Registers'!$A$1:$C$30,3), C319))</f>
        <v>0x81</v>
      </c>
    </row>
    <row r="320" spans="1:8" x14ac:dyDescent="0.25">
      <c r="A320" t="s">
        <v>370</v>
      </c>
      <c r="B320">
        <v>162</v>
      </c>
      <c r="C320" t="s">
        <v>77</v>
      </c>
      <c r="E320" t="s">
        <v>606</v>
      </c>
      <c r="H320" t="str">
        <f>IF(D320="x", VLOOKUP(C320,'Table 25 - Command Strobes'!$A$1:$C$9,3),IF(E320="x", VLOOKUP(C320,'Table 26 - Config Registers'!$A$1:$C$30,3), C320))</f>
        <v>Various test settings</v>
      </c>
    </row>
    <row r="321" spans="1:8" x14ac:dyDescent="0.25">
      <c r="A321" t="s">
        <v>371</v>
      </c>
      <c r="B321">
        <v>162</v>
      </c>
      <c r="C321" t="s">
        <v>79</v>
      </c>
      <c r="H321" t="str">
        <f>IF(D321="x", VLOOKUP(C321,'Table 25 - Command Strobes'!$A$1:$C$9,3),IF(E321="x", VLOOKUP(C321,'Table 26 - Config Registers'!$A$1:$C$30,3), C321))</f>
        <v>0x35</v>
      </c>
    </row>
    <row r="322" spans="1:8" x14ac:dyDescent="0.25">
      <c r="A322" t="s">
        <v>372</v>
      </c>
      <c r="B322">
        <v>163</v>
      </c>
      <c r="C322" t="s">
        <v>9</v>
      </c>
      <c r="E322" t="s">
        <v>606</v>
      </c>
      <c r="H322" t="str">
        <f>IF(D322="x", VLOOKUP(C322,'Table 25 - Command Strobes'!$A$1:$C$9,3),IF(E322="x", VLOOKUP(C322,'Table 26 - Config Registers'!$A$1:$C$30,3), C322))</f>
        <v>Various test settings</v>
      </c>
    </row>
    <row r="323" spans="1:8" x14ac:dyDescent="0.25">
      <c r="A323" t="s">
        <v>373</v>
      </c>
      <c r="B323">
        <v>163</v>
      </c>
      <c r="C323" t="s">
        <v>82</v>
      </c>
      <c r="H323" t="str">
        <f>IF(D323="x", VLOOKUP(C323,'Table 25 - Command Strobes'!$A$1:$C$9,3),IF(E323="x", VLOOKUP(C323,'Table 26 - Config Registers'!$A$1:$C$30,3), C323))</f>
        <v>0x0B</v>
      </c>
    </row>
    <row r="324" spans="1:8" x14ac:dyDescent="0.25">
      <c r="A324" t="s">
        <v>374</v>
      </c>
      <c r="B324">
        <v>164</v>
      </c>
      <c r="C324" t="s">
        <v>84</v>
      </c>
      <c r="E324" t="s">
        <v>606</v>
      </c>
      <c r="H324" t="str">
        <f>IF(D324="x", VLOOKUP(C324,'Table 25 - Command Strobes'!$A$1:$C$9,3),IF(E324="x", VLOOKUP(C324,'Table 26 - Config Registers'!$A$1:$C$30,3), C324))</f>
        <v>Packet automation control</v>
      </c>
    </row>
    <row r="325" spans="1:8" x14ac:dyDescent="0.25">
      <c r="A325" t="s">
        <v>375</v>
      </c>
      <c r="B325">
        <v>164</v>
      </c>
      <c r="C325" t="s">
        <v>30</v>
      </c>
      <c r="H325" t="str">
        <f>IF(D325="x", VLOOKUP(C325,'Table 25 - Command Strobes'!$A$1:$C$9,3),IF(E325="x", VLOOKUP(C325,'Table 26 - Config Registers'!$A$1:$C$30,3), C325))</f>
        <v>0x12</v>
      </c>
    </row>
    <row r="326" spans="1:8" x14ac:dyDescent="0.25">
      <c r="A326" t="s">
        <v>376</v>
      </c>
      <c r="B326">
        <v>165</v>
      </c>
      <c r="C326" t="s">
        <v>87</v>
      </c>
      <c r="E326" t="s">
        <v>606</v>
      </c>
      <c r="H326" t="str">
        <f>IF(D326="x", VLOOKUP(C326,'Table 25 - Command Strobes'!$A$1:$C$9,3),IF(E326="x", VLOOKUP(C326,'Table 26 - Config Registers'!$A$1:$C$30,3), C326))</f>
        <v>Device address</v>
      </c>
    </row>
    <row r="327" spans="1:8" x14ac:dyDescent="0.25">
      <c r="A327" t="s">
        <v>377</v>
      </c>
      <c r="B327">
        <v>165</v>
      </c>
      <c r="C327" t="s">
        <v>32</v>
      </c>
      <c r="H327" t="str">
        <f>IF(D327="x", VLOOKUP(C327,'Table 25 - Command Strobes'!$A$1:$C$9,3),IF(E327="x", VLOOKUP(C327,'Table 26 - Config Registers'!$A$1:$C$30,3), C327))</f>
        <v>0x00</v>
      </c>
    </row>
    <row r="328" spans="1:8" x14ac:dyDescent="0.25">
      <c r="A328" t="s">
        <v>378</v>
      </c>
      <c r="B328">
        <v>166</v>
      </c>
      <c r="C328" t="s">
        <v>90</v>
      </c>
      <c r="E328" t="s">
        <v>606</v>
      </c>
      <c r="H328" t="str">
        <f>IF(D328="x", VLOOKUP(C328,'Table 25 - Command Strobes'!$A$1:$C$9,3),IF(E328="x", VLOOKUP(C328,'Table 26 - Config Registers'!$A$1:$C$30,3), C328))</f>
        <v>Packet length</v>
      </c>
    </row>
    <row r="329" spans="1:8" x14ac:dyDescent="0.25">
      <c r="A329" t="s">
        <v>379</v>
      </c>
      <c r="B329">
        <v>166</v>
      </c>
      <c r="C329" t="s">
        <v>92</v>
      </c>
      <c r="H329" t="str">
        <f>IF(D329="x", VLOOKUP(C329,'Table 25 - Command Strobes'!$A$1:$C$9,3),IF(E329="x", VLOOKUP(C329,'Table 26 - Config Registers'!$A$1:$C$30,3), C329))</f>
        <v>0xFF</v>
      </c>
    </row>
    <row r="330" spans="1:8" x14ac:dyDescent="0.25">
      <c r="A330" t="s">
        <v>380</v>
      </c>
      <c r="B330">
        <v>167</v>
      </c>
      <c r="C330" t="s">
        <v>94</v>
      </c>
      <c r="D330" t="s">
        <v>606</v>
      </c>
      <c r="G330" t="s">
        <v>606</v>
      </c>
      <c r="H330" t="str">
        <f>IF(D330="x", VLOOKUP(C330,'Table 25 - Command Strobes'!$A$1:$C$9,3),IF(E330="x", VLOOKUP(C330,'Table 26 - Config Registers'!$A$1:$C$30,3), C330))</f>
        <v>No operation. May be used to pad strobe commands to two bytes for simpler software.</v>
      </c>
    </row>
    <row r="331" spans="1:8" x14ac:dyDescent="0.25">
      <c r="A331" t="s">
        <v>381</v>
      </c>
      <c r="B331">
        <v>167</v>
      </c>
      <c r="C331" t="s">
        <v>96</v>
      </c>
      <c r="F331" t="s">
        <v>606</v>
      </c>
      <c r="H331" t="str">
        <f>IF(D331="x", VLOOKUP(C331,'Table 25 - Command Strobes'!$A$1:$C$9,3),IF(E331="x", VLOOKUP(C331,'Table 26 - Config Registers'!$A$1:$C$30,3), C331))</f>
        <v>0x6F</v>
      </c>
    </row>
    <row r="332" spans="1:8" x14ac:dyDescent="0.25">
      <c r="A332" t="s">
        <v>382</v>
      </c>
      <c r="B332">
        <v>167</v>
      </c>
      <c r="C332" t="s">
        <v>66</v>
      </c>
      <c r="F332" t="s">
        <v>606</v>
      </c>
      <c r="H332" t="str">
        <f>IF(D332="x", VLOOKUP(C332,'Table 25 - Command Strobes'!$A$1:$C$9,3),IF(E332="x", VLOOKUP(C332,'Table 26 - Config Registers'!$A$1:$C$30,3), C332))</f>
        <v>0x26</v>
      </c>
    </row>
    <row r="333" spans="1:8" x14ac:dyDescent="0.25">
      <c r="A333" t="s">
        <v>383</v>
      </c>
      <c r="B333">
        <v>167</v>
      </c>
      <c r="C333" t="s">
        <v>9</v>
      </c>
      <c r="F333" t="s">
        <v>606</v>
      </c>
      <c r="H333" t="str">
        <f>IF(D333="x", VLOOKUP(C333,'Table 25 - Command Strobes'!$A$1:$C$9,3),IF(E333="x", VLOOKUP(C333,'Table 26 - Config Registers'!$A$1:$C$30,3), C333))</f>
        <v>0x2E</v>
      </c>
    </row>
    <row r="334" spans="1:8" x14ac:dyDescent="0.25">
      <c r="A334" t="s">
        <v>384</v>
      </c>
      <c r="B334">
        <v>167</v>
      </c>
      <c r="C334" t="s">
        <v>100</v>
      </c>
      <c r="F334" t="s">
        <v>606</v>
      </c>
      <c r="H334" t="str">
        <f>IF(D334="x", VLOOKUP(C334,'Table 25 - Command Strobes'!$A$1:$C$9,3),IF(E334="x", VLOOKUP(C334,'Table 26 - Config Registers'!$A$1:$C$30,3), C334))</f>
        <v>0x8C</v>
      </c>
    </row>
    <row r="335" spans="1:8" x14ac:dyDescent="0.25">
      <c r="A335" t="s">
        <v>385</v>
      </c>
      <c r="B335">
        <v>167</v>
      </c>
      <c r="C335" t="s">
        <v>102</v>
      </c>
      <c r="F335" t="s">
        <v>606</v>
      </c>
      <c r="H335" t="str">
        <f>IF(D335="x", VLOOKUP(C335,'Table 25 - Command Strobes'!$A$1:$C$9,3),IF(E335="x", VLOOKUP(C335,'Table 26 - Config Registers'!$A$1:$C$30,3), C335))</f>
        <v>0x87</v>
      </c>
    </row>
    <row r="336" spans="1:8" x14ac:dyDescent="0.25">
      <c r="A336" t="s">
        <v>386</v>
      </c>
      <c r="B336">
        <v>167</v>
      </c>
      <c r="C336" t="s">
        <v>104</v>
      </c>
      <c r="F336" t="s">
        <v>606</v>
      </c>
      <c r="H336" t="str">
        <f>IF(D336="x", VLOOKUP(C336,'Table 25 - Command Strobes'!$A$1:$C$9,3),IF(E336="x", VLOOKUP(C336,'Table 26 - Config Registers'!$A$1:$C$30,3), C336))</f>
        <v>0xCD</v>
      </c>
    </row>
    <row r="337" spans="1:8" x14ac:dyDescent="0.25">
      <c r="A337" t="s">
        <v>387</v>
      </c>
      <c r="B337">
        <v>167</v>
      </c>
      <c r="C337" t="s">
        <v>106</v>
      </c>
      <c r="F337" t="s">
        <v>606</v>
      </c>
      <c r="H337" t="str">
        <f>IF(D337="x", VLOOKUP(C337,'Table 25 - Command Strobes'!$A$1:$C$9,3),IF(E337="x", VLOOKUP(C337,'Table 26 - Config Registers'!$A$1:$C$30,3), C337))</f>
        <v>0xC7</v>
      </c>
    </row>
    <row r="338" spans="1:8" x14ac:dyDescent="0.25">
      <c r="A338" t="s">
        <v>388</v>
      </c>
      <c r="B338">
        <v>167</v>
      </c>
      <c r="C338" t="s">
        <v>108</v>
      </c>
      <c r="F338" t="s">
        <v>606</v>
      </c>
      <c r="H338" t="str">
        <f>IF(D338="x", VLOOKUP(C338,'Table 25 - Command Strobes'!$A$1:$C$9,3),IF(E338="x", VLOOKUP(C338,'Table 26 - Config Registers'!$A$1:$C$30,3), C338))</f>
        <v>0xC0</v>
      </c>
    </row>
    <row r="339" spans="1:8" x14ac:dyDescent="0.25">
      <c r="A339" t="s">
        <v>389</v>
      </c>
      <c r="B339">
        <v>168</v>
      </c>
      <c r="C339" t="s">
        <v>110</v>
      </c>
      <c r="D339" t="s">
        <v>606</v>
      </c>
      <c r="H339" t="str">
        <f>IF(D339="x", VLOOKUP(C339,'Table 25 - Command Strobes'!$A$1:$C$9,3),IF(E339="x", VLOOKUP(C339,'Table 26 - Config Registers'!$A$1:$C$30,3), C339))</f>
        <v>Exit TX and turn off frequency synthesizer.</v>
      </c>
    </row>
    <row r="340" spans="1:8" x14ac:dyDescent="0.25">
      <c r="A340" t="s">
        <v>390</v>
      </c>
      <c r="B340">
        <v>169</v>
      </c>
      <c r="C340" t="s">
        <v>110</v>
      </c>
      <c r="D340" t="s">
        <v>606</v>
      </c>
      <c r="H340" t="str">
        <f>IF(D340="x", VLOOKUP(C340,'Table 25 - Command Strobes'!$A$1:$C$9,3),IF(E340="x", VLOOKUP(C340,'Table 26 - Config Registers'!$A$1:$C$30,3), C340))</f>
        <v>Exit TX and turn off frequency synthesizer.</v>
      </c>
    </row>
    <row r="341" spans="1:8" x14ac:dyDescent="0.25">
      <c r="A341" t="s">
        <v>391</v>
      </c>
      <c r="B341">
        <v>170</v>
      </c>
      <c r="C341" t="s">
        <v>22</v>
      </c>
      <c r="E341" t="s">
        <v>606</v>
      </c>
      <c r="H341" t="str">
        <f>IF(D341="x", VLOOKUP(C341,'Table 25 - Command Strobes'!$A$1:$C$9,3),IF(E341="x", VLOOKUP(C341,'Table 26 - Config Registers'!$A$1:$C$30,3), C341))</f>
        <v>Modulator configuration</v>
      </c>
    </row>
    <row r="342" spans="1:8" x14ac:dyDescent="0.25">
      <c r="A342" t="s">
        <v>392</v>
      </c>
      <c r="B342">
        <v>170</v>
      </c>
      <c r="C342" t="s">
        <v>157</v>
      </c>
      <c r="H342" t="str">
        <f>IF(D342="x", VLOOKUP(C342,'Table 25 - Command Strobes'!$A$1:$C$9,3),IF(E342="x", VLOOKUP(C342,'Table 26 - Config Registers'!$A$1:$C$30,3), C342))</f>
        <v>0x5A</v>
      </c>
    </row>
    <row r="343" spans="1:8" x14ac:dyDescent="0.25">
      <c r="A343" t="s">
        <v>393</v>
      </c>
      <c r="B343">
        <v>171</v>
      </c>
      <c r="C343" t="s">
        <v>26</v>
      </c>
      <c r="E343" t="s">
        <v>606</v>
      </c>
      <c r="H343" t="str">
        <f>IF(D343="x", VLOOKUP(C343,'Table 25 - Command Strobes'!$A$1:$C$9,3),IF(E343="x", VLOOKUP(C343,'Table 26 - Config Registers'!$A$1:$C$30,3), C343))</f>
        <v>Modulator configuration</v>
      </c>
    </row>
    <row r="344" spans="1:8" x14ac:dyDescent="0.25">
      <c r="A344" t="s">
        <v>394</v>
      </c>
      <c r="B344">
        <v>171</v>
      </c>
      <c r="C344" t="s">
        <v>160</v>
      </c>
      <c r="H344" t="str">
        <f>IF(D344="x", VLOOKUP(C344,'Table 25 - Command Strobes'!$A$1:$C$9,3),IF(E344="x", VLOOKUP(C344,'Table 26 - Config Registers'!$A$1:$C$30,3), C344))</f>
        <v>0x83</v>
      </c>
    </row>
    <row r="345" spans="1:8" x14ac:dyDescent="0.25">
      <c r="A345" t="s">
        <v>395</v>
      </c>
      <c r="B345">
        <v>172</v>
      </c>
      <c r="C345" t="s">
        <v>45</v>
      </c>
      <c r="E345" t="s">
        <v>606</v>
      </c>
      <c r="H345" t="str">
        <f>IF(D345="x", VLOOKUP(C345,'Table 25 - Command Strobes'!$A$1:$C$9,3),IF(E345="x", VLOOKUP(C345,'Table 26 - Config Registers'!$A$1:$C$30,3), C345))</f>
        <v>Modulator deviation setting</v>
      </c>
    </row>
    <row r="346" spans="1:8" x14ac:dyDescent="0.25">
      <c r="A346" t="s">
        <v>396</v>
      </c>
      <c r="B346">
        <v>172</v>
      </c>
      <c r="C346" t="s">
        <v>171</v>
      </c>
      <c r="H346" t="str">
        <f>IF(D346="x", VLOOKUP(C346,'Table 25 - Command Strobes'!$A$1:$C$9,3),IF(E346="x", VLOOKUP(C346,'Table 26 - Config Registers'!$A$1:$C$30,3), C346))</f>
        <v>0x50</v>
      </c>
    </row>
    <row r="347" spans="1:8" x14ac:dyDescent="0.25">
      <c r="A347" t="s">
        <v>397</v>
      </c>
      <c r="B347">
        <v>173</v>
      </c>
      <c r="C347" t="s">
        <v>7</v>
      </c>
      <c r="E347" t="s">
        <v>606</v>
      </c>
      <c r="H347" t="str">
        <f>IF(D347="x", VLOOKUP(C347,'Table 25 - Command Strobes'!$A$1:$C$9,3),IF(E347="x", VLOOKUP(C347,'Table 26 - Config Registers'!$A$1:$C$30,3), C347))</f>
        <v>GDO0 output pin configuration</v>
      </c>
    </row>
    <row r="348" spans="1:8" x14ac:dyDescent="0.25">
      <c r="A348" t="s">
        <v>398</v>
      </c>
      <c r="B348">
        <v>173</v>
      </c>
      <c r="C348" t="s">
        <v>77</v>
      </c>
      <c r="H348" t="str">
        <f>IF(D348="x", VLOOKUP(C348,'Table 25 - Command Strobes'!$A$1:$C$9,3),IF(E348="x", VLOOKUP(C348,'Table 26 - Config Registers'!$A$1:$C$30,3), C348))</f>
        <v>0x2D</v>
      </c>
    </row>
    <row r="349" spans="1:8" x14ac:dyDescent="0.25">
      <c r="A349" t="s">
        <v>399</v>
      </c>
      <c r="B349">
        <v>174</v>
      </c>
      <c r="C349" t="s">
        <v>122</v>
      </c>
      <c r="E349" t="s">
        <v>606</v>
      </c>
      <c r="H349" t="str">
        <f>IF(D349="x", VLOOKUP(C349,'Table 25 - Command Strobes'!$A$1:$C$9,3),IF(E349="x", VLOOKUP(C349,'Table 26 - Config Registers'!$A$1:$C$30,3), C349))</f>
        <v>GDO1 output pin configuration</v>
      </c>
    </row>
    <row r="350" spans="1:8" x14ac:dyDescent="0.25">
      <c r="A350" t="s">
        <v>400</v>
      </c>
      <c r="B350">
        <v>174</v>
      </c>
      <c r="C350" t="s">
        <v>82</v>
      </c>
      <c r="H350" t="str">
        <f>IF(D350="x", VLOOKUP(C350,'Table 25 - Command Strobes'!$A$1:$C$9,3),IF(E350="x", VLOOKUP(C350,'Table 26 - Config Registers'!$A$1:$C$30,3), C350))</f>
        <v>0x0B</v>
      </c>
    </row>
    <row r="351" spans="1:8" x14ac:dyDescent="0.25">
      <c r="A351" t="s">
        <v>401</v>
      </c>
      <c r="B351">
        <v>175</v>
      </c>
      <c r="C351" t="s">
        <v>79</v>
      </c>
      <c r="D351" t="s">
        <v>606</v>
      </c>
      <c r="H351" t="str">
        <f>IF(D351="x", VLOOKUP(C351,'Table 25 - Command Strobes'!$A$1:$C$9,3),IF(E351="x", VLOOKUP(C351,'Table 26 - Config Registers'!$A$1:$C$30,3), C351))</f>
        <v>Enable TX. Perform calibration first if MCSM0.FS_AUTOCAL=1.</v>
      </c>
    </row>
    <row r="352" spans="1:8" x14ac:dyDescent="0.25">
      <c r="A352" t="s">
        <v>402</v>
      </c>
      <c r="B352">
        <v>176</v>
      </c>
      <c r="C352" t="s">
        <v>110</v>
      </c>
      <c r="D352" t="s">
        <v>606</v>
      </c>
      <c r="H352" t="str">
        <f>IF(D352="x", VLOOKUP(C352,'Table 25 - Command Strobes'!$A$1:$C$9,3),IF(E352="x", VLOOKUP(C352,'Table 26 - Config Registers'!$A$1:$C$30,3), C352))</f>
        <v>Exit TX and turn off frequency synthesizer.</v>
      </c>
    </row>
    <row r="353" spans="1:8" x14ac:dyDescent="0.25">
      <c r="A353" t="s">
        <v>403</v>
      </c>
      <c r="B353">
        <v>177</v>
      </c>
      <c r="C353" t="s">
        <v>22</v>
      </c>
      <c r="E353" t="s">
        <v>606</v>
      </c>
      <c r="H353" t="str">
        <f>IF(D353="x", VLOOKUP(C353,'Table 25 - Command Strobes'!$A$1:$C$9,3),IF(E353="x", VLOOKUP(C353,'Table 26 - Config Registers'!$A$1:$C$30,3), C353))</f>
        <v>Modulator configuration</v>
      </c>
    </row>
    <row r="354" spans="1:8" x14ac:dyDescent="0.25">
      <c r="A354" t="s">
        <v>404</v>
      </c>
      <c r="B354">
        <v>177</v>
      </c>
      <c r="C354" t="s">
        <v>157</v>
      </c>
      <c r="H354" t="str">
        <f>IF(D354="x", VLOOKUP(C354,'Table 25 - Command Strobes'!$A$1:$C$9,3),IF(E354="x", VLOOKUP(C354,'Table 26 - Config Registers'!$A$1:$C$30,3), C354))</f>
        <v>0x5A</v>
      </c>
    </row>
    <row r="355" spans="1:8" x14ac:dyDescent="0.25">
      <c r="A355" t="s">
        <v>405</v>
      </c>
      <c r="B355">
        <v>178</v>
      </c>
      <c r="C355" t="s">
        <v>26</v>
      </c>
      <c r="E355" t="s">
        <v>606</v>
      </c>
      <c r="H355" t="str">
        <f>IF(D355="x", VLOOKUP(C355,'Table 25 - Command Strobes'!$A$1:$C$9,3),IF(E355="x", VLOOKUP(C355,'Table 26 - Config Registers'!$A$1:$C$30,3), C355))</f>
        <v>Modulator configuration</v>
      </c>
    </row>
    <row r="356" spans="1:8" x14ac:dyDescent="0.25">
      <c r="A356" t="s">
        <v>406</v>
      </c>
      <c r="B356">
        <v>178</v>
      </c>
      <c r="C356" t="s">
        <v>160</v>
      </c>
      <c r="H356" t="str">
        <f>IF(D356="x", VLOOKUP(C356,'Table 25 - Command Strobes'!$A$1:$C$9,3),IF(E356="x", VLOOKUP(C356,'Table 26 - Config Registers'!$A$1:$C$30,3), C356))</f>
        <v>0x83</v>
      </c>
    </row>
    <row r="357" spans="1:8" x14ac:dyDescent="0.25">
      <c r="A357" t="s">
        <v>407</v>
      </c>
      <c r="B357">
        <v>179</v>
      </c>
      <c r="C357" t="s">
        <v>45</v>
      </c>
      <c r="E357" t="s">
        <v>606</v>
      </c>
      <c r="H357" t="str">
        <f>IF(D357="x", VLOOKUP(C357,'Table 25 - Command Strobes'!$A$1:$C$9,3),IF(E357="x", VLOOKUP(C357,'Table 26 - Config Registers'!$A$1:$C$30,3), C357))</f>
        <v>Modulator deviation setting</v>
      </c>
    </row>
    <row r="358" spans="1:8" x14ac:dyDescent="0.25">
      <c r="A358" t="s">
        <v>408</v>
      </c>
      <c r="B358">
        <v>179</v>
      </c>
      <c r="C358" t="s">
        <v>171</v>
      </c>
      <c r="H358" t="str">
        <f>IF(D358="x", VLOOKUP(C358,'Table 25 - Command Strobes'!$A$1:$C$9,3),IF(E358="x", VLOOKUP(C358,'Table 26 - Config Registers'!$A$1:$C$30,3), C358))</f>
        <v>0x50</v>
      </c>
    </row>
    <row r="359" spans="1:8" x14ac:dyDescent="0.25">
      <c r="A359" t="s">
        <v>409</v>
      </c>
      <c r="B359">
        <v>180</v>
      </c>
      <c r="C359" t="s">
        <v>7</v>
      </c>
      <c r="E359" t="s">
        <v>606</v>
      </c>
      <c r="H359" t="str">
        <f>IF(D359="x", VLOOKUP(C359,'Table 25 - Command Strobes'!$A$1:$C$9,3),IF(E359="x", VLOOKUP(C359,'Table 26 - Config Registers'!$A$1:$C$30,3), C359))</f>
        <v>GDO0 output pin configuration</v>
      </c>
    </row>
    <row r="360" spans="1:8" x14ac:dyDescent="0.25">
      <c r="A360" t="s">
        <v>410</v>
      </c>
      <c r="B360">
        <v>180</v>
      </c>
      <c r="C360" t="s">
        <v>77</v>
      </c>
      <c r="H360" t="str">
        <f>IF(D360="x", VLOOKUP(C360,'Table 25 - Command Strobes'!$A$1:$C$9,3),IF(E360="x", VLOOKUP(C360,'Table 26 - Config Registers'!$A$1:$C$30,3), C360))</f>
        <v>0x2D</v>
      </c>
    </row>
    <row r="361" spans="1:8" x14ac:dyDescent="0.25">
      <c r="A361" t="s">
        <v>411</v>
      </c>
      <c r="B361">
        <v>181</v>
      </c>
      <c r="C361" t="s">
        <v>122</v>
      </c>
      <c r="E361" t="s">
        <v>606</v>
      </c>
      <c r="H361" t="str">
        <f>IF(D361="x", VLOOKUP(C361,'Table 25 - Command Strobes'!$A$1:$C$9,3),IF(E361="x", VLOOKUP(C361,'Table 26 - Config Registers'!$A$1:$C$30,3), C361))</f>
        <v>GDO1 output pin configuration</v>
      </c>
    </row>
    <row r="362" spans="1:8" x14ac:dyDescent="0.25">
      <c r="A362" t="s">
        <v>412</v>
      </c>
      <c r="B362">
        <v>181</v>
      </c>
      <c r="C362" t="s">
        <v>82</v>
      </c>
      <c r="H362" t="str">
        <f>IF(D362="x", VLOOKUP(C362,'Table 25 - Command Strobes'!$A$1:$C$9,3),IF(E362="x", VLOOKUP(C362,'Table 26 - Config Registers'!$A$1:$C$30,3), C362))</f>
        <v>0x0B</v>
      </c>
    </row>
    <row r="363" spans="1:8" x14ac:dyDescent="0.25">
      <c r="A363" t="s">
        <v>413</v>
      </c>
      <c r="B363">
        <v>182</v>
      </c>
      <c r="C363" t="s">
        <v>79</v>
      </c>
      <c r="D363" t="s">
        <v>606</v>
      </c>
      <c r="H363" t="str">
        <f>IF(D363="x", VLOOKUP(C363,'Table 25 - Command Strobes'!$A$1:$C$9,3),IF(E363="x", VLOOKUP(C363,'Table 26 - Config Registers'!$A$1:$C$30,3), C363))</f>
        <v>Enable TX. Perform calibration first if MCSM0.FS_AUTOCAL=1.</v>
      </c>
    </row>
    <row r="364" spans="1:8" x14ac:dyDescent="0.25">
      <c r="A364" t="s">
        <v>414</v>
      </c>
      <c r="B364">
        <v>183</v>
      </c>
      <c r="C364" t="s">
        <v>110</v>
      </c>
      <c r="D364" t="s">
        <v>606</v>
      </c>
      <c r="H364" t="str">
        <f>IF(D364="x", VLOOKUP(C364,'Table 25 - Command Strobes'!$A$1:$C$9,3),IF(E364="x", VLOOKUP(C364,'Table 26 - Config Registers'!$A$1:$C$30,3), C364))</f>
        <v>Exit TX and turn off frequency synthesizer.</v>
      </c>
    </row>
    <row r="365" spans="1:8" x14ac:dyDescent="0.25">
      <c r="A365" t="s">
        <v>415</v>
      </c>
      <c r="B365">
        <v>184</v>
      </c>
      <c r="C365" t="s">
        <v>7</v>
      </c>
      <c r="E365" t="s">
        <v>606</v>
      </c>
      <c r="H365" t="str">
        <f>IF(D365="x", VLOOKUP(C365,'Table 25 - Command Strobes'!$A$1:$C$9,3),IF(E365="x", VLOOKUP(C365,'Table 26 - Config Registers'!$A$1:$C$30,3), C365))</f>
        <v>GDO0 output pin configuration</v>
      </c>
    </row>
    <row r="366" spans="1:8" x14ac:dyDescent="0.25">
      <c r="A366" t="s">
        <v>416</v>
      </c>
      <c r="B366">
        <v>184</v>
      </c>
      <c r="C366" t="s">
        <v>9</v>
      </c>
      <c r="H366" t="str">
        <f>IF(D366="x", VLOOKUP(C366,'Table 25 - Command Strobes'!$A$1:$C$9,3),IF(E366="x", VLOOKUP(C366,'Table 26 - Config Registers'!$A$1:$C$30,3), C366))</f>
        <v>0x2E</v>
      </c>
    </row>
    <row r="367" spans="1:8" x14ac:dyDescent="0.25">
      <c r="A367" t="s">
        <v>417</v>
      </c>
      <c r="B367">
        <v>185</v>
      </c>
      <c r="C367" t="s">
        <v>122</v>
      </c>
      <c r="E367" t="s">
        <v>606</v>
      </c>
      <c r="H367" t="str">
        <f>IF(D367="x", VLOOKUP(C367,'Table 25 - Command Strobes'!$A$1:$C$9,3),IF(E367="x", VLOOKUP(C367,'Table 26 - Config Registers'!$A$1:$C$30,3), C367))</f>
        <v>GDO1 output pin configuration</v>
      </c>
    </row>
    <row r="368" spans="1:8" x14ac:dyDescent="0.25">
      <c r="A368" t="s">
        <v>418</v>
      </c>
      <c r="B368">
        <v>185</v>
      </c>
      <c r="C368" t="s">
        <v>9</v>
      </c>
      <c r="H368" t="str">
        <f>IF(D368="x", VLOOKUP(C368,'Table 25 - Command Strobes'!$A$1:$C$9,3),IF(E368="x", VLOOKUP(C368,'Table 26 - Config Registers'!$A$1:$C$30,3), C368))</f>
        <v>0x2E</v>
      </c>
    </row>
    <row r="369" spans="1:8" x14ac:dyDescent="0.25">
      <c r="A369" t="s">
        <v>419</v>
      </c>
      <c r="B369">
        <v>186</v>
      </c>
      <c r="C369" t="s">
        <v>110</v>
      </c>
      <c r="D369" t="s">
        <v>606</v>
      </c>
      <c r="H369" t="str">
        <f>IF(D369="x", VLOOKUP(C369,'Table 25 - Command Strobes'!$A$1:$C$9,3),IF(E369="x", VLOOKUP(C369,'Table 26 - Config Registers'!$A$1:$C$30,3), C369))</f>
        <v>Exit TX and turn off frequency synthesizer.</v>
      </c>
    </row>
    <row r="370" spans="1:8" x14ac:dyDescent="0.25">
      <c r="A370" t="s">
        <v>420</v>
      </c>
      <c r="B370">
        <v>187</v>
      </c>
      <c r="C370" t="s">
        <v>145</v>
      </c>
      <c r="D370" t="s">
        <v>606</v>
      </c>
      <c r="H370" t="str">
        <f>IF(D370="x", VLOOKUP(C370,'Table 25 - Command Strobes'!$A$1:$C$9,3),IF(E370="x", VLOOKUP(C370,'Table 26 - Config Registers'!$A$1:$C$30,3), C370))</f>
        <v>Enter power down mode when CSn goes high.</v>
      </c>
    </row>
    <row r="371" spans="1:8" x14ac:dyDescent="0.25">
      <c r="A371" t="s">
        <v>421</v>
      </c>
      <c r="B371">
        <v>188</v>
      </c>
      <c r="C371" t="s">
        <v>4</v>
      </c>
      <c r="D371" t="s">
        <v>606</v>
      </c>
      <c r="H371" t="str">
        <f>IF(D371="x", VLOOKUP(C371,'Table 25 - Command Strobes'!$A$1:$C$9,3),IF(E371="x", VLOOKUP(C371,'Table 26 - Config Registers'!$A$1:$C$30,3), C371))</f>
        <v>Reset chip.</v>
      </c>
    </row>
    <row r="372" spans="1:8" x14ac:dyDescent="0.25">
      <c r="A372" t="s">
        <v>422</v>
      </c>
      <c r="B372">
        <v>189</v>
      </c>
      <c r="C372" t="s">
        <v>7</v>
      </c>
      <c r="E372" t="s">
        <v>606</v>
      </c>
      <c r="H372" t="str">
        <f>IF(D372="x", VLOOKUP(C372,'Table 25 - Command Strobes'!$A$1:$C$9,3),IF(E372="x", VLOOKUP(C372,'Table 26 - Config Registers'!$A$1:$C$30,3), C372))</f>
        <v>GDO0 output pin configuration</v>
      </c>
    </row>
    <row r="373" spans="1:8" x14ac:dyDescent="0.25">
      <c r="A373" t="s">
        <v>423</v>
      </c>
      <c r="B373">
        <v>189</v>
      </c>
      <c r="C373" t="s">
        <v>9</v>
      </c>
      <c r="H373" t="str">
        <f>IF(D373="x", VLOOKUP(C373,'Table 25 - Command Strobes'!$A$1:$C$9,3),IF(E373="x", VLOOKUP(C373,'Table 26 - Config Registers'!$A$1:$C$30,3), C373))</f>
        <v>0x2E</v>
      </c>
    </row>
    <row r="374" spans="1:8" x14ac:dyDescent="0.25">
      <c r="A374" t="s">
        <v>424</v>
      </c>
      <c r="B374">
        <v>190</v>
      </c>
      <c r="C374" t="s">
        <v>11</v>
      </c>
      <c r="E374" t="s">
        <v>606</v>
      </c>
      <c r="H374" t="str">
        <f>IF(D374="x", VLOOKUP(C374,'Table 25 - Command Strobes'!$A$1:$C$9,3),IF(E374="x", VLOOKUP(C374,'Table 26 - Config Registers'!$A$1:$C$30,3), C374))</f>
        <v>Frequency control word, high byte</v>
      </c>
    </row>
    <row r="375" spans="1:8" x14ac:dyDescent="0.25">
      <c r="A375" t="s">
        <v>425</v>
      </c>
      <c r="B375">
        <v>190</v>
      </c>
      <c r="C375" t="s">
        <v>13</v>
      </c>
      <c r="H375" t="str">
        <f>IF(D375="x", VLOOKUP(C375,'Table 25 - Command Strobes'!$A$1:$C$9,3),IF(E375="x", VLOOKUP(C375,'Table 26 - Config Registers'!$A$1:$C$30,3), C375))</f>
        <v>0x21</v>
      </c>
    </row>
    <row r="376" spans="1:8" x14ac:dyDescent="0.25">
      <c r="A376" t="s">
        <v>426</v>
      </c>
      <c r="B376">
        <v>191</v>
      </c>
      <c r="C376" t="s">
        <v>15</v>
      </c>
      <c r="E376" t="s">
        <v>606</v>
      </c>
      <c r="H376" t="str">
        <f>IF(D376="x", VLOOKUP(C376,'Table 25 - Command Strobes'!$A$1:$C$9,3),IF(E376="x", VLOOKUP(C376,'Table 26 - Config Registers'!$A$1:$C$30,3), C376))</f>
        <v>Frequency control word, middle byte</v>
      </c>
    </row>
    <row r="377" spans="1:8" x14ac:dyDescent="0.25">
      <c r="A377" t="s">
        <v>427</v>
      </c>
      <c r="B377">
        <v>191</v>
      </c>
      <c r="C377" t="s">
        <v>17</v>
      </c>
      <c r="H377" t="str">
        <f>IF(D377="x", VLOOKUP(C377,'Table 25 - Command Strobes'!$A$1:$C$9,3),IF(E377="x", VLOOKUP(C377,'Table 26 - Config Registers'!$A$1:$C$30,3), C377))</f>
        <v>0x65</v>
      </c>
    </row>
    <row r="378" spans="1:8" x14ac:dyDescent="0.25">
      <c r="A378" t="s">
        <v>428</v>
      </c>
      <c r="B378">
        <v>192</v>
      </c>
      <c r="C378" t="s">
        <v>5</v>
      </c>
      <c r="E378" t="s">
        <v>606</v>
      </c>
      <c r="H378" t="str">
        <f>IF(D378="x", VLOOKUP(C378,'Table 25 - Command Strobes'!$A$1:$C$9,3),IF(E378="x", VLOOKUP(C378,'Table 26 - Config Registers'!$A$1:$C$30,3), C378))</f>
        <v>Frequency control word, low byte</v>
      </c>
    </row>
    <row r="379" spans="1:8" x14ac:dyDescent="0.25">
      <c r="A379" t="s">
        <v>429</v>
      </c>
      <c r="B379">
        <v>192</v>
      </c>
      <c r="C379" t="s">
        <v>20</v>
      </c>
      <c r="H379" t="str">
        <f>IF(D379="x", VLOOKUP(C379,'Table 25 - Command Strobes'!$A$1:$C$9,3),IF(E379="x", VLOOKUP(C379,'Table 26 - Config Registers'!$A$1:$C$30,3), C379))</f>
        <v>0x6A</v>
      </c>
    </row>
    <row r="380" spans="1:8" x14ac:dyDescent="0.25">
      <c r="A380" t="s">
        <v>430</v>
      </c>
      <c r="B380">
        <v>193</v>
      </c>
      <c r="C380" t="s">
        <v>22</v>
      </c>
      <c r="E380" t="s">
        <v>606</v>
      </c>
      <c r="H380" t="str">
        <f>IF(D380="x", VLOOKUP(C380,'Table 25 - Command Strobes'!$A$1:$C$9,3),IF(E380="x", VLOOKUP(C380,'Table 26 - Config Registers'!$A$1:$C$30,3), C380))</f>
        <v>Modulator configuration</v>
      </c>
    </row>
    <row r="381" spans="1:8" x14ac:dyDescent="0.25">
      <c r="A381" t="s">
        <v>431</v>
      </c>
      <c r="B381">
        <v>193</v>
      </c>
      <c r="C381" t="s">
        <v>24</v>
      </c>
      <c r="H381" t="str">
        <f>IF(D381="x", VLOOKUP(C381,'Table 25 - Command Strobes'!$A$1:$C$9,3),IF(E381="x", VLOOKUP(C381,'Table 26 - Config Registers'!$A$1:$C$30,3), C381))</f>
        <v>0x07</v>
      </c>
    </row>
    <row r="382" spans="1:8" x14ac:dyDescent="0.25">
      <c r="A382" t="s">
        <v>432</v>
      </c>
      <c r="B382">
        <v>194</v>
      </c>
      <c r="C382" t="s">
        <v>26</v>
      </c>
      <c r="E382" t="s">
        <v>606</v>
      </c>
      <c r="H382" t="str">
        <f>IF(D382="x", VLOOKUP(C382,'Table 25 - Command Strobes'!$A$1:$C$9,3),IF(E382="x", VLOOKUP(C382,'Table 26 - Config Registers'!$A$1:$C$30,3), C382))</f>
        <v>Modulator configuration</v>
      </c>
    </row>
    <row r="383" spans="1:8" x14ac:dyDescent="0.25">
      <c r="A383" t="s">
        <v>433</v>
      </c>
      <c r="B383">
        <v>194</v>
      </c>
      <c r="C383" t="s">
        <v>28</v>
      </c>
      <c r="H383" t="str">
        <f>IF(D383="x", VLOOKUP(C383,'Table 25 - Command Strobes'!$A$1:$C$9,3),IF(E383="x", VLOOKUP(C383,'Table 26 - Config Registers'!$A$1:$C$30,3), C383))</f>
        <v>0x43</v>
      </c>
    </row>
    <row r="384" spans="1:8" x14ac:dyDescent="0.25">
      <c r="A384" t="s">
        <v>434</v>
      </c>
      <c r="B384">
        <v>195</v>
      </c>
      <c r="C384" t="s">
        <v>30</v>
      </c>
      <c r="E384" t="s">
        <v>606</v>
      </c>
      <c r="H384" t="str">
        <f>IF(D384="x", VLOOKUP(C384,'Table 25 - Command Strobes'!$A$1:$C$9,3),IF(E384="x", VLOOKUP(C384,'Table 26 - Config Registers'!$A$1:$C$30,3), C384))</f>
        <v>Modulator configuration</v>
      </c>
    </row>
    <row r="385" spans="1:8" x14ac:dyDescent="0.25">
      <c r="A385" t="s">
        <v>435</v>
      </c>
      <c r="B385">
        <v>195</v>
      </c>
      <c r="C385" t="s">
        <v>32</v>
      </c>
      <c r="H385" t="str">
        <f>IF(D385="x", VLOOKUP(C385,'Table 25 - Command Strobes'!$A$1:$C$9,3),IF(E385="x", VLOOKUP(C385,'Table 26 - Config Registers'!$A$1:$C$30,3), C385))</f>
        <v>0x00</v>
      </c>
    </row>
    <row r="386" spans="1:8" x14ac:dyDescent="0.25">
      <c r="A386" t="s">
        <v>436</v>
      </c>
      <c r="B386">
        <v>196</v>
      </c>
      <c r="C386" t="s">
        <v>34</v>
      </c>
      <c r="E386" t="s">
        <v>606</v>
      </c>
      <c r="H386" t="str">
        <f>IF(D386="x", VLOOKUP(C386,'Table 25 - Command Strobes'!$A$1:$C$9,3),IF(E386="x", VLOOKUP(C386,'Table 26 - Config Registers'!$A$1:$C$30,3), C386))</f>
        <v>Modulator configuration</v>
      </c>
    </row>
    <row r="387" spans="1:8" x14ac:dyDescent="0.25">
      <c r="A387" t="s">
        <v>437</v>
      </c>
      <c r="B387">
        <v>196</v>
      </c>
      <c r="C387" t="s">
        <v>36</v>
      </c>
      <c r="H387" t="str">
        <f>IF(D387="x", VLOOKUP(C387,'Table 25 - Command Strobes'!$A$1:$C$9,3),IF(E387="x", VLOOKUP(C387,'Table 26 - Config Registers'!$A$1:$C$30,3), C387))</f>
        <v>0x22</v>
      </c>
    </row>
    <row r="388" spans="1:8" x14ac:dyDescent="0.25">
      <c r="A388" t="s">
        <v>438</v>
      </c>
      <c r="B388">
        <v>197</v>
      </c>
      <c r="C388" t="s">
        <v>38</v>
      </c>
      <c r="E388" t="s">
        <v>606</v>
      </c>
      <c r="H388" t="str">
        <f>IF(D388="x", VLOOKUP(C388,'Table 25 - Command Strobes'!$A$1:$C$9,3),IF(E388="x", VLOOKUP(C388,'Table 26 - Config Registers'!$A$1:$C$30,3), C388))</f>
        <v>Modulator configuration</v>
      </c>
    </row>
    <row r="389" spans="1:8" x14ac:dyDescent="0.25">
      <c r="A389" t="s">
        <v>439</v>
      </c>
      <c r="B389">
        <v>197</v>
      </c>
      <c r="C389" t="s">
        <v>40</v>
      </c>
      <c r="H389" t="str">
        <f>IF(D389="x", VLOOKUP(C389,'Table 25 - Command Strobes'!$A$1:$C$9,3),IF(E389="x", VLOOKUP(C389,'Table 26 - Config Registers'!$A$1:$C$30,3), C389))</f>
        <v>0xF8</v>
      </c>
    </row>
    <row r="390" spans="1:8" x14ac:dyDescent="0.25">
      <c r="A390" t="s">
        <v>440</v>
      </c>
      <c r="B390">
        <v>198</v>
      </c>
      <c r="C390" t="s">
        <v>42</v>
      </c>
      <c r="E390" t="s">
        <v>606</v>
      </c>
      <c r="H390" t="str">
        <f>IF(D390="x", VLOOKUP(C390,'Table 25 - Command Strobes'!$A$1:$C$9,3),IF(E390="x", VLOOKUP(C390,'Table 26 - Config Registers'!$A$1:$C$30,3), C390))</f>
        <v>Channel number</v>
      </c>
    </row>
    <row r="391" spans="1:8" x14ac:dyDescent="0.25">
      <c r="A391" t="s">
        <v>441</v>
      </c>
      <c r="B391">
        <v>198</v>
      </c>
      <c r="C391" t="s">
        <v>32</v>
      </c>
      <c r="H391" t="str">
        <f>IF(D391="x", VLOOKUP(C391,'Table 25 - Command Strobes'!$A$1:$C$9,3),IF(E391="x", VLOOKUP(C391,'Table 26 - Config Registers'!$A$1:$C$30,3), C391))</f>
        <v>0x00</v>
      </c>
    </row>
    <row r="392" spans="1:8" x14ac:dyDescent="0.25">
      <c r="A392" t="s">
        <v>442</v>
      </c>
      <c r="B392">
        <v>199</v>
      </c>
      <c r="C392" t="s">
        <v>45</v>
      </c>
      <c r="E392" t="s">
        <v>606</v>
      </c>
      <c r="H392" t="str">
        <f>IF(D392="x", VLOOKUP(C392,'Table 25 - Command Strobes'!$A$1:$C$9,3),IF(E392="x", VLOOKUP(C392,'Table 26 - Config Registers'!$A$1:$C$30,3), C392))</f>
        <v>Modulator deviation setting</v>
      </c>
    </row>
    <row r="393" spans="1:8" x14ac:dyDescent="0.25">
      <c r="A393" t="s">
        <v>443</v>
      </c>
      <c r="B393">
        <v>199</v>
      </c>
      <c r="C393" t="s">
        <v>47</v>
      </c>
      <c r="H393" t="str">
        <f>IF(D393="x", VLOOKUP(C393,'Table 25 - Command Strobes'!$A$1:$C$9,3),IF(E393="x", VLOOKUP(C393,'Table 26 - Config Registers'!$A$1:$C$30,3), C393))</f>
        <v>0x40</v>
      </c>
    </row>
    <row r="394" spans="1:8" x14ac:dyDescent="0.25">
      <c r="A394" t="s">
        <v>444</v>
      </c>
      <c r="B394">
        <v>200</v>
      </c>
      <c r="C394" t="s">
        <v>36</v>
      </c>
      <c r="E394" t="s">
        <v>606</v>
      </c>
      <c r="H394" t="str">
        <f>IF(D394="x", VLOOKUP(C394,'Table 25 - Command Strobes'!$A$1:$C$9,3),IF(E394="x", VLOOKUP(C394,'Table 26 - Config Registers'!$A$1:$C$30,3), C394))</f>
        <v>Front end TX configuration</v>
      </c>
    </row>
    <row r="395" spans="1:8" x14ac:dyDescent="0.25">
      <c r="A395" t="s">
        <v>445</v>
      </c>
      <c r="B395">
        <v>200</v>
      </c>
      <c r="C395" t="s">
        <v>50</v>
      </c>
      <c r="H395" t="str">
        <f>IF(D395="x", VLOOKUP(C395,'Table 25 - Command Strobes'!$A$1:$C$9,3),IF(E395="x", VLOOKUP(C395,'Table 26 - Config Registers'!$A$1:$C$30,3), C395))</f>
        <v>0x17</v>
      </c>
    </row>
    <row r="396" spans="1:8" x14ac:dyDescent="0.25">
      <c r="A396" t="s">
        <v>446</v>
      </c>
      <c r="B396">
        <v>201</v>
      </c>
      <c r="C396" t="s">
        <v>52</v>
      </c>
      <c r="E396" t="s">
        <v>606</v>
      </c>
      <c r="H396" t="str">
        <f>IF(D396="x", VLOOKUP(C396,'Table 25 - Command Strobes'!$A$1:$C$9,3),IF(E396="x", VLOOKUP(C396,'Table 26 - Config Registers'!$A$1:$C$30,3), C396))</f>
        <v>Main Radio Control State Machine configuration</v>
      </c>
    </row>
    <row r="397" spans="1:8" x14ac:dyDescent="0.25">
      <c r="A397" t="s">
        <v>447</v>
      </c>
      <c r="B397">
        <v>201</v>
      </c>
      <c r="C397" t="s">
        <v>52</v>
      </c>
      <c r="H397" t="str">
        <f>IF(D397="x", VLOOKUP(C397,'Table 25 - Command Strobes'!$A$1:$C$9,3),IF(E397="x", VLOOKUP(C397,'Table 26 - Config Registers'!$A$1:$C$30,3), C397))</f>
        <v>0x18</v>
      </c>
    </row>
    <row r="398" spans="1:8" x14ac:dyDescent="0.25">
      <c r="A398" t="s">
        <v>448</v>
      </c>
      <c r="B398">
        <v>202</v>
      </c>
      <c r="C398" t="s">
        <v>55</v>
      </c>
      <c r="E398" t="s">
        <v>606</v>
      </c>
      <c r="H398" t="str">
        <f>IF(D398="x", VLOOKUP(C398,'Table 25 - Command Strobes'!$A$1:$C$9,3),IF(E398="x", VLOOKUP(C398,'Table 26 - Config Registers'!$A$1:$C$30,3), C398))</f>
        <v>Frequency synthesizer calibration</v>
      </c>
    </row>
    <row r="399" spans="1:8" x14ac:dyDescent="0.25">
      <c r="A399" t="s">
        <v>449</v>
      </c>
      <c r="B399">
        <v>202</v>
      </c>
      <c r="C399" t="s">
        <v>57</v>
      </c>
      <c r="H399" t="str">
        <f>IF(D399="x", VLOOKUP(C399,'Table 25 - Command Strobes'!$A$1:$C$9,3),IF(E399="x", VLOOKUP(C399,'Table 26 - Config Registers'!$A$1:$C$30,3), C399))</f>
        <v>0xA9</v>
      </c>
    </row>
    <row r="400" spans="1:8" x14ac:dyDescent="0.25">
      <c r="A400" t="s">
        <v>450</v>
      </c>
      <c r="B400">
        <v>203</v>
      </c>
      <c r="C400" t="s">
        <v>59</v>
      </c>
      <c r="E400" t="s">
        <v>606</v>
      </c>
      <c r="H400" t="str">
        <f>IF(D400="x", VLOOKUP(C400,'Table 25 - Command Strobes'!$A$1:$C$9,3),IF(E400="x", VLOOKUP(C400,'Table 26 - Config Registers'!$A$1:$C$30,3), C400))</f>
        <v>Frequency synthesizer calibration</v>
      </c>
    </row>
    <row r="401" spans="1:8" x14ac:dyDescent="0.25">
      <c r="A401" t="s">
        <v>451</v>
      </c>
      <c r="B401">
        <v>203</v>
      </c>
      <c r="C401" t="s">
        <v>61</v>
      </c>
      <c r="H401" t="str">
        <f>IF(D401="x", VLOOKUP(C401,'Table 25 - Command Strobes'!$A$1:$C$9,3),IF(E401="x", VLOOKUP(C401,'Table 26 - Config Registers'!$A$1:$C$30,3), C401))</f>
        <v>0x2A</v>
      </c>
    </row>
    <row r="402" spans="1:8" x14ac:dyDescent="0.25">
      <c r="A402" t="s">
        <v>452</v>
      </c>
      <c r="B402">
        <v>204</v>
      </c>
      <c r="C402" t="s">
        <v>63</v>
      </c>
      <c r="E402" t="s">
        <v>606</v>
      </c>
      <c r="H402" t="str">
        <f>IF(D402="x", VLOOKUP(C402,'Table 25 - Command Strobes'!$A$1:$C$9,3),IF(E402="x", VLOOKUP(C402,'Table 26 - Config Registers'!$A$1:$C$30,3), C402))</f>
        <v>Frequency synthesizer calibration</v>
      </c>
    </row>
    <row r="403" spans="1:8" x14ac:dyDescent="0.25">
      <c r="A403" t="s">
        <v>453</v>
      </c>
      <c r="B403">
        <v>204</v>
      </c>
      <c r="C403" t="s">
        <v>32</v>
      </c>
      <c r="H403" t="str">
        <f>IF(D403="x", VLOOKUP(C403,'Table 25 - Command Strobes'!$A$1:$C$9,3),IF(E403="x", VLOOKUP(C403,'Table 26 - Config Registers'!$A$1:$C$30,3), C403))</f>
        <v>0x00</v>
      </c>
    </row>
    <row r="404" spans="1:8" x14ac:dyDescent="0.25">
      <c r="A404" t="s">
        <v>454</v>
      </c>
      <c r="B404">
        <v>205</v>
      </c>
      <c r="C404" t="s">
        <v>66</v>
      </c>
      <c r="E404" t="s">
        <v>606</v>
      </c>
      <c r="H404" t="str">
        <f>IF(D404="x", VLOOKUP(C404,'Table 25 - Command Strobes'!$A$1:$C$9,3),IF(E404="x", VLOOKUP(C404,'Table 26 - Config Registers'!$A$1:$C$30,3), C404))</f>
        <v>Frequency synthesizer calibration</v>
      </c>
    </row>
    <row r="405" spans="1:8" x14ac:dyDescent="0.25">
      <c r="A405" t="s">
        <v>455</v>
      </c>
      <c r="B405">
        <v>205</v>
      </c>
      <c r="C405" t="s">
        <v>26</v>
      </c>
      <c r="H405" t="str">
        <f>IF(D405="x", VLOOKUP(C405,'Table 25 - Command Strobes'!$A$1:$C$9,3),IF(E405="x", VLOOKUP(C405,'Table 26 - Config Registers'!$A$1:$C$30,3), C405))</f>
        <v>0x11</v>
      </c>
    </row>
    <row r="406" spans="1:8" x14ac:dyDescent="0.25">
      <c r="A406" t="s">
        <v>456</v>
      </c>
      <c r="B406">
        <v>206</v>
      </c>
      <c r="C406" t="s">
        <v>69</v>
      </c>
      <c r="E406" t="s">
        <v>606</v>
      </c>
      <c r="H406" t="str">
        <f>IF(D406="x", VLOOKUP(C406,'Table 25 - Command Strobes'!$A$1:$C$9,3),IF(E406="x", VLOOKUP(C406,'Table 26 - Config Registers'!$A$1:$C$30,3), C406))</f>
        <v>Frequency synthesizer calibration control</v>
      </c>
    </row>
    <row r="407" spans="1:8" x14ac:dyDescent="0.25">
      <c r="A407" t="s">
        <v>457</v>
      </c>
      <c r="B407">
        <v>206</v>
      </c>
      <c r="C407" t="s">
        <v>71</v>
      </c>
      <c r="H407" t="str">
        <f>IF(D407="x", VLOOKUP(C407,'Table 25 - Command Strobes'!$A$1:$C$9,3),IF(E407="x", VLOOKUP(C407,'Table 26 - Config Registers'!$A$1:$C$30,3), C407))</f>
        <v>0x59</v>
      </c>
    </row>
    <row r="408" spans="1:8" x14ac:dyDescent="0.25">
      <c r="A408" t="s">
        <v>458</v>
      </c>
      <c r="B408">
        <v>207</v>
      </c>
      <c r="C408" t="s">
        <v>73</v>
      </c>
      <c r="E408" t="s">
        <v>606</v>
      </c>
      <c r="H408" t="str">
        <f>IF(D408="x", VLOOKUP(C408,'Table 25 - Command Strobes'!$A$1:$C$9,3),IF(E408="x", VLOOKUP(C408,'Table 26 - Config Registers'!$A$1:$C$30,3), C408))</f>
        <v>Various test settings</v>
      </c>
    </row>
    <row r="409" spans="1:8" x14ac:dyDescent="0.25">
      <c r="A409" t="s">
        <v>459</v>
      </c>
      <c r="B409">
        <v>207</v>
      </c>
      <c r="C409" t="s">
        <v>75</v>
      </c>
      <c r="H409" t="str">
        <f>IF(D409="x", VLOOKUP(C409,'Table 25 - Command Strobes'!$A$1:$C$9,3),IF(E409="x", VLOOKUP(C409,'Table 26 - Config Registers'!$A$1:$C$30,3), C409))</f>
        <v>0x81</v>
      </c>
    </row>
    <row r="410" spans="1:8" x14ac:dyDescent="0.25">
      <c r="A410" t="s">
        <v>460</v>
      </c>
      <c r="B410">
        <v>208</v>
      </c>
      <c r="C410" t="s">
        <v>77</v>
      </c>
      <c r="E410" t="s">
        <v>606</v>
      </c>
      <c r="H410" t="str">
        <f>IF(D410="x", VLOOKUP(C410,'Table 25 - Command Strobes'!$A$1:$C$9,3),IF(E410="x", VLOOKUP(C410,'Table 26 - Config Registers'!$A$1:$C$30,3), C410))</f>
        <v>Various test settings</v>
      </c>
    </row>
    <row r="411" spans="1:8" x14ac:dyDescent="0.25">
      <c r="A411" t="s">
        <v>461</v>
      </c>
      <c r="B411">
        <v>208</v>
      </c>
      <c r="C411" t="s">
        <v>79</v>
      </c>
      <c r="H411" t="str">
        <f>IF(D411="x", VLOOKUP(C411,'Table 25 - Command Strobes'!$A$1:$C$9,3),IF(E411="x", VLOOKUP(C411,'Table 26 - Config Registers'!$A$1:$C$30,3), C411))</f>
        <v>0x35</v>
      </c>
    </row>
    <row r="412" spans="1:8" x14ac:dyDescent="0.25">
      <c r="A412" t="s">
        <v>462</v>
      </c>
      <c r="B412">
        <v>209</v>
      </c>
      <c r="C412" t="s">
        <v>9</v>
      </c>
      <c r="E412" t="s">
        <v>606</v>
      </c>
      <c r="H412" t="str">
        <f>IF(D412="x", VLOOKUP(C412,'Table 25 - Command Strobes'!$A$1:$C$9,3),IF(E412="x", VLOOKUP(C412,'Table 26 - Config Registers'!$A$1:$C$30,3), C412))</f>
        <v>Various test settings</v>
      </c>
    </row>
    <row r="413" spans="1:8" x14ac:dyDescent="0.25">
      <c r="A413" t="s">
        <v>463</v>
      </c>
      <c r="B413">
        <v>209</v>
      </c>
      <c r="C413" t="s">
        <v>82</v>
      </c>
      <c r="H413" t="str">
        <f>IF(D413="x", VLOOKUP(C413,'Table 25 - Command Strobes'!$A$1:$C$9,3),IF(E413="x", VLOOKUP(C413,'Table 26 - Config Registers'!$A$1:$C$30,3), C413))</f>
        <v>0x0B</v>
      </c>
    </row>
    <row r="414" spans="1:8" x14ac:dyDescent="0.25">
      <c r="A414" t="s">
        <v>464</v>
      </c>
      <c r="B414">
        <v>210</v>
      </c>
      <c r="C414" t="s">
        <v>84</v>
      </c>
      <c r="E414" t="s">
        <v>606</v>
      </c>
      <c r="H414" t="str">
        <f>IF(D414="x", VLOOKUP(C414,'Table 25 - Command Strobes'!$A$1:$C$9,3),IF(E414="x", VLOOKUP(C414,'Table 26 - Config Registers'!$A$1:$C$30,3), C414))</f>
        <v>Packet automation control</v>
      </c>
    </row>
    <row r="415" spans="1:8" x14ac:dyDescent="0.25">
      <c r="A415" t="s">
        <v>465</v>
      </c>
      <c r="B415">
        <v>210</v>
      </c>
      <c r="C415" t="s">
        <v>30</v>
      </c>
      <c r="H415" t="str">
        <f>IF(D415="x", VLOOKUP(C415,'Table 25 - Command Strobes'!$A$1:$C$9,3),IF(E415="x", VLOOKUP(C415,'Table 26 - Config Registers'!$A$1:$C$30,3), C415))</f>
        <v>0x12</v>
      </c>
    </row>
    <row r="416" spans="1:8" x14ac:dyDescent="0.25">
      <c r="A416" t="s">
        <v>466</v>
      </c>
      <c r="B416">
        <v>211</v>
      </c>
      <c r="C416" t="s">
        <v>87</v>
      </c>
      <c r="E416" t="s">
        <v>606</v>
      </c>
      <c r="H416" t="str">
        <f>IF(D416="x", VLOOKUP(C416,'Table 25 - Command Strobes'!$A$1:$C$9,3),IF(E416="x", VLOOKUP(C416,'Table 26 - Config Registers'!$A$1:$C$30,3), C416))</f>
        <v>Device address</v>
      </c>
    </row>
    <row r="417" spans="1:8" x14ac:dyDescent="0.25">
      <c r="A417" t="s">
        <v>467</v>
      </c>
      <c r="B417">
        <v>211</v>
      </c>
      <c r="C417" t="s">
        <v>32</v>
      </c>
      <c r="H417" t="str">
        <f>IF(D417="x", VLOOKUP(C417,'Table 25 - Command Strobes'!$A$1:$C$9,3),IF(E417="x", VLOOKUP(C417,'Table 26 - Config Registers'!$A$1:$C$30,3), C417))</f>
        <v>0x00</v>
      </c>
    </row>
    <row r="418" spans="1:8" x14ac:dyDescent="0.25">
      <c r="A418" t="s">
        <v>468</v>
      </c>
      <c r="B418">
        <v>212</v>
      </c>
      <c r="C418" t="s">
        <v>90</v>
      </c>
      <c r="E418" t="s">
        <v>606</v>
      </c>
      <c r="H418" t="str">
        <f>IF(D418="x", VLOOKUP(C418,'Table 25 - Command Strobes'!$A$1:$C$9,3),IF(E418="x", VLOOKUP(C418,'Table 26 - Config Registers'!$A$1:$C$30,3), C418))</f>
        <v>Packet length</v>
      </c>
    </row>
    <row r="419" spans="1:8" x14ac:dyDescent="0.25">
      <c r="A419" t="s">
        <v>469</v>
      </c>
      <c r="B419">
        <v>212</v>
      </c>
      <c r="C419" t="s">
        <v>92</v>
      </c>
      <c r="H419" t="str">
        <f>IF(D419="x", VLOOKUP(C419,'Table 25 - Command Strobes'!$A$1:$C$9,3),IF(E419="x", VLOOKUP(C419,'Table 26 - Config Registers'!$A$1:$C$30,3), C419))</f>
        <v>0xFF</v>
      </c>
    </row>
    <row r="420" spans="1:8" x14ac:dyDescent="0.25">
      <c r="A420" t="s">
        <v>470</v>
      </c>
      <c r="B420">
        <v>213</v>
      </c>
      <c r="C420" t="s">
        <v>94</v>
      </c>
      <c r="D420" t="s">
        <v>606</v>
      </c>
      <c r="G420" t="s">
        <v>606</v>
      </c>
      <c r="H420" t="str">
        <f>IF(D420="x", VLOOKUP(C420,'Table 25 - Command Strobes'!$A$1:$C$9,3),IF(E420="x", VLOOKUP(C420,'Table 26 - Config Registers'!$A$1:$C$30,3), C420))</f>
        <v>No operation. May be used to pad strobe commands to two bytes for simpler software.</v>
      </c>
    </row>
    <row r="421" spans="1:8" x14ac:dyDescent="0.25">
      <c r="A421" t="s">
        <v>471</v>
      </c>
      <c r="B421">
        <v>213</v>
      </c>
      <c r="C421" t="s">
        <v>96</v>
      </c>
      <c r="F421" t="s">
        <v>606</v>
      </c>
      <c r="H421" t="str">
        <f>IF(D421="x", VLOOKUP(C421,'Table 25 - Command Strobes'!$A$1:$C$9,3),IF(E421="x", VLOOKUP(C421,'Table 26 - Config Registers'!$A$1:$C$30,3), C421))</f>
        <v>0x6F</v>
      </c>
    </row>
    <row r="422" spans="1:8" x14ac:dyDescent="0.25">
      <c r="A422" t="s">
        <v>472</v>
      </c>
      <c r="B422">
        <v>213</v>
      </c>
      <c r="C422" t="s">
        <v>66</v>
      </c>
      <c r="F422" t="s">
        <v>606</v>
      </c>
      <c r="H422" t="str">
        <f>IF(D422="x", VLOOKUP(C422,'Table 25 - Command Strobes'!$A$1:$C$9,3),IF(E422="x", VLOOKUP(C422,'Table 26 - Config Registers'!$A$1:$C$30,3), C422))</f>
        <v>0x26</v>
      </c>
    </row>
    <row r="423" spans="1:8" x14ac:dyDescent="0.25">
      <c r="A423" t="s">
        <v>473</v>
      </c>
      <c r="B423">
        <v>213</v>
      </c>
      <c r="C423" t="s">
        <v>9</v>
      </c>
      <c r="F423" t="s">
        <v>606</v>
      </c>
      <c r="H423" t="str">
        <f>IF(D423="x", VLOOKUP(C423,'Table 25 - Command Strobes'!$A$1:$C$9,3),IF(E423="x", VLOOKUP(C423,'Table 26 - Config Registers'!$A$1:$C$30,3), C423))</f>
        <v>0x2E</v>
      </c>
    </row>
    <row r="424" spans="1:8" x14ac:dyDescent="0.25">
      <c r="A424" t="s">
        <v>474</v>
      </c>
      <c r="B424">
        <v>213</v>
      </c>
      <c r="C424" t="s">
        <v>100</v>
      </c>
      <c r="F424" t="s">
        <v>606</v>
      </c>
      <c r="H424" t="str">
        <f>IF(D424="x", VLOOKUP(C424,'Table 25 - Command Strobes'!$A$1:$C$9,3),IF(E424="x", VLOOKUP(C424,'Table 26 - Config Registers'!$A$1:$C$30,3), C424))</f>
        <v>0x8C</v>
      </c>
    </row>
    <row r="425" spans="1:8" x14ac:dyDescent="0.25">
      <c r="A425" t="s">
        <v>475</v>
      </c>
      <c r="B425">
        <v>213</v>
      </c>
      <c r="C425" t="s">
        <v>102</v>
      </c>
      <c r="F425" t="s">
        <v>606</v>
      </c>
      <c r="H425" t="str">
        <f>IF(D425="x", VLOOKUP(C425,'Table 25 - Command Strobes'!$A$1:$C$9,3),IF(E425="x", VLOOKUP(C425,'Table 26 - Config Registers'!$A$1:$C$30,3), C425))</f>
        <v>0x87</v>
      </c>
    </row>
    <row r="426" spans="1:8" x14ac:dyDescent="0.25">
      <c r="A426" t="s">
        <v>476</v>
      </c>
      <c r="B426">
        <v>213</v>
      </c>
      <c r="C426" t="s">
        <v>104</v>
      </c>
      <c r="F426" t="s">
        <v>606</v>
      </c>
      <c r="H426" t="str">
        <f>IF(D426="x", VLOOKUP(C426,'Table 25 - Command Strobes'!$A$1:$C$9,3),IF(E426="x", VLOOKUP(C426,'Table 26 - Config Registers'!$A$1:$C$30,3), C426))</f>
        <v>0xCD</v>
      </c>
    </row>
    <row r="427" spans="1:8" x14ac:dyDescent="0.25">
      <c r="A427" t="s">
        <v>477</v>
      </c>
      <c r="B427">
        <v>213</v>
      </c>
      <c r="C427" t="s">
        <v>106</v>
      </c>
      <c r="F427" t="s">
        <v>606</v>
      </c>
      <c r="H427" t="str">
        <f>IF(D427="x", VLOOKUP(C427,'Table 25 - Command Strobes'!$A$1:$C$9,3),IF(E427="x", VLOOKUP(C427,'Table 26 - Config Registers'!$A$1:$C$30,3), C427))</f>
        <v>0xC7</v>
      </c>
    </row>
    <row r="428" spans="1:8" x14ac:dyDescent="0.25">
      <c r="A428" t="s">
        <v>478</v>
      </c>
      <c r="B428">
        <v>213</v>
      </c>
      <c r="C428" t="s">
        <v>108</v>
      </c>
      <c r="F428" t="s">
        <v>606</v>
      </c>
      <c r="H428" t="str">
        <f>IF(D428="x", VLOOKUP(C428,'Table 25 - Command Strobes'!$A$1:$C$9,3),IF(E428="x", VLOOKUP(C428,'Table 26 - Config Registers'!$A$1:$C$30,3), C428))</f>
        <v>0xC0</v>
      </c>
    </row>
    <row r="429" spans="1:8" x14ac:dyDescent="0.25">
      <c r="A429" t="s">
        <v>479</v>
      </c>
      <c r="B429">
        <v>214</v>
      </c>
      <c r="C429" t="s">
        <v>110</v>
      </c>
      <c r="D429" t="s">
        <v>606</v>
      </c>
      <c r="H429" t="str">
        <f>IF(D429="x", VLOOKUP(C429,'Table 25 - Command Strobes'!$A$1:$C$9,3),IF(E429="x", VLOOKUP(C429,'Table 26 - Config Registers'!$A$1:$C$30,3), C429))</f>
        <v>Exit TX and turn off frequency synthesizer.</v>
      </c>
    </row>
    <row r="430" spans="1:8" x14ac:dyDescent="0.25">
      <c r="A430" t="s">
        <v>480</v>
      </c>
      <c r="B430">
        <v>215</v>
      </c>
      <c r="C430" t="s">
        <v>110</v>
      </c>
      <c r="D430" t="s">
        <v>606</v>
      </c>
      <c r="H430" t="str">
        <f>IF(D430="x", VLOOKUP(C430,'Table 25 - Command Strobes'!$A$1:$C$9,3),IF(E430="x", VLOOKUP(C430,'Table 26 - Config Registers'!$A$1:$C$30,3), C430))</f>
        <v>Exit TX and turn off frequency synthesizer.</v>
      </c>
    </row>
    <row r="431" spans="1:8" x14ac:dyDescent="0.25">
      <c r="A431" t="s">
        <v>481</v>
      </c>
      <c r="B431">
        <v>216</v>
      </c>
      <c r="C431" t="s">
        <v>110</v>
      </c>
      <c r="D431" t="s">
        <v>606</v>
      </c>
      <c r="H431" t="str">
        <f>IF(D431="x", VLOOKUP(C431,'Table 25 - Command Strobes'!$A$1:$C$9,3),IF(E431="x", VLOOKUP(C431,'Table 26 - Config Registers'!$A$1:$C$30,3), C431))</f>
        <v>Exit TX and turn off frequency synthesizer.</v>
      </c>
    </row>
    <row r="432" spans="1:8" x14ac:dyDescent="0.25">
      <c r="A432" t="s">
        <v>482</v>
      </c>
      <c r="B432">
        <v>217</v>
      </c>
      <c r="C432" t="s">
        <v>22</v>
      </c>
      <c r="E432" t="s">
        <v>606</v>
      </c>
      <c r="H432" t="str">
        <f>IF(D432="x", VLOOKUP(C432,'Table 25 - Command Strobes'!$A$1:$C$9,3),IF(E432="x", VLOOKUP(C432,'Table 26 - Config Registers'!$A$1:$C$30,3), C432))</f>
        <v>Modulator configuration</v>
      </c>
    </row>
    <row r="433" spans="1:8" x14ac:dyDescent="0.25">
      <c r="A433" t="s">
        <v>483</v>
      </c>
      <c r="B433">
        <v>217</v>
      </c>
      <c r="C433" t="s">
        <v>84</v>
      </c>
      <c r="H433" t="str">
        <f>IF(D433="x", VLOOKUP(C433,'Table 25 - Command Strobes'!$A$1:$C$9,3),IF(E433="x", VLOOKUP(C433,'Table 26 - Config Registers'!$A$1:$C$30,3), C433))</f>
        <v>0x08</v>
      </c>
    </row>
    <row r="434" spans="1:8" x14ac:dyDescent="0.25">
      <c r="A434" t="s">
        <v>484</v>
      </c>
      <c r="B434">
        <v>218</v>
      </c>
      <c r="C434" t="s">
        <v>26</v>
      </c>
      <c r="E434" t="s">
        <v>606</v>
      </c>
      <c r="H434" t="str">
        <f>IF(D434="x", VLOOKUP(C434,'Table 25 - Command Strobes'!$A$1:$C$9,3),IF(E434="x", VLOOKUP(C434,'Table 26 - Config Registers'!$A$1:$C$30,3), C434))</f>
        <v>Modulator configuration</v>
      </c>
    </row>
    <row r="435" spans="1:8" x14ac:dyDescent="0.25">
      <c r="A435" t="s">
        <v>485</v>
      </c>
      <c r="B435">
        <v>218</v>
      </c>
      <c r="C435" t="s">
        <v>28</v>
      </c>
      <c r="H435" t="str">
        <f>IF(D435="x", VLOOKUP(C435,'Table 25 - Command Strobes'!$A$1:$C$9,3),IF(E435="x", VLOOKUP(C435,'Table 26 - Config Registers'!$A$1:$C$30,3), C435))</f>
        <v>0x43</v>
      </c>
    </row>
    <row r="436" spans="1:8" x14ac:dyDescent="0.25">
      <c r="A436" t="s">
        <v>486</v>
      </c>
      <c r="B436">
        <v>219</v>
      </c>
      <c r="C436" t="s">
        <v>45</v>
      </c>
      <c r="E436" t="s">
        <v>606</v>
      </c>
      <c r="H436" t="str">
        <f>IF(D436="x", VLOOKUP(C436,'Table 25 - Command Strobes'!$A$1:$C$9,3),IF(E436="x", VLOOKUP(C436,'Table 26 - Config Registers'!$A$1:$C$30,3), C436))</f>
        <v>Modulator deviation setting</v>
      </c>
    </row>
    <row r="437" spans="1:8" x14ac:dyDescent="0.25">
      <c r="A437" t="s">
        <v>487</v>
      </c>
      <c r="B437">
        <v>219</v>
      </c>
      <c r="C437" t="s">
        <v>47</v>
      </c>
      <c r="H437" t="str">
        <f>IF(D437="x", VLOOKUP(C437,'Table 25 - Command Strobes'!$A$1:$C$9,3),IF(E437="x", VLOOKUP(C437,'Table 26 - Config Registers'!$A$1:$C$30,3), C437))</f>
        <v>0x40</v>
      </c>
    </row>
    <row r="438" spans="1:8" x14ac:dyDescent="0.25">
      <c r="A438" t="s">
        <v>488</v>
      </c>
      <c r="B438">
        <v>220</v>
      </c>
      <c r="C438" t="s">
        <v>7</v>
      </c>
      <c r="E438" t="s">
        <v>606</v>
      </c>
      <c r="H438" t="str">
        <f>IF(D438="x", VLOOKUP(C438,'Table 25 - Command Strobes'!$A$1:$C$9,3),IF(E438="x", VLOOKUP(C438,'Table 26 - Config Registers'!$A$1:$C$30,3), C438))</f>
        <v>GDO0 output pin configuration</v>
      </c>
    </row>
    <row r="439" spans="1:8" x14ac:dyDescent="0.25">
      <c r="A439" t="s">
        <v>489</v>
      </c>
      <c r="B439">
        <v>220</v>
      </c>
      <c r="C439" t="s">
        <v>77</v>
      </c>
      <c r="H439" t="str">
        <f>IF(D439="x", VLOOKUP(C439,'Table 25 - Command Strobes'!$A$1:$C$9,3),IF(E439="x", VLOOKUP(C439,'Table 26 - Config Registers'!$A$1:$C$30,3), C439))</f>
        <v>0x2D</v>
      </c>
    </row>
    <row r="440" spans="1:8" x14ac:dyDescent="0.25">
      <c r="A440" t="s">
        <v>490</v>
      </c>
      <c r="B440">
        <v>221</v>
      </c>
      <c r="C440" t="s">
        <v>122</v>
      </c>
      <c r="E440" t="s">
        <v>606</v>
      </c>
      <c r="H440" t="str">
        <f>IF(D440="x", VLOOKUP(C440,'Table 25 - Command Strobes'!$A$1:$C$9,3),IF(E440="x", VLOOKUP(C440,'Table 26 - Config Registers'!$A$1:$C$30,3), C440))</f>
        <v>GDO1 output pin configuration</v>
      </c>
    </row>
    <row r="441" spans="1:8" x14ac:dyDescent="0.25">
      <c r="A441" t="s">
        <v>491</v>
      </c>
      <c r="B441">
        <v>221</v>
      </c>
      <c r="C441" t="s">
        <v>82</v>
      </c>
      <c r="H441" t="str">
        <f>IF(D441="x", VLOOKUP(C441,'Table 25 - Command Strobes'!$A$1:$C$9,3),IF(E441="x", VLOOKUP(C441,'Table 26 - Config Registers'!$A$1:$C$30,3), C441))</f>
        <v>0x0B</v>
      </c>
    </row>
    <row r="442" spans="1:8" x14ac:dyDescent="0.25">
      <c r="A442" t="s">
        <v>492</v>
      </c>
      <c r="B442">
        <v>222</v>
      </c>
      <c r="C442" t="s">
        <v>79</v>
      </c>
      <c r="D442" t="s">
        <v>606</v>
      </c>
      <c r="H442" t="str">
        <f>IF(D442="x", VLOOKUP(C442,'Table 25 - Command Strobes'!$A$1:$C$9,3),IF(E442="x", VLOOKUP(C442,'Table 26 - Config Registers'!$A$1:$C$30,3), C442))</f>
        <v>Enable TX. Perform calibration first if MCSM0.FS_AUTOCAL=1.</v>
      </c>
    </row>
    <row r="443" spans="1:8" x14ac:dyDescent="0.25">
      <c r="A443" t="s">
        <v>493</v>
      </c>
      <c r="B443">
        <v>223</v>
      </c>
      <c r="C443" t="s">
        <v>110</v>
      </c>
      <c r="D443" t="s">
        <v>606</v>
      </c>
      <c r="H443" t="str">
        <f>IF(D443="x", VLOOKUP(C443,'Table 25 - Command Strobes'!$A$1:$C$9,3),IF(E443="x", VLOOKUP(C443,'Table 26 - Config Registers'!$A$1:$C$30,3), C443))</f>
        <v>Exit TX and turn off frequency synthesizer.</v>
      </c>
    </row>
    <row r="444" spans="1:8" x14ac:dyDescent="0.25">
      <c r="A444" t="s">
        <v>494</v>
      </c>
      <c r="B444">
        <v>224</v>
      </c>
      <c r="C444" t="s">
        <v>110</v>
      </c>
      <c r="D444" t="s">
        <v>606</v>
      </c>
      <c r="H444" t="str">
        <f>IF(D444="x", VLOOKUP(C444,'Table 25 - Command Strobes'!$A$1:$C$9,3),IF(E444="x", VLOOKUP(C444,'Table 26 - Config Registers'!$A$1:$C$30,3), C444))</f>
        <v>Exit TX and turn off frequency synthesizer.</v>
      </c>
    </row>
    <row r="445" spans="1:8" x14ac:dyDescent="0.25">
      <c r="A445" t="s">
        <v>495</v>
      </c>
      <c r="B445">
        <v>225</v>
      </c>
      <c r="C445" t="s">
        <v>22</v>
      </c>
      <c r="E445" t="s">
        <v>606</v>
      </c>
      <c r="H445" t="str">
        <f>IF(D445="x", VLOOKUP(C445,'Table 25 - Command Strobes'!$A$1:$C$9,3),IF(E445="x", VLOOKUP(C445,'Table 26 - Config Registers'!$A$1:$C$30,3), C445))</f>
        <v>Modulator configuration</v>
      </c>
    </row>
    <row r="446" spans="1:8" x14ac:dyDescent="0.25">
      <c r="A446" t="s">
        <v>496</v>
      </c>
      <c r="B446">
        <v>225</v>
      </c>
      <c r="C446" t="s">
        <v>84</v>
      </c>
      <c r="H446" t="str">
        <f>IF(D446="x", VLOOKUP(C446,'Table 25 - Command Strobes'!$A$1:$C$9,3),IF(E446="x", VLOOKUP(C446,'Table 26 - Config Registers'!$A$1:$C$30,3), C446))</f>
        <v>0x08</v>
      </c>
    </row>
    <row r="447" spans="1:8" x14ac:dyDescent="0.25">
      <c r="A447" t="s">
        <v>497</v>
      </c>
      <c r="B447">
        <v>226</v>
      </c>
      <c r="C447" t="s">
        <v>26</v>
      </c>
      <c r="E447" t="s">
        <v>606</v>
      </c>
      <c r="H447" t="str">
        <f>IF(D447="x", VLOOKUP(C447,'Table 25 - Command Strobes'!$A$1:$C$9,3),IF(E447="x", VLOOKUP(C447,'Table 26 - Config Registers'!$A$1:$C$30,3), C447))</f>
        <v>Modulator configuration</v>
      </c>
    </row>
    <row r="448" spans="1:8" x14ac:dyDescent="0.25">
      <c r="A448" t="s">
        <v>498</v>
      </c>
      <c r="B448">
        <v>226</v>
      </c>
      <c r="C448" t="s">
        <v>28</v>
      </c>
      <c r="H448" t="str">
        <f>IF(D448="x", VLOOKUP(C448,'Table 25 - Command Strobes'!$A$1:$C$9,3),IF(E448="x", VLOOKUP(C448,'Table 26 - Config Registers'!$A$1:$C$30,3), C448))</f>
        <v>0x43</v>
      </c>
    </row>
    <row r="449" spans="1:8" x14ac:dyDescent="0.25">
      <c r="A449" t="s">
        <v>499</v>
      </c>
      <c r="B449">
        <v>227</v>
      </c>
      <c r="C449" t="s">
        <v>45</v>
      </c>
      <c r="E449" t="s">
        <v>606</v>
      </c>
      <c r="H449" t="str">
        <f>IF(D449="x", VLOOKUP(C449,'Table 25 - Command Strobes'!$A$1:$C$9,3),IF(E449="x", VLOOKUP(C449,'Table 26 - Config Registers'!$A$1:$C$30,3), C449))</f>
        <v>Modulator deviation setting</v>
      </c>
    </row>
    <row r="450" spans="1:8" x14ac:dyDescent="0.25">
      <c r="A450" t="s">
        <v>500</v>
      </c>
      <c r="B450">
        <v>227</v>
      </c>
      <c r="C450" t="s">
        <v>47</v>
      </c>
      <c r="H450" t="str">
        <f>IF(D450="x", VLOOKUP(C450,'Table 25 - Command Strobes'!$A$1:$C$9,3),IF(E450="x", VLOOKUP(C450,'Table 26 - Config Registers'!$A$1:$C$30,3), C450))</f>
        <v>0x40</v>
      </c>
    </row>
    <row r="451" spans="1:8" x14ac:dyDescent="0.25">
      <c r="A451" t="s">
        <v>501</v>
      </c>
      <c r="B451">
        <v>228</v>
      </c>
      <c r="C451" t="s">
        <v>7</v>
      </c>
      <c r="E451" t="s">
        <v>606</v>
      </c>
      <c r="H451" t="str">
        <f>IF(D451="x", VLOOKUP(C451,'Table 25 - Command Strobes'!$A$1:$C$9,3),IF(E451="x", VLOOKUP(C451,'Table 26 - Config Registers'!$A$1:$C$30,3), C451))</f>
        <v>GDO0 output pin configuration</v>
      </c>
    </row>
    <row r="452" spans="1:8" x14ac:dyDescent="0.25">
      <c r="A452" t="s">
        <v>502</v>
      </c>
      <c r="B452">
        <v>228</v>
      </c>
      <c r="C452" t="s">
        <v>77</v>
      </c>
      <c r="H452" t="str">
        <f>IF(D452="x", VLOOKUP(C452,'Table 25 - Command Strobes'!$A$1:$C$9,3),IF(E452="x", VLOOKUP(C452,'Table 26 - Config Registers'!$A$1:$C$30,3), C452))</f>
        <v>0x2D</v>
      </c>
    </row>
    <row r="453" spans="1:8" x14ac:dyDescent="0.25">
      <c r="A453" t="s">
        <v>503</v>
      </c>
      <c r="B453">
        <v>229</v>
      </c>
      <c r="C453" t="s">
        <v>122</v>
      </c>
      <c r="E453" t="s">
        <v>606</v>
      </c>
      <c r="H453" t="str">
        <f>IF(D453="x", VLOOKUP(C453,'Table 25 - Command Strobes'!$A$1:$C$9,3),IF(E453="x", VLOOKUP(C453,'Table 26 - Config Registers'!$A$1:$C$30,3), C453))</f>
        <v>GDO1 output pin configuration</v>
      </c>
    </row>
    <row r="454" spans="1:8" x14ac:dyDescent="0.25">
      <c r="A454" t="s">
        <v>504</v>
      </c>
      <c r="B454">
        <v>229</v>
      </c>
      <c r="C454" t="s">
        <v>82</v>
      </c>
      <c r="H454" t="str">
        <f>IF(D454="x", VLOOKUP(C454,'Table 25 - Command Strobes'!$A$1:$C$9,3),IF(E454="x", VLOOKUP(C454,'Table 26 - Config Registers'!$A$1:$C$30,3), C454))</f>
        <v>0x0B</v>
      </c>
    </row>
    <row r="455" spans="1:8" x14ac:dyDescent="0.25">
      <c r="A455" t="s">
        <v>505</v>
      </c>
      <c r="B455">
        <v>230</v>
      </c>
      <c r="C455" t="s">
        <v>79</v>
      </c>
      <c r="D455" t="s">
        <v>606</v>
      </c>
      <c r="H455" t="str">
        <f>IF(D455="x", VLOOKUP(C455,'Table 25 - Command Strobes'!$A$1:$C$9,3),IF(E455="x", VLOOKUP(C455,'Table 26 - Config Registers'!$A$1:$C$30,3), C455))</f>
        <v>Enable TX. Perform calibration first if MCSM0.FS_AUTOCAL=1.</v>
      </c>
    </row>
    <row r="456" spans="1:8" x14ac:dyDescent="0.25">
      <c r="A456" t="s">
        <v>506</v>
      </c>
      <c r="B456">
        <v>231</v>
      </c>
      <c r="C456" t="s">
        <v>110</v>
      </c>
      <c r="D456" t="s">
        <v>606</v>
      </c>
      <c r="H456" t="str">
        <f>IF(D456="x", VLOOKUP(C456,'Table 25 - Command Strobes'!$A$1:$C$9,3),IF(E456="x", VLOOKUP(C456,'Table 26 - Config Registers'!$A$1:$C$30,3), C456))</f>
        <v>Exit TX and turn off frequency synthesizer.</v>
      </c>
    </row>
    <row r="457" spans="1:8" x14ac:dyDescent="0.25">
      <c r="A457" t="s">
        <v>507</v>
      </c>
      <c r="B457">
        <v>232</v>
      </c>
      <c r="C457" t="s">
        <v>7</v>
      </c>
      <c r="E457" t="s">
        <v>606</v>
      </c>
      <c r="H457" t="str">
        <f>IF(D457="x", VLOOKUP(C457,'Table 25 - Command Strobes'!$A$1:$C$9,3),IF(E457="x", VLOOKUP(C457,'Table 26 - Config Registers'!$A$1:$C$30,3), C457))</f>
        <v>GDO0 output pin configuration</v>
      </c>
    </row>
    <row r="458" spans="1:8" x14ac:dyDescent="0.25">
      <c r="A458" t="s">
        <v>508</v>
      </c>
      <c r="B458">
        <v>232</v>
      </c>
      <c r="C458" t="s">
        <v>9</v>
      </c>
      <c r="H458" t="str">
        <f>IF(D458="x", VLOOKUP(C458,'Table 25 - Command Strobes'!$A$1:$C$9,3),IF(E458="x", VLOOKUP(C458,'Table 26 - Config Registers'!$A$1:$C$30,3), C458))</f>
        <v>0x2E</v>
      </c>
    </row>
    <row r="459" spans="1:8" x14ac:dyDescent="0.25">
      <c r="A459" t="s">
        <v>509</v>
      </c>
      <c r="B459">
        <v>233</v>
      </c>
      <c r="C459" t="s">
        <v>122</v>
      </c>
      <c r="E459" t="s">
        <v>606</v>
      </c>
      <c r="H459" t="str">
        <f>IF(D459="x", VLOOKUP(C459,'Table 25 - Command Strobes'!$A$1:$C$9,3),IF(E459="x", VLOOKUP(C459,'Table 26 - Config Registers'!$A$1:$C$30,3), C459))</f>
        <v>GDO1 output pin configuration</v>
      </c>
    </row>
    <row r="460" spans="1:8" x14ac:dyDescent="0.25">
      <c r="A460" t="s">
        <v>510</v>
      </c>
      <c r="B460">
        <v>233</v>
      </c>
      <c r="C460" t="s">
        <v>9</v>
      </c>
      <c r="H460" t="str">
        <f>IF(D460="x", VLOOKUP(C460,'Table 25 - Command Strobes'!$A$1:$C$9,3),IF(E460="x", VLOOKUP(C460,'Table 26 - Config Registers'!$A$1:$C$30,3), C460))</f>
        <v>0x2E</v>
      </c>
    </row>
    <row r="461" spans="1:8" x14ac:dyDescent="0.25">
      <c r="A461" t="s">
        <v>511</v>
      </c>
      <c r="B461">
        <v>234</v>
      </c>
      <c r="C461" t="s">
        <v>110</v>
      </c>
      <c r="D461" t="s">
        <v>606</v>
      </c>
      <c r="H461" t="str">
        <f>IF(D461="x", VLOOKUP(C461,'Table 25 - Command Strobes'!$A$1:$C$9,3),IF(E461="x", VLOOKUP(C461,'Table 26 - Config Registers'!$A$1:$C$30,3), C461))</f>
        <v>Exit TX and turn off frequency synthesizer.</v>
      </c>
    </row>
    <row r="462" spans="1:8" x14ac:dyDescent="0.25">
      <c r="A462" t="s">
        <v>512</v>
      </c>
      <c r="B462">
        <v>235</v>
      </c>
      <c r="C462" t="s">
        <v>145</v>
      </c>
      <c r="D462" t="s">
        <v>606</v>
      </c>
      <c r="H462" t="str">
        <f>IF(D462="x", VLOOKUP(C462,'Table 25 - Command Strobes'!$A$1:$C$9,3),IF(E462="x", VLOOKUP(C462,'Table 26 - Config Registers'!$A$1:$C$30,3), C462))</f>
        <v>Enter power down mode when CSn goes high.</v>
      </c>
    </row>
    <row r="463" spans="1:8" x14ac:dyDescent="0.25">
      <c r="A463" t="s">
        <v>513</v>
      </c>
      <c r="B463">
        <v>236</v>
      </c>
      <c r="C463" t="s">
        <v>4</v>
      </c>
      <c r="D463" t="s">
        <v>606</v>
      </c>
      <c r="H463" t="str">
        <f>IF(D463="x", VLOOKUP(C463,'Table 25 - Command Strobes'!$A$1:$C$9,3),IF(E463="x", VLOOKUP(C463,'Table 26 - Config Registers'!$A$1:$C$30,3), C463))</f>
        <v>Reset chip.</v>
      </c>
    </row>
    <row r="464" spans="1:8" x14ac:dyDescent="0.25">
      <c r="A464" t="s">
        <v>514</v>
      </c>
      <c r="B464">
        <v>237</v>
      </c>
      <c r="C464" t="s">
        <v>7</v>
      </c>
      <c r="E464" t="s">
        <v>606</v>
      </c>
      <c r="H464" t="str">
        <f>IF(D464="x", VLOOKUP(C464,'Table 25 - Command Strobes'!$A$1:$C$9,3),IF(E464="x", VLOOKUP(C464,'Table 26 - Config Registers'!$A$1:$C$30,3), C464))</f>
        <v>GDO0 output pin configuration</v>
      </c>
    </row>
    <row r="465" spans="1:8" x14ac:dyDescent="0.25">
      <c r="A465" t="s">
        <v>515</v>
      </c>
      <c r="B465">
        <v>237</v>
      </c>
      <c r="C465" t="s">
        <v>9</v>
      </c>
      <c r="H465" t="str">
        <f>IF(D465="x", VLOOKUP(C465,'Table 25 - Command Strobes'!$A$1:$C$9,3),IF(E465="x", VLOOKUP(C465,'Table 26 - Config Registers'!$A$1:$C$30,3), C465))</f>
        <v>0x2E</v>
      </c>
    </row>
    <row r="466" spans="1:8" x14ac:dyDescent="0.25">
      <c r="A466" t="s">
        <v>516</v>
      </c>
      <c r="B466">
        <v>238</v>
      </c>
      <c r="C466" t="s">
        <v>11</v>
      </c>
      <c r="E466" t="s">
        <v>606</v>
      </c>
      <c r="H466" t="str">
        <f>IF(D466="x", VLOOKUP(C466,'Table 25 - Command Strobes'!$A$1:$C$9,3),IF(E466="x", VLOOKUP(C466,'Table 26 - Config Registers'!$A$1:$C$30,3), C466))</f>
        <v>Frequency control word, high byte</v>
      </c>
    </row>
    <row r="467" spans="1:8" x14ac:dyDescent="0.25">
      <c r="A467" t="s">
        <v>517</v>
      </c>
      <c r="B467">
        <v>238</v>
      </c>
      <c r="C467" t="s">
        <v>13</v>
      </c>
      <c r="H467" t="str">
        <f>IF(D467="x", VLOOKUP(C467,'Table 25 - Command Strobes'!$A$1:$C$9,3),IF(E467="x", VLOOKUP(C467,'Table 26 - Config Registers'!$A$1:$C$30,3), C467))</f>
        <v>0x21</v>
      </c>
    </row>
    <row r="468" spans="1:8" x14ac:dyDescent="0.25">
      <c r="A468" t="s">
        <v>518</v>
      </c>
      <c r="B468">
        <v>239</v>
      </c>
      <c r="C468" t="s">
        <v>15</v>
      </c>
      <c r="E468" t="s">
        <v>606</v>
      </c>
      <c r="H468" t="str">
        <f>IF(D468="x", VLOOKUP(C468,'Table 25 - Command Strobes'!$A$1:$C$9,3),IF(E468="x", VLOOKUP(C468,'Table 26 - Config Registers'!$A$1:$C$30,3), C468))</f>
        <v>Frequency control word, middle byte</v>
      </c>
    </row>
    <row r="469" spans="1:8" x14ac:dyDescent="0.25">
      <c r="A469" t="s">
        <v>519</v>
      </c>
      <c r="B469">
        <v>239</v>
      </c>
      <c r="C469" t="s">
        <v>17</v>
      </c>
      <c r="H469" t="str">
        <f>IF(D469="x", VLOOKUP(C469,'Table 25 - Command Strobes'!$A$1:$C$9,3),IF(E469="x", VLOOKUP(C469,'Table 26 - Config Registers'!$A$1:$C$30,3), C469))</f>
        <v>0x65</v>
      </c>
    </row>
    <row r="470" spans="1:8" x14ac:dyDescent="0.25">
      <c r="A470" t="s">
        <v>520</v>
      </c>
      <c r="B470">
        <v>240</v>
      </c>
      <c r="C470" t="s">
        <v>5</v>
      </c>
      <c r="E470" t="s">
        <v>606</v>
      </c>
      <c r="H470" t="str">
        <f>IF(D470="x", VLOOKUP(C470,'Table 25 - Command Strobes'!$A$1:$C$9,3),IF(E470="x", VLOOKUP(C470,'Table 26 - Config Registers'!$A$1:$C$30,3), C470))</f>
        <v>Frequency control word, low byte</v>
      </c>
    </row>
    <row r="471" spans="1:8" x14ac:dyDescent="0.25">
      <c r="A471" t="s">
        <v>521</v>
      </c>
      <c r="B471">
        <v>240</v>
      </c>
      <c r="C471" t="s">
        <v>20</v>
      </c>
      <c r="H471" t="str">
        <f>IF(D471="x", VLOOKUP(C471,'Table 25 - Command Strobes'!$A$1:$C$9,3),IF(E471="x", VLOOKUP(C471,'Table 26 - Config Registers'!$A$1:$C$30,3), C471))</f>
        <v>0x6A</v>
      </c>
    </row>
    <row r="472" spans="1:8" x14ac:dyDescent="0.25">
      <c r="A472" t="s">
        <v>522</v>
      </c>
      <c r="B472">
        <v>241</v>
      </c>
      <c r="C472" t="s">
        <v>22</v>
      </c>
      <c r="E472" t="s">
        <v>606</v>
      </c>
      <c r="H472" t="str">
        <f>IF(D472="x", VLOOKUP(C472,'Table 25 - Command Strobes'!$A$1:$C$9,3),IF(E472="x", VLOOKUP(C472,'Table 26 - Config Registers'!$A$1:$C$30,3), C472))</f>
        <v>Modulator configuration</v>
      </c>
    </row>
    <row r="473" spans="1:8" x14ac:dyDescent="0.25">
      <c r="A473" t="s">
        <v>523</v>
      </c>
      <c r="B473">
        <v>241</v>
      </c>
      <c r="C473" t="s">
        <v>157</v>
      </c>
      <c r="H473" t="str">
        <f>IF(D473="x", VLOOKUP(C473,'Table 25 - Command Strobes'!$A$1:$C$9,3),IF(E473="x", VLOOKUP(C473,'Table 26 - Config Registers'!$A$1:$C$30,3), C473))</f>
        <v>0x5A</v>
      </c>
    </row>
    <row r="474" spans="1:8" x14ac:dyDescent="0.25">
      <c r="A474" t="s">
        <v>524</v>
      </c>
      <c r="B474">
        <v>242</v>
      </c>
      <c r="C474" t="s">
        <v>26</v>
      </c>
      <c r="E474" t="s">
        <v>606</v>
      </c>
      <c r="H474" t="str">
        <f>IF(D474="x", VLOOKUP(C474,'Table 25 - Command Strobes'!$A$1:$C$9,3),IF(E474="x", VLOOKUP(C474,'Table 26 - Config Registers'!$A$1:$C$30,3), C474))</f>
        <v>Modulator configuration</v>
      </c>
    </row>
    <row r="475" spans="1:8" x14ac:dyDescent="0.25">
      <c r="A475" t="s">
        <v>525</v>
      </c>
      <c r="B475">
        <v>242</v>
      </c>
      <c r="C475" t="s">
        <v>160</v>
      </c>
      <c r="H475" t="str">
        <f>IF(D475="x", VLOOKUP(C475,'Table 25 - Command Strobes'!$A$1:$C$9,3),IF(E475="x", VLOOKUP(C475,'Table 26 - Config Registers'!$A$1:$C$30,3), C475))</f>
        <v>0x83</v>
      </c>
    </row>
    <row r="476" spans="1:8" x14ac:dyDescent="0.25">
      <c r="A476" t="s">
        <v>526</v>
      </c>
      <c r="B476">
        <v>243</v>
      </c>
      <c r="C476" t="s">
        <v>30</v>
      </c>
      <c r="E476" t="s">
        <v>606</v>
      </c>
      <c r="H476" t="str">
        <f>IF(D476="x", VLOOKUP(C476,'Table 25 - Command Strobes'!$A$1:$C$9,3),IF(E476="x", VLOOKUP(C476,'Table 26 - Config Registers'!$A$1:$C$30,3), C476))</f>
        <v>Modulator configuration</v>
      </c>
    </row>
    <row r="477" spans="1:8" x14ac:dyDescent="0.25">
      <c r="A477" t="s">
        <v>527</v>
      </c>
      <c r="B477">
        <v>243</v>
      </c>
      <c r="C477" t="s">
        <v>32</v>
      </c>
      <c r="H477" t="str">
        <f>IF(D477="x", VLOOKUP(C477,'Table 25 - Command Strobes'!$A$1:$C$9,3),IF(E477="x", VLOOKUP(C477,'Table 26 - Config Registers'!$A$1:$C$30,3), C477))</f>
        <v>0x00</v>
      </c>
    </row>
    <row r="478" spans="1:8" x14ac:dyDescent="0.25">
      <c r="A478" t="s">
        <v>528</v>
      </c>
      <c r="B478">
        <v>244</v>
      </c>
      <c r="C478" t="s">
        <v>34</v>
      </c>
      <c r="E478" t="s">
        <v>606</v>
      </c>
      <c r="H478" t="str">
        <f>IF(D478="x", VLOOKUP(C478,'Table 25 - Command Strobes'!$A$1:$C$9,3),IF(E478="x", VLOOKUP(C478,'Table 26 - Config Registers'!$A$1:$C$30,3), C478))</f>
        <v>Modulator configuration</v>
      </c>
    </row>
    <row r="479" spans="1:8" x14ac:dyDescent="0.25">
      <c r="A479" t="s">
        <v>529</v>
      </c>
      <c r="B479">
        <v>244</v>
      </c>
      <c r="C479" t="s">
        <v>36</v>
      </c>
      <c r="H479" t="str">
        <f>IF(D479="x", VLOOKUP(C479,'Table 25 - Command Strobes'!$A$1:$C$9,3),IF(E479="x", VLOOKUP(C479,'Table 26 - Config Registers'!$A$1:$C$30,3), C479))</f>
        <v>0x22</v>
      </c>
    </row>
    <row r="480" spans="1:8" x14ac:dyDescent="0.25">
      <c r="A480" t="s">
        <v>530</v>
      </c>
      <c r="B480">
        <v>245</v>
      </c>
      <c r="C480" t="s">
        <v>38</v>
      </c>
      <c r="E480" t="s">
        <v>606</v>
      </c>
      <c r="H480" t="str">
        <f>IF(D480="x", VLOOKUP(C480,'Table 25 - Command Strobes'!$A$1:$C$9,3),IF(E480="x", VLOOKUP(C480,'Table 26 - Config Registers'!$A$1:$C$30,3), C480))</f>
        <v>Modulator configuration</v>
      </c>
    </row>
    <row r="481" spans="1:8" x14ac:dyDescent="0.25">
      <c r="A481" t="s">
        <v>531</v>
      </c>
      <c r="B481">
        <v>245</v>
      </c>
      <c r="C481" t="s">
        <v>40</v>
      </c>
      <c r="H481" t="str">
        <f>IF(D481="x", VLOOKUP(C481,'Table 25 - Command Strobes'!$A$1:$C$9,3),IF(E481="x", VLOOKUP(C481,'Table 26 - Config Registers'!$A$1:$C$30,3), C481))</f>
        <v>0xF8</v>
      </c>
    </row>
    <row r="482" spans="1:8" x14ac:dyDescent="0.25">
      <c r="A482" t="s">
        <v>532</v>
      </c>
      <c r="B482">
        <v>246</v>
      </c>
      <c r="C482" t="s">
        <v>42</v>
      </c>
      <c r="E482" t="s">
        <v>606</v>
      </c>
      <c r="H482" t="str">
        <f>IF(D482="x", VLOOKUP(C482,'Table 25 - Command Strobes'!$A$1:$C$9,3),IF(E482="x", VLOOKUP(C482,'Table 26 - Config Registers'!$A$1:$C$30,3), C482))</f>
        <v>Channel number</v>
      </c>
    </row>
    <row r="483" spans="1:8" x14ac:dyDescent="0.25">
      <c r="A483" t="s">
        <v>533</v>
      </c>
      <c r="B483">
        <v>246</v>
      </c>
      <c r="C483" t="s">
        <v>32</v>
      </c>
      <c r="H483" t="str">
        <f>IF(D483="x", VLOOKUP(C483,'Table 25 - Command Strobes'!$A$1:$C$9,3),IF(E483="x", VLOOKUP(C483,'Table 26 - Config Registers'!$A$1:$C$30,3), C483))</f>
        <v>0x00</v>
      </c>
    </row>
    <row r="484" spans="1:8" x14ac:dyDescent="0.25">
      <c r="A484" t="s">
        <v>534</v>
      </c>
      <c r="B484">
        <v>247</v>
      </c>
      <c r="C484" t="s">
        <v>45</v>
      </c>
      <c r="E484" t="s">
        <v>606</v>
      </c>
      <c r="H484" t="str">
        <f>IF(D484="x", VLOOKUP(C484,'Table 25 - Command Strobes'!$A$1:$C$9,3),IF(E484="x", VLOOKUP(C484,'Table 26 - Config Registers'!$A$1:$C$30,3), C484))</f>
        <v>Modulator deviation setting</v>
      </c>
    </row>
    <row r="485" spans="1:8" x14ac:dyDescent="0.25">
      <c r="A485" t="s">
        <v>535</v>
      </c>
      <c r="B485">
        <v>247</v>
      </c>
      <c r="C485" t="s">
        <v>171</v>
      </c>
      <c r="H485" t="str">
        <f>IF(D485="x", VLOOKUP(C485,'Table 25 - Command Strobes'!$A$1:$C$9,3),IF(E485="x", VLOOKUP(C485,'Table 26 - Config Registers'!$A$1:$C$30,3), C485))</f>
        <v>0x50</v>
      </c>
    </row>
    <row r="486" spans="1:8" x14ac:dyDescent="0.25">
      <c r="A486" t="s">
        <v>536</v>
      </c>
      <c r="B486">
        <v>248</v>
      </c>
      <c r="C486" t="s">
        <v>36</v>
      </c>
      <c r="E486" t="s">
        <v>606</v>
      </c>
      <c r="H486" t="str">
        <f>IF(D486="x", VLOOKUP(C486,'Table 25 - Command Strobes'!$A$1:$C$9,3),IF(E486="x", VLOOKUP(C486,'Table 26 - Config Registers'!$A$1:$C$30,3), C486))</f>
        <v>Front end TX configuration</v>
      </c>
    </row>
    <row r="487" spans="1:8" x14ac:dyDescent="0.25">
      <c r="A487" t="s">
        <v>537</v>
      </c>
      <c r="B487">
        <v>248</v>
      </c>
      <c r="C487" t="s">
        <v>50</v>
      </c>
      <c r="H487" t="str">
        <f>IF(D487="x", VLOOKUP(C487,'Table 25 - Command Strobes'!$A$1:$C$9,3),IF(E487="x", VLOOKUP(C487,'Table 26 - Config Registers'!$A$1:$C$30,3), C487))</f>
        <v>0x17</v>
      </c>
    </row>
    <row r="488" spans="1:8" x14ac:dyDescent="0.25">
      <c r="A488" t="s">
        <v>538</v>
      </c>
      <c r="B488">
        <v>249</v>
      </c>
      <c r="C488" t="s">
        <v>52</v>
      </c>
      <c r="E488" t="s">
        <v>606</v>
      </c>
      <c r="H488" t="str">
        <f>IF(D488="x", VLOOKUP(C488,'Table 25 - Command Strobes'!$A$1:$C$9,3),IF(E488="x", VLOOKUP(C488,'Table 26 - Config Registers'!$A$1:$C$30,3), C488))</f>
        <v>Main Radio Control State Machine configuration</v>
      </c>
    </row>
    <row r="489" spans="1:8" x14ac:dyDescent="0.25">
      <c r="A489" t="s">
        <v>539</v>
      </c>
      <c r="B489">
        <v>249</v>
      </c>
      <c r="C489" t="s">
        <v>52</v>
      </c>
      <c r="H489" t="str">
        <f>IF(D489="x", VLOOKUP(C489,'Table 25 - Command Strobes'!$A$1:$C$9,3),IF(E489="x", VLOOKUP(C489,'Table 26 - Config Registers'!$A$1:$C$30,3), C489))</f>
        <v>0x18</v>
      </c>
    </row>
    <row r="490" spans="1:8" x14ac:dyDescent="0.25">
      <c r="A490" t="s">
        <v>540</v>
      </c>
      <c r="B490">
        <v>250</v>
      </c>
      <c r="C490" t="s">
        <v>55</v>
      </c>
      <c r="E490" t="s">
        <v>606</v>
      </c>
      <c r="H490" t="str">
        <f>IF(D490="x", VLOOKUP(C490,'Table 25 - Command Strobes'!$A$1:$C$9,3),IF(E490="x", VLOOKUP(C490,'Table 26 - Config Registers'!$A$1:$C$30,3), C490))</f>
        <v>Frequency synthesizer calibration</v>
      </c>
    </row>
    <row r="491" spans="1:8" x14ac:dyDescent="0.25">
      <c r="A491" t="s">
        <v>541</v>
      </c>
      <c r="B491">
        <v>250</v>
      </c>
      <c r="C491" t="s">
        <v>57</v>
      </c>
      <c r="H491" t="str">
        <f>IF(D491="x", VLOOKUP(C491,'Table 25 - Command Strobes'!$A$1:$C$9,3),IF(E491="x", VLOOKUP(C491,'Table 26 - Config Registers'!$A$1:$C$30,3), C491))</f>
        <v>0xA9</v>
      </c>
    </row>
    <row r="492" spans="1:8" x14ac:dyDescent="0.25">
      <c r="A492" t="s">
        <v>542</v>
      </c>
      <c r="B492">
        <v>251</v>
      </c>
      <c r="C492" t="s">
        <v>59</v>
      </c>
      <c r="E492" t="s">
        <v>606</v>
      </c>
      <c r="H492" t="str">
        <f>IF(D492="x", VLOOKUP(C492,'Table 25 - Command Strobes'!$A$1:$C$9,3),IF(E492="x", VLOOKUP(C492,'Table 26 - Config Registers'!$A$1:$C$30,3), C492))</f>
        <v>Frequency synthesizer calibration</v>
      </c>
    </row>
    <row r="493" spans="1:8" x14ac:dyDescent="0.25">
      <c r="A493" t="s">
        <v>543</v>
      </c>
      <c r="B493">
        <v>251</v>
      </c>
      <c r="C493" t="s">
        <v>61</v>
      </c>
      <c r="H493" t="str">
        <f>IF(D493="x", VLOOKUP(C493,'Table 25 - Command Strobes'!$A$1:$C$9,3),IF(E493="x", VLOOKUP(C493,'Table 26 - Config Registers'!$A$1:$C$30,3), C493))</f>
        <v>0x2A</v>
      </c>
    </row>
    <row r="494" spans="1:8" x14ac:dyDescent="0.25">
      <c r="A494" t="s">
        <v>544</v>
      </c>
      <c r="B494">
        <v>252</v>
      </c>
      <c r="C494" t="s">
        <v>63</v>
      </c>
      <c r="E494" t="s">
        <v>606</v>
      </c>
      <c r="H494" t="str">
        <f>IF(D494="x", VLOOKUP(C494,'Table 25 - Command Strobes'!$A$1:$C$9,3),IF(E494="x", VLOOKUP(C494,'Table 26 - Config Registers'!$A$1:$C$30,3), C494))</f>
        <v>Frequency synthesizer calibration</v>
      </c>
    </row>
    <row r="495" spans="1:8" x14ac:dyDescent="0.25">
      <c r="A495" t="s">
        <v>545</v>
      </c>
      <c r="B495">
        <v>252</v>
      </c>
      <c r="C495" t="s">
        <v>32</v>
      </c>
      <c r="H495" t="str">
        <f>IF(D495="x", VLOOKUP(C495,'Table 25 - Command Strobes'!$A$1:$C$9,3),IF(E495="x", VLOOKUP(C495,'Table 26 - Config Registers'!$A$1:$C$30,3), C495))</f>
        <v>0x00</v>
      </c>
    </row>
    <row r="496" spans="1:8" x14ac:dyDescent="0.25">
      <c r="A496" t="s">
        <v>546</v>
      </c>
      <c r="B496">
        <v>253</v>
      </c>
      <c r="C496" t="s">
        <v>66</v>
      </c>
      <c r="E496" t="s">
        <v>606</v>
      </c>
      <c r="H496" t="str">
        <f>IF(D496="x", VLOOKUP(C496,'Table 25 - Command Strobes'!$A$1:$C$9,3),IF(E496="x", VLOOKUP(C496,'Table 26 - Config Registers'!$A$1:$C$30,3), C496))</f>
        <v>Frequency synthesizer calibration</v>
      </c>
    </row>
    <row r="497" spans="1:8" x14ac:dyDescent="0.25">
      <c r="A497" t="s">
        <v>547</v>
      </c>
      <c r="B497">
        <v>253</v>
      </c>
      <c r="C497" t="s">
        <v>26</v>
      </c>
      <c r="H497" t="str">
        <f>IF(D497="x", VLOOKUP(C497,'Table 25 - Command Strobes'!$A$1:$C$9,3),IF(E497="x", VLOOKUP(C497,'Table 26 - Config Registers'!$A$1:$C$30,3), C497))</f>
        <v>0x11</v>
      </c>
    </row>
    <row r="498" spans="1:8" x14ac:dyDescent="0.25">
      <c r="A498" t="s">
        <v>548</v>
      </c>
      <c r="B498">
        <v>254</v>
      </c>
      <c r="C498" t="s">
        <v>69</v>
      </c>
      <c r="E498" t="s">
        <v>606</v>
      </c>
      <c r="H498" t="str">
        <f>IF(D498="x", VLOOKUP(C498,'Table 25 - Command Strobes'!$A$1:$C$9,3),IF(E498="x", VLOOKUP(C498,'Table 26 - Config Registers'!$A$1:$C$30,3), C498))</f>
        <v>Frequency synthesizer calibration control</v>
      </c>
    </row>
    <row r="499" spans="1:8" x14ac:dyDescent="0.25">
      <c r="A499" t="s">
        <v>549</v>
      </c>
      <c r="B499">
        <v>254</v>
      </c>
      <c r="C499" t="s">
        <v>71</v>
      </c>
      <c r="H499" t="str">
        <f>IF(D499="x", VLOOKUP(C499,'Table 25 - Command Strobes'!$A$1:$C$9,3),IF(E499="x", VLOOKUP(C499,'Table 26 - Config Registers'!$A$1:$C$30,3), C499))</f>
        <v>0x59</v>
      </c>
    </row>
    <row r="500" spans="1:8" x14ac:dyDescent="0.25">
      <c r="A500" t="s">
        <v>550</v>
      </c>
      <c r="B500">
        <v>255</v>
      </c>
      <c r="C500" t="s">
        <v>73</v>
      </c>
      <c r="E500" t="s">
        <v>606</v>
      </c>
      <c r="H500" t="str">
        <f>IF(D500="x", VLOOKUP(C500,'Table 25 - Command Strobes'!$A$1:$C$9,3),IF(E500="x", VLOOKUP(C500,'Table 26 - Config Registers'!$A$1:$C$30,3), C500))</f>
        <v>Various test settings</v>
      </c>
    </row>
    <row r="501" spans="1:8" x14ac:dyDescent="0.25">
      <c r="A501" t="s">
        <v>551</v>
      </c>
      <c r="B501">
        <v>255</v>
      </c>
      <c r="C501" t="s">
        <v>75</v>
      </c>
      <c r="H501" t="str">
        <f>IF(D501="x", VLOOKUP(C501,'Table 25 - Command Strobes'!$A$1:$C$9,3),IF(E501="x", VLOOKUP(C501,'Table 26 - Config Registers'!$A$1:$C$30,3), C501))</f>
        <v>0x81</v>
      </c>
    </row>
    <row r="502" spans="1:8" x14ac:dyDescent="0.25">
      <c r="A502" t="s">
        <v>552</v>
      </c>
      <c r="B502">
        <v>256</v>
      </c>
      <c r="C502" t="s">
        <v>77</v>
      </c>
      <c r="E502" t="s">
        <v>606</v>
      </c>
      <c r="H502" t="str">
        <f>IF(D502="x", VLOOKUP(C502,'Table 25 - Command Strobes'!$A$1:$C$9,3),IF(E502="x", VLOOKUP(C502,'Table 26 - Config Registers'!$A$1:$C$30,3), C502))</f>
        <v>Various test settings</v>
      </c>
    </row>
    <row r="503" spans="1:8" x14ac:dyDescent="0.25">
      <c r="A503" t="s">
        <v>553</v>
      </c>
      <c r="B503">
        <v>256</v>
      </c>
      <c r="C503" t="s">
        <v>79</v>
      </c>
      <c r="H503" t="str">
        <f>IF(D503="x", VLOOKUP(C503,'Table 25 - Command Strobes'!$A$1:$C$9,3),IF(E503="x", VLOOKUP(C503,'Table 26 - Config Registers'!$A$1:$C$30,3), C503))</f>
        <v>0x35</v>
      </c>
    </row>
    <row r="504" spans="1:8" x14ac:dyDescent="0.25">
      <c r="A504" t="s">
        <v>554</v>
      </c>
      <c r="B504">
        <v>257</v>
      </c>
      <c r="C504" t="s">
        <v>9</v>
      </c>
      <c r="E504" t="s">
        <v>606</v>
      </c>
      <c r="H504" t="str">
        <f>IF(D504="x", VLOOKUP(C504,'Table 25 - Command Strobes'!$A$1:$C$9,3),IF(E504="x", VLOOKUP(C504,'Table 26 - Config Registers'!$A$1:$C$30,3), C504))</f>
        <v>Various test settings</v>
      </c>
    </row>
    <row r="505" spans="1:8" x14ac:dyDescent="0.25">
      <c r="A505" t="s">
        <v>555</v>
      </c>
      <c r="B505">
        <v>257</v>
      </c>
      <c r="C505" t="s">
        <v>82</v>
      </c>
      <c r="H505" t="str">
        <f>IF(D505="x", VLOOKUP(C505,'Table 25 - Command Strobes'!$A$1:$C$9,3),IF(E505="x", VLOOKUP(C505,'Table 26 - Config Registers'!$A$1:$C$30,3), C505))</f>
        <v>0x0B</v>
      </c>
    </row>
    <row r="506" spans="1:8" x14ac:dyDescent="0.25">
      <c r="A506" t="s">
        <v>556</v>
      </c>
      <c r="B506">
        <v>258</v>
      </c>
      <c r="C506" t="s">
        <v>84</v>
      </c>
      <c r="E506" t="s">
        <v>606</v>
      </c>
      <c r="H506" t="str">
        <f>IF(D506="x", VLOOKUP(C506,'Table 25 - Command Strobes'!$A$1:$C$9,3),IF(E506="x", VLOOKUP(C506,'Table 26 - Config Registers'!$A$1:$C$30,3), C506))</f>
        <v>Packet automation control</v>
      </c>
    </row>
    <row r="507" spans="1:8" x14ac:dyDescent="0.25">
      <c r="A507" t="s">
        <v>557</v>
      </c>
      <c r="B507">
        <v>258</v>
      </c>
      <c r="C507" t="s">
        <v>30</v>
      </c>
      <c r="H507" t="str">
        <f>IF(D507="x", VLOOKUP(C507,'Table 25 - Command Strobes'!$A$1:$C$9,3),IF(E507="x", VLOOKUP(C507,'Table 26 - Config Registers'!$A$1:$C$30,3), C507))</f>
        <v>0x12</v>
      </c>
    </row>
    <row r="508" spans="1:8" x14ac:dyDescent="0.25">
      <c r="A508" t="s">
        <v>558</v>
      </c>
      <c r="B508">
        <v>259</v>
      </c>
      <c r="C508" t="s">
        <v>87</v>
      </c>
      <c r="E508" t="s">
        <v>606</v>
      </c>
      <c r="H508" t="str">
        <f>IF(D508="x", VLOOKUP(C508,'Table 25 - Command Strobes'!$A$1:$C$9,3),IF(E508="x", VLOOKUP(C508,'Table 26 - Config Registers'!$A$1:$C$30,3), C508))</f>
        <v>Device address</v>
      </c>
    </row>
    <row r="509" spans="1:8" x14ac:dyDescent="0.25">
      <c r="A509" t="s">
        <v>559</v>
      </c>
      <c r="B509">
        <v>259</v>
      </c>
      <c r="C509" t="s">
        <v>32</v>
      </c>
      <c r="H509" t="str">
        <f>IF(D509="x", VLOOKUP(C509,'Table 25 - Command Strobes'!$A$1:$C$9,3),IF(E509="x", VLOOKUP(C509,'Table 26 - Config Registers'!$A$1:$C$30,3), C509))</f>
        <v>0x00</v>
      </c>
    </row>
    <row r="510" spans="1:8" x14ac:dyDescent="0.25">
      <c r="A510" t="s">
        <v>560</v>
      </c>
      <c r="B510">
        <v>260</v>
      </c>
      <c r="C510" t="s">
        <v>90</v>
      </c>
      <c r="E510" t="s">
        <v>606</v>
      </c>
      <c r="H510" t="str">
        <f>IF(D510="x", VLOOKUP(C510,'Table 25 - Command Strobes'!$A$1:$C$9,3),IF(E510="x", VLOOKUP(C510,'Table 26 - Config Registers'!$A$1:$C$30,3), C510))</f>
        <v>Packet length</v>
      </c>
    </row>
    <row r="511" spans="1:8" x14ac:dyDescent="0.25">
      <c r="A511" t="s">
        <v>561</v>
      </c>
      <c r="B511">
        <v>260</v>
      </c>
      <c r="C511" t="s">
        <v>92</v>
      </c>
      <c r="H511" t="str">
        <f>IF(D511="x", VLOOKUP(C511,'Table 25 - Command Strobes'!$A$1:$C$9,3),IF(E511="x", VLOOKUP(C511,'Table 26 - Config Registers'!$A$1:$C$30,3), C511))</f>
        <v>0xFF</v>
      </c>
    </row>
    <row r="512" spans="1:8" x14ac:dyDescent="0.25">
      <c r="A512" t="s">
        <v>562</v>
      </c>
      <c r="B512">
        <v>261</v>
      </c>
      <c r="C512" t="s">
        <v>94</v>
      </c>
      <c r="D512" t="s">
        <v>606</v>
      </c>
      <c r="G512" t="s">
        <v>606</v>
      </c>
      <c r="H512" t="str">
        <f>IF(D512="x", VLOOKUP(C512,'Table 25 - Command Strobes'!$A$1:$C$9,3),IF(E512="x", VLOOKUP(C512,'Table 26 - Config Registers'!$A$1:$C$30,3), C512))</f>
        <v>No operation. May be used to pad strobe commands to two bytes for simpler software.</v>
      </c>
    </row>
    <row r="513" spans="1:8" x14ac:dyDescent="0.25">
      <c r="A513" t="s">
        <v>563</v>
      </c>
      <c r="B513">
        <v>261</v>
      </c>
      <c r="C513" t="s">
        <v>96</v>
      </c>
      <c r="F513" t="s">
        <v>606</v>
      </c>
      <c r="H513" t="str">
        <f>IF(D513="x", VLOOKUP(C513,'Table 25 - Command Strobes'!$A$1:$C$9,3),IF(E513="x", VLOOKUP(C513,'Table 26 - Config Registers'!$A$1:$C$30,3), C513))</f>
        <v>0x6F</v>
      </c>
    </row>
    <row r="514" spans="1:8" x14ac:dyDescent="0.25">
      <c r="A514" t="s">
        <v>564</v>
      </c>
      <c r="B514">
        <v>261</v>
      </c>
      <c r="C514" t="s">
        <v>66</v>
      </c>
      <c r="F514" t="s">
        <v>606</v>
      </c>
      <c r="H514" t="str">
        <f>IF(D514="x", VLOOKUP(C514,'Table 25 - Command Strobes'!$A$1:$C$9,3),IF(E514="x", VLOOKUP(C514,'Table 26 - Config Registers'!$A$1:$C$30,3), C514))</f>
        <v>0x26</v>
      </c>
    </row>
    <row r="515" spans="1:8" x14ac:dyDescent="0.25">
      <c r="A515" t="s">
        <v>565</v>
      </c>
      <c r="B515">
        <v>261</v>
      </c>
      <c r="C515" t="s">
        <v>9</v>
      </c>
      <c r="F515" t="s">
        <v>606</v>
      </c>
      <c r="H515" t="str">
        <f>IF(D515="x", VLOOKUP(C515,'Table 25 - Command Strobes'!$A$1:$C$9,3),IF(E515="x", VLOOKUP(C515,'Table 26 - Config Registers'!$A$1:$C$30,3), C515))</f>
        <v>0x2E</v>
      </c>
    </row>
    <row r="516" spans="1:8" x14ac:dyDescent="0.25">
      <c r="A516" t="s">
        <v>566</v>
      </c>
      <c r="B516">
        <v>261</v>
      </c>
      <c r="C516" t="s">
        <v>100</v>
      </c>
      <c r="F516" t="s">
        <v>606</v>
      </c>
      <c r="H516" t="str">
        <f>IF(D516="x", VLOOKUP(C516,'Table 25 - Command Strobes'!$A$1:$C$9,3),IF(E516="x", VLOOKUP(C516,'Table 26 - Config Registers'!$A$1:$C$30,3), C516))</f>
        <v>0x8C</v>
      </c>
    </row>
    <row r="517" spans="1:8" x14ac:dyDescent="0.25">
      <c r="A517" t="s">
        <v>567</v>
      </c>
      <c r="B517">
        <v>261</v>
      </c>
      <c r="C517" t="s">
        <v>102</v>
      </c>
      <c r="F517" t="s">
        <v>606</v>
      </c>
      <c r="H517" t="str">
        <f>IF(D517="x", VLOOKUP(C517,'Table 25 - Command Strobes'!$A$1:$C$9,3),IF(E517="x", VLOOKUP(C517,'Table 26 - Config Registers'!$A$1:$C$30,3), C517))</f>
        <v>0x87</v>
      </c>
    </row>
    <row r="518" spans="1:8" x14ac:dyDescent="0.25">
      <c r="A518" t="s">
        <v>568</v>
      </c>
      <c r="B518">
        <v>261</v>
      </c>
      <c r="C518" t="s">
        <v>104</v>
      </c>
      <c r="F518" t="s">
        <v>606</v>
      </c>
      <c r="H518" t="str">
        <f>IF(D518="x", VLOOKUP(C518,'Table 25 - Command Strobes'!$A$1:$C$9,3),IF(E518="x", VLOOKUP(C518,'Table 26 - Config Registers'!$A$1:$C$30,3), C518))</f>
        <v>0xCD</v>
      </c>
    </row>
    <row r="519" spans="1:8" x14ac:dyDescent="0.25">
      <c r="A519" t="s">
        <v>569</v>
      </c>
      <c r="B519">
        <v>261</v>
      </c>
      <c r="C519" t="s">
        <v>106</v>
      </c>
      <c r="F519" t="s">
        <v>606</v>
      </c>
      <c r="H519" t="str">
        <f>IF(D519="x", VLOOKUP(C519,'Table 25 - Command Strobes'!$A$1:$C$9,3),IF(E519="x", VLOOKUP(C519,'Table 26 - Config Registers'!$A$1:$C$30,3), C519))</f>
        <v>0xC7</v>
      </c>
    </row>
    <row r="520" spans="1:8" x14ac:dyDescent="0.25">
      <c r="A520" t="s">
        <v>570</v>
      </c>
      <c r="B520">
        <v>261</v>
      </c>
      <c r="C520" t="s">
        <v>108</v>
      </c>
      <c r="F520" t="s">
        <v>606</v>
      </c>
      <c r="H520" t="str">
        <f>IF(D520="x", VLOOKUP(C520,'Table 25 - Command Strobes'!$A$1:$C$9,3),IF(E520="x", VLOOKUP(C520,'Table 26 - Config Registers'!$A$1:$C$30,3), C520))</f>
        <v>0xC0</v>
      </c>
    </row>
    <row r="521" spans="1:8" x14ac:dyDescent="0.25">
      <c r="A521" t="s">
        <v>571</v>
      </c>
      <c r="B521">
        <v>262</v>
      </c>
      <c r="C521" t="s">
        <v>110</v>
      </c>
      <c r="D521" t="s">
        <v>606</v>
      </c>
      <c r="H521" t="str">
        <f>IF(D521="x", VLOOKUP(C521,'Table 25 - Command Strobes'!$A$1:$C$9,3),IF(E521="x", VLOOKUP(C521,'Table 26 - Config Registers'!$A$1:$C$30,3), C521))</f>
        <v>Exit TX and turn off frequency synthesizer.</v>
      </c>
    </row>
    <row r="522" spans="1:8" x14ac:dyDescent="0.25">
      <c r="A522" t="s">
        <v>572</v>
      </c>
      <c r="B522">
        <v>263</v>
      </c>
      <c r="C522" t="s">
        <v>110</v>
      </c>
      <c r="D522" t="s">
        <v>606</v>
      </c>
      <c r="H522" t="str">
        <f>IF(D522="x", VLOOKUP(C522,'Table 25 - Command Strobes'!$A$1:$C$9,3),IF(E522="x", VLOOKUP(C522,'Table 26 - Config Registers'!$A$1:$C$30,3), C522))</f>
        <v>Exit TX and turn off frequency synthesizer.</v>
      </c>
    </row>
    <row r="523" spans="1:8" x14ac:dyDescent="0.25">
      <c r="A523" t="s">
        <v>573</v>
      </c>
      <c r="B523">
        <v>264</v>
      </c>
      <c r="C523" t="s">
        <v>22</v>
      </c>
      <c r="E523" t="s">
        <v>606</v>
      </c>
      <c r="H523" t="str">
        <f>IF(D523="x", VLOOKUP(C523,'Table 25 - Command Strobes'!$A$1:$C$9,3),IF(E523="x", VLOOKUP(C523,'Table 26 - Config Registers'!$A$1:$C$30,3), C523))</f>
        <v>Modulator configuration</v>
      </c>
    </row>
    <row r="524" spans="1:8" x14ac:dyDescent="0.25">
      <c r="A524" t="s">
        <v>574</v>
      </c>
      <c r="B524">
        <v>264</v>
      </c>
      <c r="C524" t="s">
        <v>157</v>
      </c>
      <c r="H524" t="str">
        <f>IF(D524="x", VLOOKUP(C524,'Table 25 - Command Strobes'!$A$1:$C$9,3),IF(E524="x", VLOOKUP(C524,'Table 26 - Config Registers'!$A$1:$C$30,3), C524))</f>
        <v>0x5A</v>
      </c>
    </row>
    <row r="525" spans="1:8" x14ac:dyDescent="0.25">
      <c r="A525" t="s">
        <v>575</v>
      </c>
      <c r="B525">
        <v>265</v>
      </c>
      <c r="C525" t="s">
        <v>26</v>
      </c>
      <c r="E525" t="s">
        <v>606</v>
      </c>
      <c r="H525" t="str">
        <f>IF(D525="x", VLOOKUP(C525,'Table 25 - Command Strobes'!$A$1:$C$9,3),IF(E525="x", VLOOKUP(C525,'Table 26 - Config Registers'!$A$1:$C$30,3), C525))</f>
        <v>Modulator configuration</v>
      </c>
    </row>
    <row r="526" spans="1:8" x14ac:dyDescent="0.25">
      <c r="A526" t="s">
        <v>576</v>
      </c>
      <c r="B526">
        <v>265</v>
      </c>
      <c r="C526" t="s">
        <v>160</v>
      </c>
      <c r="H526" t="str">
        <f>IF(D526="x", VLOOKUP(C526,'Table 25 - Command Strobes'!$A$1:$C$9,3),IF(E526="x", VLOOKUP(C526,'Table 26 - Config Registers'!$A$1:$C$30,3), C526))</f>
        <v>0x83</v>
      </c>
    </row>
    <row r="527" spans="1:8" x14ac:dyDescent="0.25">
      <c r="A527" t="s">
        <v>577</v>
      </c>
      <c r="B527">
        <v>266</v>
      </c>
      <c r="C527" t="s">
        <v>45</v>
      </c>
      <c r="E527" t="s">
        <v>606</v>
      </c>
      <c r="H527" t="str">
        <f>IF(D527="x", VLOOKUP(C527,'Table 25 - Command Strobes'!$A$1:$C$9,3),IF(E527="x", VLOOKUP(C527,'Table 26 - Config Registers'!$A$1:$C$30,3), C527))</f>
        <v>Modulator deviation setting</v>
      </c>
    </row>
    <row r="528" spans="1:8" x14ac:dyDescent="0.25">
      <c r="A528" t="s">
        <v>578</v>
      </c>
      <c r="B528">
        <v>266</v>
      </c>
      <c r="C528" t="s">
        <v>171</v>
      </c>
      <c r="H528" t="str">
        <f>IF(D528="x", VLOOKUP(C528,'Table 25 - Command Strobes'!$A$1:$C$9,3),IF(E528="x", VLOOKUP(C528,'Table 26 - Config Registers'!$A$1:$C$30,3), C528))</f>
        <v>0x50</v>
      </c>
    </row>
    <row r="529" spans="1:8" x14ac:dyDescent="0.25">
      <c r="A529" t="s">
        <v>579</v>
      </c>
      <c r="B529">
        <v>267</v>
      </c>
      <c r="C529" t="s">
        <v>7</v>
      </c>
      <c r="E529" t="s">
        <v>606</v>
      </c>
      <c r="H529" t="str">
        <f>IF(D529="x", VLOOKUP(C529,'Table 25 - Command Strobes'!$A$1:$C$9,3),IF(E529="x", VLOOKUP(C529,'Table 26 - Config Registers'!$A$1:$C$30,3), C529))</f>
        <v>GDO0 output pin configuration</v>
      </c>
    </row>
    <row r="530" spans="1:8" x14ac:dyDescent="0.25">
      <c r="A530" t="s">
        <v>580</v>
      </c>
      <c r="B530">
        <v>267</v>
      </c>
      <c r="C530" t="s">
        <v>77</v>
      </c>
      <c r="H530" t="str">
        <f>IF(D530="x", VLOOKUP(C530,'Table 25 - Command Strobes'!$A$1:$C$9,3),IF(E530="x", VLOOKUP(C530,'Table 26 - Config Registers'!$A$1:$C$30,3), C530))</f>
        <v>0x2D</v>
      </c>
    </row>
    <row r="531" spans="1:8" x14ac:dyDescent="0.25">
      <c r="A531" t="s">
        <v>581</v>
      </c>
      <c r="B531">
        <v>268</v>
      </c>
      <c r="C531" t="s">
        <v>122</v>
      </c>
      <c r="E531" t="s">
        <v>606</v>
      </c>
      <c r="H531" t="str">
        <f>IF(D531="x", VLOOKUP(C531,'Table 25 - Command Strobes'!$A$1:$C$9,3),IF(E531="x", VLOOKUP(C531,'Table 26 - Config Registers'!$A$1:$C$30,3), C531))</f>
        <v>GDO1 output pin configuration</v>
      </c>
    </row>
    <row r="532" spans="1:8" x14ac:dyDescent="0.25">
      <c r="A532" t="s">
        <v>582</v>
      </c>
      <c r="B532">
        <v>268</v>
      </c>
      <c r="C532" t="s">
        <v>82</v>
      </c>
      <c r="H532" t="str">
        <f>IF(D532="x", VLOOKUP(C532,'Table 25 - Command Strobes'!$A$1:$C$9,3),IF(E532="x", VLOOKUP(C532,'Table 26 - Config Registers'!$A$1:$C$30,3), C532))</f>
        <v>0x0B</v>
      </c>
    </row>
    <row r="533" spans="1:8" x14ac:dyDescent="0.25">
      <c r="A533" t="s">
        <v>583</v>
      </c>
      <c r="B533">
        <v>269</v>
      </c>
      <c r="C533" t="s">
        <v>79</v>
      </c>
      <c r="D533" t="s">
        <v>606</v>
      </c>
      <c r="H533" t="str">
        <f>IF(D533="x", VLOOKUP(C533,'Table 25 - Command Strobes'!$A$1:$C$9,3),IF(E533="x", VLOOKUP(C533,'Table 26 - Config Registers'!$A$1:$C$30,3), C533))</f>
        <v>Enable TX. Perform calibration first if MCSM0.FS_AUTOCAL=1.</v>
      </c>
    </row>
    <row r="534" spans="1:8" x14ac:dyDescent="0.25">
      <c r="A534" t="s">
        <v>584</v>
      </c>
      <c r="B534">
        <v>270</v>
      </c>
      <c r="C534" t="s">
        <v>110</v>
      </c>
      <c r="D534" t="s">
        <v>606</v>
      </c>
      <c r="H534" t="str">
        <f>IF(D534="x", VLOOKUP(C534,'Table 25 - Command Strobes'!$A$1:$C$9,3),IF(E534="x", VLOOKUP(C534,'Table 26 - Config Registers'!$A$1:$C$30,3), C534))</f>
        <v>Exit TX and turn off frequency synthesizer.</v>
      </c>
    </row>
    <row r="535" spans="1:8" x14ac:dyDescent="0.25">
      <c r="A535" t="s">
        <v>585</v>
      </c>
      <c r="B535">
        <v>271</v>
      </c>
      <c r="C535" t="s">
        <v>22</v>
      </c>
      <c r="E535" t="s">
        <v>606</v>
      </c>
      <c r="H535" t="str">
        <f>IF(D535="x", VLOOKUP(C535,'Table 25 - Command Strobes'!$A$1:$C$9,3),IF(E535="x", VLOOKUP(C535,'Table 26 - Config Registers'!$A$1:$C$30,3), C535))</f>
        <v>Modulator configuration</v>
      </c>
    </row>
    <row r="536" spans="1:8" x14ac:dyDescent="0.25">
      <c r="A536" t="s">
        <v>586</v>
      </c>
      <c r="B536">
        <v>271</v>
      </c>
      <c r="C536" t="s">
        <v>157</v>
      </c>
      <c r="H536" t="str">
        <f>IF(D536="x", VLOOKUP(C536,'Table 25 - Command Strobes'!$A$1:$C$9,3),IF(E536="x", VLOOKUP(C536,'Table 26 - Config Registers'!$A$1:$C$30,3), C536))</f>
        <v>0x5A</v>
      </c>
    </row>
    <row r="537" spans="1:8" x14ac:dyDescent="0.25">
      <c r="A537" t="s">
        <v>587</v>
      </c>
      <c r="B537">
        <v>272</v>
      </c>
      <c r="C537" t="s">
        <v>26</v>
      </c>
      <c r="E537" t="s">
        <v>606</v>
      </c>
      <c r="H537" t="str">
        <f>IF(D537="x", VLOOKUP(C537,'Table 25 - Command Strobes'!$A$1:$C$9,3),IF(E537="x", VLOOKUP(C537,'Table 26 - Config Registers'!$A$1:$C$30,3), C537))</f>
        <v>Modulator configuration</v>
      </c>
    </row>
    <row r="538" spans="1:8" x14ac:dyDescent="0.25">
      <c r="A538" t="s">
        <v>588</v>
      </c>
      <c r="B538">
        <v>272</v>
      </c>
      <c r="C538" t="s">
        <v>160</v>
      </c>
      <c r="H538" t="str">
        <f>IF(D538="x", VLOOKUP(C538,'Table 25 - Command Strobes'!$A$1:$C$9,3),IF(E538="x", VLOOKUP(C538,'Table 26 - Config Registers'!$A$1:$C$30,3), C538))</f>
        <v>0x83</v>
      </c>
    </row>
    <row r="539" spans="1:8" x14ac:dyDescent="0.25">
      <c r="A539" t="s">
        <v>589</v>
      </c>
      <c r="B539">
        <v>273</v>
      </c>
      <c r="C539" t="s">
        <v>45</v>
      </c>
      <c r="E539" t="s">
        <v>606</v>
      </c>
      <c r="H539" t="str">
        <f>IF(D539="x", VLOOKUP(C539,'Table 25 - Command Strobes'!$A$1:$C$9,3),IF(E539="x", VLOOKUP(C539,'Table 26 - Config Registers'!$A$1:$C$30,3), C539))</f>
        <v>Modulator deviation setting</v>
      </c>
    </row>
    <row r="540" spans="1:8" x14ac:dyDescent="0.25">
      <c r="A540" t="s">
        <v>590</v>
      </c>
      <c r="B540">
        <v>273</v>
      </c>
      <c r="C540" t="s">
        <v>171</v>
      </c>
      <c r="H540" t="str">
        <f>IF(D540="x", VLOOKUP(C540,'Table 25 - Command Strobes'!$A$1:$C$9,3),IF(E540="x", VLOOKUP(C540,'Table 26 - Config Registers'!$A$1:$C$30,3), C540))</f>
        <v>0x50</v>
      </c>
    </row>
    <row r="541" spans="1:8" x14ac:dyDescent="0.25">
      <c r="A541" t="s">
        <v>591</v>
      </c>
      <c r="B541">
        <v>274</v>
      </c>
      <c r="C541" t="s">
        <v>7</v>
      </c>
      <c r="E541" t="s">
        <v>606</v>
      </c>
      <c r="H541" t="str">
        <f>IF(D541="x", VLOOKUP(C541,'Table 25 - Command Strobes'!$A$1:$C$9,3),IF(E541="x", VLOOKUP(C541,'Table 26 - Config Registers'!$A$1:$C$30,3), C541))</f>
        <v>GDO0 output pin configuration</v>
      </c>
    </row>
    <row r="542" spans="1:8" x14ac:dyDescent="0.25">
      <c r="A542" t="s">
        <v>592</v>
      </c>
      <c r="B542">
        <v>274</v>
      </c>
      <c r="C542" t="s">
        <v>77</v>
      </c>
      <c r="H542" t="str">
        <f>IF(D542="x", VLOOKUP(C542,'Table 25 - Command Strobes'!$A$1:$C$9,3),IF(E542="x", VLOOKUP(C542,'Table 26 - Config Registers'!$A$1:$C$30,3), C542))</f>
        <v>0x2D</v>
      </c>
    </row>
    <row r="543" spans="1:8" x14ac:dyDescent="0.25">
      <c r="A543" t="s">
        <v>593</v>
      </c>
      <c r="B543">
        <v>275</v>
      </c>
      <c r="C543" t="s">
        <v>122</v>
      </c>
      <c r="E543" t="s">
        <v>606</v>
      </c>
      <c r="H543" t="str">
        <f>IF(D543="x", VLOOKUP(C543,'Table 25 - Command Strobes'!$A$1:$C$9,3),IF(E543="x", VLOOKUP(C543,'Table 26 - Config Registers'!$A$1:$C$30,3), C543))</f>
        <v>GDO1 output pin configuration</v>
      </c>
    </row>
    <row r="544" spans="1:8" x14ac:dyDescent="0.25">
      <c r="A544" t="s">
        <v>594</v>
      </c>
      <c r="B544">
        <v>275</v>
      </c>
      <c r="C544" t="s">
        <v>82</v>
      </c>
      <c r="H544" t="str">
        <f>IF(D544="x", VLOOKUP(C544,'Table 25 - Command Strobes'!$A$1:$C$9,3),IF(E544="x", VLOOKUP(C544,'Table 26 - Config Registers'!$A$1:$C$30,3), C544))</f>
        <v>0x0B</v>
      </c>
    </row>
    <row r="545" spans="1:8" x14ac:dyDescent="0.25">
      <c r="A545" t="s">
        <v>595</v>
      </c>
      <c r="B545">
        <v>276</v>
      </c>
      <c r="C545" t="s">
        <v>79</v>
      </c>
      <c r="E545" t="s">
        <v>606</v>
      </c>
      <c r="H545" t="str">
        <f>IF(D545="x", VLOOKUP(C545,'Table 25 - Command Strobes'!$A$1:$C$9,3),IF(E545="x", VLOOKUP(C545,'Table 26 - Config Registers'!$A$1:$C$30,3), C545))</f>
        <v>Various test settings</v>
      </c>
    </row>
    <row r="546" spans="1:8" x14ac:dyDescent="0.25">
      <c r="A546" t="s">
        <v>596</v>
      </c>
      <c r="B546">
        <v>277</v>
      </c>
      <c r="C546" t="s">
        <v>110</v>
      </c>
      <c r="D546" t="s">
        <v>606</v>
      </c>
      <c r="H546" t="str">
        <f>IF(D546="x", VLOOKUP(C546,'Table 25 - Command Strobes'!$A$1:$C$9,3),IF(E546="x", VLOOKUP(C546,'Table 26 - Config Registers'!$A$1:$C$30,3), C546))</f>
        <v>Exit TX and turn off frequency synthesizer.</v>
      </c>
    </row>
    <row r="547" spans="1:8" x14ac:dyDescent="0.25">
      <c r="A547" t="s">
        <v>597</v>
      </c>
      <c r="B547">
        <v>278</v>
      </c>
      <c r="C547" t="s">
        <v>7</v>
      </c>
      <c r="E547" t="s">
        <v>606</v>
      </c>
      <c r="H547" t="str">
        <f>IF(D547="x", VLOOKUP(C547,'Table 25 - Command Strobes'!$A$1:$C$9,3),IF(E547="x", VLOOKUP(C547,'Table 26 - Config Registers'!$A$1:$C$30,3), C547))</f>
        <v>GDO0 output pin configuration</v>
      </c>
    </row>
    <row r="548" spans="1:8" x14ac:dyDescent="0.25">
      <c r="A548" t="s">
        <v>598</v>
      </c>
      <c r="B548">
        <v>278</v>
      </c>
      <c r="C548" t="s">
        <v>9</v>
      </c>
      <c r="H548" t="str">
        <f>IF(D548="x", VLOOKUP(C548,'Table 25 - Command Strobes'!$A$1:$C$9,3),IF(E548="x", VLOOKUP(C548,'Table 26 - Config Registers'!$A$1:$C$30,3), C548))</f>
        <v>0x2E</v>
      </c>
    </row>
    <row r="549" spans="1:8" x14ac:dyDescent="0.25">
      <c r="A549" t="s">
        <v>599</v>
      </c>
      <c r="B549">
        <v>279</v>
      </c>
      <c r="C549" t="s">
        <v>122</v>
      </c>
      <c r="E549" t="s">
        <v>606</v>
      </c>
      <c r="H549" t="str">
        <f>IF(D549="x", VLOOKUP(C549,'Table 25 - Command Strobes'!$A$1:$C$9,3),IF(E549="x", VLOOKUP(C549,'Table 26 - Config Registers'!$A$1:$C$30,3), C549))</f>
        <v>GDO1 output pin configuration</v>
      </c>
    </row>
    <row r="550" spans="1:8" x14ac:dyDescent="0.25">
      <c r="A550" t="s">
        <v>600</v>
      </c>
      <c r="B550">
        <v>279</v>
      </c>
      <c r="C550" t="s">
        <v>9</v>
      </c>
      <c r="H550" t="str">
        <f>IF(D550="x", VLOOKUP(C550,'Table 25 - Command Strobes'!$A$1:$C$9,3),IF(E550="x", VLOOKUP(C550,'Table 26 - Config Registers'!$A$1:$C$30,3), C550))</f>
        <v>0x2E</v>
      </c>
    </row>
    <row r="551" spans="1:8" x14ac:dyDescent="0.25">
      <c r="A551" t="s">
        <v>601</v>
      </c>
      <c r="B551">
        <v>280</v>
      </c>
      <c r="C551" t="s">
        <v>110</v>
      </c>
      <c r="D551" t="s">
        <v>606</v>
      </c>
      <c r="H551" t="str">
        <f>IF(D551="x", VLOOKUP(C551,'Table 25 - Command Strobes'!$A$1:$C$9,3),IF(E551="x", VLOOKUP(C551,'Table 26 - Config Registers'!$A$1:$C$30,3), C551))</f>
        <v>Exit TX and turn off frequency synthesizer.</v>
      </c>
    </row>
    <row r="552" spans="1:8" x14ac:dyDescent="0.25">
      <c r="A552" t="s">
        <v>602</v>
      </c>
      <c r="C552" t="s">
        <v>145</v>
      </c>
      <c r="D552" t="s">
        <v>606</v>
      </c>
      <c r="H552" t="str">
        <f>IF(D552="x", VLOOKUP(C552,'Table 25 - Command Strobes'!$A$1:$C$9,3),IF(E552="x", VLOOKUP(C552,'Table 26 - Config Registers'!$A$1:$C$30,3), C552))</f>
        <v>Enter power down mode when CSn goes high.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/>
  </sheetViews>
  <sheetFormatPr defaultRowHeight="15" x14ac:dyDescent="0.25"/>
  <sheetData>
    <row r="1" spans="1:2" x14ac:dyDescent="0.25">
      <c r="A1" t="s">
        <v>2</v>
      </c>
      <c r="B1" t="s">
        <v>1686</v>
      </c>
    </row>
    <row r="2" spans="1:2" x14ac:dyDescent="0.25">
      <c r="A2" t="s">
        <v>4</v>
      </c>
    </row>
    <row r="3" spans="1:2" x14ac:dyDescent="0.25">
      <c r="A3" s="7" t="s">
        <v>7</v>
      </c>
      <c r="B3" s="7" t="s">
        <v>9</v>
      </c>
    </row>
    <row r="4" spans="1:2" x14ac:dyDescent="0.25">
      <c r="A4" t="s">
        <v>11</v>
      </c>
      <c r="B4" t="s">
        <v>13</v>
      </c>
    </row>
    <row r="5" spans="1:2" x14ac:dyDescent="0.25">
      <c r="A5" t="s">
        <v>15</v>
      </c>
      <c r="B5" t="s">
        <v>17</v>
      </c>
    </row>
    <row r="6" spans="1:2" x14ac:dyDescent="0.25">
      <c r="A6" t="s">
        <v>5</v>
      </c>
      <c r="B6" t="s">
        <v>20</v>
      </c>
    </row>
    <row r="7" spans="1:2" x14ac:dyDescent="0.25">
      <c r="A7" s="7" t="s">
        <v>22</v>
      </c>
      <c r="B7" s="7" t="s">
        <v>24</v>
      </c>
    </row>
    <row r="8" spans="1:2" x14ac:dyDescent="0.25">
      <c r="A8" s="7" t="s">
        <v>26</v>
      </c>
      <c r="B8" s="7" t="s">
        <v>28</v>
      </c>
    </row>
    <row r="9" spans="1:2" x14ac:dyDescent="0.25">
      <c r="A9" t="s">
        <v>30</v>
      </c>
      <c r="B9" t="s">
        <v>32</v>
      </c>
    </row>
    <row r="10" spans="1:2" x14ac:dyDescent="0.25">
      <c r="A10" t="s">
        <v>34</v>
      </c>
      <c r="B10" t="s">
        <v>36</v>
      </c>
    </row>
    <row r="11" spans="1:2" x14ac:dyDescent="0.25">
      <c r="A11" t="s">
        <v>38</v>
      </c>
      <c r="B11" t="s">
        <v>40</v>
      </c>
    </row>
    <row r="12" spans="1:2" x14ac:dyDescent="0.25">
      <c r="A12" t="s">
        <v>42</v>
      </c>
      <c r="B12" t="s">
        <v>32</v>
      </c>
    </row>
    <row r="13" spans="1:2" x14ac:dyDescent="0.25">
      <c r="A13" s="7" t="s">
        <v>45</v>
      </c>
      <c r="B13" s="7" t="s">
        <v>47</v>
      </c>
    </row>
    <row r="14" spans="1:2" x14ac:dyDescent="0.25">
      <c r="A14" t="s">
        <v>36</v>
      </c>
      <c r="B14" t="s">
        <v>50</v>
      </c>
    </row>
    <row r="15" spans="1:2" x14ac:dyDescent="0.25">
      <c r="A15" t="s">
        <v>52</v>
      </c>
      <c r="B15" t="s">
        <v>52</v>
      </c>
    </row>
    <row r="16" spans="1:2" x14ac:dyDescent="0.25">
      <c r="A16" t="s">
        <v>55</v>
      </c>
      <c r="B16" t="s">
        <v>57</v>
      </c>
    </row>
    <row r="17" spans="1:9" x14ac:dyDescent="0.25">
      <c r="A17" t="s">
        <v>59</v>
      </c>
      <c r="B17" t="s">
        <v>61</v>
      </c>
    </row>
    <row r="18" spans="1:9" x14ac:dyDescent="0.25">
      <c r="A18" t="s">
        <v>63</v>
      </c>
      <c r="B18" t="s">
        <v>32</v>
      </c>
    </row>
    <row r="19" spans="1:9" x14ac:dyDescent="0.25">
      <c r="A19" t="s">
        <v>66</v>
      </c>
      <c r="B19" t="s">
        <v>26</v>
      </c>
    </row>
    <row r="20" spans="1:9" x14ac:dyDescent="0.25">
      <c r="A20" t="s">
        <v>69</v>
      </c>
      <c r="B20" t="s">
        <v>71</v>
      </c>
    </row>
    <row r="21" spans="1:9" x14ac:dyDescent="0.25">
      <c r="A21" t="s">
        <v>73</v>
      </c>
      <c r="B21" t="s">
        <v>75</v>
      </c>
    </row>
    <row r="22" spans="1:9" x14ac:dyDescent="0.25">
      <c r="A22" t="s">
        <v>77</v>
      </c>
      <c r="B22" t="s">
        <v>79</v>
      </c>
    </row>
    <row r="23" spans="1:9" x14ac:dyDescent="0.25">
      <c r="A23" t="s">
        <v>9</v>
      </c>
      <c r="B23" t="s">
        <v>82</v>
      </c>
    </row>
    <row r="24" spans="1:9" x14ac:dyDescent="0.25">
      <c r="A24" t="s">
        <v>84</v>
      </c>
      <c r="B24" t="s">
        <v>30</v>
      </c>
    </row>
    <row r="25" spans="1:9" x14ac:dyDescent="0.25">
      <c r="A25" t="s">
        <v>87</v>
      </c>
      <c r="B25" t="s">
        <v>32</v>
      </c>
    </row>
    <row r="26" spans="1:9" x14ac:dyDescent="0.25">
      <c r="A26" t="s">
        <v>90</v>
      </c>
      <c r="B26" t="s">
        <v>92</v>
      </c>
    </row>
    <row r="27" spans="1:9" x14ac:dyDescent="0.25">
      <c r="A27" t="s">
        <v>94</v>
      </c>
      <c r="B27" t="s">
        <v>96</v>
      </c>
      <c r="C27" t="s">
        <v>66</v>
      </c>
      <c r="D27" t="s">
        <v>9</v>
      </c>
      <c r="E27" t="s">
        <v>100</v>
      </c>
      <c r="F27" t="s">
        <v>102</v>
      </c>
      <c r="G27" t="s">
        <v>104</v>
      </c>
      <c r="H27" t="s">
        <v>106</v>
      </c>
      <c r="I27" t="s">
        <v>108</v>
      </c>
    </row>
    <row r="28" spans="1:9" x14ac:dyDescent="0.25">
      <c r="A28" s="7" t="s">
        <v>110</v>
      </c>
    </row>
    <row r="29" spans="1:9" x14ac:dyDescent="0.25">
      <c r="A29" s="7" t="s">
        <v>110</v>
      </c>
    </row>
    <row r="30" spans="1:9" x14ac:dyDescent="0.25">
      <c r="A30" s="7" t="s">
        <v>110</v>
      </c>
    </row>
    <row r="31" spans="1:9" x14ac:dyDescent="0.25">
      <c r="A31" s="7" t="s">
        <v>22</v>
      </c>
      <c r="B31" s="7" t="s">
        <v>84</v>
      </c>
    </row>
    <row r="32" spans="1:9" x14ac:dyDescent="0.25">
      <c r="A32" s="7" t="s">
        <v>26</v>
      </c>
      <c r="B32" s="7" t="s">
        <v>28</v>
      </c>
    </row>
    <row r="33" spans="1:2" x14ac:dyDescent="0.25">
      <c r="A33" s="7" t="s">
        <v>45</v>
      </c>
      <c r="B33" s="7" t="s">
        <v>47</v>
      </c>
    </row>
    <row r="34" spans="1:2" x14ac:dyDescent="0.25">
      <c r="A34" s="7" t="s">
        <v>7</v>
      </c>
      <c r="B34" s="7" t="s">
        <v>77</v>
      </c>
    </row>
    <row r="35" spans="1:2" x14ac:dyDescent="0.25">
      <c r="A35" s="7" t="s">
        <v>122</v>
      </c>
      <c r="B35" s="7" t="s">
        <v>82</v>
      </c>
    </row>
    <row r="36" spans="1:2" x14ac:dyDescent="0.25">
      <c r="A36" t="s">
        <v>79</v>
      </c>
    </row>
    <row r="37" spans="1:2" x14ac:dyDescent="0.25">
      <c r="A37" t="s">
        <v>110</v>
      </c>
    </row>
    <row r="38" spans="1:2" x14ac:dyDescent="0.25">
      <c r="A38" t="s">
        <v>110</v>
      </c>
    </row>
    <row r="39" spans="1:2" x14ac:dyDescent="0.25">
      <c r="A39" s="6" t="s">
        <v>22</v>
      </c>
      <c r="B39" t="s">
        <v>84</v>
      </c>
    </row>
    <row r="40" spans="1:2" x14ac:dyDescent="0.25">
      <c r="A40" t="s">
        <v>26</v>
      </c>
      <c r="B40" t="s">
        <v>28</v>
      </c>
    </row>
    <row r="41" spans="1:2" x14ac:dyDescent="0.25">
      <c r="A41" t="s">
        <v>45</v>
      </c>
      <c r="B41" t="s">
        <v>47</v>
      </c>
    </row>
    <row r="42" spans="1:2" x14ac:dyDescent="0.25">
      <c r="A42" t="s">
        <v>7</v>
      </c>
      <c r="B42" t="s">
        <v>77</v>
      </c>
    </row>
    <row r="43" spans="1:2" x14ac:dyDescent="0.25">
      <c r="A43" t="s">
        <v>122</v>
      </c>
      <c r="B43" t="s">
        <v>82</v>
      </c>
    </row>
    <row r="44" spans="1:2" x14ac:dyDescent="0.25">
      <c r="A4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/>
  </sheetViews>
  <sheetFormatPr defaultRowHeight="15" x14ac:dyDescent="0.25"/>
  <cols>
    <col min="1" max="1" width="17.85546875" bestFit="1" customWidth="1"/>
    <col min="2" max="2" width="23" bestFit="1" customWidth="1"/>
    <col min="4" max="4" width="10.28515625" bestFit="1" customWidth="1"/>
  </cols>
  <sheetData>
    <row r="1" spans="1:5" x14ac:dyDescent="0.25">
      <c r="A1" t="s">
        <v>0</v>
      </c>
      <c r="B1" t="s">
        <v>1687</v>
      </c>
      <c r="C1" t="s">
        <v>1688</v>
      </c>
      <c r="D1" t="s">
        <v>1689</v>
      </c>
    </row>
    <row r="2" spans="1:5" x14ac:dyDescent="0.25">
      <c r="A2" t="s">
        <v>713</v>
      </c>
      <c r="B2" t="s">
        <v>712</v>
      </c>
      <c r="C2" t="str">
        <f>RIGHT(B2, 1)</f>
        <v>1</v>
      </c>
    </row>
    <row r="3" spans="1:5" x14ac:dyDescent="0.25">
      <c r="A3" t="s">
        <v>714</v>
      </c>
      <c r="B3" t="s">
        <v>715</v>
      </c>
      <c r="C3" t="str">
        <f t="shared" ref="C3:C66" si="0">RIGHT(B3, 1)</f>
        <v>0</v>
      </c>
    </row>
    <row r="4" spans="1:5" x14ac:dyDescent="0.25">
      <c r="A4" t="s">
        <v>716</v>
      </c>
      <c r="B4" t="s">
        <v>712</v>
      </c>
      <c r="C4" t="str">
        <f t="shared" si="0"/>
        <v>1</v>
      </c>
    </row>
    <row r="5" spans="1:5" x14ac:dyDescent="0.25">
      <c r="A5" t="s">
        <v>717</v>
      </c>
      <c r="B5" t="s">
        <v>715</v>
      </c>
      <c r="C5" t="str">
        <f t="shared" si="0"/>
        <v>0</v>
      </c>
    </row>
    <row r="6" spans="1:5" x14ac:dyDescent="0.25">
      <c r="A6" t="s">
        <v>718</v>
      </c>
      <c r="B6" t="s">
        <v>712</v>
      </c>
      <c r="C6" t="str">
        <f t="shared" si="0"/>
        <v>1</v>
      </c>
    </row>
    <row r="7" spans="1:5" x14ac:dyDescent="0.25">
      <c r="A7" t="s">
        <v>719</v>
      </c>
      <c r="B7" t="s">
        <v>715</v>
      </c>
      <c r="C7" t="str">
        <f t="shared" si="0"/>
        <v>0</v>
      </c>
    </row>
    <row r="8" spans="1:5" x14ac:dyDescent="0.25">
      <c r="A8" t="s">
        <v>720</v>
      </c>
      <c r="B8" t="s">
        <v>712</v>
      </c>
      <c r="C8" t="str">
        <f t="shared" si="0"/>
        <v>1</v>
      </c>
    </row>
    <row r="9" spans="1:5" x14ac:dyDescent="0.25">
      <c r="A9" t="s">
        <v>721</v>
      </c>
      <c r="B9" t="s">
        <v>715</v>
      </c>
      <c r="C9" t="str">
        <f t="shared" si="0"/>
        <v>0</v>
      </c>
      <c r="D9" t="str">
        <f>CONCATENATE(C2,C3,C4,C5,C6,C7,C8,C9)</f>
        <v>10101010</v>
      </c>
      <c r="E9">
        <f>BIN2DEC(D9)</f>
        <v>170</v>
      </c>
    </row>
    <row r="10" spans="1:5" x14ac:dyDescent="0.25">
      <c r="A10" t="s">
        <v>722</v>
      </c>
      <c r="B10" t="s">
        <v>712</v>
      </c>
      <c r="C10" t="str">
        <f t="shared" si="0"/>
        <v>1</v>
      </c>
    </row>
    <row r="11" spans="1:5" x14ac:dyDescent="0.25">
      <c r="A11" t="s">
        <v>723</v>
      </c>
      <c r="B11" t="s">
        <v>715</v>
      </c>
      <c r="C11" t="str">
        <f t="shared" si="0"/>
        <v>0</v>
      </c>
    </row>
    <row r="12" spans="1:5" x14ac:dyDescent="0.25">
      <c r="A12" t="s">
        <v>724</v>
      </c>
      <c r="B12" t="s">
        <v>712</v>
      </c>
      <c r="C12" t="str">
        <f t="shared" si="0"/>
        <v>1</v>
      </c>
    </row>
    <row r="13" spans="1:5" x14ac:dyDescent="0.25">
      <c r="A13" t="s">
        <v>725</v>
      </c>
      <c r="B13" t="s">
        <v>715</v>
      </c>
      <c r="C13" t="str">
        <f t="shared" si="0"/>
        <v>0</v>
      </c>
    </row>
    <row r="14" spans="1:5" x14ac:dyDescent="0.25">
      <c r="A14" t="s">
        <v>726</v>
      </c>
      <c r="B14" t="s">
        <v>712</v>
      </c>
      <c r="C14" t="str">
        <f t="shared" si="0"/>
        <v>1</v>
      </c>
    </row>
    <row r="15" spans="1:5" x14ac:dyDescent="0.25">
      <c r="A15" t="s">
        <v>727</v>
      </c>
      <c r="B15" t="s">
        <v>715</v>
      </c>
      <c r="C15" t="str">
        <f t="shared" si="0"/>
        <v>0</v>
      </c>
    </row>
    <row r="16" spans="1:5" x14ac:dyDescent="0.25">
      <c r="A16" t="s">
        <v>728</v>
      </c>
      <c r="B16" t="s">
        <v>712</v>
      </c>
      <c r="C16" t="str">
        <f t="shared" si="0"/>
        <v>1</v>
      </c>
    </row>
    <row r="17" spans="1:5" x14ac:dyDescent="0.25">
      <c r="A17" t="s">
        <v>729</v>
      </c>
      <c r="B17" t="s">
        <v>715</v>
      </c>
      <c r="C17" t="str">
        <f t="shared" si="0"/>
        <v>0</v>
      </c>
      <c r="D17" t="str">
        <f t="shared" ref="D17" si="1">CONCATENATE(C10,C11,C12,C13,C14,C15,C16,C17)</f>
        <v>10101010</v>
      </c>
      <c r="E17">
        <f>BIN2DEC(D17)</f>
        <v>170</v>
      </c>
    </row>
    <row r="18" spans="1:5" x14ac:dyDescent="0.25">
      <c r="A18" t="s">
        <v>730</v>
      </c>
      <c r="B18" t="s">
        <v>712</v>
      </c>
      <c r="C18" t="str">
        <f t="shared" si="0"/>
        <v>1</v>
      </c>
    </row>
    <row r="19" spans="1:5" x14ac:dyDescent="0.25">
      <c r="A19" t="s">
        <v>731</v>
      </c>
      <c r="B19" t="s">
        <v>715</v>
      </c>
      <c r="C19" t="str">
        <f t="shared" si="0"/>
        <v>0</v>
      </c>
    </row>
    <row r="20" spans="1:5" x14ac:dyDescent="0.25">
      <c r="A20" t="s">
        <v>732</v>
      </c>
      <c r="B20" t="s">
        <v>712</v>
      </c>
      <c r="C20" t="str">
        <f t="shared" si="0"/>
        <v>1</v>
      </c>
    </row>
    <row r="21" spans="1:5" x14ac:dyDescent="0.25">
      <c r="A21" t="s">
        <v>733</v>
      </c>
      <c r="B21" t="s">
        <v>715</v>
      </c>
      <c r="C21" t="str">
        <f t="shared" si="0"/>
        <v>0</v>
      </c>
    </row>
    <row r="22" spans="1:5" x14ac:dyDescent="0.25">
      <c r="A22" t="s">
        <v>734</v>
      </c>
      <c r="B22" t="s">
        <v>712</v>
      </c>
      <c r="C22" t="str">
        <f t="shared" si="0"/>
        <v>1</v>
      </c>
    </row>
    <row r="23" spans="1:5" x14ac:dyDescent="0.25">
      <c r="A23" t="s">
        <v>735</v>
      </c>
      <c r="B23" t="s">
        <v>715</v>
      </c>
      <c r="C23" t="str">
        <f t="shared" si="0"/>
        <v>0</v>
      </c>
    </row>
    <row r="24" spans="1:5" x14ac:dyDescent="0.25">
      <c r="A24" t="s">
        <v>736</v>
      </c>
      <c r="B24" t="s">
        <v>712</v>
      </c>
      <c r="C24" t="str">
        <f t="shared" si="0"/>
        <v>1</v>
      </c>
    </row>
    <row r="25" spans="1:5" x14ac:dyDescent="0.25">
      <c r="A25" t="s">
        <v>737</v>
      </c>
      <c r="B25" t="s">
        <v>715</v>
      </c>
      <c r="C25" t="str">
        <f t="shared" si="0"/>
        <v>0</v>
      </c>
      <c r="D25" t="str">
        <f t="shared" ref="D25" si="2">CONCATENATE(C18,C19,C20,C21,C22,C23,C24,C25)</f>
        <v>10101010</v>
      </c>
      <c r="E25">
        <f>BIN2DEC(D25)</f>
        <v>170</v>
      </c>
    </row>
    <row r="26" spans="1:5" x14ac:dyDescent="0.25">
      <c r="A26" t="s">
        <v>738</v>
      </c>
      <c r="B26" t="s">
        <v>712</v>
      </c>
      <c r="C26" t="str">
        <f t="shared" si="0"/>
        <v>1</v>
      </c>
    </row>
    <row r="27" spans="1:5" x14ac:dyDescent="0.25">
      <c r="A27" t="s">
        <v>739</v>
      </c>
      <c r="B27" t="s">
        <v>715</v>
      </c>
      <c r="C27" t="str">
        <f t="shared" si="0"/>
        <v>0</v>
      </c>
    </row>
    <row r="28" spans="1:5" x14ac:dyDescent="0.25">
      <c r="A28" t="s">
        <v>740</v>
      </c>
      <c r="B28" t="s">
        <v>712</v>
      </c>
      <c r="C28" t="str">
        <f t="shared" si="0"/>
        <v>1</v>
      </c>
    </row>
    <row r="29" spans="1:5" x14ac:dyDescent="0.25">
      <c r="A29" t="s">
        <v>741</v>
      </c>
      <c r="B29" t="s">
        <v>715</v>
      </c>
      <c r="C29" t="str">
        <f t="shared" si="0"/>
        <v>0</v>
      </c>
    </row>
    <row r="30" spans="1:5" x14ac:dyDescent="0.25">
      <c r="A30" t="s">
        <v>742</v>
      </c>
      <c r="B30" t="s">
        <v>712</v>
      </c>
      <c r="C30" t="str">
        <f t="shared" si="0"/>
        <v>1</v>
      </c>
    </row>
    <row r="31" spans="1:5" x14ac:dyDescent="0.25">
      <c r="A31" t="s">
        <v>743</v>
      </c>
      <c r="B31" t="s">
        <v>712</v>
      </c>
      <c r="C31" t="str">
        <f t="shared" si="0"/>
        <v>1</v>
      </c>
    </row>
    <row r="32" spans="1:5" x14ac:dyDescent="0.25">
      <c r="A32" t="s">
        <v>744</v>
      </c>
      <c r="B32" t="s">
        <v>715</v>
      </c>
      <c r="C32" t="str">
        <f t="shared" si="0"/>
        <v>0</v>
      </c>
    </row>
    <row r="33" spans="1:5" x14ac:dyDescent="0.25">
      <c r="A33" t="s">
        <v>745</v>
      </c>
      <c r="B33" t="s">
        <v>712</v>
      </c>
      <c r="C33" t="str">
        <f t="shared" si="0"/>
        <v>1</v>
      </c>
      <c r="D33" t="str">
        <f t="shared" ref="D33" si="3">CONCATENATE(C26,C27,C28,C29,C30,C31,C32,C33)</f>
        <v>10101101</v>
      </c>
      <c r="E33">
        <f>BIN2DEC(D33)</f>
        <v>173</v>
      </c>
    </row>
    <row r="34" spans="1:5" x14ac:dyDescent="0.25">
      <c r="A34" t="s">
        <v>746</v>
      </c>
      <c r="B34" t="s">
        <v>715</v>
      </c>
      <c r="C34" t="str">
        <f t="shared" si="0"/>
        <v>0</v>
      </c>
    </row>
    <row r="35" spans="1:5" x14ac:dyDescent="0.25">
      <c r="A35" t="s">
        <v>747</v>
      </c>
      <c r="B35" t="s">
        <v>715</v>
      </c>
      <c r="C35" t="str">
        <f t="shared" si="0"/>
        <v>0</v>
      </c>
    </row>
    <row r="36" spans="1:5" x14ac:dyDescent="0.25">
      <c r="A36" t="s">
        <v>748</v>
      </c>
      <c r="B36" t="s">
        <v>712</v>
      </c>
      <c r="C36" t="str">
        <f t="shared" si="0"/>
        <v>1</v>
      </c>
    </row>
    <row r="37" spans="1:5" x14ac:dyDescent="0.25">
      <c r="A37" t="s">
        <v>749</v>
      </c>
      <c r="B37" t="s">
        <v>712</v>
      </c>
      <c r="C37" t="str">
        <f t="shared" si="0"/>
        <v>1</v>
      </c>
    </row>
    <row r="38" spans="1:5" x14ac:dyDescent="0.25">
      <c r="A38" t="s">
        <v>750</v>
      </c>
      <c r="B38" t="s">
        <v>715</v>
      </c>
      <c r="C38" t="str">
        <f t="shared" si="0"/>
        <v>0</v>
      </c>
    </row>
    <row r="39" spans="1:5" x14ac:dyDescent="0.25">
      <c r="A39" t="s">
        <v>751</v>
      </c>
      <c r="B39" t="s">
        <v>715</v>
      </c>
      <c r="C39" t="str">
        <f t="shared" si="0"/>
        <v>0</v>
      </c>
    </row>
    <row r="40" spans="1:5" x14ac:dyDescent="0.25">
      <c r="A40" t="s">
        <v>752</v>
      </c>
      <c r="B40" t="s">
        <v>712</v>
      </c>
      <c r="C40" t="str">
        <f t="shared" si="0"/>
        <v>1</v>
      </c>
    </row>
    <row r="41" spans="1:5" x14ac:dyDescent="0.25">
      <c r="A41" t="s">
        <v>753</v>
      </c>
      <c r="B41" t="s">
        <v>712</v>
      </c>
      <c r="C41" t="str">
        <f t="shared" si="0"/>
        <v>1</v>
      </c>
      <c r="D41" t="str">
        <f t="shared" ref="D41" si="4">CONCATENATE(C34,C35,C36,C37,C38,C39,C40,C41)</f>
        <v>00110011</v>
      </c>
      <c r="E41">
        <f>BIN2DEC(D41)</f>
        <v>51</v>
      </c>
    </row>
    <row r="42" spans="1:5" x14ac:dyDescent="0.25">
      <c r="A42" t="s">
        <v>754</v>
      </c>
      <c r="B42" t="s">
        <v>715</v>
      </c>
      <c r="C42" t="str">
        <f t="shared" si="0"/>
        <v>0</v>
      </c>
    </row>
    <row r="43" spans="1:5" x14ac:dyDescent="0.25">
      <c r="A43" t="s">
        <v>755</v>
      </c>
      <c r="B43" t="s">
        <v>712</v>
      </c>
      <c r="C43" t="str">
        <f t="shared" si="0"/>
        <v>1</v>
      </c>
    </row>
    <row r="44" spans="1:5" x14ac:dyDescent="0.25">
      <c r="A44" t="s">
        <v>756</v>
      </c>
      <c r="B44" t="s">
        <v>715</v>
      </c>
      <c r="C44" t="str">
        <f t="shared" si="0"/>
        <v>0</v>
      </c>
    </row>
    <row r="45" spans="1:5" x14ac:dyDescent="0.25">
      <c r="A45" t="s">
        <v>757</v>
      </c>
      <c r="B45" t="s">
        <v>712</v>
      </c>
      <c r="C45" t="str">
        <f t="shared" si="0"/>
        <v>1</v>
      </c>
    </row>
    <row r="46" spans="1:5" x14ac:dyDescent="0.25">
      <c r="A46" t="s">
        <v>758</v>
      </c>
      <c r="B46" t="s">
        <v>715</v>
      </c>
      <c r="C46" t="str">
        <f t="shared" si="0"/>
        <v>0</v>
      </c>
    </row>
    <row r="47" spans="1:5" x14ac:dyDescent="0.25">
      <c r="A47" t="s">
        <v>759</v>
      </c>
      <c r="B47" t="s">
        <v>715</v>
      </c>
      <c r="C47" t="str">
        <f t="shared" si="0"/>
        <v>0</v>
      </c>
    </row>
    <row r="48" spans="1:5" x14ac:dyDescent="0.25">
      <c r="A48" t="s">
        <v>760</v>
      </c>
      <c r="B48" t="s">
        <v>712</v>
      </c>
      <c r="C48" t="str">
        <f t="shared" si="0"/>
        <v>1</v>
      </c>
    </row>
    <row r="49" spans="1:5" x14ac:dyDescent="0.25">
      <c r="A49" t="s">
        <v>761</v>
      </c>
      <c r="B49" t="s">
        <v>712</v>
      </c>
      <c r="C49" t="str">
        <f t="shared" si="0"/>
        <v>1</v>
      </c>
      <c r="D49" t="str">
        <f t="shared" ref="D49" si="5">CONCATENATE(C42,C43,C44,C45,C46,C47,C48,C49)</f>
        <v>01010011</v>
      </c>
      <c r="E49">
        <f>BIN2DEC(D49)</f>
        <v>83</v>
      </c>
    </row>
    <row r="50" spans="1:5" x14ac:dyDescent="0.25">
      <c r="A50" t="s">
        <v>762</v>
      </c>
      <c r="B50" t="s">
        <v>715</v>
      </c>
      <c r="C50" t="str">
        <f t="shared" si="0"/>
        <v>0</v>
      </c>
    </row>
    <row r="51" spans="1:5" x14ac:dyDescent="0.25">
      <c r="A51" t="s">
        <v>763</v>
      </c>
      <c r="B51" t="s">
        <v>712</v>
      </c>
      <c r="C51" t="str">
        <f t="shared" si="0"/>
        <v>1</v>
      </c>
    </row>
    <row r="52" spans="1:5" x14ac:dyDescent="0.25">
      <c r="A52" t="s">
        <v>764</v>
      </c>
      <c r="B52" t="s">
        <v>715</v>
      </c>
      <c r="C52" t="str">
        <f t="shared" si="0"/>
        <v>0</v>
      </c>
    </row>
    <row r="53" spans="1:5" x14ac:dyDescent="0.25">
      <c r="A53" t="s">
        <v>765</v>
      </c>
      <c r="B53" t="s">
        <v>715</v>
      </c>
      <c r="C53" t="str">
        <f t="shared" si="0"/>
        <v>0</v>
      </c>
    </row>
    <row r="54" spans="1:5" x14ac:dyDescent="0.25">
      <c r="A54" t="s">
        <v>766</v>
      </c>
      <c r="B54" t="s">
        <v>712</v>
      </c>
      <c r="C54" t="str">
        <f t="shared" si="0"/>
        <v>1</v>
      </c>
    </row>
    <row r="55" spans="1:5" x14ac:dyDescent="0.25">
      <c r="A55" t="s">
        <v>767</v>
      </c>
      <c r="B55" t="s">
        <v>715</v>
      </c>
      <c r="C55" t="str">
        <f t="shared" si="0"/>
        <v>0</v>
      </c>
    </row>
    <row r="56" spans="1:5" x14ac:dyDescent="0.25">
      <c r="A56" t="s">
        <v>768</v>
      </c>
      <c r="B56" t="s">
        <v>712</v>
      </c>
      <c r="C56" t="str">
        <f t="shared" si="0"/>
        <v>1</v>
      </c>
    </row>
    <row r="57" spans="1:5" x14ac:dyDescent="0.25">
      <c r="A57" t="s">
        <v>769</v>
      </c>
      <c r="B57" t="s">
        <v>715</v>
      </c>
      <c r="C57" t="str">
        <f t="shared" si="0"/>
        <v>0</v>
      </c>
      <c r="D57" t="str">
        <f t="shared" ref="D57" si="6">CONCATENATE(C50,C51,C52,C53,C54,C55,C56,C57)</f>
        <v>01001010</v>
      </c>
      <c r="E57">
        <f>BIN2DEC(D57)</f>
        <v>74</v>
      </c>
    </row>
    <row r="58" spans="1:5" x14ac:dyDescent="0.25">
      <c r="A58" t="s">
        <v>770</v>
      </c>
      <c r="B58" t="s">
        <v>712</v>
      </c>
      <c r="C58" t="str">
        <f t="shared" si="0"/>
        <v>1</v>
      </c>
    </row>
    <row r="59" spans="1:5" x14ac:dyDescent="0.25">
      <c r="A59" t="s">
        <v>771</v>
      </c>
      <c r="B59" t="s">
        <v>712</v>
      </c>
      <c r="C59" t="str">
        <f t="shared" si="0"/>
        <v>1</v>
      </c>
    </row>
    <row r="60" spans="1:5" x14ac:dyDescent="0.25">
      <c r="A60" t="s">
        <v>772</v>
      </c>
      <c r="B60" t="s">
        <v>715</v>
      </c>
      <c r="C60" t="str">
        <f t="shared" si="0"/>
        <v>0</v>
      </c>
    </row>
    <row r="61" spans="1:5" x14ac:dyDescent="0.25">
      <c r="A61" t="s">
        <v>773</v>
      </c>
      <c r="B61" t="s">
        <v>715</v>
      </c>
      <c r="C61" t="str">
        <f t="shared" si="0"/>
        <v>0</v>
      </c>
    </row>
    <row r="62" spans="1:5" x14ac:dyDescent="0.25">
      <c r="A62" t="s">
        <v>774</v>
      </c>
      <c r="B62" t="s">
        <v>712</v>
      </c>
      <c r="C62" t="str">
        <f t="shared" si="0"/>
        <v>1</v>
      </c>
    </row>
    <row r="63" spans="1:5" x14ac:dyDescent="0.25">
      <c r="A63" t="s">
        <v>775</v>
      </c>
      <c r="B63" t="s">
        <v>715</v>
      </c>
      <c r="C63" t="str">
        <f t="shared" si="0"/>
        <v>0</v>
      </c>
    </row>
    <row r="64" spans="1:5" x14ac:dyDescent="0.25">
      <c r="A64" t="s">
        <v>776</v>
      </c>
      <c r="B64" t="s">
        <v>712</v>
      </c>
      <c r="C64" t="str">
        <f t="shared" si="0"/>
        <v>1</v>
      </c>
    </row>
    <row r="65" spans="1:5" x14ac:dyDescent="0.25">
      <c r="A65" t="s">
        <v>777</v>
      </c>
      <c r="B65" t="s">
        <v>712</v>
      </c>
      <c r="C65" t="str">
        <f t="shared" si="0"/>
        <v>1</v>
      </c>
      <c r="D65" t="str">
        <f t="shared" ref="D65" si="7">CONCATENATE(C58,C59,C60,C61,C62,C63,C64,C65)</f>
        <v>11001011</v>
      </c>
      <c r="E65">
        <f>BIN2DEC(D65)</f>
        <v>203</v>
      </c>
    </row>
    <row r="66" spans="1:5" x14ac:dyDescent="0.25">
      <c r="A66" t="s">
        <v>778</v>
      </c>
      <c r="B66" t="s">
        <v>715</v>
      </c>
      <c r="C66" t="str">
        <f t="shared" si="0"/>
        <v>0</v>
      </c>
    </row>
    <row r="67" spans="1:5" x14ac:dyDescent="0.25">
      <c r="A67" t="s">
        <v>779</v>
      </c>
      <c r="B67" t="s">
        <v>712</v>
      </c>
      <c r="C67" t="str">
        <f t="shared" ref="C67:C130" si="8">RIGHT(B67, 1)</f>
        <v>1</v>
      </c>
    </row>
    <row r="68" spans="1:5" x14ac:dyDescent="0.25">
      <c r="A68" t="s">
        <v>780</v>
      </c>
      <c r="B68" t="s">
        <v>715</v>
      </c>
      <c r="C68" t="str">
        <f t="shared" si="8"/>
        <v>0</v>
      </c>
    </row>
    <row r="69" spans="1:5" x14ac:dyDescent="0.25">
      <c r="A69" t="s">
        <v>781</v>
      </c>
      <c r="B69" t="s">
        <v>715</v>
      </c>
      <c r="C69" t="str">
        <f t="shared" si="8"/>
        <v>0</v>
      </c>
    </row>
    <row r="70" spans="1:5" x14ac:dyDescent="0.25">
      <c r="A70" t="s">
        <v>782</v>
      </c>
      <c r="B70" t="s">
        <v>712</v>
      </c>
      <c r="C70" t="str">
        <f t="shared" si="8"/>
        <v>1</v>
      </c>
    </row>
    <row r="71" spans="1:5" x14ac:dyDescent="0.25">
      <c r="A71" t="s">
        <v>783</v>
      </c>
      <c r="B71" t="s">
        <v>712</v>
      </c>
      <c r="C71" t="str">
        <f t="shared" si="8"/>
        <v>1</v>
      </c>
    </row>
    <row r="72" spans="1:5" x14ac:dyDescent="0.25">
      <c r="A72" t="s">
        <v>784</v>
      </c>
      <c r="B72" t="s">
        <v>715</v>
      </c>
      <c r="C72" t="str">
        <f t="shared" si="8"/>
        <v>0</v>
      </c>
    </row>
    <row r="73" spans="1:5" x14ac:dyDescent="0.25">
      <c r="A73" t="s">
        <v>785</v>
      </c>
      <c r="B73" t="s">
        <v>715</v>
      </c>
      <c r="C73" t="str">
        <f t="shared" si="8"/>
        <v>0</v>
      </c>
      <c r="D73" t="str">
        <f t="shared" ref="D73" si="9">CONCATENATE(C66,C67,C68,C69,C70,C71,C72,C73)</f>
        <v>01001100</v>
      </c>
      <c r="E73">
        <f>BIN2DEC(D73)</f>
        <v>76</v>
      </c>
    </row>
    <row r="74" spans="1:5" x14ac:dyDescent="0.25">
      <c r="A74" t="s">
        <v>786</v>
      </c>
      <c r="B74" t="s">
        <v>712</v>
      </c>
      <c r="C74" t="str">
        <f t="shared" si="8"/>
        <v>1</v>
      </c>
    </row>
    <row r="75" spans="1:5" x14ac:dyDescent="0.25">
      <c r="A75" t="s">
        <v>787</v>
      </c>
      <c r="B75" t="s">
        <v>712</v>
      </c>
      <c r="C75" t="str">
        <f t="shared" si="8"/>
        <v>1</v>
      </c>
    </row>
    <row r="76" spans="1:5" x14ac:dyDescent="0.25">
      <c r="A76" t="s">
        <v>788</v>
      </c>
      <c r="B76" t="s">
        <v>715</v>
      </c>
      <c r="C76" t="str">
        <f t="shared" si="8"/>
        <v>0</v>
      </c>
    </row>
    <row r="77" spans="1:5" x14ac:dyDescent="0.25">
      <c r="A77" t="s">
        <v>789</v>
      </c>
      <c r="B77" t="s">
        <v>715</v>
      </c>
      <c r="C77" t="str">
        <f t="shared" si="8"/>
        <v>0</v>
      </c>
    </row>
    <row r="78" spans="1:5" x14ac:dyDescent="0.25">
      <c r="A78" t="s">
        <v>790</v>
      </c>
      <c r="B78" t="s">
        <v>712</v>
      </c>
      <c r="C78" t="str">
        <f t="shared" si="8"/>
        <v>1</v>
      </c>
    </row>
    <row r="79" spans="1:5" x14ac:dyDescent="0.25">
      <c r="A79" t="s">
        <v>791</v>
      </c>
      <c r="B79" t="s">
        <v>712</v>
      </c>
      <c r="C79" t="str">
        <f t="shared" si="8"/>
        <v>1</v>
      </c>
    </row>
    <row r="80" spans="1:5" x14ac:dyDescent="0.25">
      <c r="A80" t="s">
        <v>792</v>
      </c>
      <c r="B80" t="s">
        <v>715</v>
      </c>
      <c r="C80" t="str">
        <f t="shared" si="8"/>
        <v>0</v>
      </c>
    </row>
    <row r="81" spans="1:5" x14ac:dyDescent="0.25">
      <c r="A81" t="s">
        <v>793</v>
      </c>
      <c r="B81" t="s">
        <v>712</v>
      </c>
      <c r="C81" t="str">
        <f t="shared" si="8"/>
        <v>1</v>
      </c>
      <c r="D81" t="str">
        <f t="shared" ref="D81" si="10">CONCATENATE(C74,C75,C76,C77,C78,C79,C80,C81)</f>
        <v>11001101</v>
      </c>
      <c r="E81">
        <f>BIN2DEC(D81)</f>
        <v>205</v>
      </c>
    </row>
    <row r="82" spans="1:5" x14ac:dyDescent="0.25">
      <c r="A82" t="s">
        <v>794</v>
      </c>
      <c r="B82" t="s">
        <v>715</v>
      </c>
      <c r="C82" t="str">
        <f t="shared" si="8"/>
        <v>0</v>
      </c>
    </row>
    <row r="83" spans="1:5" x14ac:dyDescent="0.25">
      <c r="A83" t="s">
        <v>795</v>
      </c>
      <c r="B83" t="s">
        <v>712</v>
      </c>
      <c r="C83" t="str">
        <f t="shared" si="8"/>
        <v>1</v>
      </c>
    </row>
    <row r="84" spans="1:5" x14ac:dyDescent="0.25">
      <c r="A84" t="s">
        <v>796</v>
      </c>
      <c r="B84" t="s">
        <v>715</v>
      </c>
      <c r="C84" t="str">
        <f t="shared" si="8"/>
        <v>0</v>
      </c>
    </row>
    <row r="85" spans="1:5" x14ac:dyDescent="0.25">
      <c r="A85" t="s">
        <v>797</v>
      </c>
      <c r="B85" t="s">
        <v>712</v>
      </c>
      <c r="C85" t="str">
        <f t="shared" si="8"/>
        <v>1</v>
      </c>
    </row>
    <row r="86" spans="1:5" x14ac:dyDescent="0.25">
      <c r="A86" t="s">
        <v>798</v>
      </c>
      <c r="B86" t="s">
        <v>715</v>
      </c>
      <c r="C86" t="str">
        <f t="shared" si="8"/>
        <v>0</v>
      </c>
    </row>
    <row r="87" spans="1:5" x14ac:dyDescent="0.25">
      <c r="A87" t="s">
        <v>799</v>
      </c>
      <c r="B87" t="s">
        <v>712</v>
      </c>
      <c r="C87" t="str">
        <f t="shared" si="8"/>
        <v>1</v>
      </c>
    </row>
    <row r="88" spans="1:5" x14ac:dyDescent="0.25">
      <c r="A88" t="s">
        <v>800</v>
      </c>
      <c r="B88" t="s">
        <v>715</v>
      </c>
      <c r="C88" t="str">
        <f t="shared" si="8"/>
        <v>0</v>
      </c>
    </row>
    <row r="89" spans="1:5" x14ac:dyDescent="0.25">
      <c r="A89" t="s">
        <v>801</v>
      </c>
      <c r="B89" t="s">
        <v>715</v>
      </c>
      <c r="C89" t="str">
        <f t="shared" si="8"/>
        <v>0</v>
      </c>
      <c r="D89" t="str">
        <f t="shared" ref="D89" si="11">CONCATENATE(C82,C83,C84,C85,C86,C87,C88,C89)</f>
        <v>01010100</v>
      </c>
      <c r="E89">
        <f>BIN2DEC(D89)</f>
        <v>84</v>
      </c>
    </row>
    <row r="90" spans="1:5" x14ac:dyDescent="0.25">
      <c r="A90" t="s">
        <v>802</v>
      </c>
      <c r="B90" t="s">
        <v>712</v>
      </c>
      <c r="C90" t="str">
        <f t="shared" si="8"/>
        <v>1</v>
      </c>
    </row>
    <row r="91" spans="1:5" x14ac:dyDescent="0.25">
      <c r="A91" t="s">
        <v>803</v>
      </c>
      <c r="B91" t="s">
        <v>712</v>
      </c>
      <c r="C91" t="str">
        <f t="shared" si="8"/>
        <v>1</v>
      </c>
    </row>
    <row r="92" spans="1:5" x14ac:dyDescent="0.25">
      <c r="A92" t="s">
        <v>804</v>
      </c>
      <c r="B92" t="s">
        <v>715</v>
      </c>
      <c r="C92" t="str">
        <f t="shared" si="8"/>
        <v>0</v>
      </c>
    </row>
    <row r="93" spans="1:5" x14ac:dyDescent="0.25">
      <c r="A93" t="s">
        <v>805</v>
      </c>
      <c r="B93" t="s">
        <v>712</v>
      </c>
      <c r="C93" t="str">
        <f t="shared" si="8"/>
        <v>1</v>
      </c>
    </row>
    <row r="94" spans="1:5" x14ac:dyDescent="0.25">
      <c r="A94" t="s">
        <v>806</v>
      </c>
      <c r="B94" t="s">
        <v>715</v>
      </c>
      <c r="C94" t="str">
        <f t="shared" si="8"/>
        <v>0</v>
      </c>
    </row>
    <row r="95" spans="1:5" x14ac:dyDescent="0.25">
      <c r="A95" t="s">
        <v>807</v>
      </c>
      <c r="B95" t="s">
        <v>712</v>
      </c>
      <c r="C95" t="str">
        <f t="shared" si="8"/>
        <v>1</v>
      </c>
    </row>
    <row r="96" spans="1:5" x14ac:dyDescent="0.25">
      <c r="A96" t="s">
        <v>808</v>
      </c>
      <c r="B96" t="s">
        <v>715</v>
      </c>
      <c r="C96" t="str">
        <f t="shared" si="8"/>
        <v>0</v>
      </c>
    </row>
    <row r="97" spans="1:5" x14ac:dyDescent="0.25">
      <c r="A97" t="s">
        <v>809</v>
      </c>
      <c r="B97" t="s">
        <v>712</v>
      </c>
      <c r="C97" t="str">
        <f t="shared" si="8"/>
        <v>1</v>
      </c>
      <c r="D97" t="str">
        <f t="shared" ref="D97" si="12">CONCATENATE(C90,C91,C92,C93,C94,C95,C96,C97)</f>
        <v>11010101</v>
      </c>
      <c r="E97">
        <f>BIN2DEC(D97)</f>
        <v>213</v>
      </c>
    </row>
    <row r="98" spans="1:5" x14ac:dyDescent="0.25">
      <c r="A98" t="s">
        <v>810</v>
      </c>
      <c r="B98" t="s">
        <v>715</v>
      </c>
      <c r="C98" t="str">
        <f t="shared" si="8"/>
        <v>0</v>
      </c>
    </row>
    <row r="99" spans="1:5" x14ac:dyDescent="0.25">
      <c r="A99" t="s">
        <v>811</v>
      </c>
      <c r="B99" t="s">
        <v>712</v>
      </c>
      <c r="C99" t="str">
        <f t="shared" si="8"/>
        <v>1</v>
      </c>
    </row>
    <row r="100" spans="1:5" x14ac:dyDescent="0.25">
      <c r="A100" t="s">
        <v>812</v>
      </c>
      <c r="B100" t="s">
        <v>715</v>
      </c>
      <c r="C100" t="str">
        <f t="shared" si="8"/>
        <v>0</v>
      </c>
    </row>
    <row r="101" spans="1:5" x14ac:dyDescent="0.25">
      <c r="A101" t="s">
        <v>813</v>
      </c>
      <c r="B101" t="s">
        <v>712</v>
      </c>
      <c r="C101" t="str">
        <f t="shared" si="8"/>
        <v>1</v>
      </c>
    </row>
    <row r="102" spans="1:5" x14ac:dyDescent="0.25">
      <c r="A102" t="s">
        <v>814</v>
      </c>
      <c r="B102" t="s">
        <v>715</v>
      </c>
      <c r="C102" t="str">
        <f t="shared" si="8"/>
        <v>0</v>
      </c>
    </row>
    <row r="103" spans="1:5" x14ac:dyDescent="0.25">
      <c r="A103" t="s">
        <v>815</v>
      </c>
      <c r="B103" t="s">
        <v>712</v>
      </c>
      <c r="C103" t="str">
        <f t="shared" si="8"/>
        <v>1</v>
      </c>
    </row>
    <row r="104" spans="1:5" x14ac:dyDescent="0.25">
      <c r="A104" t="s">
        <v>816</v>
      </c>
      <c r="B104" t="s">
        <v>715</v>
      </c>
      <c r="C104" t="str">
        <f t="shared" si="8"/>
        <v>0</v>
      </c>
    </row>
    <row r="105" spans="1:5" x14ac:dyDescent="0.25">
      <c r="A105" t="s">
        <v>817</v>
      </c>
      <c r="B105" t="s">
        <v>712</v>
      </c>
      <c r="C105" t="str">
        <f t="shared" si="8"/>
        <v>1</v>
      </c>
      <c r="D105" t="str">
        <f t="shared" ref="D105" si="13">CONCATENATE(C98,C99,C100,C101,C102,C103,C104,C105)</f>
        <v>01010101</v>
      </c>
      <c r="E105">
        <f>BIN2DEC(D105)</f>
        <v>85</v>
      </c>
    </row>
    <row r="106" spans="1:5" x14ac:dyDescent="0.25">
      <c r="A106" t="s">
        <v>818</v>
      </c>
      <c r="B106" t="s">
        <v>715</v>
      </c>
      <c r="C106" t="str">
        <f t="shared" si="8"/>
        <v>0</v>
      </c>
    </row>
    <row r="107" spans="1:5" x14ac:dyDescent="0.25">
      <c r="A107" t="s">
        <v>819</v>
      </c>
      <c r="B107" t="s">
        <v>715</v>
      </c>
      <c r="C107" t="str">
        <f t="shared" si="8"/>
        <v>0</v>
      </c>
    </row>
    <row r="108" spans="1:5" x14ac:dyDescent="0.25">
      <c r="A108" t="s">
        <v>820</v>
      </c>
      <c r="B108" t="s">
        <v>712</v>
      </c>
      <c r="C108" t="str">
        <f t="shared" si="8"/>
        <v>1</v>
      </c>
    </row>
    <row r="109" spans="1:5" x14ac:dyDescent="0.25">
      <c r="A109" t="s">
        <v>821</v>
      </c>
      <c r="B109" t="s">
        <v>712</v>
      </c>
      <c r="C109" t="str">
        <f t="shared" si="8"/>
        <v>1</v>
      </c>
    </row>
    <row r="110" spans="1:5" x14ac:dyDescent="0.25">
      <c r="A110" t="s">
        <v>822</v>
      </c>
      <c r="B110" t="s">
        <v>715</v>
      </c>
      <c r="C110" t="str">
        <f t="shared" si="8"/>
        <v>0</v>
      </c>
    </row>
    <row r="111" spans="1:5" x14ac:dyDescent="0.25">
      <c r="A111" t="s">
        <v>823</v>
      </c>
      <c r="B111" t="s">
        <v>715</v>
      </c>
      <c r="C111" t="str">
        <f t="shared" si="8"/>
        <v>0</v>
      </c>
    </row>
    <row r="112" spans="1:5" x14ac:dyDescent="0.25">
      <c r="A112" t="s">
        <v>824</v>
      </c>
      <c r="B112" t="s">
        <v>712</v>
      </c>
      <c r="C112" t="str">
        <f t="shared" si="8"/>
        <v>1</v>
      </c>
    </row>
    <row r="113" spans="1:5" x14ac:dyDescent="0.25">
      <c r="A113" t="s">
        <v>825</v>
      </c>
      <c r="B113" t="s">
        <v>712</v>
      </c>
      <c r="C113" t="str">
        <f t="shared" si="8"/>
        <v>1</v>
      </c>
      <c r="D113" t="str">
        <f t="shared" ref="D113" si="14">CONCATENATE(C106,C107,C108,C109,C110,C111,C112,C113)</f>
        <v>00110011</v>
      </c>
      <c r="E113">
        <f>BIN2DEC(D113)</f>
        <v>51</v>
      </c>
    </row>
    <row r="114" spans="1:5" x14ac:dyDescent="0.25">
      <c r="A114" t="s">
        <v>826</v>
      </c>
      <c r="B114" t="s">
        <v>715</v>
      </c>
      <c r="C114" t="str">
        <f t="shared" si="8"/>
        <v>0</v>
      </c>
    </row>
    <row r="115" spans="1:5" x14ac:dyDescent="0.25">
      <c r="A115" t="s">
        <v>827</v>
      </c>
      <c r="B115" t="s">
        <v>712</v>
      </c>
      <c r="C115" t="str">
        <f t="shared" si="8"/>
        <v>1</v>
      </c>
    </row>
    <row r="116" spans="1:5" x14ac:dyDescent="0.25">
      <c r="A116" t="s">
        <v>828</v>
      </c>
      <c r="B116" t="s">
        <v>715</v>
      </c>
      <c r="C116" t="str">
        <f t="shared" si="8"/>
        <v>0</v>
      </c>
    </row>
    <row r="117" spans="1:5" x14ac:dyDescent="0.25">
      <c r="A117" t="s">
        <v>829</v>
      </c>
      <c r="B117" t="s">
        <v>712</v>
      </c>
      <c r="C117" t="str">
        <f t="shared" si="8"/>
        <v>1</v>
      </c>
    </row>
    <row r="118" spans="1:5" x14ac:dyDescent="0.25">
      <c r="A118" t="s">
        <v>830</v>
      </c>
      <c r="B118" t="s">
        <v>715</v>
      </c>
      <c r="C118" t="str">
        <f t="shared" si="8"/>
        <v>0</v>
      </c>
    </row>
    <row r="119" spans="1:5" x14ac:dyDescent="0.25">
      <c r="A119" t="s">
        <v>831</v>
      </c>
      <c r="B119" t="s">
        <v>715</v>
      </c>
      <c r="C119" t="str">
        <f t="shared" si="8"/>
        <v>0</v>
      </c>
    </row>
    <row r="120" spans="1:5" x14ac:dyDescent="0.25">
      <c r="A120" t="s">
        <v>832</v>
      </c>
      <c r="B120" t="s">
        <v>712</v>
      </c>
      <c r="C120" t="str">
        <f t="shared" si="8"/>
        <v>1</v>
      </c>
    </row>
    <row r="121" spans="1:5" x14ac:dyDescent="0.25">
      <c r="A121" t="s">
        <v>833</v>
      </c>
      <c r="B121" t="s">
        <v>715</v>
      </c>
      <c r="C121" t="str">
        <f t="shared" si="8"/>
        <v>0</v>
      </c>
      <c r="D121" t="str">
        <f t="shared" ref="D121" si="15">CONCATENATE(C114,C115,C116,C117,C118,C119,C120,C121)</f>
        <v>01010010</v>
      </c>
      <c r="E121">
        <f>BIN2DEC(D121)</f>
        <v>82</v>
      </c>
    </row>
    <row r="122" spans="1:5" x14ac:dyDescent="0.25">
      <c r="A122" t="s">
        <v>834</v>
      </c>
      <c r="B122" t="s">
        <v>712</v>
      </c>
      <c r="C122" t="str">
        <f t="shared" si="8"/>
        <v>1</v>
      </c>
    </row>
    <row r="123" spans="1:5" x14ac:dyDescent="0.25">
      <c r="A123" t="s">
        <v>835</v>
      </c>
      <c r="B123" t="s">
        <v>715</v>
      </c>
      <c r="C123" t="str">
        <f t="shared" si="8"/>
        <v>0</v>
      </c>
    </row>
    <row r="124" spans="1:5" x14ac:dyDescent="0.25">
      <c r="A124" t="s">
        <v>836</v>
      </c>
      <c r="B124" t="s">
        <v>712</v>
      </c>
      <c r="C124" t="str">
        <f t="shared" si="8"/>
        <v>1</v>
      </c>
    </row>
    <row r="125" spans="1:5" x14ac:dyDescent="0.25">
      <c r="A125" t="s">
        <v>837</v>
      </c>
      <c r="B125" t="s">
        <v>712</v>
      </c>
      <c r="C125" t="str">
        <f t="shared" si="8"/>
        <v>1</v>
      </c>
    </row>
    <row r="126" spans="1:5" x14ac:dyDescent="0.25">
      <c r="A126" t="s">
        <v>838</v>
      </c>
      <c r="B126" t="s">
        <v>715</v>
      </c>
      <c r="C126" t="str">
        <f t="shared" si="8"/>
        <v>0</v>
      </c>
    </row>
    <row r="127" spans="1:5" x14ac:dyDescent="0.25">
      <c r="A127" t="s">
        <v>839</v>
      </c>
      <c r="B127" t="s">
        <v>712</v>
      </c>
      <c r="C127" t="str">
        <f t="shared" si="8"/>
        <v>1</v>
      </c>
    </row>
    <row r="128" spans="1:5" x14ac:dyDescent="0.25">
      <c r="A128" t="s">
        <v>840</v>
      </c>
      <c r="B128" t="s">
        <v>715</v>
      </c>
      <c r="C128" t="str">
        <f t="shared" si="8"/>
        <v>0</v>
      </c>
    </row>
    <row r="129" spans="1:5" x14ac:dyDescent="0.25">
      <c r="A129" t="s">
        <v>841</v>
      </c>
      <c r="B129" t="s">
        <v>715</v>
      </c>
      <c r="C129" t="str">
        <f t="shared" si="8"/>
        <v>0</v>
      </c>
      <c r="D129" t="str">
        <f t="shared" ref="D129" si="16">CONCATENATE(C122,C123,C124,C125,C126,C127,C128,C129)</f>
        <v>10110100</v>
      </c>
      <c r="E129">
        <f>BIN2DEC(D129)</f>
        <v>180</v>
      </c>
    </row>
    <row r="130" spans="1:5" x14ac:dyDescent="0.25">
      <c r="A130" t="s">
        <v>842</v>
      </c>
      <c r="B130" t="s">
        <v>712</v>
      </c>
      <c r="C130" t="str">
        <f t="shared" si="8"/>
        <v>1</v>
      </c>
    </row>
    <row r="131" spans="1:5" x14ac:dyDescent="0.25">
      <c r="A131" t="s">
        <v>843</v>
      </c>
      <c r="B131" t="s">
        <v>715</v>
      </c>
      <c r="C131" t="str">
        <f t="shared" ref="C131:C161" si="17">RIGHT(B131, 1)</f>
        <v>0</v>
      </c>
    </row>
    <row r="132" spans="1:5" x14ac:dyDescent="0.25">
      <c r="A132" t="s">
        <v>844</v>
      </c>
      <c r="B132" t="s">
        <v>712</v>
      </c>
      <c r="C132" t="str">
        <f t="shared" si="17"/>
        <v>1</v>
      </c>
    </row>
    <row r="133" spans="1:5" x14ac:dyDescent="0.25">
      <c r="A133" t="s">
        <v>845</v>
      </c>
      <c r="B133" t="s">
        <v>715</v>
      </c>
      <c r="C133" t="str">
        <f t="shared" si="17"/>
        <v>0</v>
      </c>
    </row>
    <row r="134" spans="1:5" x14ac:dyDescent="0.25">
      <c r="A134" t="s">
        <v>846</v>
      </c>
      <c r="B134" t="s">
        <v>712</v>
      </c>
      <c r="C134" t="str">
        <f t="shared" si="17"/>
        <v>1</v>
      </c>
    </row>
    <row r="135" spans="1:5" x14ac:dyDescent="0.25">
      <c r="A135" t="s">
        <v>847</v>
      </c>
      <c r="B135" t="s">
        <v>715</v>
      </c>
      <c r="C135" t="str">
        <f t="shared" si="17"/>
        <v>0</v>
      </c>
    </row>
    <row r="136" spans="1:5" x14ac:dyDescent="0.25">
      <c r="A136" t="s">
        <v>848</v>
      </c>
      <c r="B136" t="s">
        <v>712</v>
      </c>
      <c r="C136" t="str">
        <f t="shared" si="17"/>
        <v>1</v>
      </c>
    </row>
    <row r="137" spans="1:5" x14ac:dyDescent="0.25">
      <c r="A137" t="s">
        <v>849</v>
      </c>
      <c r="B137" t="s">
        <v>715</v>
      </c>
      <c r="C137" t="str">
        <f t="shared" si="17"/>
        <v>0</v>
      </c>
      <c r="D137" t="str">
        <f t="shared" ref="D137" si="18">CONCATENATE(C130,C131,C132,C133,C134,C135,C136,C137)</f>
        <v>10101010</v>
      </c>
      <c r="E137">
        <f>BIN2DEC(D137)</f>
        <v>170</v>
      </c>
    </row>
    <row r="138" spans="1:5" x14ac:dyDescent="0.25">
      <c r="A138" t="s">
        <v>850</v>
      </c>
      <c r="B138" t="s">
        <v>712</v>
      </c>
      <c r="C138" t="str">
        <f t="shared" si="17"/>
        <v>1</v>
      </c>
    </row>
    <row r="139" spans="1:5" x14ac:dyDescent="0.25">
      <c r="A139" t="s">
        <v>851</v>
      </c>
      <c r="B139" t="s">
        <v>715</v>
      </c>
      <c r="C139" t="str">
        <f t="shared" si="17"/>
        <v>0</v>
      </c>
    </row>
    <row r="140" spans="1:5" x14ac:dyDescent="0.25">
      <c r="A140" t="s">
        <v>852</v>
      </c>
      <c r="B140" t="s">
        <v>712</v>
      </c>
      <c r="C140" t="str">
        <f t="shared" si="17"/>
        <v>1</v>
      </c>
    </row>
    <row r="141" spans="1:5" x14ac:dyDescent="0.25">
      <c r="A141" t="s">
        <v>853</v>
      </c>
      <c r="B141" t="s">
        <v>715</v>
      </c>
      <c r="C141" t="str">
        <f t="shared" si="17"/>
        <v>0</v>
      </c>
    </row>
    <row r="142" spans="1:5" x14ac:dyDescent="0.25">
      <c r="A142" t="s">
        <v>854</v>
      </c>
      <c r="B142" t="s">
        <v>712</v>
      </c>
      <c r="C142" t="str">
        <f t="shared" si="17"/>
        <v>1</v>
      </c>
    </row>
    <row r="143" spans="1:5" x14ac:dyDescent="0.25">
      <c r="A143" t="s">
        <v>855</v>
      </c>
      <c r="B143" t="s">
        <v>715</v>
      </c>
      <c r="C143" t="str">
        <f t="shared" si="17"/>
        <v>0</v>
      </c>
    </row>
    <row r="144" spans="1:5" x14ac:dyDescent="0.25">
      <c r="A144" t="s">
        <v>856</v>
      </c>
      <c r="B144" t="s">
        <v>712</v>
      </c>
      <c r="C144" t="str">
        <f t="shared" si="17"/>
        <v>1</v>
      </c>
    </row>
    <row r="145" spans="1:5" x14ac:dyDescent="0.25">
      <c r="A145" t="s">
        <v>857</v>
      </c>
      <c r="B145" t="s">
        <v>712</v>
      </c>
      <c r="C145" t="str">
        <f t="shared" si="17"/>
        <v>1</v>
      </c>
      <c r="D145" t="str">
        <f t="shared" ref="D145" si="19">CONCATENATE(C138,C139,C140,C141,C142,C143,C144,C145)</f>
        <v>10101011</v>
      </c>
      <c r="E145">
        <f>BIN2DEC(D145)</f>
        <v>171</v>
      </c>
    </row>
    <row r="146" spans="1:5" x14ac:dyDescent="0.25">
      <c r="A146" t="s">
        <v>858</v>
      </c>
      <c r="B146" t="s">
        <v>715</v>
      </c>
      <c r="C146" t="str">
        <f t="shared" si="17"/>
        <v>0</v>
      </c>
    </row>
    <row r="147" spans="1:5" x14ac:dyDescent="0.25">
      <c r="A147" t="s">
        <v>859</v>
      </c>
      <c r="B147" t="s">
        <v>712</v>
      </c>
      <c r="C147" t="str">
        <f t="shared" si="17"/>
        <v>1</v>
      </c>
    </row>
    <row r="148" spans="1:5" x14ac:dyDescent="0.25">
      <c r="A148" t="s">
        <v>860</v>
      </c>
      <c r="B148" t="s">
        <v>715</v>
      </c>
      <c r="C148" t="str">
        <f t="shared" si="17"/>
        <v>0</v>
      </c>
    </row>
    <row r="149" spans="1:5" x14ac:dyDescent="0.25">
      <c r="A149" t="s">
        <v>861</v>
      </c>
      <c r="B149" t="s">
        <v>715</v>
      </c>
      <c r="C149" t="str">
        <f t="shared" si="17"/>
        <v>0</v>
      </c>
    </row>
    <row r="150" spans="1:5" x14ac:dyDescent="0.25">
      <c r="A150" t="s">
        <v>862</v>
      </c>
      <c r="B150" t="s">
        <v>712</v>
      </c>
      <c r="C150" t="str">
        <f t="shared" si="17"/>
        <v>1</v>
      </c>
    </row>
    <row r="151" spans="1:5" x14ac:dyDescent="0.25">
      <c r="A151" t="s">
        <v>863</v>
      </c>
      <c r="B151" t="s">
        <v>712</v>
      </c>
      <c r="C151" t="str">
        <f t="shared" si="17"/>
        <v>1</v>
      </c>
    </row>
    <row r="152" spans="1:5" x14ac:dyDescent="0.25">
      <c r="A152" t="s">
        <v>864</v>
      </c>
      <c r="B152" t="s">
        <v>715</v>
      </c>
      <c r="C152" t="str">
        <f t="shared" si="17"/>
        <v>0</v>
      </c>
    </row>
    <row r="153" spans="1:5" x14ac:dyDescent="0.25">
      <c r="A153" t="s">
        <v>865</v>
      </c>
      <c r="B153" t="s">
        <v>712</v>
      </c>
      <c r="C153" t="str">
        <f t="shared" si="17"/>
        <v>1</v>
      </c>
      <c r="D153" t="str">
        <f t="shared" ref="D153" si="20">CONCATENATE(C146,C147,C148,C149,C150,C151,C152,C153)</f>
        <v>01001101</v>
      </c>
      <c r="E153">
        <f>BIN2DEC(D153)</f>
        <v>77</v>
      </c>
    </row>
    <row r="154" spans="1:5" x14ac:dyDescent="0.25">
      <c r="A154" t="s">
        <v>866</v>
      </c>
      <c r="B154" t="s">
        <v>715</v>
      </c>
      <c r="C154" t="str">
        <f t="shared" si="17"/>
        <v>0</v>
      </c>
    </row>
    <row r="155" spans="1:5" x14ac:dyDescent="0.25">
      <c r="A155" t="s">
        <v>867</v>
      </c>
      <c r="B155" t="s">
        <v>712</v>
      </c>
      <c r="C155" t="str">
        <f t="shared" si="17"/>
        <v>1</v>
      </c>
    </row>
    <row r="156" spans="1:5" x14ac:dyDescent="0.25">
      <c r="A156" t="s">
        <v>868</v>
      </c>
      <c r="B156" t="s">
        <v>715</v>
      </c>
      <c r="C156" t="str">
        <f t="shared" si="17"/>
        <v>0</v>
      </c>
    </row>
    <row r="157" spans="1:5" x14ac:dyDescent="0.25">
      <c r="A157" t="s">
        <v>869</v>
      </c>
      <c r="B157" t="s">
        <v>715</v>
      </c>
      <c r="C157" t="str">
        <f t="shared" si="17"/>
        <v>0</v>
      </c>
    </row>
    <row r="158" spans="1:5" x14ac:dyDescent="0.25">
      <c r="A158" t="s">
        <v>870</v>
      </c>
      <c r="B158" t="s">
        <v>712</v>
      </c>
      <c r="C158" t="str">
        <f t="shared" si="17"/>
        <v>1</v>
      </c>
    </row>
    <row r="159" spans="1:5" x14ac:dyDescent="0.25">
      <c r="A159" t="s">
        <v>871</v>
      </c>
      <c r="B159" t="s">
        <v>712</v>
      </c>
      <c r="C159" t="str">
        <f t="shared" si="17"/>
        <v>1</v>
      </c>
    </row>
    <row r="160" spans="1:5" x14ac:dyDescent="0.25">
      <c r="A160" t="s">
        <v>872</v>
      </c>
      <c r="B160" t="s">
        <v>715</v>
      </c>
      <c r="C160" t="str">
        <f t="shared" si="17"/>
        <v>0</v>
      </c>
    </row>
    <row r="161" spans="1:5" x14ac:dyDescent="0.25">
      <c r="A161" t="s">
        <v>873</v>
      </c>
      <c r="B161" t="s">
        <v>712</v>
      </c>
      <c r="C161" t="str">
        <f t="shared" si="17"/>
        <v>1</v>
      </c>
      <c r="D161" t="str">
        <f t="shared" ref="D161" si="21">CONCATENATE(C154,C155,C156,C157,C158,C159,C160,C161)</f>
        <v>01001101</v>
      </c>
      <c r="E161">
        <f>BIN2DEC(D161)</f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workbookViewId="0"/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1277</v>
      </c>
      <c r="B1" t="s">
        <v>712</v>
      </c>
      <c r="C1" t="str">
        <f>RIGHT(B1, 1)</f>
        <v>1</v>
      </c>
    </row>
    <row r="2" spans="1:5" x14ac:dyDescent="0.25">
      <c r="A2" t="s">
        <v>1278</v>
      </c>
      <c r="B2" t="s">
        <v>715</v>
      </c>
      <c r="C2" t="str">
        <f t="shared" ref="C2:C65" si="0">RIGHT(B2, 1)</f>
        <v>0</v>
      </c>
    </row>
    <row r="3" spans="1:5" x14ac:dyDescent="0.25">
      <c r="A3" t="s">
        <v>1279</v>
      </c>
      <c r="B3" t="s">
        <v>712</v>
      </c>
      <c r="C3" t="str">
        <f t="shared" si="0"/>
        <v>1</v>
      </c>
    </row>
    <row r="4" spans="1:5" x14ac:dyDescent="0.25">
      <c r="A4" t="s">
        <v>1280</v>
      </c>
      <c r="B4" t="s">
        <v>715</v>
      </c>
      <c r="C4" t="str">
        <f t="shared" si="0"/>
        <v>0</v>
      </c>
    </row>
    <row r="5" spans="1:5" x14ac:dyDescent="0.25">
      <c r="A5" t="s">
        <v>1281</v>
      </c>
      <c r="B5" t="s">
        <v>712</v>
      </c>
      <c r="C5" t="str">
        <f t="shared" si="0"/>
        <v>1</v>
      </c>
    </row>
    <row r="6" spans="1:5" x14ac:dyDescent="0.25">
      <c r="A6" t="s">
        <v>1282</v>
      </c>
      <c r="B6" t="s">
        <v>715</v>
      </c>
      <c r="C6" t="str">
        <f t="shared" si="0"/>
        <v>0</v>
      </c>
    </row>
    <row r="7" spans="1:5" x14ac:dyDescent="0.25">
      <c r="A7" t="s">
        <v>1283</v>
      </c>
      <c r="B7" t="s">
        <v>712</v>
      </c>
      <c r="C7" t="str">
        <f t="shared" si="0"/>
        <v>1</v>
      </c>
    </row>
    <row r="8" spans="1:5" x14ac:dyDescent="0.25">
      <c r="A8" t="s">
        <v>1284</v>
      </c>
      <c r="B8" t="s">
        <v>715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1285</v>
      </c>
      <c r="B9" t="s">
        <v>712</v>
      </c>
      <c r="C9" t="str">
        <f t="shared" si="0"/>
        <v>1</v>
      </c>
    </row>
    <row r="10" spans="1:5" x14ac:dyDescent="0.25">
      <c r="A10" t="s">
        <v>1286</v>
      </c>
      <c r="B10" t="s">
        <v>715</v>
      </c>
      <c r="C10" t="str">
        <f t="shared" si="0"/>
        <v>0</v>
      </c>
    </row>
    <row r="11" spans="1:5" x14ac:dyDescent="0.25">
      <c r="A11" t="s">
        <v>1287</v>
      </c>
      <c r="B11" t="s">
        <v>712</v>
      </c>
      <c r="C11" t="str">
        <f t="shared" si="0"/>
        <v>1</v>
      </c>
    </row>
    <row r="12" spans="1:5" x14ac:dyDescent="0.25">
      <c r="A12" t="s">
        <v>1288</v>
      </c>
      <c r="B12" t="s">
        <v>715</v>
      </c>
      <c r="C12" t="str">
        <f t="shared" si="0"/>
        <v>0</v>
      </c>
    </row>
    <row r="13" spans="1:5" x14ac:dyDescent="0.25">
      <c r="A13" t="s">
        <v>1289</v>
      </c>
      <c r="B13" t="s">
        <v>712</v>
      </c>
      <c r="C13" t="str">
        <f t="shared" si="0"/>
        <v>1</v>
      </c>
    </row>
    <row r="14" spans="1:5" x14ac:dyDescent="0.25">
      <c r="A14" t="s">
        <v>1290</v>
      </c>
      <c r="B14" t="s">
        <v>715</v>
      </c>
      <c r="C14" t="str">
        <f t="shared" si="0"/>
        <v>0</v>
      </c>
    </row>
    <row r="15" spans="1:5" x14ac:dyDescent="0.25">
      <c r="A15" t="s">
        <v>1291</v>
      </c>
      <c r="B15" t="s">
        <v>712</v>
      </c>
      <c r="C15" t="str">
        <f t="shared" si="0"/>
        <v>1</v>
      </c>
    </row>
    <row r="16" spans="1:5" x14ac:dyDescent="0.25">
      <c r="A16" t="s">
        <v>1292</v>
      </c>
      <c r="B16" t="s">
        <v>715</v>
      </c>
      <c r="C16" t="str">
        <f t="shared" si="0"/>
        <v>0</v>
      </c>
      <c r="D16" t="str">
        <f t="shared" ref="D16" si="1">CONCATENATE(C9,C10,C11,C12,C13,C14,C15,C16)</f>
        <v>10101010</v>
      </c>
      <c r="E16">
        <f>BIN2DEC(D16)</f>
        <v>170</v>
      </c>
    </row>
    <row r="17" spans="1:5" x14ac:dyDescent="0.25">
      <c r="A17" t="s">
        <v>1293</v>
      </c>
      <c r="B17" t="s">
        <v>712</v>
      </c>
      <c r="C17" t="str">
        <f t="shared" si="0"/>
        <v>1</v>
      </c>
    </row>
    <row r="18" spans="1:5" x14ac:dyDescent="0.25">
      <c r="A18" t="s">
        <v>1294</v>
      </c>
      <c r="B18" t="s">
        <v>715</v>
      </c>
      <c r="C18" t="str">
        <f t="shared" si="0"/>
        <v>0</v>
      </c>
    </row>
    <row r="19" spans="1:5" x14ac:dyDescent="0.25">
      <c r="A19" t="s">
        <v>1295</v>
      </c>
      <c r="B19" t="s">
        <v>712</v>
      </c>
      <c r="C19" t="str">
        <f t="shared" si="0"/>
        <v>1</v>
      </c>
    </row>
    <row r="20" spans="1:5" x14ac:dyDescent="0.25">
      <c r="A20" t="s">
        <v>1296</v>
      </c>
      <c r="B20" t="s">
        <v>715</v>
      </c>
      <c r="C20" t="str">
        <f t="shared" si="0"/>
        <v>0</v>
      </c>
    </row>
    <row r="21" spans="1:5" x14ac:dyDescent="0.25">
      <c r="A21" t="s">
        <v>1297</v>
      </c>
      <c r="B21" t="s">
        <v>712</v>
      </c>
      <c r="C21" t="str">
        <f t="shared" si="0"/>
        <v>1</v>
      </c>
    </row>
    <row r="22" spans="1:5" x14ac:dyDescent="0.25">
      <c r="A22" t="s">
        <v>1298</v>
      </c>
      <c r="B22" t="s">
        <v>715</v>
      </c>
      <c r="C22" t="str">
        <f t="shared" si="0"/>
        <v>0</v>
      </c>
    </row>
    <row r="23" spans="1:5" x14ac:dyDescent="0.25">
      <c r="A23" t="s">
        <v>1299</v>
      </c>
      <c r="B23" t="s">
        <v>712</v>
      </c>
      <c r="C23" t="str">
        <f t="shared" si="0"/>
        <v>1</v>
      </c>
    </row>
    <row r="24" spans="1:5" x14ac:dyDescent="0.25">
      <c r="A24" t="s">
        <v>1300</v>
      </c>
      <c r="B24" t="s">
        <v>715</v>
      </c>
      <c r="C24" t="str">
        <f t="shared" si="0"/>
        <v>0</v>
      </c>
      <c r="D24" t="str">
        <f t="shared" ref="D24" si="2">CONCATENATE(C17,C18,C19,C20,C21,C22,C23,C24)</f>
        <v>10101010</v>
      </c>
      <c r="E24">
        <f>BIN2DEC(D24)</f>
        <v>170</v>
      </c>
    </row>
    <row r="25" spans="1:5" x14ac:dyDescent="0.25">
      <c r="A25" t="s">
        <v>1301</v>
      </c>
      <c r="B25" t="s">
        <v>712</v>
      </c>
      <c r="C25" t="str">
        <f t="shared" si="0"/>
        <v>1</v>
      </c>
    </row>
    <row r="26" spans="1:5" x14ac:dyDescent="0.25">
      <c r="A26" t="s">
        <v>1302</v>
      </c>
      <c r="B26" t="s">
        <v>715</v>
      </c>
      <c r="C26" t="str">
        <f t="shared" si="0"/>
        <v>0</v>
      </c>
    </row>
    <row r="27" spans="1:5" x14ac:dyDescent="0.25">
      <c r="A27" t="s">
        <v>1303</v>
      </c>
      <c r="B27" t="s">
        <v>712</v>
      </c>
      <c r="C27" t="str">
        <f t="shared" si="0"/>
        <v>1</v>
      </c>
    </row>
    <row r="28" spans="1:5" x14ac:dyDescent="0.25">
      <c r="A28" t="s">
        <v>1304</v>
      </c>
      <c r="B28" t="s">
        <v>715</v>
      </c>
      <c r="C28" t="str">
        <f t="shared" si="0"/>
        <v>0</v>
      </c>
    </row>
    <row r="29" spans="1:5" x14ac:dyDescent="0.25">
      <c r="A29" t="s">
        <v>1305</v>
      </c>
      <c r="B29" t="s">
        <v>712</v>
      </c>
      <c r="C29" t="str">
        <f t="shared" si="0"/>
        <v>1</v>
      </c>
    </row>
    <row r="30" spans="1:5" x14ac:dyDescent="0.25">
      <c r="A30" t="s">
        <v>1306</v>
      </c>
      <c r="B30" t="s">
        <v>715</v>
      </c>
      <c r="C30" t="str">
        <f t="shared" si="0"/>
        <v>0</v>
      </c>
    </row>
    <row r="31" spans="1:5" x14ac:dyDescent="0.25">
      <c r="A31" t="s">
        <v>1307</v>
      </c>
      <c r="B31" t="s">
        <v>712</v>
      </c>
      <c r="C31" t="str">
        <f t="shared" si="0"/>
        <v>1</v>
      </c>
    </row>
    <row r="32" spans="1:5" x14ac:dyDescent="0.25">
      <c r="A32" t="s">
        <v>1308</v>
      </c>
      <c r="B32" t="s">
        <v>715</v>
      </c>
      <c r="C32" t="str">
        <f t="shared" si="0"/>
        <v>0</v>
      </c>
      <c r="D32" t="str">
        <f t="shared" ref="D32" si="3">CONCATENATE(C25,C26,C27,C28,C29,C30,C31,C32)</f>
        <v>10101010</v>
      </c>
      <c r="E32">
        <f>BIN2DEC(D32)</f>
        <v>170</v>
      </c>
    </row>
    <row r="33" spans="1:5" x14ac:dyDescent="0.25">
      <c r="A33" t="s">
        <v>1309</v>
      </c>
      <c r="B33" t="s">
        <v>712</v>
      </c>
      <c r="C33" t="str">
        <f t="shared" si="0"/>
        <v>1</v>
      </c>
    </row>
    <row r="34" spans="1:5" x14ac:dyDescent="0.25">
      <c r="A34" t="s">
        <v>1310</v>
      </c>
      <c r="B34" t="s">
        <v>715</v>
      </c>
      <c r="C34" t="str">
        <f t="shared" si="0"/>
        <v>0</v>
      </c>
    </row>
    <row r="35" spans="1:5" x14ac:dyDescent="0.25">
      <c r="A35" t="s">
        <v>1311</v>
      </c>
      <c r="B35" t="s">
        <v>712</v>
      </c>
      <c r="C35" t="str">
        <f t="shared" si="0"/>
        <v>1</v>
      </c>
    </row>
    <row r="36" spans="1:5" x14ac:dyDescent="0.25">
      <c r="A36" t="s">
        <v>1312</v>
      </c>
      <c r="B36" t="s">
        <v>715</v>
      </c>
      <c r="C36" t="str">
        <f t="shared" si="0"/>
        <v>0</v>
      </c>
    </row>
    <row r="37" spans="1:5" x14ac:dyDescent="0.25">
      <c r="A37" t="s">
        <v>1313</v>
      </c>
      <c r="B37" t="s">
        <v>712</v>
      </c>
      <c r="C37" t="str">
        <f t="shared" si="0"/>
        <v>1</v>
      </c>
    </row>
    <row r="38" spans="1:5" x14ac:dyDescent="0.25">
      <c r="A38" t="s">
        <v>1314</v>
      </c>
      <c r="B38" t="s">
        <v>715</v>
      </c>
      <c r="C38" t="str">
        <f t="shared" si="0"/>
        <v>0</v>
      </c>
    </row>
    <row r="39" spans="1:5" x14ac:dyDescent="0.25">
      <c r="A39" t="s">
        <v>1315</v>
      </c>
      <c r="B39" t="s">
        <v>712</v>
      </c>
      <c r="C39" t="str">
        <f t="shared" si="0"/>
        <v>1</v>
      </c>
    </row>
    <row r="40" spans="1:5" x14ac:dyDescent="0.25">
      <c r="A40" t="s">
        <v>1316</v>
      </c>
      <c r="B40" t="s">
        <v>715</v>
      </c>
      <c r="C40" t="str">
        <f t="shared" si="0"/>
        <v>0</v>
      </c>
      <c r="D40" t="str">
        <f t="shared" ref="D40" si="4">CONCATENATE(C33,C34,C35,C36,C37,C38,C39,C40)</f>
        <v>10101010</v>
      </c>
      <c r="E40">
        <f>BIN2DEC(D40)</f>
        <v>170</v>
      </c>
    </row>
    <row r="41" spans="1:5" x14ac:dyDescent="0.25">
      <c r="A41" t="s">
        <v>1317</v>
      </c>
      <c r="B41" t="s">
        <v>712</v>
      </c>
      <c r="C41" t="str">
        <f t="shared" si="0"/>
        <v>1</v>
      </c>
    </row>
    <row r="42" spans="1:5" x14ac:dyDescent="0.25">
      <c r="A42" t="s">
        <v>1318</v>
      </c>
      <c r="B42" t="s">
        <v>715</v>
      </c>
      <c r="C42" t="str">
        <f t="shared" si="0"/>
        <v>0</v>
      </c>
    </row>
    <row r="43" spans="1:5" x14ac:dyDescent="0.25">
      <c r="A43" t="s">
        <v>1319</v>
      </c>
      <c r="B43" t="s">
        <v>712</v>
      </c>
      <c r="C43" t="str">
        <f t="shared" si="0"/>
        <v>1</v>
      </c>
    </row>
    <row r="44" spans="1:5" x14ac:dyDescent="0.25">
      <c r="A44" t="s">
        <v>1320</v>
      </c>
      <c r="B44" t="s">
        <v>715</v>
      </c>
      <c r="C44" t="str">
        <f t="shared" si="0"/>
        <v>0</v>
      </c>
    </row>
    <row r="45" spans="1:5" x14ac:dyDescent="0.25">
      <c r="A45" t="s">
        <v>1321</v>
      </c>
      <c r="B45" t="s">
        <v>712</v>
      </c>
      <c r="C45" t="str">
        <f t="shared" si="0"/>
        <v>1</v>
      </c>
    </row>
    <row r="46" spans="1:5" x14ac:dyDescent="0.25">
      <c r="A46" t="s">
        <v>1322</v>
      </c>
      <c r="B46" t="s">
        <v>715</v>
      </c>
      <c r="C46" t="str">
        <f t="shared" si="0"/>
        <v>0</v>
      </c>
    </row>
    <row r="47" spans="1:5" x14ac:dyDescent="0.25">
      <c r="A47" t="s">
        <v>1323</v>
      </c>
      <c r="B47" t="s">
        <v>712</v>
      </c>
      <c r="C47" t="str">
        <f t="shared" si="0"/>
        <v>1</v>
      </c>
    </row>
    <row r="48" spans="1:5" x14ac:dyDescent="0.25">
      <c r="A48" t="s">
        <v>1324</v>
      </c>
      <c r="B48" t="s">
        <v>715</v>
      </c>
      <c r="C48" t="str">
        <f t="shared" si="0"/>
        <v>0</v>
      </c>
      <c r="D48" t="str">
        <f t="shared" ref="D48" si="5">CONCATENATE(C41,C42,C43,C44,C45,C46,C47,C48)</f>
        <v>10101010</v>
      </c>
      <c r="E48">
        <f>BIN2DEC(D48)</f>
        <v>170</v>
      </c>
    </row>
    <row r="49" spans="1:5" x14ac:dyDescent="0.25">
      <c r="A49" t="s">
        <v>1325</v>
      </c>
      <c r="B49" t="s">
        <v>712</v>
      </c>
      <c r="C49" t="str">
        <f t="shared" si="0"/>
        <v>1</v>
      </c>
    </row>
    <row r="50" spans="1:5" x14ac:dyDescent="0.25">
      <c r="A50" t="s">
        <v>1326</v>
      </c>
      <c r="B50" t="s">
        <v>715</v>
      </c>
      <c r="C50" t="str">
        <f t="shared" si="0"/>
        <v>0</v>
      </c>
    </row>
    <row r="51" spans="1:5" x14ac:dyDescent="0.25">
      <c r="A51" t="s">
        <v>1327</v>
      </c>
      <c r="B51" t="s">
        <v>712</v>
      </c>
      <c r="C51" t="str">
        <f t="shared" si="0"/>
        <v>1</v>
      </c>
    </row>
    <row r="52" spans="1:5" x14ac:dyDescent="0.25">
      <c r="A52" t="s">
        <v>1328</v>
      </c>
      <c r="B52" t="s">
        <v>715</v>
      </c>
      <c r="C52" t="str">
        <f t="shared" si="0"/>
        <v>0</v>
      </c>
    </row>
    <row r="53" spans="1:5" x14ac:dyDescent="0.25">
      <c r="A53" t="s">
        <v>1329</v>
      </c>
      <c r="B53" t="s">
        <v>712</v>
      </c>
      <c r="C53" t="str">
        <f t="shared" si="0"/>
        <v>1</v>
      </c>
    </row>
    <row r="54" spans="1:5" x14ac:dyDescent="0.25">
      <c r="A54" t="s">
        <v>1330</v>
      </c>
      <c r="B54" t="s">
        <v>715</v>
      </c>
      <c r="C54" t="str">
        <f t="shared" si="0"/>
        <v>0</v>
      </c>
    </row>
    <row r="55" spans="1:5" x14ac:dyDescent="0.25">
      <c r="A55" t="s">
        <v>1331</v>
      </c>
      <c r="B55" t="s">
        <v>712</v>
      </c>
      <c r="C55" t="str">
        <f t="shared" si="0"/>
        <v>1</v>
      </c>
    </row>
    <row r="56" spans="1:5" x14ac:dyDescent="0.25">
      <c r="A56" t="s">
        <v>1332</v>
      </c>
      <c r="B56" t="s">
        <v>715</v>
      </c>
      <c r="C56" t="str">
        <f t="shared" si="0"/>
        <v>0</v>
      </c>
      <c r="D56" t="str">
        <f t="shared" ref="D56" si="6">CONCATENATE(C49,C50,C51,C52,C53,C54,C55,C56)</f>
        <v>10101010</v>
      </c>
      <c r="E56">
        <f>BIN2DEC(D56)</f>
        <v>170</v>
      </c>
    </row>
    <row r="57" spans="1:5" x14ac:dyDescent="0.25">
      <c r="A57" t="s">
        <v>1333</v>
      </c>
      <c r="B57" t="s">
        <v>712</v>
      </c>
      <c r="C57" t="str">
        <f t="shared" si="0"/>
        <v>1</v>
      </c>
    </row>
    <row r="58" spans="1:5" x14ac:dyDescent="0.25">
      <c r="A58" t="s">
        <v>1334</v>
      </c>
      <c r="B58" t="s">
        <v>715</v>
      </c>
      <c r="C58" t="str">
        <f t="shared" si="0"/>
        <v>0</v>
      </c>
    </row>
    <row r="59" spans="1:5" x14ac:dyDescent="0.25">
      <c r="A59" t="s">
        <v>1335</v>
      </c>
      <c r="B59" t="s">
        <v>712</v>
      </c>
      <c r="C59" t="str">
        <f t="shared" si="0"/>
        <v>1</v>
      </c>
    </row>
    <row r="60" spans="1:5" x14ac:dyDescent="0.25">
      <c r="A60" t="s">
        <v>1336</v>
      </c>
      <c r="B60" t="s">
        <v>715</v>
      </c>
      <c r="C60" t="str">
        <f t="shared" si="0"/>
        <v>0</v>
      </c>
    </row>
    <row r="61" spans="1:5" x14ac:dyDescent="0.25">
      <c r="A61" t="s">
        <v>1337</v>
      </c>
      <c r="B61" t="s">
        <v>712</v>
      </c>
      <c r="C61" t="str">
        <f t="shared" si="0"/>
        <v>1</v>
      </c>
    </row>
    <row r="62" spans="1:5" x14ac:dyDescent="0.25">
      <c r="A62" t="s">
        <v>1338</v>
      </c>
      <c r="B62" t="s">
        <v>715</v>
      </c>
      <c r="C62" t="str">
        <f t="shared" si="0"/>
        <v>0</v>
      </c>
    </row>
    <row r="63" spans="1:5" x14ac:dyDescent="0.25">
      <c r="A63" t="s">
        <v>1339</v>
      </c>
      <c r="B63" t="s">
        <v>712</v>
      </c>
      <c r="C63" t="str">
        <f t="shared" si="0"/>
        <v>1</v>
      </c>
    </row>
    <row r="64" spans="1:5" x14ac:dyDescent="0.25">
      <c r="A64" t="s">
        <v>1340</v>
      </c>
      <c r="B64" t="s">
        <v>712</v>
      </c>
      <c r="C64" t="str">
        <f t="shared" si="0"/>
        <v>1</v>
      </c>
      <c r="D64" t="str">
        <f t="shared" ref="D64" si="7">CONCATENATE(C57,C58,C59,C60,C61,C62,C63,C64)</f>
        <v>10101011</v>
      </c>
      <c r="E64">
        <f>BIN2DEC(D64)</f>
        <v>171</v>
      </c>
    </row>
    <row r="65" spans="1:5" x14ac:dyDescent="0.25">
      <c r="A65" t="s">
        <v>1341</v>
      </c>
      <c r="B65" t="s">
        <v>712</v>
      </c>
      <c r="C65" t="str">
        <f t="shared" si="0"/>
        <v>1</v>
      </c>
    </row>
    <row r="66" spans="1:5" x14ac:dyDescent="0.25">
      <c r="A66" t="s">
        <v>1342</v>
      </c>
      <c r="B66" t="s">
        <v>712</v>
      </c>
      <c r="C66" t="str">
        <f t="shared" ref="C66:C129" si="8">RIGHT(B66, 1)</f>
        <v>1</v>
      </c>
    </row>
    <row r="67" spans="1:5" x14ac:dyDescent="0.25">
      <c r="A67" t="s">
        <v>1343</v>
      </c>
      <c r="B67" t="s">
        <v>712</v>
      </c>
      <c r="C67" t="str">
        <f t="shared" si="8"/>
        <v>1</v>
      </c>
    </row>
    <row r="68" spans="1:5" x14ac:dyDescent="0.25">
      <c r="A68" t="s">
        <v>1344</v>
      </c>
      <c r="B68" t="s">
        <v>712</v>
      </c>
      <c r="C68" t="str">
        <f t="shared" si="8"/>
        <v>1</v>
      </c>
    </row>
    <row r="69" spans="1:5" x14ac:dyDescent="0.25">
      <c r="A69" t="s">
        <v>1345</v>
      </c>
      <c r="B69" t="s">
        <v>712</v>
      </c>
      <c r="C69" t="str">
        <f t="shared" si="8"/>
        <v>1</v>
      </c>
    </row>
    <row r="70" spans="1:5" x14ac:dyDescent="0.25">
      <c r="A70" t="s">
        <v>1346</v>
      </c>
      <c r="B70" t="s">
        <v>712</v>
      </c>
      <c r="C70" t="str">
        <f t="shared" si="8"/>
        <v>1</v>
      </c>
    </row>
    <row r="71" spans="1:5" x14ac:dyDescent="0.25">
      <c r="A71" t="s">
        <v>1347</v>
      </c>
      <c r="B71" t="s">
        <v>712</v>
      </c>
      <c r="C71" t="str">
        <f t="shared" si="8"/>
        <v>1</v>
      </c>
    </row>
    <row r="72" spans="1:5" x14ac:dyDescent="0.25">
      <c r="A72" t="s">
        <v>1348</v>
      </c>
      <c r="B72" t="s">
        <v>715</v>
      </c>
      <c r="C72" t="str">
        <f t="shared" si="8"/>
        <v>0</v>
      </c>
      <c r="D72" t="str">
        <f t="shared" ref="D72" si="9">CONCATENATE(C65,C66,C67,C68,C69,C70,C71,C72)</f>
        <v>11111110</v>
      </c>
      <c r="E72">
        <f>BIN2DEC(D72)</f>
        <v>254</v>
      </c>
    </row>
    <row r="73" spans="1:5" x14ac:dyDescent="0.25">
      <c r="A73" t="s">
        <v>1349</v>
      </c>
      <c r="B73" t="s">
        <v>715</v>
      </c>
      <c r="C73" t="str">
        <f t="shared" si="8"/>
        <v>0</v>
      </c>
    </row>
    <row r="74" spans="1:5" x14ac:dyDescent="0.25">
      <c r="A74" t="s">
        <v>1350</v>
      </c>
      <c r="B74" t="s">
        <v>715</v>
      </c>
      <c r="C74" t="str">
        <f t="shared" si="8"/>
        <v>0</v>
      </c>
    </row>
    <row r="75" spans="1:5" x14ac:dyDescent="0.25">
      <c r="A75" t="s">
        <v>1351</v>
      </c>
      <c r="B75" t="s">
        <v>715</v>
      </c>
      <c r="C75" t="str">
        <f t="shared" si="8"/>
        <v>0</v>
      </c>
    </row>
    <row r="76" spans="1:5" x14ac:dyDescent="0.25">
      <c r="A76" t="s">
        <v>1352</v>
      </c>
      <c r="B76" t="s">
        <v>715</v>
      </c>
      <c r="C76" t="str">
        <f t="shared" si="8"/>
        <v>0</v>
      </c>
    </row>
    <row r="77" spans="1:5" x14ac:dyDescent="0.25">
      <c r="A77" t="s">
        <v>1353</v>
      </c>
      <c r="B77" t="s">
        <v>715</v>
      </c>
      <c r="C77" t="str">
        <f t="shared" si="8"/>
        <v>0</v>
      </c>
    </row>
    <row r="78" spans="1:5" x14ac:dyDescent="0.25">
      <c r="A78" t="s">
        <v>1354</v>
      </c>
      <c r="B78" t="s">
        <v>715</v>
      </c>
      <c r="C78" t="str">
        <f t="shared" si="8"/>
        <v>0</v>
      </c>
    </row>
    <row r="79" spans="1:5" x14ac:dyDescent="0.25">
      <c r="A79" t="s">
        <v>1355</v>
      </c>
      <c r="B79" t="s">
        <v>715</v>
      </c>
      <c r="C79" t="str">
        <f t="shared" si="8"/>
        <v>0</v>
      </c>
    </row>
    <row r="80" spans="1:5" x14ac:dyDescent="0.25">
      <c r="A80" t="s">
        <v>1356</v>
      </c>
      <c r="B80" t="s">
        <v>715</v>
      </c>
      <c r="C80" t="str">
        <f t="shared" si="8"/>
        <v>0</v>
      </c>
      <c r="D80" t="str">
        <f t="shared" ref="D80" si="10">CONCATENATE(C73,C74,C75,C76,C77,C78,C79,C80)</f>
        <v>00000000</v>
      </c>
      <c r="E80">
        <f>BIN2DEC(D80)</f>
        <v>0</v>
      </c>
    </row>
    <row r="81" spans="1:5" x14ac:dyDescent="0.25">
      <c r="A81" t="s">
        <v>1357</v>
      </c>
      <c r="B81" t="s">
        <v>712</v>
      </c>
      <c r="C81" t="str">
        <f t="shared" si="8"/>
        <v>1</v>
      </c>
    </row>
    <row r="82" spans="1:5" x14ac:dyDescent="0.25">
      <c r="A82" t="s">
        <v>1358</v>
      </c>
      <c r="B82" t="s">
        <v>715</v>
      </c>
      <c r="C82" t="str">
        <f t="shared" si="8"/>
        <v>0</v>
      </c>
    </row>
    <row r="83" spans="1:5" x14ac:dyDescent="0.25">
      <c r="A83" t="s">
        <v>1359</v>
      </c>
      <c r="B83" t="s">
        <v>712</v>
      </c>
      <c r="C83" t="str">
        <f t="shared" si="8"/>
        <v>1</v>
      </c>
    </row>
    <row r="84" spans="1:5" x14ac:dyDescent="0.25">
      <c r="A84" t="s">
        <v>1360</v>
      </c>
      <c r="B84" t="s">
        <v>712</v>
      </c>
      <c r="C84" t="str">
        <f t="shared" si="8"/>
        <v>1</v>
      </c>
    </row>
    <row r="85" spans="1:5" x14ac:dyDescent="0.25">
      <c r="A85" t="s">
        <v>1361</v>
      </c>
      <c r="B85" t="s">
        <v>715</v>
      </c>
      <c r="C85" t="str">
        <f t="shared" si="8"/>
        <v>0</v>
      </c>
    </row>
    <row r="86" spans="1:5" x14ac:dyDescent="0.25">
      <c r="A86" t="s">
        <v>1362</v>
      </c>
      <c r="B86" t="s">
        <v>715</v>
      </c>
      <c r="C86" t="str">
        <f t="shared" si="8"/>
        <v>0</v>
      </c>
    </row>
    <row r="87" spans="1:5" x14ac:dyDescent="0.25">
      <c r="A87" t="s">
        <v>1363</v>
      </c>
      <c r="B87" t="s">
        <v>712</v>
      </c>
      <c r="C87" t="str">
        <f t="shared" si="8"/>
        <v>1</v>
      </c>
    </row>
    <row r="88" spans="1:5" x14ac:dyDescent="0.25">
      <c r="A88" t="s">
        <v>1364</v>
      </c>
      <c r="B88" t="s">
        <v>712</v>
      </c>
      <c r="C88" t="str">
        <f t="shared" si="8"/>
        <v>1</v>
      </c>
      <c r="D88" t="str">
        <f t="shared" ref="D88" si="11">CONCATENATE(C81,C82,C83,C84,C85,C86,C87,C88)</f>
        <v>10110011</v>
      </c>
      <c r="E88">
        <f>BIN2DEC(D88)</f>
        <v>179</v>
      </c>
    </row>
    <row r="89" spans="1:5" x14ac:dyDescent="0.25">
      <c r="A89" t="s">
        <v>1365</v>
      </c>
      <c r="B89" t="s">
        <v>715</v>
      </c>
      <c r="C89" t="str">
        <f t="shared" si="8"/>
        <v>0</v>
      </c>
    </row>
    <row r="90" spans="1:5" x14ac:dyDescent="0.25">
      <c r="A90" t="s">
        <v>1366</v>
      </c>
      <c r="B90" t="s">
        <v>715</v>
      </c>
      <c r="C90" t="str">
        <f t="shared" si="8"/>
        <v>0</v>
      </c>
    </row>
    <row r="91" spans="1:5" x14ac:dyDescent="0.25">
      <c r="A91" t="s">
        <v>1367</v>
      </c>
      <c r="B91" t="s">
        <v>712</v>
      </c>
      <c r="C91" t="str">
        <f t="shared" si="8"/>
        <v>1</v>
      </c>
    </row>
    <row r="92" spans="1:5" x14ac:dyDescent="0.25">
      <c r="A92" t="s">
        <v>1368</v>
      </c>
      <c r="B92" t="s">
        <v>715</v>
      </c>
      <c r="C92" t="str">
        <f t="shared" si="8"/>
        <v>0</v>
      </c>
    </row>
    <row r="93" spans="1:5" x14ac:dyDescent="0.25">
      <c r="A93" t="s">
        <v>1369</v>
      </c>
      <c r="B93" t="s">
        <v>712</v>
      </c>
      <c r="C93" t="str">
        <f t="shared" si="8"/>
        <v>1</v>
      </c>
    </row>
    <row r="94" spans="1:5" x14ac:dyDescent="0.25">
      <c r="A94" t="s">
        <v>1370</v>
      </c>
      <c r="B94" t="s">
        <v>715</v>
      </c>
      <c r="C94" t="str">
        <f t="shared" si="8"/>
        <v>0</v>
      </c>
    </row>
    <row r="95" spans="1:5" x14ac:dyDescent="0.25">
      <c r="A95" t="s">
        <v>1371</v>
      </c>
      <c r="B95" t="s">
        <v>712</v>
      </c>
      <c r="C95" t="str">
        <f t="shared" si="8"/>
        <v>1</v>
      </c>
    </row>
    <row r="96" spans="1:5" x14ac:dyDescent="0.25">
      <c r="A96" t="s">
        <v>1372</v>
      </c>
      <c r="B96" t="s">
        <v>715</v>
      </c>
      <c r="C96" t="str">
        <f t="shared" si="8"/>
        <v>0</v>
      </c>
      <c r="D96" t="str">
        <f t="shared" ref="D96" si="12">CONCATENATE(C89,C90,C91,C92,C93,C94,C95,C96)</f>
        <v>00101010</v>
      </c>
      <c r="E96">
        <f>BIN2DEC(D96)</f>
        <v>42</v>
      </c>
    </row>
    <row r="97" spans="1:5" x14ac:dyDescent="0.25">
      <c r="A97" t="s">
        <v>1373</v>
      </c>
      <c r="B97" t="s">
        <v>712</v>
      </c>
      <c r="C97" t="str">
        <f t="shared" si="8"/>
        <v>1</v>
      </c>
    </row>
    <row r="98" spans="1:5" x14ac:dyDescent="0.25">
      <c r="A98" t="s">
        <v>1374</v>
      </c>
      <c r="B98" t="s">
        <v>715</v>
      </c>
      <c r="C98" t="str">
        <f t="shared" si="8"/>
        <v>0</v>
      </c>
    </row>
    <row r="99" spans="1:5" x14ac:dyDescent="0.25">
      <c r="A99" t="s">
        <v>1375</v>
      </c>
      <c r="B99" t="s">
        <v>712</v>
      </c>
      <c r="C99" t="str">
        <f t="shared" si="8"/>
        <v>1</v>
      </c>
    </row>
    <row r="100" spans="1:5" x14ac:dyDescent="0.25">
      <c r="A100" t="s">
        <v>1376</v>
      </c>
      <c r="B100" t="s">
        <v>715</v>
      </c>
      <c r="C100" t="str">
        <f t="shared" si="8"/>
        <v>0</v>
      </c>
    </row>
    <row r="101" spans="1:5" x14ac:dyDescent="0.25">
      <c r="A101" t="s">
        <v>1377</v>
      </c>
      <c r="B101" t="s">
        <v>712</v>
      </c>
      <c r="C101" t="str">
        <f t="shared" si="8"/>
        <v>1</v>
      </c>
    </row>
    <row r="102" spans="1:5" x14ac:dyDescent="0.25">
      <c r="A102" t="s">
        <v>1378</v>
      </c>
      <c r="B102" t="s">
        <v>715</v>
      </c>
      <c r="C102" t="str">
        <f t="shared" si="8"/>
        <v>0</v>
      </c>
    </row>
    <row r="103" spans="1:5" x14ac:dyDescent="0.25">
      <c r="A103" t="s">
        <v>1379</v>
      </c>
      <c r="B103" t="s">
        <v>712</v>
      </c>
      <c r="C103" t="str">
        <f t="shared" si="8"/>
        <v>1</v>
      </c>
    </row>
    <row r="104" spans="1:5" x14ac:dyDescent="0.25">
      <c r="A104" t="s">
        <v>1380</v>
      </c>
      <c r="B104" t="s">
        <v>712</v>
      </c>
      <c r="C104" t="str">
        <f t="shared" si="8"/>
        <v>1</v>
      </c>
      <c r="D104" t="str">
        <f t="shared" ref="D104" si="13">CONCATENATE(C97,C98,C99,C100,C101,C102,C103,C104)</f>
        <v>10101011</v>
      </c>
      <c r="E104">
        <f>BIN2DEC(D104)</f>
        <v>171</v>
      </c>
    </row>
    <row r="105" spans="1:5" x14ac:dyDescent="0.25">
      <c r="A105" t="s">
        <v>1381</v>
      </c>
      <c r="B105" t="s">
        <v>715</v>
      </c>
      <c r="C105" t="str">
        <f t="shared" si="8"/>
        <v>0</v>
      </c>
    </row>
    <row r="106" spans="1:5" x14ac:dyDescent="0.25">
      <c r="A106" t="s">
        <v>1382</v>
      </c>
      <c r="B106" t="s">
        <v>715</v>
      </c>
      <c r="C106" t="str">
        <f t="shared" si="8"/>
        <v>0</v>
      </c>
    </row>
    <row r="107" spans="1:5" x14ac:dyDescent="0.25">
      <c r="A107" t="s">
        <v>1383</v>
      </c>
      <c r="B107" t="s">
        <v>712</v>
      </c>
      <c r="C107" t="str">
        <f t="shared" si="8"/>
        <v>1</v>
      </c>
    </row>
    <row r="108" spans="1:5" x14ac:dyDescent="0.25">
      <c r="A108" t="s">
        <v>1384</v>
      </c>
      <c r="B108" t="s">
        <v>715</v>
      </c>
      <c r="C108" t="str">
        <f t="shared" si="8"/>
        <v>0</v>
      </c>
    </row>
    <row r="109" spans="1:5" x14ac:dyDescent="0.25">
      <c r="A109" t="s">
        <v>1385</v>
      </c>
      <c r="B109" t="s">
        <v>712</v>
      </c>
      <c r="C109" t="str">
        <f t="shared" si="8"/>
        <v>1</v>
      </c>
    </row>
    <row r="110" spans="1:5" x14ac:dyDescent="0.25">
      <c r="A110" t="s">
        <v>1386</v>
      </c>
      <c r="B110" t="s">
        <v>715</v>
      </c>
      <c r="C110" t="str">
        <f t="shared" si="8"/>
        <v>0</v>
      </c>
    </row>
    <row r="111" spans="1:5" x14ac:dyDescent="0.25">
      <c r="A111" t="s">
        <v>1387</v>
      </c>
      <c r="B111" t="s">
        <v>712</v>
      </c>
      <c r="C111" t="str">
        <f t="shared" si="8"/>
        <v>1</v>
      </c>
    </row>
    <row r="112" spans="1:5" x14ac:dyDescent="0.25">
      <c r="A112" t="s">
        <v>1388</v>
      </c>
      <c r="B112" t="s">
        <v>715</v>
      </c>
      <c r="C112" t="str">
        <f t="shared" si="8"/>
        <v>0</v>
      </c>
      <c r="D112" t="str">
        <f t="shared" ref="D112" si="14">CONCATENATE(C105,C106,C107,C108,C109,C110,C111,C112)</f>
        <v>00101010</v>
      </c>
      <c r="E112">
        <f>BIN2DEC(D112)</f>
        <v>42</v>
      </c>
    </row>
    <row r="113" spans="1:5" x14ac:dyDescent="0.25">
      <c r="A113" t="s">
        <v>1389</v>
      </c>
      <c r="B113" t="s">
        <v>712</v>
      </c>
      <c r="C113" t="str">
        <f t="shared" si="8"/>
        <v>1</v>
      </c>
    </row>
    <row r="114" spans="1:5" x14ac:dyDescent="0.25">
      <c r="A114" t="s">
        <v>1390</v>
      </c>
      <c r="B114" t="s">
        <v>715</v>
      </c>
      <c r="C114" t="str">
        <f t="shared" si="8"/>
        <v>0</v>
      </c>
    </row>
    <row r="115" spans="1:5" x14ac:dyDescent="0.25">
      <c r="A115" t="s">
        <v>1391</v>
      </c>
      <c r="B115" t="s">
        <v>715</v>
      </c>
      <c r="C115" t="str">
        <f t="shared" si="8"/>
        <v>0</v>
      </c>
    </row>
    <row r="116" spans="1:5" x14ac:dyDescent="0.25">
      <c r="A116" t="s">
        <v>1392</v>
      </c>
      <c r="B116" t="s">
        <v>712</v>
      </c>
      <c r="C116" t="str">
        <f t="shared" si="8"/>
        <v>1</v>
      </c>
    </row>
    <row r="117" spans="1:5" x14ac:dyDescent="0.25">
      <c r="A117" t="s">
        <v>1393</v>
      </c>
      <c r="B117" t="s">
        <v>715</v>
      </c>
      <c r="C117" t="str">
        <f t="shared" si="8"/>
        <v>0</v>
      </c>
    </row>
    <row r="118" spans="1:5" x14ac:dyDescent="0.25">
      <c r="A118" t="s">
        <v>1394</v>
      </c>
      <c r="B118" t="s">
        <v>712</v>
      </c>
      <c r="C118" t="str">
        <f t="shared" si="8"/>
        <v>1</v>
      </c>
    </row>
    <row r="119" spans="1:5" x14ac:dyDescent="0.25">
      <c r="A119" t="s">
        <v>1395</v>
      </c>
      <c r="B119" t="s">
        <v>715</v>
      </c>
      <c r="C119" t="str">
        <f t="shared" si="8"/>
        <v>0</v>
      </c>
    </row>
    <row r="120" spans="1:5" x14ac:dyDescent="0.25">
      <c r="A120" t="s">
        <v>1396</v>
      </c>
      <c r="B120" t="s">
        <v>712</v>
      </c>
      <c r="C120" t="str">
        <f t="shared" si="8"/>
        <v>1</v>
      </c>
      <c r="D120" t="str">
        <f t="shared" ref="D120" si="15">CONCATENATE(C113,C114,C115,C116,C117,C118,C119,C120)</f>
        <v>10010101</v>
      </c>
      <c r="E120">
        <f>BIN2DEC(D120)</f>
        <v>149</v>
      </c>
    </row>
    <row r="121" spans="1:5" x14ac:dyDescent="0.25">
      <c r="A121" t="s">
        <v>1397</v>
      </c>
      <c r="B121" t="s">
        <v>712</v>
      </c>
      <c r="C121" t="str">
        <f t="shared" si="8"/>
        <v>1</v>
      </c>
    </row>
    <row r="122" spans="1:5" x14ac:dyDescent="0.25">
      <c r="A122" t="s">
        <v>1398</v>
      </c>
      <c r="B122" t="s">
        <v>715</v>
      </c>
      <c r="C122" t="str">
        <f t="shared" si="8"/>
        <v>0</v>
      </c>
    </row>
    <row r="123" spans="1:5" x14ac:dyDescent="0.25">
      <c r="A123" t="s">
        <v>1399</v>
      </c>
      <c r="B123" t="s">
        <v>715</v>
      </c>
      <c r="C123" t="str">
        <f t="shared" si="8"/>
        <v>0</v>
      </c>
    </row>
    <row r="124" spans="1:5" x14ac:dyDescent="0.25">
      <c r="A124" t="s">
        <v>1400</v>
      </c>
      <c r="B124" t="s">
        <v>712</v>
      </c>
      <c r="C124" t="str">
        <f t="shared" si="8"/>
        <v>1</v>
      </c>
    </row>
    <row r="125" spans="1:5" x14ac:dyDescent="0.25">
      <c r="A125" t="s">
        <v>1401</v>
      </c>
      <c r="B125" t="s">
        <v>712</v>
      </c>
      <c r="C125" t="str">
        <f t="shared" si="8"/>
        <v>1</v>
      </c>
    </row>
    <row r="126" spans="1:5" x14ac:dyDescent="0.25">
      <c r="A126" t="s">
        <v>1402</v>
      </c>
      <c r="B126" t="s">
        <v>715</v>
      </c>
      <c r="C126" t="str">
        <f t="shared" si="8"/>
        <v>0</v>
      </c>
    </row>
    <row r="127" spans="1:5" x14ac:dyDescent="0.25">
      <c r="A127" t="s">
        <v>1403</v>
      </c>
      <c r="B127" t="s">
        <v>712</v>
      </c>
      <c r="C127" t="str">
        <f t="shared" si="8"/>
        <v>1</v>
      </c>
    </row>
    <row r="128" spans="1:5" x14ac:dyDescent="0.25">
      <c r="A128" t="s">
        <v>1404</v>
      </c>
      <c r="B128" t="s">
        <v>715</v>
      </c>
      <c r="C128" t="str">
        <f t="shared" si="8"/>
        <v>0</v>
      </c>
      <c r="D128" t="str">
        <f t="shared" ref="D128" si="16">CONCATENATE(C121,C122,C123,C124,C125,C126,C127,C128)</f>
        <v>10011010</v>
      </c>
      <c r="E128">
        <f>BIN2DEC(D128)</f>
        <v>154</v>
      </c>
    </row>
    <row r="129" spans="1:5" x14ac:dyDescent="0.25">
      <c r="A129" t="s">
        <v>1405</v>
      </c>
      <c r="B129" t="s">
        <v>715</v>
      </c>
      <c r="C129" t="str">
        <f t="shared" si="8"/>
        <v>0</v>
      </c>
    </row>
    <row r="130" spans="1:5" x14ac:dyDescent="0.25">
      <c r="A130" t="s">
        <v>1406</v>
      </c>
      <c r="B130" t="s">
        <v>712</v>
      </c>
      <c r="C130" t="str">
        <f t="shared" ref="C130:C193" si="17">RIGHT(B130, 1)</f>
        <v>1</v>
      </c>
    </row>
    <row r="131" spans="1:5" x14ac:dyDescent="0.25">
      <c r="A131" t="s">
        <v>1407</v>
      </c>
      <c r="B131" t="s">
        <v>712</v>
      </c>
      <c r="C131" t="str">
        <f t="shared" si="17"/>
        <v>1</v>
      </c>
    </row>
    <row r="132" spans="1:5" x14ac:dyDescent="0.25">
      <c r="A132" t="s">
        <v>1408</v>
      </c>
      <c r="B132" t="s">
        <v>715</v>
      </c>
      <c r="C132" t="str">
        <f t="shared" si="17"/>
        <v>0</v>
      </c>
    </row>
    <row r="133" spans="1:5" x14ac:dyDescent="0.25">
      <c r="A133" t="s">
        <v>1409</v>
      </c>
      <c r="B133" t="s">
        <v>715</v>
      </c>
      <c r="C133" t="str">
        <f t="shared" si="17"/>
        <v>0</v>
      </c>
    </row>
    <row r="134" spans="1:5" x14ac:dyDescent="0.25">
      <c r="A134" t="s">
        <v>1410</v>
      </c>
      <c r="B134" t="s">
        <v>712</v>
      </c>
      <c r="C134" t="str">
        <f t="shared" si="17"/>
        <v>1</v>
      </c>
    </row>
    <row r="135" spans="1:5" x14ac:dyDescent="0.25">
      <c r="A135" t="s">
        <v>1411</v>
      </c>
      <c r="B135" t="s">
        <v>712</v>
      </c>
      <c r="C135" t="str">
        <f t="shared" si="17"/>
        <v>1</v>
      </c>
    </row>
    <row r="136" spans="1:5" x14ac:dyDescent="0.25">
      <c r="A136" t="s">
        <v>1412</v>
      </c>
      <c r="B136" t="s">
        <v>715</v>
      </c>
      <c r="C136" t="str">
        <f t="shared" si="17"/>
        <v>0</v>
      </c>
      <c r="D136" t="str">
        <f t="shared" ref="D136" si="18">CONCATENATE(C129,C130,C131,C132,C133,C134,C135,C136)</f>
        <v>01100110</v>
      </c>
      <c r="E136">
        <f>BIN2DEC(D136)</f>
        <v>102</v>
      </c>
    </row>
    <row r="137" spans="1:5" x14ac:dyDescent="0.25">
      <c r="A137" t="s">
        <v>1413</v>
      </c>
      <c r="B137" t="s">
        <v>715</v>
      </c>
      <c r="C137" t="str">
        <f t="shared" si="17"/>
        <v>0</v>
      </c>
    </row>
    <row r="138" spans="1:5" x14ac:dyDescent="0.25">
      <c r="A138" t="s">
        <v>1414</v>
      </c>
      <c r="B138" t="s">
        <v>712</v>
      </c>
      <c r="C138" t="str">
        <f t="shared" si="17"/>
        <v>1</v>
      </c>
    </row>
    <row r="139" spans="1:5" x14ac:dyDescent="0.25">
      <c r="A139" t="s">
        <v>1415</v>
      </c>
      <c r="B139" t="s">
        <v>715</v>
      </c>
      <c r="C139" t="str">
        <f t="shared" si="17"/>
        <v>0</v>
      </c>
    </row>
    <row r="140" spans="1:5" x14ac:dyDescent="0.25">
      <c r="A140" t="s">
        <v>1416</v>
      </c>
      <c r="B140" t="s">
        <v>712</v>
      </c>
      <c r="C140" t="str">
        <f t="shared" si="17"/>
        <v>1</v>
      </c>
    </row>
    <row r="141" spans="1:5" x14ac:dyDescent="0.25">
      <c r="A141" t="s">
        <v>1417</v>
      </c>
      <c r="B141" t="s">
        <v>712</v>
      </c>
      <c r="C141" t="str">
        <f t="shared" si="17"/>
        <v>1</v>
      </c>
    </row>
    <row r="142" spans="1:5" x14ac:dyDescent="0.25">
      <c r="A142" t="s">
        <v>1418</v>
      </c>
      <c r="B142" t="s">
        <v>715</v>
      </c>
      <c r="C142" t="str">
        <f t="shared" si="17"/>
        <v>0</v>
      </c>
    </row>
    <row r="143" spans="1:5" x14ac:dyDescent="0.25">
      <c r="A143" t="s">
        <v>1419</v>
      </c>
      <c r="B143" t="s">
        <v>715</v>
      </c>
      <c r="C143" t="str">
        <f t="shared" si="17"/>
        <v>0</v>
      </c>
    </row>
    <row r="144" spans="1:5" x14ac:dyDescent="0.25">
      <c r="A144" t="s">
        <v>1420</v>
      </c>
      <c r="B144" t="s">
        <v>712</v>
      </c>
      <c r="C144" t="str">
        <f t="shared" si="17"/>
        <v>1</v>
      </c>
      <c r="D144" t="str">
        <f t="shared" ref="D144" si="19">CONCATENATE(C137,C138,C139,C140,C141,C142,C143,C144)</f>
        <v>01011001</v>
      </c>
      <c r="E144">
        <f>BIN2DEC(D144)</f>
        <v>89</v>
      </c>
    </row>
    <row r="145" spans="1:5" x14ac:dyDescent="0.25">
      <c r="A145" t="s">
        <v>1421</v>
      </c>
      <c r="B145" t="s">
        <v>712</v>
      </c>
      <c r="C145" t="str">
        <f t="shared" si="17"/>
        <v>1</v>
      </c>
    </row>
    <row r="146" spans="1:5" x14ac:dyDescent="0.25">
      <c r="A146" t="s">
        <v>1422</v>
      </c>
      <c r="B146" t="s">
        <v>715</v>
      </c>
      <c r="C146" t="str">
        <f t="shared" si="17"/>
        <v>0</v>
      </c>
    </row>
    <row r="147" spans="1:5" x14ac:dyDescent="0.25">
      <c r="A147" t="s">
        <v>1423</v>
      </c>
      <c r="B147" t="s">
        <v>715</v>
      </c>
      <c r="C147" t="str">
        <f t="shared" si="17"/>
        <v>0</v>
      </c>
    </row>
    <row r="148" spans="1:5" x14ac:dyDescent="0.25">
      <c r="A148" t="s">
        <v>1424</v>
      </c>
      <c r="B148" t="s">
        <v>712</v>
      </c>
      <c r="C148" t="str">
        <f t="shared" si="17"/>
        <v>1</v>
      </c>
    </row>
    <row r="149" spans="1:5" x14ac:dyDescent="0.25">
      <c r="A149" t="s">
        <v>1425</v>
      </c>
      <c r="B149" t="s">
        <v>712</v>
      </c>
      <c r="C149" t="str">
        <f t="shared" si="17"/>
        <v>1</v>
      </c>
    </row>
    <row r="150" spans="1:5" x14ac:dyDescent="0.25">
      <c r="A150" t="s">
        <v>1426</v>
      </c>
      <c r="B150" t="s">
        <v>715</v>
      </c>
      <c r="C150" t="str">
        <f t="shared" si="17"/>
        <v>0</v>
      </c>
    </row>
    <row r="151" spans="1:5" x14ac:dyDescent="0.25">
      <c r="A151" t="s">
        <v>1427</v>
      </c>
      <c r="B151" t="s">
        <v>712</v>
      </c>
      <c r="C151" t="str">
        <f t="shared" si="17"/>
        <v>1</v>
      </c>
    </row>
    <row r="152" spans="1:5" x14ac:dyDescent="0.25">
      <c r="A152" t="s">
        <v>1428</v>
      </c>
      <c r="B152" t="s">
        <v>715</v>
      </c>
      <c r="C152" t="str">
        <f t="shared" si="17"/>
        <v>0</v>
      </c>
      <c r="D152" t="str">
        <f t="shared" ref="D152" si="20">CONCATENATE(C145,C146,C147,C148,C149,C150,C151,C152)</f>
        <v>10011010</v>
      </c>
      <c r="E152">
        <f>BIN2DEC(D152)</f>
        <v>154</v>
      </c>
    </row>
    <row r="153" spans="1:5" x14ac:dyDescent="0.25">
      <c r="A153" t="s">
        <v>1429</v>
      </c>
      <c r="B153" t="s">
        <v>712</v>
      </c>
      <c r="C153" t="str">
        <f t="shared" si="17"/>
        <v>1</v>
      </c>
    </row>
    <row r="154" spans="1:5" x14ac:dyDescent="0.25">
      <c r="A154" t="s">
        <v>1430</v>
      </c>
      <c r="B154" t="s">
        <v>715</v>
      </c>
      <c r="C154" t="str">
        <f t="shared" si="17"/>
        <v>0</v>
      </c>
    </row>
    <row r="155" spans="1:5" x14ac:dyDescent="0.25">
      <c r="A155" t="s">
        <v>1431</v>
      </c>
      <c r="B155" t="s">
        <v>712</v>
      </c>
      <c r="C155" t="str">
        <f t="shared" si="17"/>
        <v>1</v>
      </c>
    </row>
    <row r="156" spans="1:5" x14ac:dyDescent="0.25">
      <c r="A156" t="s">
        <v>1432</v>
      </c>
      <c r="B156" t="s">
        <v>715</v>
      </c>
      <c r="C156" t="str">
        <f t="shared" si="17"/>
        <v>0</v>
      </c>
    </row>
    <row r="157" spans="1:5" x14ac:dyDescent="0.25">
      <c r="A157" t="s">
        <v>1433</v>
      </c>
      <c r="B157" t="s">
        <v>715</v>
      </c>
      <c r="C157" t="str">
        <f t="shared" si="17"/>
        <v>0</v>
      </c>
    </row>
    <row r="158" spans="1:5" x14ac:dyDescent="0.25">
      <c r="A158" t="s">
        <v>1434</v>
      </c>
      <c r="B158" t="s">
        <v>712</v>
      </c>
      <c r="C158" t="str">
        <f t="shared" si="17"/>
        <v>1</v>
      </c>
    </row>
    <row r="159" spans="1:5" x14ac:dyDescent="0.25">
      <c r="A159" t="s">
        <v>1435</v>
      </c>
      <c r="B159" t="s">
        <v>715</v>
      </c>
      <c r="C159" t="str">
        <f t="shared" si="17"/>
        <v>0</v>
      </c>
    </row>
    <row r="160" spans="1:5" x14ac:dyDescent="0.25">
      <c r="A160" t="s">
        <v>1436</v>
      </c>
      <c r="B160" t="s">
        <v>712</v>
      </c>
      <c r="C160" t="str">
        <f t="shared" si="17"/>
        <v>1</v>
      </c>
      <c r="D160" t="str">
        <f t="shared" ref="D160" si="21">CONCATENATE(C153,C154,C155,C156,C157,C158,C159,C160)</f>
        <v>10100101</v>
      </c>
      <c r="E160">
        <f>BIN2DEC(D160)</f>
        <v>165</v>
      </c>
    </row>
    <row r="161" spans="1:5" x14ac:dyDescent="0.25">
      <c r="A161" t="s">
        <v>1437</v>
      </c>
      <c r="B161" t="s">
        <v>712</v>
      </c>
      <c r="C161" t="str">
        <f t="shared" si="17"/>
        <v>1</v>
      </c>
    </row>
    <row r="162" spans="1:5" x14ac:dyDescent="0.25">
      <c r="A162" t="s">
        <v>1438</v>
      </c>
      <c r="B162" t="s">
        <v>715</v>
      </c>
      <c r="C162" t="str">
        <f t="shared" si="17"/>
        <v>0</v>
      </c>
    </row>
    <row r="163" spans="1:5" x14ac:dyDescent="0.25">
      <c r="A163" t="s">
        <v>1439</v>
      </c>
      <c r="B163" t="s">
        <v>712</v>
      </c>
      <c r="C163" t="str">
        <f t="shared" si="17"/>
        <v>1</v>
      </c>
    </row>
    <row r="164" spans="1:5" x14ac:dyDescent="0.25">
      <c r="A164" t="s">
        <v>1440</v>
      </c>
      <c r="B164" t="s">
        <v>715</v>
      </c>
      <c r="C164" t="str">
        <f t="shared" si="17"/>
        <v>0</v>
      </c>
    </row>
    <row r="165" spans="1:5" x14ac:dyDescent="0.25">
      <c r="A165" t="s">
        <v>1441</v>
      </c>
      <c r="B165" t="s">
        <v>712</v>
      </c>
      <c r="C165" t="str">
        <f t="shared" si="17"/>
        <v>1</v>
      </c>
    </row>
    <row r="166" spans="1:5" x14ac:dyDescent="0.25">
      <c r="A166" t="s">
        <v>1442</v>
      </c>
      <c r="B166" t="s">
        <v>715</v>
      </c>
      <c r="C166" t="str">
        <f t="shared" si="17"/>
        <v>0</v>
      </c>
    </row>
    <row r="167" spans="1:5" x14ac:dyDescent="0.25">
      <c r="A167" t="s">
        <v>1443</v>
      </c>
      <c r="B167" t="s">
        <v>715</v>
      </c>
      <c r="C167" t="str">
        <f t="shared" si="17"/>
        <v>0</v>
      </c>
    </row>
    <row r="168" spans="1:5" x14ac:dyDescent="0.25">
      <c r="A168" t="s">
        <v>1444</v>
      </c>
      <c r="B168" t="s">
        <v>712</v>
      </c>
      <c r="C168" t="str">
        <f t="shared" si="17"/>
        <v>1</v>
      </c>
      <c r="D168" t="str">
        <f t="shared" ref="D168" si="22">CONCATENATE(C161,C162,C163,C164,C165,C166,C167,C168)</f>
        <v>10101001</v>
      </c>
      <c r="E168">
        <f>BIN2DEC(D168)</f>
        <v>169</v>
      </c>
    </row>
    <row r="169" spans="1:5" x14ac:dyDescent="0.25">
      <c r="A169" t="s">
        <v>1445</v>
      </c>
      <c r="B169" t="s">
        <v>712</v>
      </c>
      <c r="C169" t="str">
        <f t="shared" si="17"/>
        <v>1</v>
      </c>
    </row>
    <row r="170" spans="1:5" x14ac:dyDescent="0.25">
      <c r="A170" t="s">
        <v>1446</v>
      </c>
      <c r="B170" t="s">
        <v>715</v>
      </c>
      <c r="C170" t="str">
        <f t="shared" si="17"/>
        <v>0</v>
      </c>
    </row>
    <row r="171" spans="1:5" x14ac:dyDescent="0.25">
      <c r="A171" t="s">
        <v>1447</v>
      </c>
      <c r="B171" t="s">
        <v>712</v>
      </c>
      <c r="C171" t="str">
        <f t="shared" si="17"/>
        <v>1</v>
      </c>
    </row>
    <row r="172" spans="1:5" x14ac:dyDescent="0.25">
      <c r="A172" t="s">
        <v>1448</v>
      </c>
      <c r="B172" t="s">
        <v>715</v>
      </c>
      <c r="C172" t="str">
        <f t="shared" si="17"/>
        <v>0</v>
      </c>
    </row>
    <row r="173" spans="1:5" x14ac:dyDescent="0.25">
      <c r="A173" t="s">
        <v>1449</v>
      </c>
      <c r="B173" t="s">
        <v>712</v>
      </c>
      <c r="C173" t="str">
        <f t="shared" si="17"/>
        <v>1</v>
      </c>
    </row>
    <row r="174" spans="1:5" x14ac:dyDescent="0.25">
      <c r="A174" t="s">
        <v>1450</v>
      </c>
      <c r="B174" t="s">
        <v>715</v>
      </c>
      <c r="C174" t="str">
        <f t="shared" si="17"/>
        <v>0</v>
      </c>
    </row>
    <row r="175" spans="1:5" x14ac:dyDescent="0.25">
      <c r="A175" t="s">
        <v>1451</v>
      </c>
      <c r="B175" t="s">
        <v>715</v>
      </c>
      <c r="C175" t="str">
        <f t="shared" si="17"/>
        <v>0</v>
      </c>
    </row>
    <row r="176" spans="1:5" x14ac:dyDescent="0.25">
      <c r="A176" t="s">
        <v>1452</v>
      </c>
      <c r="B176" t="s">
        <v>712</v>
      </c>
      <c r="C176" t="str">
        <f t="shared" si="17"/>
        <v>1</v>
      </c>
      <c r="D176" t="str">
        <f t="shared" ref="D176" si="23">CONCATENATE(C169,C170,C171,C172,C173,C174,C175,C176)</f>
        <v>10101001</v>
      </c>
      <c r="E176">
        <f>BIN2DEC(D176)</f>
        <v>169</v>
      </c>
    </row>
    <row r="177" spans="1:5" x14ac:dyDescent="0.25">
      <c r="A177" t="s">
        <v>1453</v>
      </c>
      <c r="B177" t="s">
        <v>712</v>
      </c>
      <c r="C177" t="str">
        <f t="shared" si="17"/>
        <v>1</v>
      </c>
    </row>
    <row r="178" spans="1:5" x14ac:dyDescent="0.25">
      <c r="A178" t="s">
        <v>1454</v>
      </c>
      <c r="B178" t="s">
        <v>715</v>
      </c>
      <c r="C178" t="str">
        <f t="shared" si="17"/>
        <v>0</v>
      </c>
    </row>
    <row r="179" spans="1:5" x14ac:dyDescent="0.25">
      <c r="A179" t="s">
        <v>1455</v>
      </c>
      <c r="B179" t="s">
        <v>715</v>
      </c>
      <c r="C179" t="str">
        <f t="shared" si="17"/>
        <v>0</v>
      </c>
    </row>
    <row r="180" spans="1:5" x14ac:dyDescent="0.25">
      <c r="A180" t="s">
        <v>1456</v>
      </c>
      <c r="B180" t="s">
        <v>712</v>
      </c>
      <c r="C180" t="str">
        <f t="shared" si="17"/>
        <v>1</v>
      </c>
    </row>
    <row r="181" spans="1:5" x14ac:dyDescent="0.25">
      <c r="A181" t="s">
        <v>1457</v>
      </c>
      <c r="B181" t="s">
        <v>712</v>
      </c>
      <c r="C181" t="str">
        <f t="shared" si="17"/>
        <v>1</v>
      </c>
    </row>
    <row r="182" spans="1:5" x14ac:dyDescent="0.25">
      <c r="A182" t="s">
        <v>1458</v>
      </c>
      <c r="B182" t="s">
        <v>715</v>
      </c>
      <c r="C182" t="str">
        <f t="shared" si="17"/>
        <v>0</v>
      </c>
    </row>
    <row r="183" spans="1:5" x14ac:dyDescent="0.25">
      <c r="A183" t="s">
        <v>1459</v>
      </c>
      <c r="B183" t="s">
        <v>712</v>
      </c>
      <c r="C183" t="str">
        <f t="shared" si="17"/>
        <v>1</v>
      </c>
    </row>
    <row r="184" spans="1:5" x14ac:dyDescent="0.25">
      <c r="A184" t="s">
        <v>1460</v>
      </c>
      <c r="B184" t="s">
        <v>715</v>
      </c>
      <c r="C184" t="str">
        <f t="shared" si="17"/>
        <v>0</v>
      </c>
      <c r="D184" t="str">
        <f t="shared" ref="D184" si="24">CONCATENATE(C177,C178,C179,C180,C181,C182,C183,C184)</f>
        <v>10011010</v>
      </c>
      <c r="E184">
        <f>BIN2DEC(D184)</f>
        <v>154</v>
      </c>
    </row>
    <row r="185" spans="1:5" x14ac:dyDescent="0.25">
      <c r="A185" t="s">
        <v>1461</v>
      </c>
      <c r="B185" t="s">
        <v>715</v>
      </c>
      <c r="C185" t="str">
        <f t="shared" si="17"/>
        <v>0</v>
      </c>
    </row>
    <row r="186" spans="1:5" x14ac:dyDescent="0.25">
      <c r="A186" t="s">
        <v>1462</v>
      </c>
      <c r="B186" t="s">
        <v>712</v>
      </c>
      <c r="C186" t="str">
        <f t="shared" si="17"/>
        <v>1</v>
      </c>
    </row>
    <row r="187" spans="1:5" x14ac:dyDescent="0.25">
      <c r="A187" t="s">
        <v>1463</v>
      </c>
      <c r="B187" t="s">
        <v>715</v>
      </c>
      <c r="C187" t="str">
        <f t="shared" si="17"/>
        <v>0</v>
      </c>
    </row>
    <row r="188" spans="1:5" x14ac:dyDescent="0.25">
      <c r="A188" t="s">
        <v>1464</v>
      </c>
      <c r="B188" t="s">
        <v>712</v>
      </c>
      <c r="C188" t="str">
        <f t="shared" si="17"/>
        <v>1</v>
      </c>
    </row>
    <row r="189" spans="1:5" x14ac:dyDescent="0.25">
      <c r="A189" t="s">
        <v>1465</v>
      </c>
      <c r="B189" t="s">
        <v>715</v>
      </c>
      <c r="C189" t="str">
        <f t="shared" si="17"/>
        <v>0</v>
      </c>
    </row>
    <row r="190" spans="1:5" x14ac:dyDescent="0.25">
      <c r="A190" t="s">
        <v>1466</v>
      </c>
      <c r="B190" t="s">
        <v>712</v>
      </c>
      <c r="C190" t="str">
        <f t="shared" si="17"/>
        <v>1</v>
      </c>
    </row>
    <row r="191" spans="1:5" x14ac:dyDescent="0.25">
      <c r="A191" t="s">
        <v>1467</v>
      </c>
      <c r="B191" t="s">
        <v>712</v>
      </c>
      <c r="C191" t="str">
        <f t="shared" si="17"/>
        <v>1</v>
      </c>
    </row>
    <row r="192" spans="1:5" x14ac:dyDescent="0.25">
      <c r="A192" t="s">
        <v>1468</v>
      </c>
      <c r="B192" t="s">
        <v>715</v>
      </c>
      <c r="C192" t="str">
        <f t="shared" si="17"/>
        <v>0</v>
      </c>
      <c r="D192" t="str">
        <f t="shared" ref="D192" si="25">CONCATENATE(C185,C186,C187,C188,C189,C190,C191,C192)</f>
        <v>01010110</v>
      </c>
      <c r="E192">
        <f>BIN2DEC(D192)</f>
        <v>86</v>
      </c>
    </row>
    <row r="193" spans="1:5" x14ac:dyDescent="0.25">
      <c r="A193" t="s">
        <v>1469</v>
      </c>
      <c r="B193" t="s">
        <v>712</v>
      </c>
      <c r="C193" t="str">
        <f t="shared" si="17"/>
        <v>1</v>
      </c>
    </row>
    <row r="194" spans="1:5" x14ac:dyDescent="0.25">
      <c r="A194" t="s">
        <v>1470</v>
      </c>
      <c r="B194" t="s">
        <v>715</v>
      </c>
      <c r="C194" t="str">
        <f t="shared" ref="C194:C257" si="26">RIGHT(B194, 1)</f>
        <v>0</v>
      </c>
    </row>
    <row r="195" spans="1:5" x14ac:dyDescent="0.25">
      <c r="A195" t="s">
        <v>1471</v>
      </c>
      <c r="B195" t="s">
        <v>715</v>
      </c>
      <c r="C195" t="str">
        <f t="shared" si="26"/>
        <v>0</v>
      </c>
    </row>
    <row r="196" spans="1:5" x14ac:dyDescent="0.25">
      <c r="A196" t="s">
        <v>1472</v>
      </c>
      <c r="B196" t="s">
        <v>712</v>
      </c>
      <c r="C196" t="str">
        <f t="shared" si="26"/>
        <v>1</v>
      </c>
    </row>
    <row r="197" spans="1:5" x14ac:dyDescent="0.25">
      <c r="A197" t="s">
        <v>1473</v>
      </c>
      <c r="B197" t="s">
        <v>715</v>
      </c>
      <c r="C197" t="str">
        <f t="shared" si="26"/>
        <v>0</v>
      </c>
    </row>
    <row r="198" spans="1:5" x14ac:dyDescent="0.25">
      <c r="A198" t="s">
        <v>1474</v>
      </c>
      <c r="B198" t="s">
        <v>712</v>
      </c>
      <c r="C198" t="str">
        <f t="shared" si="26"/>
        <v>1</v>
      </c>
    </row>
    <row r="199" spans="1:5" x14ac:dyDescent="0.25">
      <c r="A199" t="s">
        <v>1475</v>
      </c>
      <c r="B199" t="s">
        <v>715</v>
      </c>
      <c r="C199" t="str">
        <f t="shared" si="26"/>
        <v>0</v>
      </c>
    </row>
    <row r="200" spans="1:5" x14ac:dyDescent="0.25">
      <c r="A200" t="s">
        <v>1476</v>
      </c>
      <c r="B200" t="s">
        <v>712</v>
      </c>
      <c r="C200" t="str">
        <f t="shared" si="26"/>
        <v>1</v>
      </c>
      <c r="D200" t="str">
        <f t="shared" ref="D200" si="27">CONCATENATE(C193,C194,C195,C196,C197,C198,C199,C200)</f>
        <v>10010101</v>
      </c>
      <c r="E200">
        <f>BIN2DEC(D200)</f>
        <v>149</v>
      </c>
    </row>
    <row r="201" spans="1:5" x14ac:dyDescent="0.25">
      <c r="A201" t="s">
        <v>1477</v>
      </c>
      <c r="B201" t="s">
        <v>712</v>
      </c>
      <c r="C201" t="str">
        <f t="shared" si="26"/>
        <v>1</v>
      </c>
    </row>
    <row r="202" spans="1:5" x14ac:dyDescent="0.25">
      <c r="A202" t="s">
        <v>1478</v>
      </c>
      <c r="B202" t="s">
        <v>715</v>
      </c>
      <c r="C202" t="str">
        <f t="shared" si="26"/>
        <v>0</v>
      </c>
    </row>
    <row r="203" spans="1:5" x14ac:dyDescent="0.25">
      <c r="A203" t="s">
        <v>1479</v>
      </c>
      <c r="B203" t="s">
        <v>712</v>
      </c>
      <c r="C203" t="str">
        <f t="shared" si="26"/>
        <v>1</v>
      </c>
    </row>
    <row r="204" spans="1:5" x14ac:dyDescent="0.25">
      <c r="A204" t="s">
        <v>1480</v>
      </c>
      <c r="B204" t="s">
        <v>715</v>
      </c>
      <c r="C204" t="str">
        <f t="shared" si="26"/>
        <v>0</v>
      </c>
    </row>
    <row r="205" spans="1:5" x14ac:dyDescent="0.25">
      <c r="A205" t="s">
        <v>1481</v>
      </c>
      <c r="B205" t="s">
        <v>715</v>
      </c>
      <c r="C205" t="str">
        <f t="shared" si="26"/>
        <v>0</v>
      </c>
    </row>
    <row r="206" spans="1:5" x14ac:dyDescent="0.25">
      <c r="A206" t="s">
        <v>1482</v>
      </c>
      <c r="B206" t="s">
        <v>712</v>
      </c>
      <c r="C206" t="str">
        <f t="shared" si="26"/>
        <v>1</v>
      </c>
    </row>
    <row r="207" spans="1:5" x14ac:dyDescent="0.25">
      <c r="A207" t="s">
        <v>1483</v>
      </c>
      <c r="B207" t="s">
        <v>715</v>
      </c>
      <c r="C207" t="str">
        <f t="shared" si="26"/>
        <v>0</v>
      </c>
    </row>
    <row r="208" spans="1:5" x14ac:dyDescent="0.25">
      <c r="A208" t="s">
        <v>1484</v>
      </c>
      <c r="B208" t="s">
        <v>712</v>
      </c>
      <c r="C208" t="str">
        <f t="shared" si="26"/>
        <v>1</v>
      </c>
      <c r="D208" t="str">
        <f t="shared" ref="D208" si="28">CONCATENATE(C201,C202,C203,C204,C205,C206,C207,C208)</f>
        <v>10100101</v>
      </c>
      <c r="E208">
        <f>BIN2DEC(D208)</f>
        <v>165</v>
      </c>
    </row>
    <row r="209" spans="1:5" x14ac:dyDescent="0.25">
      <c r="A209" t="s">
        <v>1485</v>
      </c>
      <c r="B209" t="s">
        <v>712</v>
      </c>
      <c r="C209" t="str">
        <f t="shared" si="26"/>
        <v>1</v>
      </c>
    </row>
    <row r="210" spans="1:5" x14ac:dyDescent="0.25">
      <c r="A210" t="s">
        <v>1486</v>
      </c>
      <c r="B210" t="s">
        <v>715</v>
      </c>
      <c r="C210" t="str">
        <f t="shared" si="26"/>
        <v>0</v>
      </c>
    </row>
    <row r="211" spans="1:5" x14ac:dyDescent="0.25">
      <c r="A211" t="s">
        <v>1487</v>
      </c>
      <c r="B211" t="s">
        <v>712</v>
      </c>
      <c r="C211" t="str">
        <f t="shared" si="26"/>
        <v>1</v>
      </c>
    </row>
    <row r="212" spans="1:5" x14ac:dyDescent="0.25">
      <c r="A212" t="s">
        <v>1488</v>
      </c>
      <c r="B212" t="s">
        <v>715</v>
      </c>
      <c r="C212" t="str">
        <f t="shared" si="26"/>
        <v>0</v>
      </c>
    </row>
    <row r="213" spans="1:5" x14ac:dyDescent="0.25">
      <c r="A213" t="s">
        <v>1489</v>
      </c>
      <c r="B213" t="s">
        <v>715</v>
      </c>
      <c r="C213" t="str">
        <f t="shared" si="26"/>
        <v>0</v>
      </c>
    </row>
    <row r="214" spans="1:5" x14ac:dyDescent="0.25">
      <c r="A214" t="s">
        <v>1490</v>
      </c>
      <c r="B214" t="s">
        <v>712</v>
      </c>
      <c r="C214" t="str">
        <f t="shared" si="26"/>
        <v>1</v>
      </c>
    </row>
    <row r="215" spans="1:5" x14ac:dyDescent="0.25">
      <c r="A215" t="s">
        <v>1491</v>
      </c>
      <c r="B215" t="s">
        <v>712</v>
      </c>
      <c r="C215" t="str">
        <f t="shared" si="26"/>
        <v>1</v>
      </c>
    </row>
    <row r="216" spans="1:5" x14ac:dyDescent="0.25">
      <c r="A216" t="s">
        <v>1492</v>
      </c>
      <c r="B216" t="s">
        <v>715</v>
      </c>
      <c r="C216" t="str">
        <f t="shared" si="26"/>
        <v>0</v>
      </c>
      <c r="D216" t="str">
        <f t="shared" ref="D216" si="29">CONCATENATE(C209,C210,C211,C212,C213,C214,C215,C216)</f>
        <v>10100110</v>
      </c>
      <c r="E216">
        <f>BIN2DEC(D216)</f>
        <v>166</v>
      </c>
    </row>
    <row r="217" spans="1:5" x14ac:dyDescent="0.25">
      <c r="A217" t="s">
        <v>1493</v>
      </c>
      <c r="B217" t="s">
        <v>715</v>
      </c>
      <c r="C217" t="str">
        <f t="shared" si="26"/>
        <v>0</v>
      </c>
    </row>
    <row r="218" spans="1:5" x14ac:dyDescent="0.25">
      <c r="A218" t="s">
        <v>1494</v>
      </c>
      <c r="B218" t="s">
        <v>712</v>
      </c>
      <c r="C218" t="str">
        <f t="shared" si="26"/>
        <v>1</v>
      </c>
    </row>
    <row r="219" spans="1:5" x14ac:dyDescent="0.25">
      <c r="A219" t="s">
        <v>1495</v>
      </c>
      <c r="B219" t="s">
        <v>715</v>
      </c>
      <c r="C219" t="str">
        <f t="shared" si="26"/>
        <v>0</v>
      </c>
    </row>
    <row r="220" spans="1:5" x14ac:dyDescent="0.25">
      <c r="A220" t="s">
        <v>1496</v>
      </c>
      <c r="B220" t="s">
        <v>712</v>
      </c>
      <c r="C220" t="str">
        <f t="shared" si="26"/>
        <v>1</v>
      </c>
    </row>
    <row r="221" spans="1:5" x14ac:dyDescent="0.25">
      <c r="A221" t="s">
        <v>1497</v>
      </c>
      <c r="B221" t="s">
        <v>712</v>
      </c>
      <c r="C221" t="str">
        <f t="shared" si="26"/>
        <v>1</v>
      </c>
    </row>
    <row r="222" spans="1:5" x14ac:dyDescent="0.25">
      <c r="A222" t="s">
        <v>1498</v>
      </c>
      <c r="B222" t="s">
        <v>715</v>
      </c>
      <c r="C222" t="str">
        <f t="shared" si="26"/>
        <v>0</v>
      </c>
    </row>
    <row r="223" spans="1:5" x14ac:dyDescent="0.25">
      <c r="A223" t="s">
        <v>1499</v>
      </c>
      <c r="B223" t="s">
        <v>715</v>
      </c>
      <c r="C223" t="str">
        <f t="shared" si="26"/>
        <v>0</v>
      </c>
    </row>
    <row r="224" spans="1:5" x14ac:dyDescent="0.25">
      <c r="A224" t="s">
        <v>1500</v>
      </c>
      <c r="B224" t="s">
        <v>712</v>
      </c>
      <c r="C224" t="str">
        <f t="shared" si="26"/>
        <v>1</v>
      </c>
      <c r="D224" t="str">
        <f t="shared" ref="D224" si="30">CONCATENATE(C217,C218,C219,C220,C221,C222,C223,C224)</f>
        <v>01011001</v>
      </c>
      <c r="E224">
        <f>BIN2DEC(D224)</f>
        <v>89</v>
      </c>
    </row>
    <row r="225" spans="1:5" x14ac:dyDescent="0.25">
      <c r="A225" t="s">
        <v>1501</v>
      </c>
      <c r="B225" t="s">
        <v>712</v>
      </c>
      <c r="C225" t="str">
        <f t="shared" si="26"/>
        <v>1</v>
      </c>
    </row>
    <row r="226" spans="1:5" x14ac:dyDescent="0.25">
      <c r="A226" t="s">
        <v>1502</v>
      </c>
      <c r="B226" t="s">
        <v>715</v>
      </c>
      <c r="C226" t="str">
        <f t="shared" si="26"/>
        <v>0</v>
      </c>
    </row>
    <row r="227" spans="1:5" x14ac:dyDescent="0.25">
      <c r="A227" t="s">
        <v>1503</v>
      </c>
      <c r="B227" t="s">
        <v>715</v>
      </c>
      <c r="C227" t="str">
        <f t="shared" si="26"/>
        <v>0</v>
      </c>
    </row>
    <row r="228" spans="1:5" x14ac:dyDescent="0.25">
      <c r="A228" t="s">
        <v>1504</v>
      </c>
      <c r="B228" t="s">
        <v>712</v>
      </c>
      <c r="C228" t="str">
        <f t="shared" si="26"/>
        <v>1</v>
      </c>
    </row>
    <row r="229" spans="1:5" x14ac:dyDescent="0.25">
      <c r="A229" t="s">
        <v>1505</v>
      </c>
      <c r="B229" t="s">
        <v>715</v>
      </c>
      <c r="C229" t="str">
        <f t="shared" si="26"/>
        <v>0</v>
      </c>
    </row>
    <row r="230" spans="1:5" x14ac:dyDescent="0.25">
      <c r="A230" t="s">
        <v>1506</v>
      </c>
      <c r="B230" t="s">
        <v>712</v>
      </c>
      <c r="C230" t="str">
        <f t="shared" si="26"/>
        <v>1</v>
      </c>
    </row>
    <row r="231" spans="1:5" x14ac:dyDescent="0.25">
      <c r="A231" t="s">
        <v>1507</v>
      </c>
      <c r="B231" t="s">
        <v>712</v>
      </c>
      <c r="C231" t="str">
        <f t="shared" si="26"/>
        <v>1</v>
      </c>
    </row>
    <row r="232" spans="1:5" x14ac:dyDescent="0.25">
      <c r="A232" t="s">
        <v>1508</v>
      </c>
      <c r="B232" t="s">
        <v>715</v>
      </c>
      <c r="C232" t="str">
        <f t="shared" si="26"/>
        <v>0</v>
      </c>
      <c r="D232" t="str">
        <f t="shared" ref="D232" si="31">CONCATENATE(C225,C226,C227,C228,C229,C230,C231,C232)</f>
        <v>10010110</v>
      </c>
      <c r="E232">
        <f>BIN2DEC(D232)</f>
        <v>150</v>
      </c>
    </row>
    <row r="233" spans="1:5" x14ac:dyDescent="0.25">
      <c r="A233" t="s">
        <v>1509</v>
      </c>
      <c r="B233" t="s">
        <v>712</v>
      </c>
      <c r="C233" t="str">
        <f t="shared" si="26"/>
        <v>1</v>
      </c>
    </row>
    <row r="234" spans="1:5" x14ac:dyDescent="0.25">
      <c r="A234" t="s">
        <v>1510</v>
      </c>
      <c r="B234" t="s">
        <v>715</v>
      </c>
      <c r="C234" t="str">
        <f t="shared" si="26"/>
        <v>0</v>
      </c>
    </row>
    <row r="235" spans="1:5" x14ac:dyDescent="0.25">
      <c r="A235" t="s">
        <v>1511</v>
      </c>
      <c r="B235" t="s">
        <v>712</v>
      </c>
      <c r="C235" t="str">
        <f t="shared" si="26"/>
        <v>1</v>
      </c>
    </row>
    <row r="236" spans="1:5" x14ac:dyDescent="0.25">
      <c r="A236" t="s">
        <v>1512</v>
      </c>
      <c r="B236" t="s">
        <v>715</v>
      </c>
      <c r="C236" t="str">
        <f t="shared" si="26"/>
        <v>0</v>
      </c>
    </row>
    <row r="237" spans="1:5" x14ac:dyDescent="0.25">
      <c r="A237" t="s">
        <v>1513</v>
      </c>
      <c r="B237" t="s">
        <v>712</v>
      </c>
      <c r="C237" t="str">
        <f t="shared" si="26"/>
        <v>1</v>
      </c>
    </row>
    <row r="238" spans="1:5" x14ac:dyDescent="0.25">
      <c r="A238" t="s">
        <v>1514</v>
      </c>
      <c r="B238" t="s">
        <v>715</v>
      </c>
      <c r="C238" t="str">
        <f t="shared" si="26"/>
        <v>0</v>
      </c>
    </row>
    <row r="239" spans="1:5" x14ac:dyDescent="0.25">
      <c r="A239" t="s">
        <v>1515</v>
      </c>
      <c r="B239" t="s">
        <v>712</v>
      </c>
      <c r="C239" t="str">
        <f t="shared" si="26"/>
        <v>1</v>
      </c>
    </row>
    <row r="240" spans="1:5" x14ac:dyDescent="0.25">
      <c r="A240" t="s">
        <v>1516</v>
      </c>
      <c r="B240" t="s">
        <v>715</v>
      </c>
      <c r="C240" t="str">
        <f t="shared" si="26"/>
        <v>0</v>
      </c>
      <c r="D240" t="str">
        <f t="shared" ref="D240" si="32">CONCATENATE(C233,C234,C235,C236,C237,C238,C239,C240)</f>
        <v>10101010</v>
      </c>
      <c r="E240">
        <f>BIN2DEC(D240)</f>
        <v>170</v>
      </c>
    </row>
    <row r="241" spans="1:5" x14ac:dyDescent="0.25">
      <c r="A241" t="s">
        <v>1517</v>
      </c>
      <c r="B241" t="s">
        <v>712</v>
      </c>
      <c r="C241" t="str">
        <f t="shared" si="26"/>
        <v>1</v>
      </c>
    </row>
    <row r="242" spans="1:5" x14ac:dyDescent="0.25">
      <c r="A242" t="s">
        <v>1518</v>
      </c>
      <c r="B242" t="s">
        <v>715</v>
      </c>
      <c r="C242" t="str">
        <f t="shared" si="26"/>
        <v>0</v>
      </c>
    </row>
    <row r="243" spans="1:5" x14ac:dyDescent="0.25">
      <c r="A243" t="s">
        <v>1519</v>
      </c>
      <c r="B243" t="s">
        <v>712</v>
      </c>
      <c r="C243" t="str">
        <f t="shared" si="26"/>
        <v>1</v>
      </c>
    </row>
    <row r="244" spans="1:5" x14ac:dyDescent="0.25">
      <c r="A244" t="s">
        <v>1520</v>
      </c>
      <c r="B244" t="s">
        <v>715</v>
      </c>
      <c r="C244" t="str">
        <f t="shared" si="26"/>
        <v>0</v>
      </c>
    </row>
    <row r="245" spans="1:5" x14ac:dyDescent="0.25">
      <c r="A245" t="s">
        <v>1521</v>
      </c>
      <c r="B245" t="s">
        <v>715</v>
      </c>
      <c r="C245" t="str">
        <f t="shared" si="26"/>
        <v>0</v>
      </c>
    </row>
    <row r="246" spans="1:5" x14ac:dyDescent="0.25">
      <c r="A246" t="s">
        <v>1522</v>
      </c>
      <c r="B246" t="s">
        <v>712</v>
      </c>
      <c r="C246" t="str">
        <f t="shared" si="26"/>
        <v>1</v>
      </c>
    </row>
    <row r="247" spans="1:5" x14ac:dyDescent="0.25">
      <c r="A247" t="s">
        <v>1523</v>
      </c>
      <c r="B247" t="s">
        <v>715</v>
      </c>
      <c r="C247" t="str">
        <f t="shared" si="26"/>
        <v>0</v>
      </c>
    </row>
    <row r="248" spans="1:5" x14ac:dyDescent="0.25">
      <c r="A248" t="s">
        <v>1524</v>
      </c>
      <c r="B248" t="s">
        <v>712</v>
      </c>
      <c r="C248" t="str">
        <f t="shared" si="26"/>
        <v>1</v>
      </c>
      <c r="D248" t="str">
        <f t="shared" ref="D248" si="33">CONCATENATE(C241,C242,C243,C244,C245,C246,C247,C248)</f>
        <v>10100101</v>
      </c>
      <c r="E248">
        <f>BIN2DEC(D248)</f>
        <v>165</v>
      </c>
    </row>
    <row r="249" spans="1:5" x14ac:dyDescent="0.25">
      <c r="A249" t="s">
        <v>1525</v>
      </c>
      <c r="B249" t="s">
        <v>715</v>
      </c>
      <c r="C249" t="str">
        <f t="shared" si="26"/>
        <v>0</v>
      </c>
    </row>
    <row r="250" spans="1:5" x14ac:dyDescent="0.25">
      <c r="A250" t="s">
        <v>1526</v>
      </c>
      <c r="B250" t="s">
        <v>712</v>
      </c>
      <c r="C250" t="str">
        <f t="shared" si="26"/>
        <v>1</v>
      </c>
    </row>
    <row r="251" spans="1:5" x14ac:dyDescent="0.25">
      <c r="A251" t="s">
        <v>1527</v>
      </c>
      <c r="B251" t="s">
        <v>712</v>
      </c>
      <c r="C251" t="str">
        <f t="shared" si="26"/>
        <v>1</v>
      </c>
    </row>
    <row r="252" spans="1:5" x14ac:dyDescent="0.25">
      <c r="A252" t="s">
        <v>1528</v>
      </c>
      <c r="B252" t="s">
        <v>715</v>
      </c>
      <c r="C252" t="str">
        <f t="shared" si="26"/>
        <v>0</v>
      </c>
    </row>
    <row r="253" spans="1:5" x14ac:dyDescent="0.25">
      <c r="A253" t="s">
        <v>1529</v>
      </c>
      <c r="B253" t="s">
        <v>715</v>
      </c>
      <c r="C253" t="str">
        <f t="shared" si="26"/>
        <v>0</v>
      </c>
    </row>
    <row r="254" spans="1:5" x14ac:dyDescent="0.25">
      <c r="A254" t="s">
        <v>1530</v>
      </c>
      <c r="B254" t="s">
        <v>712</v>
      </c>
      <c r="C254" t="str">
        <f t="shared" si="26"/>
        <v>1</v>
      </c>
    </row>
    <row r="255" spans="1:5" x14ac:dyDescent="0.25">
      <c r="A255" t="s">
        <v>1531</v>
      </c>
      <c r="B255" t="s">
        <v>715</v>
      </c>
      <c r="C255" t="str">
        <f t="shared" si="26"/>
        <v>0</v>
      </c>
    </row>
    <row r="256" spans="1:5" x14ac:dyDescent="0.25">
      <c r="A256" t="s">
        <v>1532</v>
      </c>
      <c r="B256" t="s">
        <v>712</v>
      </c>
      <c r="C256" t="str">
        <f t="shared" si="26"/>
        <v>1</v>
      </c>
      <c r="D256" t="str">
        <f t="shared" ref="D256" si="34">CONCATENATE(C249,C250,C251,C252,C253,C254,C255,C256)</f>
        <v>01100101</v>
      </c>
      <c r="E256">
        <f>BIN2DEC(D256)</f>
        <v>101</v>
      </c>
    </row>
    <row r="257" spans="1:5" x14ac:dyDescent="0.25">
      <c r="A257" t="s">
        <v>1533</v>
      </c>
      <c r="B257" t="s">
        <v>715</v>
      </c>
      <c r="C257" t="str">
        <f t="shared" si="26"/>
        <v>0</v>
      </c>
    </row>
    <row r="258" spans="1:5" x14ac:dyDescent="0.25">
      <c r="A258" t="s">
        <v>1534</v>
      </c>
      <c r="B258" t="s">
        <v>712</v>
      </c>
      <c r="C258" t="str">
        <f t="shared" ref="C258:C321" si="35">RIGHT(B258, 1)</f>
        <v>1</v>
      </c>
    </row>
    <row r="259" spans="1:5" x14ac:dyDescent="0.25">
      <c r="A259" t="s">
        <v>1535</v>
      </c>
      <c r="B259" t="s">
        <v>715</v>
      </c>
      <c r="C259" t="str">
        <f t="shared" si="35"/>
        <v>0</v>
      </c>
    </row>
    <row r="260" spans="1:5" x14ac:dyDescent="0.25">
      <c r="A260" t="s">
        <v>1536</v>
      </c>
      <c r="B260" t="s">
        <v>712</v>
      </c>
      <c r="C260" t="str">
        <f t="shared" si="35"/>
        <v>1</v>
      </c>
    </row>
    <row r="261" spans="1:5" x14ac:dyDescent="0.25">
      <c r="A261" t="s">
        <v>1537</v>
      </c>
      <c r="B261" t="s">
        <v>712</v>
      </c>
      <c r="C261" t="str">
        <f t="shared" si="35"/>
        <v>1</v>
      </c>
    </row>
    <row r="262" spans="1:5" x14ac:dyDescent="0.25">
      <c r="A262" t="s">
        <v>1538</v>
      </c>
      <c r="B262" t="s">
        <v>715</v>
      </c>
      <c r="C262" t="str">
        <f t="shared" si="35"/>
        <v>0</v>
      </c>
    </row>
    <row r="263" spans="1:5" x14ac:dyDescent="0.25">
      <c r="A263" t="s">
        <v>1539</v>
      </c>
      <c r="B263" t="s">
        <v>712</v>
      </c>
      <c r="C263" t="str">
        <f t="shared" si="35"/>
        <v>1</v>
      </c>
    </row>
    <row r="264" spans="1:5" x14ac:dyDescent="0.25">
      <c r="A264" t="s">
        <v>1540</v>
      </c>
      <c r="B264" t="s">
        <v>715</v>
      </c>
      <c r="C264" t="str">
        <f t="shared" si="35"/>
        <v>0</v>
      </c>
      <c r="D264" t="str">
        <f t="shared" ref="D264" si="36">CONCATENATE(C257,C258,C259,C260,C261,C262,C263,C264)</f>
        <v>01011010</v>
      </c>
      <c r="E264">
        <f>BIN2DEC(D264)</f>
        <v>90</v>
      </c>
    </row>
    <row r="265" spans="1:5" x14ac:dyDescent="0.25">
      <c r="A265" t="s">
        <v>1541</v>
      </c>
      <c r="B265" t="s">
        <v>712</v>
      </c>
      <c r="C265" t="str">
        <f t="shared" si="35"/>
        <v>1</v>
      </c>
    </row>
    <row r="266" spans="1:5" x14ac:dyDescent="0.25">
      <c r="A266" t="s">
        <v>1542</v>
      </c>
      <c r="B266" t="s">
        <v>715</v>
      </c>
      <c r="C266" t="str">
        <f t="shared" si="35"/>
        <v>0</v>
      </c>
    </row>
    <row r="267" spans="1:5" x14ac:dyDescent="0.25">
      <c r="A267" t="s">
        <v>1543</v>
      </c>
      <c r="B267" t="s">
        <v>715</v>
      </c>
      <c r="C267" t="str">
        <f t="shared" si="35"/>
        <v>0</v>
      </c>
    </row>
    <row r="268" spans="1:5" x14ac:dyDescent="0.25">
      <c r="A268" t="s">
        <v>1544</v>
      </c>
      <c r="B268" t="s">
        <v>712</v>
      </c>
      <c r="C268" t="str">
        <f t="shared" si="35"/>
        <v>1</v>
      </c>
    </row>
    <row r="269" spans="1:5" x14ac:dyDescent="0.25">
      <c r="A269" t="s">
        <v>1545</v>
      </c>
      <c r="B269" t="s">
        <v>715</v>
      </c>
      <c r="C269" t="str">
        <f t="shared" si="35"/>
        <v>0</v>
      </c>
    </row>
    <row r="270" spans="1:5" x14ac:dyDescent="0.25">
      <c r="A270" t="s">
        <v>1546</v>
      </c>
      <c r="B270" t="s">
        <v>712</v>
      </c>
      <c r="C270" t="str">
        <f t="shared" si="35"/>
        <v>1</v>
      </c>
    </row>
    <row r="271" spans="1:5" x14ac:dyDescent="0.25">
      <c r="A271" t="s">
        <v>1547</v>
      </c>
      <c r="B271" t="s">
        <v>712</v>
      </c>
      <c r="C271" t="str">
        <f t="shared" si="35"/>
        <v>1</v>
      </c>
    </row>
    <row r="272" spans="1:5" x14ac:dyDescent="0.25">
      <c r="A272" t="s">
        <v>1548</v>
      </c>
      <c r="B272" t="s">
        <v>715</v>
      </c>
      <c r="C272" t="str">
        <f t="shared" si="35"/>
        <v>0</v>
      </c>
      <c r="D272" t="str">
        <f t="shared" ref="D272" si="37">CONCATENATE(C265,C266,C267,C268,C269,C270,C271,C272)</f>
        <v>10010110</v>
      </c>
      <c r="E272">
        <f>BIN2DEC(D272)</f>
        <v>150</v>
      </c>
    </row>
    <row r="273" spans="1:5" x14ac:dyDescent="0.25">
      <c r="A273" t="s">
        <v>1549</v>
      </c>
      <c r="B273" t="s">
        <v>715</v>
      </c>
      <c r="C273" t="str">
        <f t="shared" si="35"/>
        <v>0</v>
      </c>
    </row>
    <row r="274" spans="1:5" x14ac:dyDescent="0.25">
      <c r="A274" t="s">
        <v>1550</v>
      </c>
      <c r="B274" t="s">
        <v>712</v>
      </c>
      <c r="C274" t="str">
        <f t="shared" si="35"/>
        <v>1</v>
      </c>
    </row>
    <row r="275" spans="1:5" x14ac:dyDescent="0.25">
      <c r="A275" t="s">
        <v>1551</v>
      </c>
      <c r="B275" t="s">
        <v>715</v>
      </c>
      <c r="C275" t="str">
        <f t="shared" si="35"/>
        <v>0</v>
      </c>
    </row>
    <row r="276" spans="1:5" x14ac:dyDescent="0.25">
      <c r="A276" t="s">
        <v>1552</v>
      </c>
      <c r="B276" t="s">
        <v>712</v>
      </c>
      <c r="C276" t="str">
        <f t="shared" si="35"/>
        <v>1</v>
      </c>
    </row>
    <row r="277" spans="1:5" x14ac:dyDescent="0.25">
      <c r="A277" t="s">
        <v>1553</v>
      </c>
      <c r="B277" t="s">
        <v>715</v>
      </c>
      <c r="C277" t="str">
        <f t="shared" si="35"/>
        <v>0</v>
      </c>
    </row>
    <row r="278" spans="1:5" x14ac:dyDescent="0.25">
      <c r="A278" t="s">
        <v>1554</v>
      </c>
      <c r="B278" t="s">
        <v>712</v>
      </c>
      <c r="C278" t="str">
        <f t="shared" si="35"/>
        <v>1</v>
      </c>
    </row>
    <row r="279" spans="1:5" x14ac:dyDescent="0.25">
      <c r="A279" t="s">
        <v>1555</v>
      </c>
      <c r="B279" t="s">
        <v>715</v>
      </c>
      <c r="C279" t="str">
        <f t="shared" si="35"/>
        <v>0</v>
      </c>
    </row>
    <row r="280" spans="1:5" x14ac:dyDescent="0.25">
      <c r="A280" t="s">
        <v>1556</v>
      </c>
      <c r="B280" t="s">
        <v>712</v>
      </c>
      <c r="C280" t="str">
        <f t="shared" si="35"/>
        <v>1</v>
      </c>
      <c r="D280" t="str">
        <f t="shared" ref="D280" si="38">CONCATENATE(C273,C274,C275,C276,C277,C278,C279,C280)</f>
        <v>01010101</v>
      </c>
      <c r="E280">
        <f>BIN2DEC(D280)</f>
        <v>85</v>
      </c>
    </row>
    <row r="281" spans="1:5" x14ac:dyDescent="0.25">
      <c r="A281" t="s">
        <v>1557</v>
      </c>
      <c r="B281" t="s">
        <v>712</v>
      </c>
      <c r="C281" t="str">
        <f t="shared" si="35"/>
        <v>1</v>
      </c>
    </row>
    <row r="282" spans="1:5" x14ac:dyDescent="0.25">
      <c r="A282" t="s">
        <v>1558</v>
      </c>
      <c r="B282" t="s">
        <v>715</v>
      </c>
      <c r="C282" t="str">
        <f t="shared" si="35"/>
        <v>0</v>
      </c>
    </row>
    <row r="283" spans="1:5" x14ac:dyDescent="0.25">
      <c r="A283" t="s">
        <v>1559</v>
      </c>
      <c r="B283" t="s">
        <v>715</v>
      </c>
      <c r="C283" t="str">
        <f t="shared" si="35"/>
        <v>0</v>
      </c>
    </row>
    <row r="284" spans="1:5" x14ac:dyDescent="0.25">
      <c r="A284" t="s">
        <v>1560</v>
      </c>
      <c r="B284" t="s">
        <v>712</v>
      </c>
      <c r="C284" t="str">
        <f t="shared" si="35"/>
        <v>1</v>
      </c>
    </row>
    <row r="285" spans="1:5" x14ac:dyDescent="0.25">
      <c r="A285" t="s">
        <v>1561</v>
      </c>
      <c r="B285" t="s">
        <v>715</v>
      </c>
      <c r="C285" t="str">
        <f t="shared" si="35"/>
        <v>0</v>
      </c>
    </row>
    <row r="286" spans="1:5" x14ac:dyDescent="0.25">
      <c r="A286" t="s">
        <v>1562</v>
      </c>
      <c r="B286" t="s">
        <v>712</v>
      </c>
      <c r="C286" t="str">
        <f t="shared" si="35"/>
        <v>1</v>
      </c>
    </row>
    <row r="287" spans="1:5" x14ac:dyDescent="0.25">
      <c r="A287" t="s">
        <v>1563</v>
      </c>
      <c r="B287" t="s">
        <v>715</v>
      </c>
      <c r="C287" t="str">
        <f t="shared" si="35"/>
        <v>0</v>
      </c>
    </row>
    <row r="288" spans="1:5" x14ac:dyDescent="0.25">
      <c r="A288" t="s">
        <v>1564</v>
      </c>
      <c r="B288" t="s">
        <v>712</v>
      </c>
      <c r="C288" t="str">
        <f t="shared" si="35"/>
        <v>1</v>
      </c>
      <c r="D288" t="str">
        <f t="shared" ref="D288" si="39">CONCATENATE(C281,C282,C283,C284,C285,C286,C287,C288)</f>
        <v>10010101</v>
      </c>
      <c r="E288">
        <f>BIN2DEC(D288)</f>
        <v>149</v>
      </c>
    </row>
    <row r="289" spans="1:5" x14ac:dyDescent="0.25">
      <c r="A289" t="s">
        <v>1565</v>
      </c>
      <c r="B289" t="s">
        <v>715</v>
      </c>
      <c r="C289" t="str">
        <f t="shared" si="35"/>
        <v>0</v>
      </c>
    </row>
    <row r="290" spans="1:5" x14ac:dyDescent="0.25">
      <c r="A290" t="s">
        <v>1566</v>
      </c>
      <c r="B290" t="s">
        <v>712</v>
      </c>
      <c r="C290" t="str">
        <f t="shared" si="35"/>
        <v>1</v>
      </c>
    </row>
    <row r="291" spans="1:5" x14ac:dyDescent="0.25">
      <c r="A291" t="s">
        <v>1567</v>
      </c>
      <c r="B291" t="s">
        <v>712</v>
      </c>
      <c r="C291" t="str">
        <f t="shared" si="35"/>
        <v>1</v>
      </c>
    </row>
    <row r="292" spans="1:5" x14ac:dyDescent="0.25">
      <c r="A292" t="s">
        <v>1568</v>
      </c>
      <c r="B292" t="s">
        <v>715</v>
      </c>
      <c r="C292" t="str">
        <f t="shared" si="35"/>
        <v>0</v>
      </c>
    </row>
    <row r="293" spans="1:5" x14ac:dyDescent="0.25">
      <c r="A293" t="s">
        <v>1569</v>
      </c>
      <c r="B293" t="s">
        <v>715</v>
      </c>
      <c r="C293" t="str">
        <f t="shared" si="35"/>
        <v>0</v>
      </c>
    </row>
    <row r="294" spans="1:5" x14ac:dyDescent="0.25">
      <c r="A294" t="s">
        <v>1570</v>
      </c>
      <c r="B294" t="s">
        <v>712</v>
      </c>
      <c r="C294" t="str">
        <f t="shared" si="35"/>
        <v>1</v>
      </c>
    </row>
    <row r="295" spans="1:5" x14ac:dyDescent="0.25">
      <c r="A295" t="s">
        <v>1571</v>
      </c>
      <c r="B295" t="s">
        <v>715</v>
      </c>
      <c r="C295" t="str">
        <f t="shared" si="35"/>
        <v>0</v>
      </c>
    </row>
    <row r="296" spans="1:5" x14ac:dyDescent="0.25">
      <c r="A296" t="s">
        <v>1572</v>
      </c>
      <c r="B296" t="s">
        <v>712</v>
      </c>
      <c r="C296" t="str">
        <f t="shared" si="35"/>
        <v>1</v>
      </c>
      <c r="D296" t="str">
        <f t="shared" ref="D296" si="40">CONCATENATE(C289,C290,C291,C292,C293,C294,C295,C296)</f>
        <v>01100101</v>
      </c>
      <c r="E296">
        <f>BIN2DEC(D296)</f>
        <v>101</v>
      </c>
    </row>
    <row r="297" spans="1:5" x14ac:dyDescent="0.25">
      <c r="A297" t="s">
        <v>1573</v>
      </c>
      <c r="B297" t="s">
        <v>715</v>
      </c>
      <c r="C297" t="str">
        <f t="shared" si="35"/>
        <v>0</v>
      </c>
    </row>
    <row r="298" spans="1:5" x14ac:dyDescent="0.25">
      <c r="A298" t="s">
        <v>1574</v>
      </c>
      <c r="B298" t="s">
        <v>712</v>
      </c>
      <c r="C298" t="str">
        <f t="shared" si="35"/>
        <v>1</v>
      </c>
    </row>
    <row r="299" spans="1:5" x14ac:dyDescent="0.25">
      <c r="A299" t="s">
        <v>1575</v>
      </c>
      <c r="B299" t="s">
        <v>715</v>
      </c>
      <c r="C299" t="str">
        <f t="shared" si="35"/>
        <v>0</v>
      </c>
    </row>
    <row r="300" spans="1:5" x14ac:dyDescent="0.25">
      <c r="A300" t="s">
        <v>1576</v>
      </c>
      <c r="B300" t="s">
        <v>712</v>
      </c>
      <c r="C300" t="str">
        <f t="shared" si="35"/>
        <v>1</v>
      </c>
    </row>
    <row r="301" spans="1:5" x14ac:dyDescent="0.25">
      <c r="A301" t="s">
        <v>1577</v>
      </c>
      <c r="B301" t="s">
        <v>712</v>
      </c>
      <c r="C301" t="str">
        <f t="shared" si="35"/>
        <v>1</v>
      </c>
    </row>
    <row r="302" spans="1:5" x14ac:dyDescent="0.25">
      <c r="A302" t="s">
        <v>1578</v>
      </c>
      <c r="B302" t="s">
        <v>715</v>
      </c>
      <c r="C302" t="str">
        <f t="shared" si="35"/>
        <v>0</v>
      </c>
    </row>
    <row r="303" spans="1:5" x14ac:dyDescent="0.25">
      <c r="A303" t="s">
        <v>1579</v>
      </c>
      <c r="B303" t="s">
        <v>715</v>
      </c>
      <c r="C303" t="str">
        <f t="shared" si="35"/>
        <v>0</v>
      </c>
    </row>
    <row r="304" spans="1:5" x14ac:dyDescent="0.25">
      <c r="A304" t="s">
        <v>1580</v>
      </c>
      <c r="B304" t="s">
        <v>712</v>
      </c>
      <c r="C304" t="str">
        <f t="shared" si="35"/>
        <v>1</v>
      </c>
      <c r="D304" t="str">
        <f t="shared" ref="D304" si="41">CONCATENATE(C297,C298,C299,C300,C301,C302,C303,C304)</f>
        <v>01011001</v>
      </c>
      <c r="E304">
        <f>BIN2DEC(D304)</f>
        <v>89</v>
      </c>
    </row>
    <row r="305" spans="1:5" x14ac:dyDescent="0.25">
      <c r="A305" t="s">
        <v>1581</v>
      </c>
      <c r="B305" t="s">
        <v>715</v>
      </c>
      <c r="C305" t="str">
        <f t="shared" si="35"/>
        <v>0</v>
      </c>
    </row>
    <row r="306" spans="1:5" x14ac:dyDescent="0.25">
      <c r="A306" t="s">
        <v>1582</v>
      </c>
      <c r="B306" t="s">
        <v>712</v>
      </c>
      <c r="C306" t="str">
        <f t="shared" si="35"/>
        <v>1</v>
      </c>
    </row>
    <row r="307" spans="1:5" x14ac:dyDescent="0.25">
      <c r="A307" t="s">
        <v>1583</v>
      </c>
      <c r="B307" t="s">
        <v>712</v>
      </c>
      <c r="C307" t="str">
        <f t="shared" si="35"/>
        <v>1</v>
      </c>
    </row>
    <row r="308" spans="1:5" x14ac:dyDescent="0.25">
      <c r="A308" t="s">
        <v>1584</v>
      </c>
      <c r="B308" t="s">
        <v>715</v>
      </c>
      <c r="C308" t="str">
        <f t="shared" si="35"/>
        <v>0</v>
      </c>
    </row>
    <row r="309" spans="1:5" x14ac:dyDescent="0.25">
      <c r="A309" t="s">
        <v>1585</v>
      </c>
      <c r="B309" t="s">
        <v>715</v>
      </c>
      <c r="C309" t="str">
        <f t="shared" si="35"/>
        <v>0</v>
      </c>
    </row>
    <row r="310" spans="1:5" x14ac:dyDescent="0.25">
      <c r="A310" t="s">
        <v>1586</v>
      </c>
      <c r="B310" t="s">
        <v>712</v>
      </c>
      <c r="C310" t="str">
        <f t="shared" si="35"/>
        <v>1</v>
      </c>
    </row>
    <row r="311" spans="1:5" x14ac:dyDescent="0.25">
      <c r="A311" t="s">
        <v>1587</v>
      </c>
      <c r="B311" t="s">
        <v>712</v>
      </c>
      <c r="C311" t="str">
        <f t="shared" si="35"/>
        <v>1</v>
      </c>
    </row>
    <row r="312" spans="1:5" x14ac:dyDescent="0.25">
      <c r="A312" t="s">
        <v>1588</v>
      </c>
      <c r="B312" t="s">
        <v>715</v>
      </c>
      <c r="C312" t="str">
        <f t="shared" si="35"/>
        <v>0</v>
      </c>
      <c r="D312" t="str">
        <f t="shared" ref="D312" si="42">CONCATENATE(C305,C306,C307,C308,C309,C310,C311,C312)</f>
        <v>01100110</v>
      </c>
      <c r="E312">
        <f>BIN2DEC(D312)</f>
        <v>102</v>
      </c>
    </row>
    <row r="313" spans="1:5" x14ac:dyDescent="0.25">
      <c r="A313" t="s">
        <v>1589</v>
      </c>
      <c r="B313" t="s">
        <v>715</v>
      </c>
      <c r="C313" t="str">
        <f t="shared" si="35"/>
        <v>0</v>
      </c>
    </row>
    <row r="314" spans="1:5" x14ac:dyDescent="0.25">
      <c r="A314" t="s">
        <v>1590</v>
      </c>
      <c r="B314" t="s">
        <v>712</v>
      </c>
      <c r="C314" t="str">
        <f t="shared" si="35"/>
        <v>1</v>
      </c>
    </row>
    <row r="315" spans="1:5" x14ac:dyDescent="0.25">
      <c r="A315" t="s">
        <v>1591</v>
      </c>
      <c r="B315" t="s">
        <v>715</v>
      </c>
      <c r="C315" t="str">
        <f t="shared" si="35"/>
        <v>0</v>
      </c>
    </row>
    <row r="316" spans="1:5" x14ac:dyDescent="0.25">
      <c r="A316" t="s">
        <v>1592</v>
      </c>
      <c r="B316" t="s">
        <v>712</v>
      </c>
      <c r="C316" t="str">
        <f t="shared" si="35"/>
        <v>1</v>
      </c>
    </row>
    <row r="317" spans="1:5" x14ac:dyDescent="0.25">
      <c r="A317" t="s">
        <v>1593</v>
      </c>
      <c r="B317" t="s">
        <v>715</v>
      </c>
      <c r="C317" t="str">
        <f t="shared" si="35"/>
        <v>0</v>
      </c>
    </row>
    <row r="318" spans="1:5" x14ac:dyDescent="0.25">
      <c r="A318" t="s">
        <v>1594</v>
      </c>
      <c r="B318" t="s">
        <v>712</v>
      </c>
      <c r="C318" t="str">
        <f t="shared" si="35"/>
        <v>1</v>
      </c>
    </row>
    <row r="319" spans="1:5" x14ac:dyDescent="0.25">
      <c r="A319" t="s">
        <v>1595</v>
      </c>
      <c r="B319" t="s">
        <v>715</v>
      </c>
      <c r="C319" t="str">
        <f t="shared" si="35"/>
        <v>0</v>
      </c>
    </row>
    <row r="320" spans="1:5" x14ac:dyDescent="0.25">
      <c r="A320" t="s">
        <v>1596</v>
      </c>
      <c r="B320" t="s">
        <v>712</v>
      </c>
      <c r="C320" t="str">
        <f t="shared" si="35"/>
        <v>1</v>
      </c>
      <c r="D320" t="str">
        <f t="shared" ref="D320" si="43">CONCATENATE(C313,C314,C315,C316,C317,C318,C319,C320)</f>
        <v>01010101</v>
      </c>
      <c r="E320">
        <f>BIN2DEC(D320)</f>
        <v>85</v>
      </c>
    </row>
    <row r="321" spans="1:5" x14ac:dyDescent="0.25">
      <c r="A321" t="s">
        <v>1597</v>
      </c>
      <c r="B321" t="s">
        <v>712</v>
      </c>
      <c r="C321" t="str">
        <f t="shared" si="35"/>
        <v>1</v>
      </c>
    </row>
    <row r="322" spans="1:5" x14ac:dyDescent="0.25">
      <c r="A322" t="s">
        <v>1598</v>
      </c>
      <c r="B322" t="s">
        <v>715</v>
      </c>
      <c r="C322" t="str">
        <f t="shared" ref="C322:C385" si="44">RIGHT(B322, 1)</f>
        <v>0</v>
      </c>
    </row>
    <row r="323" spans="1:5" x14ac:dyDescent="0.25">
      <c r="A323" t="s">
        <v>1599</v>
      </c>
      <c r="B323" t="s">
        <v>715</v>
      </c>
      <c r="C323" t="str">
        <f t="shared" si="44"/>
        <v>0</v>
      </c>
    </row>
    <row r="324" spans="1:5" x14ac:dyDescent="0.25">
      <c r="A324" t="s">
        <v>1600</v>
      </c>
      <c r="B324" t="s">
        <v>712</v>
      </c>
      <c r="C324" t="str">
        <f t="shared" si="44"/>
        <v>1</v>
      </c>
    </row>
    <row r="325" spans="1:5" x14ac:dyDescent="0.25">
      <c r="A325" t="s">
        <v>1601</v>
      </c>
      <c r="B325" t="s">
        <v>715</v>
      </c>
      <c r="C325" t="str">
        <f t="shared" si="44"/>
        <v>0</v>
      </c>
    </row>
    <row r="326" spans="1:5" x14ac:dyDescent="0.25">
      <c r="A326" t="s">
        <v>1602</v>
      </c>
      <c r="B326" t="s">
        <v>712</v>
      </c>
      <c r="C326" t="str">
        <f t="shared" si="44"/>
        <v>1</v>
      </c>
    </row>
    <row r="327" spans="1:5" x14ac:dyDescent="0.25">
      <c r="A327" t="s">
        <v>1603</v>
      </c>
      <c r="B327" t="s">
        <v>712</v>
      </c>
      <c r="C327" t="str">
        <f t="shared" si="44"/>
        <v>1</v>
      </c>
    </row>
    <row r="328" spans="1:5" x14ac:dyDescent="0.25">
      <c r="A328" t="s">
        <v>1604</v>
      </c>
      <c r="B328" t="s">
        <v>715</v>
      </c>
      <c r="C328" t="str">
        <f t="shared" si="44"/>
        <v>0</v>
      </c>
      <c r="D328" t="str">
        <f t="shared" ref="D328" si="45">CONCATENATE(C321,C322,C323,C324,C325,C326,C327,C328)</f>
        <v>10010110</v>
      </c>
      <c r="E328">
        <f>BIN2DEC(D328)</f>
        <v>150</v>
      </c>
    </row>
    <row r="329" spans="1:5" x14ac:dyDescent="0.25">
      <c r="A329" t="s">
        <v>1605</v>
      </c>
      <c r="B329" t="s">
        <v>715</v>
      </c>
      <c r="C329" t="str">
        <f t="shared" si="44"/>
        <v>0</v>
      </c>
    </row>
    <row r="330" spans="1:5" x14ac:dyDescent="0.25">
      <c r="A330" t="s">
        <v>1606</v>
      </c>
      <c r="B330" t="s">
        <v>712</v>
      </c>
      <c r="C330" t="str">
        <f t="shared" si="44"/>
        <v>1</v>
      </c>
    </row>
    <row r="331" spans="1:5" x14ac:dyDescent="0.25">
      <c r="A331" t="s">
        <v>1607</v>
      </c>
      <c r="B331" t="s">
        <v>712</v>
      </c>
      <c r="C331" t="str">
        <f t="shared" si="44"/>
        <v>1</v>
      </c>
    </row>
    <row r="332" spans="1:5" x14ac:dyDescent="0.25">
      <c r="A332" t="s">
        <v>1608</v>
      </c>
      <c r="B332" t="s">
        <v>715</v>
      </c>
      <c r="C332" t="str">
        <f t="shared" si="44"/>
        <v>0</v>
      </c>
    </row>
    <row r="333" spans="1:5" x14ac:dyDescent="0.25">
      <c r="A333" t="s">
        <v>1609</v>
      </c>
      <c r="B333" t="s">
        <v>712</v>
      </c>
      <c r="C333" t="str">
        <f t="shared" si="44"/>
        <v>1</v>
      </c>
    </row>
    <row r="334" spans="1:5" x14ac:dyDescent="0.25">
      <c r="A334" t="s">
        <v>1610</v>
      </c>
      <c r="B334" t="s">
        <v>715</v>
      </c>
      <c r="C334" t="str">
        <f t="shared" si="44"/>
        <v>0</v>
      </c>
    </row>
    <row r="335" spans="1:5" x14ac:dyDescent="0.25">
      <c r="A335" t="s">
        <v>1611</v>
      </c>
      <c r="B335" t="s">
        <v>712</v>
      </c>
      <c r="C335" t="str">
        <f t="shared" si="44"/>
        <v>1</v>
      </c>
    </row>
    <row r="336" spans="1:5" x14ac:dyDescent="0.25">
      <c r="A336" t="s">
        <v>1612</v>
      </c>
      <c r="B336" t="s">
        <v>715</v>
      </c>
      <c r="C336" t="str">
        <f t="shared" si="44"/>
        <v>0</v>
      </c>
      <c r="D336" t="str">
        <f t="shared" ref="D336" si="46">CONCATENATE(C329,C330,C331,C332,C333,C334,C335,C336)</f>
        <v>01101010</v>
      </c>
      <c r="E336">
        <f>BIN2DEC(D336)</f>
        <v>106</v>
      </c>
    </row>
    <row r="337" spans="1:5" x14ac:dyDescent="0.25">
      <c r="A337" t="s">
        <v>1613</v>
      </c>
      <c r="B337" t="s">
        <v>712</v>
      </c>
      <c r="C337" t="str">
        <f t="shared" si="44"/>
        <v>1</v>
      </c>
    </row>
    <row r="338" spans="1:5" x14ac:dyDescent="0.25">
      <c r="A338" t="s">
        <v>1614</v>
      </c>
      <c r="B338" t="s">
        <v>715</v>
      </c>
      <c r="C338" t="str">
        <f t="shared" si="44"/>
        <v>0</v>
      </c>
    </row>
    <row r="339" spans="1:5" x14ac:dyDescent="0.25">
      <c r="A339" t="s">
        <v>1615</v>
      </c>
      <c r="B339" t="s">
        <v>712</v>
      </c>
      <c r="C339" t="str">
        <f t="shared" si="44"/>
        <v>1</v>
      </c>
    </row>
    <row r="340" spans="1:5" x14ac:dyDescent="0.25">
      <c r="A340" t="s">
        <v>1616</v>
      </c>
      <c r="B340" t="s">
        <v>715</v>
      </c>
      <c r="C340" t="str">
        <f t="shared" si="44"/>
        <v>0</v>
      </c>
    </row>
    <row r="341" spans="1:5" x14ac:dyDescent="0.25">
      <c r="A341" t="s">
        <v>1617</v>
      </c>
      <c r="B341" t="s">
        <v>712</v>
      </c>
      <c r="C341" t="str">
        <f t="shared" si="44"/>
        <v>1</v>
      </c>
    </row>
    <row r="342" spans="1:5" x14ac:dyDescent="0.25">
      <c r="A342" t="s">
        <v>1618</v>
      </c>
      <c r="B342" t="s">
        <v>715</v>
      </c>
      <c r="C342" t="str">
        <f t="shared" si="44"/>
        <v>0</v>
      </c>
    </row>
    <row r="343" spans="1:5" x14ac:dyDescent="0.25">
      <c r="A343" t="s">
        <v>1619</v>
      </c>
      <c r="B343" t="s">
        <v>712</v>
      </c>
      <c r="C343" t="str">
        <f t="shared" si="44"/>
        <v>1</v>
      </c>
    </row>
    <row r="344" spans="1:5" x14ac:dyDescent="0.25">
      <c r="A344" t="s">
        <v>1620</v>
      </c>
      <c r="B344" t="s">
        <v>715</v>
      </c>
      <c r="C344" t="str">
        <f t="shared" si="44"/>
        <v>0</v>
      </c>
      <c r="D344" t="str">
        <f t="shared" ref="D344" si="47">CONCATENATE(C337,C338,C339,C340,C341,C342,C343,C344)</f>
        <v>10101010</v>
      </c>
      <c r="E344">
        <f>BIN2DEC(D344)</f>
        <v>170</v>
      </c>
    </row>
    <row r="345" spans="1:5" x14ac:dyDescent="0.25">
      <c r="A345" t="s">
        <v>1621</v>
      </c>
      <c r="B345" t="s">
        <v>715</v>
      </c>
      <c r="C345" t="str">
        <f t="shared" si="44"/>
        <v>0</v>
      </c>
    </row>
    <row r="346" spans="1:5" x14ac:dyDescent="0.25">
      <c r="A346" t="s">
        <v>1622</v>
      </c>
      <c r="B346" t="s">
        <v>712</v>
      </c>
      <c r="C346" t="str">
        <f t="shared" si="44"/>
        <v>1</v>
      </c>
    </row>
    <row r="347" spans="1:5" x14ac:dyDescent="0.25">
      <c r="A347" t="s">
        <v>1623</v>
      </c>
      <c r="B347" t="s">
        <v>712</v>
      </c>
      <c r="C347" t="str">
        <f t="shared" si="44"/>
        <v>1</v>
      </c>
    </row>
    <row r="348" spans="1:5" x14ac:dyDescent="0.25">
      <c r="A348" t="s">
        <v>1624</v>
      </c>
      <c r="B348" t="s">
        <v>715</v>
      </c>
      <c r="C348" t="str">
        <f t="shared" si="44"/>
        <v>0</v>
      </c>
    </row>
    <row r="349" spans="1:5" x14ac:dyDescent="0.25">
      <c r="A349" t="s">
        <v>1625</v>
      </c>
      <c r="B349" t="s">
        <v>712</v>
      </c>
      <c r="C349" t="str">
        <f t="shared" si="44"/>
        <v>1</v>
      </c>
    </row>
    <row r="350" spans="1:5" x14ac:dyDescent="0.25">
      <c r="A350" t="s">
        <v>1626</v>
      </c>
      <c r="B350" t="s">
        <v>715</v>
      </c>
      <c r="C350" t="str">
        <f t="shared" si="44"/>
        <v>0</v>
      </c>
    </row>
    <row r="351" spans="1:5" x14ac:dyDescent="0.25">
      <c r="A351" t="s">
        <v>1627</v>
      </c>
      <c r="B351" t="s">
        <v>712</v>
      </c>
      <c r="C351" t="str">
        <f t="shared" si="44"/>
        <v>1</v>
      </c>
    </row>
    <row r="352" spans="1:5" x14ac:dyDescent="0.25">
      <c r="A352" t="s">
        <v>1628</v>
      </c>
      <c r="B352" t="s">
        <v>715</v>
      </c>
      <c r="C352" t="str">
        <f t="shared" si="44"/>
        <v>0</v>
      </c>
      <c r="D352" t="str">
        <f t="shared" ref="D352" si="48">CONCATENATE(C345,C346,C347,C348,C349,C350,C351,C352)</f>
        <v>01101010</v>
      </c>
      <c r="E352">
        <f>BIN2DEC(D352)</f>
        <v>106</v>
      </c>
    </row>
    <row r="353" spans="1:5" x14ac:dyDescent="0.25">
      <c r="A353" t="s">
        <v>1629</v>
      </c>
      <c r="B353" t="s">
        <v>712</v>
      </c>
      <c r="C353" t="str">
        <f t="shared" si="44"/>
        <v>1</v>
      </c>
    </row>
    <row r="354" spans="1:5" x14ac:dyDescent="0.25">
      <c r="A354" t="s">
        <v>1630</v>
      </c>
      <c r="B354" t="s">
        <v>715</v>
      </c>
      <c r="C354" t="str">
        <f t="shared" si="44"/>
        <v>0</v>
      </c>
    </row>
    <row r="355" spans="1:5" x14ac:dyDescent="0.25">
      <c r="A355" t="s">
        <v>1631</v>
      </c>
      <c r="B355" t="s">
        <v>712</v>
      </c>
      <c r="C355" t="str">
        <f t="shared" si="44"/>
        <v>1</v>
      </c>
    </row>
    <row r="356" spans="1:5" x14ac:dyDescent="0.25">
      <c r="A356" t="s">
        <v>1632</v>
      </c>
      <c r="B356" t="s">
        <v>715</v>
      </c>
      <c r="C356" t="str">
        <f t="shared" si="44"/>
        <v>0</v>
      </c>
    </row>
    <row r="357" spans="1:5" x14ac:dyDescent="0.25">
      <c r="A357" t="s">
        <v>1633</v>
      </c>
      <c r="B357" t="s">
        <v>712</v>
      </c>
      <c r="C357" t="str">
        <f t="shared" si="44"/>
        <v>1</v>
      </c>
    </row>
    <row r="358" spans="1:5" x14ac:dyDescent="0.25">
      <c r="A358" t="s">
        <v>1634</v>
      </c>
      <c r="B358" t="s">
        <v>712</v>
      </c>
      <c r="C358" t="str">
        <f t="shared" si="44"/>
        <v>1</v>
      </c>
    </row>
    <row r="359" spans="1:5" x14ac:dyDescent="0.25">
      <c r="A359" t="s">
        <v>1635</v>
      </c>
      <c r="B359" t="s">
        <v>715</v>
      </c>
      <c r="C359" t="str">
        <f t="shared" si="44"/>
        <v>0</v>
      </c>
    </row>
    <row r="360" spans="1:5" x14ac:dyDescent="0.25">
      <c r="A360" t="s">
        <v>1636</v>
      </c>
      <c r="B360" t="s">
        <v>715</v>
      </c>
      <c r="C360" t="str">
        <f t="shared" si="44"/>
        <v>0</v>
      </c>
      <c r="D360" t="str">
        <f t="shared" ref="D360" si="49">CONCATENATE(C353,C354,C355,C356,C357,C358,C359,C360)</f>
        <v>10101100</v>
      </c>
      <c r="E360">
        <f>BIN2DEC(D360)</f>
        <v>172</v>
      </c>
    </row>
    <row r="361" spans="1:5" x14ac:dyDescent="0.25">
      <c r="A361" t="s">
        <v>1637</v>
      </c>
      <c r="B361" t="s">
        <v>712</v>
      </c>
      <c r="C361" t="str">
        <f t="shared" si="44"/>
        <v>1</v>
      </c>
    </row>
    <row r="362" spans="1:5" x14ac:dyDescent="0.25">
      <c r="A362" t="s">
        <v>1638</v>
      </c>
      <c r="B362" t="s">
        <v>715</v>
      </c>
      <c r="C362" t="str">
        <f t="shared" si="44"/>
        <v>0</v>
      </c>
    </row>
    <row r="363" spans="1:5" x14ac:dyDescent="0.25">
      <c r="A363" t="s">
        <v>1639</v>
      </c>
      <c r="B363" t="s">
        <v>712</v>
      </c>
      <c r="C363" t="str">
        <f t="shared" si="44"/>
        <v>1</v>
      </c>
    </row>
    <row r="364" spans="1:5" x14ac:dyDescent="0.25">
      <c r="A364" t="s">
        <v>1640</v>
      </c>
      <c r="B364" t="s">
        <v>715</v>
      </c>
      <c r="C364" t="str">
        <f t="shared" si="44"/>
        <v>0</v>
      </c>
    </row>
    <row r="365" spans="1:5" x14ac:dyDescent="0.25">
      <c r="A365" t="s">
        <v>1641</v>
      </c>
      <c r="B365" t="s">
        <v>712</v>
      </c>
      <c r="C365" t="str">
        <f t="shared" si="44"/>
        <v>1</v>
      </c>
    </row>
    <row r="366" spans="1:5" x14ac:dyDescent="0.25">
      <c r="A366" t="s">
        <v>1642</v>
      </c>
      <c r="B366" t="s">
        <v>715</v>
      </c>
      <c r="C366" t="str">
        <f t="shared" si="44"/>
        <v>0</v>
      </c>
    </row>
    <row r="367" spans="1:5" x14ac:dyDescent="0.25">
      <c r="A367" t="s">
        <v>1643</v>
      </c>
      <c r="B367" t="s">
        <v>712</v>
      </c>
      <c r="C367" t="str">
        <f t="shared" si="44"/>
        <v>1</v>
      </c>
    </row>
    <row r="368" spans="1:5" x14ac:dyDescent="0.25">
      <c r="A368" t="s">
        <v>1644</v>
      </c>
      <c r="B368" t="s">
        <v>715</v>
      </c>
      <c r="C368" t="str">
        <f t="shared" si="44"/>
        <v>0</v>
      </c>
      <c r="D368" t="str">
        <f t="shared" ref="D368" si="50">CONCATENATE(C361,C362,C363,C364,C365,C366,C367,C368)</f>
        <v>10101010</v>
      </c>
      <c r="E368">
        <f>BIN2DEC(D368)</f>
        <v>170</v>
      </c>
    </row>
    <row r="369" spans="1:5" x14ac:dyDescent="0.25">
      <c r="A369" t="s">
        <v>1645</v>
      </c>
      <c r="B369" t="s">
        <v>712</v>
      </c>
      <c r="C369" t="str">
        <f t="shared" si="44"/>
        <v>1</v>
      </c>
    </row>
    <row r="370" spans="1:5" x14ac:dyDescent="0.25">
      <c r="A370" t="s">
        <v>1646</v>
      </c>
      <c r="B370" t="s">
        <v>715</v>
      </c>
      <c r="C370" t="str">
        <f t="shared" si="44"/>
        <v>0</v>
      </c>
    </row>
    <row r="371" spans="1:5" x14ac:dyDescent="0.25">
      <c r="A371" t="s">
        <v>1647</v>
      </c>
      <c r="B371" t="s">
        <v>712</v>
      </c>
      <c r="C371" t="str">
        <f t="shared" si="44"/>
        <v>1</v>
      </c>
    </row>
    <row r="372" spans="1:5" x14ac:dyDescent="0.25">
      <c r="A372" t="s">
        <v>1648</v>
      </c>
      <c r="B372" t="s">
        <v>715</v>
      </c>
      <c r="C372" t="str">
        <f t="shared" si="44"/>
        <v>0</v>
      </c>
    </row>
    <row r="373" spans="1:5" x14ac:dyDescent="0.25">
      <c r="A373" t="s">
        <v>1649</v>
      </c>
      <c r="B373" t="s">
        <v>712</v>
      </c>
      <c r="C373" t="str">
        <f t="shared" si="44"/>
        <v>1</v>
      </c>
    </row>
    <row r="374" spans="1:5" x14ac:dyDescent="0.25">
      <c r="A374" t="s">
        <v>1650</v>
      </c>
      <c r="B374" t="s">
        <v>715</v>
      </c>
      <c r="C374" t="str">
        <f t="shared" si="44"/>
        <v>0</v>
      </c>
    </row>
    <row r="375" spans="1:5" x14ac:dyDescent="0.25">
      <c r="A375" t="s">
        <v>1651</v>
      </c>
      <c r="B375" t="s">
        <v>712</v>
      </c>
      <c r="C375" t="str">
        <f t="shared" si="44"/>
        <v>1</v>
      </c>
    </row>
    <row r="376" spans="1:5" x14ac:dyDescent="0.25">
      <c r="A376" t="s">
        <v>1652</v>
      </c>
      <c r="B376" t="s">
        <v>715</v>
      </c>
      <c r="C376" t="str">
        <f t="shared" si="44"/>
        <v>0</v>
      </c>
      <c r="D376" t="str">
        <f t="shared" ref="D376" si="51">CONCATENATE(C369,C370,C371,C372,C373,C374,C375,C376)</f>
        <v>10101010</v>
      </c>
      <c r="E376">
        <f>BIN2DEC(D376)</f>
        <v>170</v>
      </c>
    </row>
    <row r="377" spans="1:5" x14ac:dyDescent="0.25">
      <c r="A377" t="s">
        <v>1653</v>
      </c>
      <c r="B377" t="s">
        <v>712</v>
      </c>
      <c r="C377" t="str">
        <f t="shared" si="44"/>
        <v>1</v>
      </c>
    </row>
    <row r="378" spans="1:5" x14ac:dyDescent="0.25">
      <c r="A378" t="s">
        <v>1654</v>
      </c>
      <c r="B378" t="s">
        <v>715</v>
      </c>
      <c r="C378" t="str">
        <f t="shared" si="44"/>
        <v>0</v>
      </c>
    </row>
    <row r="379" spans="1:5" x14ac:dyDescent="0.25">
      <c r="A379" t="s">
        <v>1655</v>
      </c>
      <c r="B379" t="s">
        <v>712</v>
      </c>
      <c r="C379" t="str">
        <f t="shared" si="44"/>
        <v>1</v>
      </c>
    </row>
    <row r="380" spans="1:5" x14ac:dyDescent="0.25">
      <c r="A380" t="s">
        <v>1656</v>
      </c>
      <c r="B380" t="s">
        <v>715</v>
      </c>
      <c r="C380" t="str">
        <f t="shared" si="44"/>
        <v>0</v>
      </c>
    </row>
    <row r="381" spans="1:5" x14ac:dyDescent="0.25">
      <c r="A381" t="s">
        <v>1657</v>
      </c>
      <c r="B381" t="s">
        <v>712</v>
      </c>
      <c r="C381" t="str">
        <f t="shared" si="44"/>
        <v>1</v>
      </c>
    </row>
    <row r="382" spans="1:5" x14ac:dyDescent="0.25">
      <c r="A382" t="s">
        <v>1658</v>
      </c>
      <c r="B382" t="s">
        <v>715</v>
      </c>
      <c r="C382" t="str">
        <f t="shared" si="44"/>
        <v>0</v>
      </c>
    </row>
    <row r="383" spans="1:5" x14ac:dyDescent="0.25">
      <c r="A383" t="s">
        <v>1659</v>
      </c>
      <c r="B383" t="s">
        <v>712</v>
      </c>
      <c r="C383" t="str">
        <f t="shared" si="44"/>
        <v>1</v>
      </c>
    </row>
    <row r="384" spans="1:5" x14ac:dyDescent="0.25">
      <c r="A384" t="s">
        <v>1660</v>
      </c>
      <c r="B384" t="s">
        <v>715</v>
      </c>
      <c r="C384" t="str">
        <f t="shared" si="44"/>
        <v>0</v>
      </c>
      <c r="D384" t="str">
        <f t="shared" ref="D384" si="52">CONCATENATE(C377,C378,C379,C380,C381,C382,C383,C384)</f>
        <v>10101010</v>
      </c>
      <c r="E384">
        <f>BIN2DEC(D384)</f>
        <v>170</v>
      </c>
    </row>
    <row r="385" spans="1:5" x14ac:dyDescent="0.25">
      <c r="A385" t="s">
        <v>1661</v>
      </c>
      <c r="B385" t="s">
        <v>712</v>
      </c>
      <c r="C385" t="str">
        <f t="shared" si="44"/>
        <v>1</v>
      </c>
    </row>
    <row r="386" spans="1:5" x14ac:dyDescent="0.25">
      <c r="A386" t="s">
        <v>1662</v>
      </c>
      <c r="B386" t="s">
        <v>715</v>
      </c>
      <c r="C386" t="str">
        <f t="shared" ref="C386:C408" si="53">RIGHT(B386, 1)</f>
        <v>0</v>
      </c>
    </row>
    <row r="387" spans="1:5" x14ac:dyDescent="0.25">
      <c r="A387" t="s">
        <v>1663</v>
      </c>
      <c r="B387" t="s">
        <v>712</v>
      </c>
      <c r="C387" t="str">
        <f t="shared" si="53"/>
        <v>1</v>
      </c>
    </row>
    <row r="388" spans="1:5" x14ac:dyDescent="0.25">
      <c r="A388" t="s">
        <v>1664</v>
      </c>
      <c r="B388" t="s">
        <v>715</v>
      </c>
      <c r="C388" t="str">
        <f t="shared" si="53"/>
        <v>0</v>
      </c>
    </row>
    <row r="389" spans="1:5" x14ac:dyDescent="0.25">
      <c r="A389" t="s">
        <v>1665</v>
      </c>
      <c r="B389" t="s">
        <v>712</v>
      </c>
      <c r="C389" t="str">
        <f t="shared" si="53"/>
        <v>1</v>
      </c>
    </row>
    <row r="390" spans="1:5" x14ac:dyDescent="0.25">
      <c r="A390" t="s">
        <v>1666</v>
      </c>
      <c r="B390" t="s">
        <v>715</v>
      </c>
      <c r="C390" t="str">
        <f t="shared" si="53"/>
        <v>0</v>
      </c>
    </row>
    <row r="391" spans="1:5" x14ac:dyDescent="0.25">
      <c r="A391" t="s">
        <v>1667</v>
      </c>
      <c r="B391" t="s">
        <v>712</v>
      </c>
      <c r="C391" t="str">
        <f t="shared" si="53"/>
        <v>1</v>
      </c>
    </row>
    <row r="392" spans="1:5" x14ac:dyDescent="0.25">
      <c r="A392" t="s">
        <v>1668</v>
      </c>
      <c r="B392" t="s">
        <v>715</v>
      </c>
      <c r="C392" t="str">
        <f t="shared" si="53"/>
        <v>0</v>
      </c>
      <c r="D392" t="str">
        <f t="shared" ref="D392" si="54">CONCATENATE(C385,C386,C387,C388,C389,C390,C391,C392)</f>
        <v>10101010</v>
      </c>
      <c r="E392">
        <f>BIN2DEC(D392)</f>
        <v>170</v>
      </c>
    </row>
    <row r="393" spans="1:5" x14ac:dyDescent="0.25">
      <c r="A393" t="s">
        <v>1669</v>
      </c>
      <c r="B393" t="s">
        <v>712</v>
      </c>
      <c r="C393" t="str">
        <f t="shared" si="53"/>
        <v>1</v>
      </c>
    </row>
    <row r="394" spans="1:5" x14ac:dyDescent="0.25">
      <c r="A394" t="s">
        <v>1670</v>
      </c>
      <c r="B394" t="s">
        <v>715</v>
      </c>
      <c r="C394" t="str">
        <f t="shared" si="53"/>
        <v>0</v>
      </c>
    </row>
    <row r="395" spans="1:5" x14ac:dyDescent="0.25">
      <c r="A395" t="s">
        <v>1671</v>
      </c>
      <c r="B395" t="s">
        <v>712</v>
      </c>
      <c r="C395" t="str">
        <f t="shared" si="53"/>
        <v>1</v>
      </c>
    </row>
    <row r="396" spans="1:5" x14ac:dyDescent="0.25">
      <c r="A396" t="s">
        <v>1672</v>
      </c>
      <c r="B396" t="s">
        <v>715</v>
      </c>
      <c r="C396" t="str">
        <f t="shared" si="53"/>
        <v>0</v>
      </c>
    </row>
    <row r="397" spans="1:5" x14ac:dyDescent="0.25">
      <c r="A397" t="s">
        <v>1673</v>
      </c>
      <c r="B397" t="s">
        <v>712</v>
      </c>
      <c r="C397" t="str">
        <f t="shared" si="53"/>
        <v>1</v>
      </c>
    </row>
    <row r="398" spans="1:5" x14ac:dyDescent="0.25">
      <c r="A398" t="s">
        <v>1674</v>
      </c>
      <c r="B398" t="s">
        <v>715</v>
      </c>
      <c r="C398" t="str">
        <f t="shared" si="53"/>
        <v>0</v>
      </c>
    </row>
    <row r="399" spans="1:5" x14ac:dyDescent="0.25">
      <c r="A399" t="s">
        <v>1675</v>
      </c>
      <c r="B399" t="s">
        <v>712</v>
      </c>
      <c r="C399" t="str">
        <f t="shared" si="53"/>
        <v>1</v>
      </c>
    </row>
    <row r="400" spans="1:5" x14ac:dyDescent="0.25">
      <c r="A400" t="s">
        <v>1676</v>
      </c>
      <c r="B400" t="s">
        <v>715</v>
      </c>
      <c r="C400" t="str">
        <f t="shared" si="53"/>
        <v>0</v>
      </c>
      <c r="D400" t="str">
        <f t="shared" ref="D400" si="55">CONCATENATE(C393,C394,C395,C396,C397,C398,C399,C400)</f>
        <v>10101010</v>
      </c>
      <c r="E400">
        <f>BIN2DEC(D400)</f>
        <v>170</v>
      </c>
    </row>
    <row r="401" spans="1:5" x14ac:dyDescent="0.25">
      <c r="A401" t="s">
        <v>1677</v>
      </c>
      <c r="B401" t="s">
        <v>712</v>
      </c>
      <c r="C401" t="str">
        <f t="shared" si="53"/>
        <v>1</v>
      </c>
    </row>
    <row r="402" spans="1:5" x14ac:dyDescent="0.25">
      <c r="A402" t="s">
        <v>1678</v>
      </c>
      <c r="B402" t="s">
        <v>712</v>
      </c>
      <c r="C402" t="str">
        <f t="shared" si="53"/>
        <v>1</v>
      </c>
    </row>
    <row r="403" spans="1:5" x14ac:dyDescent="0.25">
      <c r="A403" t="s">
        <v>1679</v>
      </c>
      <c r="B403" t="s">
        <v>712</v>
      </c>
      <c r="C403" t="str">
        <f t="shared" si="53"/>
        <v>1</v>
      </c>
    </row>
    <row r="404" spans="1:5" x14ac:dyDescent="0.25">
      <c r="A404" t="s">
        <v>1680</v>
      </c>
      <c r="B404" t="s">
        <v>712</v>
      </c>
      <c r="C404" t="str">
        <f t="shared" si="53"/>
        <v>1</v>
      </c>
    </row>
    <row r="405" spans="1:5" x14ac:dyDescent="0.25">
      <c r="A405" t="s">
        <v>1681</v>
      </c>
      <c r="B405" t="s">
        <v>712</v>
      </c>
      <c r="C405" t="str">
        <f t="shared" si="53"/>
        <v>1</v>
      </c>
    </row>
    <row r="406" spans="1:5" x14ac:dyDescent="0.25">
      <c r="A406" t="s">
        <v>1682</v>
      </c>
      <c r="B406" t="s">
        <v>715</v>
      </c>
      <c r="C406" t="str">
        <f t="shared" si="53"/>
        <v>0</v>
      </c>
    </row>
    <row r="407" spans="1:5" x14ac:dyDescent="0.25">
      <c r="A407" t="s">
        <v>1683</v>
      </c>
      <c r="B407" t="s">
        <v>715</v>
      </c>
      <c r="C407" t="str">
        <f t="shared" si="53"/>
        <v>0</v>
      </c>
    </row>
    <row r="408" spans="1:5" x14ac:dyDescent="0.25">
      <c r="A408" t="s">
        <v>1684</v>
      </c>
      <c r="B408" t="s">
        <v>712</v>
      </c>
      <c r="C408" t="str">
        <f t="shared" si="53"/>
        <v>1</v>
      </c>
      <c r="D408" t="str">
        <f t="shared" ref="D408" si="56">CONCATENATE(C401,C402,C403,C404,C405,C406,C407,C408)</f>
        <v>11111001</v>
      </c>
      <c r="E408">
        <f>BIN2DEC(D408)</f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"/>
  <sheetViews>
    <sheetView topLeftCell="A373" workbookViewId="0">
      <selection activeCell="D405" sqref="D405:D408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4" x14ac:dyDescent="0.25">
      <c r="A1" t="s">
        <v>874</v>
      </c>
      <c r="B1" t="s">
        <v>712</v>
      </c>
      <c r="C1" t="str">
        <f>RIGHT(B1, 1)</f>
        <v>1</v>
      </c>
    </row>
    <row r="2" spans="1:4" x14ac:dyDescent="0.25">
      <c r="A2" t="s">
        <v>875</v>
      </c>
      <c r="B2" t="s">
        <v>715</v>
      </c>
      <c r="C2" t="str">
        <f t="shared" ref="C2:C65" si="0">RIGHT(B2, 1)</f>
        <v>0</v>
      </c>
    </row>
    <row r="3" spans="1:4" x14ac:dyDescent="0.25">
      <c r="A3" t="s">
        <v>876</v>
      </c>
      <c r="B3" t="s">
        <v>712</v>
      </c>
      <c r="C3" t="str">
        <f t="shared" si="0"/>
        <v>1</v>
      </c>
    </row>
    <row r="4" spans="1:4" x14ac:dyDescent="0.25">
      <c r="A4" t="s">
        <v>877</v>
      </c>
      <c r="B4" t="s">
        <v>715</v>
      </c>
      <c r="C4" t="str">
        <f t="shared" si="0"/>
        <v>0</v>
      </c>
    </row>
    <row r="5" spans="1:4" x14ac:dyDescent="0.25">
      <c r="A5" t="s">
        <v>878</v>
      </c>
      <c r="B5" t="s">
        <v>712</v>
      </c>
      <c r="C5" t="str">
        <f t="shared" si="0"/>
        <v>1</v>
      </c>
    </row>
    <row r="6" spans="1:4" x14ac:dyDescent="0.25">
      <c r="A6" t="s">
        <v>879</v>
      </c>
      <c r="B6" t="s">
        <v>715</v>
      </c>
      <c r="C6" t="str">
        <f t="shared" si="0"/>
        <v>0</v>
      </c>
    </row>
    <row r="7" spans="1:4" x14ac:dyDescent="0.25">
      <c r="A7" t="s">
        <v>880</v>
      </c>
      <c r="B7" t="s">
        <v>712</v>
      </c>
      <c r="C7" t="str">
        <f t="shared" si="0"/>
        <v>1</v>
      </c>
    </row>
    <row r="8" spans="1:4" x14ac:dyDescent="0.25">
      <c r="A8" t="s">
        <v>881</v>
      </c>
      <c r="B8" t="s">
        <v>715</v>
      </c>
      <c r="C8" t="str">
        <f t="shared" si="0"/>
        <v>0</v>
      </c>
      <c r="D8" t="str">
        <f>CONCATENATE(C1,C2,C3,C4,C5,C6,C7,C8)</f>
        <v>10101010</v>
      </c>
    </row>
    <row r="9" spans="1:4" x14ac:dyDescent="0.25">
      <c r="A9" t="s">
        <v>882</v>
      </c>
      <c r="B9" t="s">
        <v>712</v>
      </c>
      <c r="C9" t="str">
        <f t="shared" si="0"/>
        <v>1</v>
      </c>
    </row>
    <row r="10" spans="1:4" x14ac:dyDescent="0.25">
      <c r="A10" t="s">
        <v>883</v>
      </c>
      <c r="B10" t="s">
        <v>715</v>
      </c>
      <c r="C10" t="str">
        <f t="shared" si="0"/>
        <v>0</v>
      </c>
    </row>
    <row r="11" spans="1:4" x14ac:dyDescent="0.25">
      <c r="A11" t="s">
        <v>884</v>
      </c>
      <c r="B11" t="s">
        <v>712</v>
      </c>
      <c r="C11" t="str">
        <f t="shared" si="0"/>
        <v>1</v>
      </c>
    </row>
    <row r="12" spans="1:4" x14ac:dyDescent="0.25">
      <c r="A12" t="s">
        <v>885</v>
      </c>
      <c r="B12" t="s">
        <v>715</v>
      </c>
      <c r="C12" t="str">
        <f t="shared" si="0"/>
        <v>0</v>
      </c>
    </row>
    <row r="13" spans="1:4" x14ac:dyDescent="0.25">
      <c r="A13" t="s">
        <v>886</v>
      </c>
      <c r="B13" t="s">
        <v>712</v>
      </c>
      <c r="C13" t="str">
        <f t="shared" si="0"/>
        <v>1</v>
      </c>
    </row>
    <row r="14" spans="1:4" x14ac:dyDescent="0.25">
      <c r="A14" t="s">
        <v>887</v>
      </c>
      <c r="B14" t="s">
        <v>715</v>
      </c>
      <c r="C14" t="str">
        <f t="shared" si="0"/>
        <v>0</v>
      </c>
    </row>
    <row r="15" spans="1:4" x14ac:dyDescent="0.25">
      <c r="A15" t="s">
        <v>888</v>
      </c>
      <c r="B15" t="s">
        <v>712</v>
      </c>
      <c r="C15" t="str">
        <f t="shared" si="0"/>
        <v>1</v>
      </c>
    </row>
    <row r="16" spans="1:4" x14ac:dyDescent="0.25">
      <c r="A16" t="s">
        <v>889</v>
      </c>
      <c r="B16" t="s">
        <v>715</v>
      </c>
      <c r="C16" t="str">
        <f t="shared" si="0"/>
        <v>0</v>
      </c>
      <c r="D16" t="str">
        <f t="shared" ref="D16" si="1">CONCATENATE(C9,C10,C11,C12,C13,C14,C15,C16)</f>
        <v>10101010</v>
      </c>
    </row>
    <row r="17" spans="1:4" x14ac:dyDescent="0.25">
      <c r="A17" t="s">
        <v>890</v>
      </c>
      <c r="B17" t="s">
        <v>712</v>
      </c>
      <c r="C17" t="str">
        <f t="shared" si="0"/>
        <v>1</v>
      </c>
    </row>
    <row r="18" spans="1:4" x14ac:dyDescent="0.25">
      <c r="A18" t="s">
        <v>891</v>
      </c>
      <c r="B18" t="s">
        <v>715</v>
      </c>
      <c r="C18" t="str">
        <f t="shared" si="0"/>
        <v>0</v>
      </c>
    </row>
    <row r="19" spans="1:4" x14ac:dyDescent="0.25">
      <c r="A19" t="s">
        <v>892</v>
      </c>
      <c r="B19" t="s">
        <v>712</v>
      </c>
      <c r="C19" t="str">
        <f t="shared" si="0"/>
        <v>1</v>
      </c>
    </row>
    <row r="20" spans="1:4" x14ac:dyDescent="0.25">
      <c r="A20" t="s">
        <v>893</v>
      </c>
      <c r="B20" t="s">
        <v>715</v>
      </c>
      <c r="C20" t="str">
        <f t="shared" si="0"/>
        <v>0</v>
      </c>
    </row>
    <row r="21" spans="1:4" x14ac:dyDescent="0.25">
      <c r="A21" t="s">
        <v>894</v>
      </c>
      <c r="B21" t="s">
        <v>712</v>
      </c>
      <c r="C21" t="str">
        <f t="shared" si="0"/>
        <v>1</v>
      </c>
    </row>
    <row r="22" spans="1:4" x14ac:dyDescent="0.25">
      <c r="A22" t="s">
        <v>895</v>
      </c>
      <c r="B22" t="s">
        <v>715</v>
      </c>
      <c r="C22" t="str">
        <f t="shared" si="0"/>
        <v>0</v>
      </c>
    </row>
    <row r="23" spans="1:4" x14ac:dyDescent="0.25">
      <c r="A23" t="s">
        <v>896</v>
      </c>
      <c r="B23" t="s">
        <v>712</v>
      </c>
      <c r="C23" t="str">
        <f t="shared" si="0"/>
        <v>1</v>
      </c>
    </row>
    <row r="24" spans="1:4" x14ac:dyDescent="0.25">
      <c r="A24" t="s">
        <v>897</v>
      </c>
      <c r="B24" t="s">
        <v>715</v>
      </c>
      <c r="C24" t="str">
        <f t="shared" si="0"/>
        <v>0</v>
      </c>
      <c r="D24" t="str">
        <f t="shared" ref="D24" si="2">CONCATENATE(C17,C18,C19,C20,C21,C22,C23,C24)</f>
        <v>10101010</v>
      </c>
    </row>
    <row r="25" spans="1:4" x14ac:dyDescent="0.25">
      <c r="A25" t="s">
        <v>898</v>
      </c>
      <c r="B25" t="s">
        <v>712</v>
      </c>
      <c r="C25" t="str">
        <f t="shared" si="0"/>
        <v>1</v>
      </c>
    </row>
    <row r="26" spans="1:4" x14ac:dyDescent="0.25">
      <c r="A26" t="s">
        <v>899</v>
      </c>
      <c r="B26" t="s">
        <v>715</v>
      </c>
      <c r="C26" t="str">
        <f t="shared" si="0"/>
        <v>0</v>
      </c>
    </row>
    <row r="27" spans="1:4" x14ac:dyDescent="0.25">
      <c r="A27" t="s">
        <v>900</v>
      </c>
      <c r="B27" t="s">
        <v>712</v>
      </c>
      <c r="C27" t="str">
        <f t="shared" si="0"/>
        <v>1</v>
      </c>
    </row>
    <row r="28" spans="1:4" x14ac:dyDescent="0.25">
      <c r="A28" t="s">
        <v>901</v>
      </c>
      <c r="B28" t="s">
        <v>715</v>
      </c>
      <c r="C28" t="str">
        <f t="shared" si="0"/>
        <v>0</v>
      </c>
    </row>
    <row r="29" spans="1:4" x14ac:dyDescent="0.25">
      <c r="A29" t="s">
        <v>902</v>
      </c>
      <c r="B29" t="s">
        <v>712</v>
      </c>
      <c r="C29" t="str">
        <f t="shared" si="0"/>
        <v>1</v>
      </c>
    </row>
    <row r="30" spans="1:4" x14ac:dyDescent="0.25">
      <c r="A30" t="s">
        <v>903</v>
      </c>
      <c r="B30" t="s">
        <v>715</v>
      </c>
      <c r="C30" t="str">
        <f t="shared" si="0"/>
        <v>0</v>
      </c>
    </row>
    <row r="31" spans="1:4" x14ac:dyDescent="0.25">
      <c r="A31" t="s">
        <v>904</v>
      </c>
      <c r="B31" t="s">
        <v>712</v>
      </c>
      <c r="C31" t="str">
        <f t="shared" si="0"/>
        <v>1</v>
      </c>
    </row>
    <row r="32" spans="1:4" x14ac:dyDescent="0.25">
      <c r="A32" t="s">
        <v>905</v>
      </c>
      <c r="B32" t="s">
        <v>715</v>
      </c>
      <c r="C32" t="str">
        <f t="shared" si="0"/>
        <v>0</v>
      </c>
      <c r="D32" t="str">
        <f t="shared" ref="D32" si="3">CONCATENATE(C25,C26,C27,C28,C29,C30,C31,C32)</f>
        <v>10101010</v>
      </c>
    </row>
    <row r="33" spans="1:4" x14ac:dyDescent="0.25">
      <c r="A33" t="s">
        <v>906</v>
      </c>
      <c r="B33" t="s">
        <v>712</v>
      </c>
      <c r="C33" t="str">
        <f t="shared" si="0"/>
        <v>1</v>
      </c>
    </row>
    <row r="34" spans="1:4" x14ac:dyDescent="0.25">
      <c r="A34" t="s">
        <v>907</v>
      </c>
      <c r="B34" t="s">
        <v>715</v>
      </c>
      <c r="C34" t="str">
        <f t="shared" si="0"/>
        <v>0</v>
      </c>
    </row>
    <row r="35" spans="1:4" x14ac:dyDescent="0.25">
      <c r="A35" t="s">
        <v>908</v>
      </c>
      <c r="B35" t="s">
        <v>712</v>
      </c>
      <c r="C35" t="str">
        <f t="shared" si="0"/>
        <v>1</v>
      </c>
    </row>
    <row r="36" spans="1:4" x14ac:dyDescent="0.25">
      <c r="A36" t="s">
        <v>909</v>
      </c>
      <c r="B36" t="s">
        <v>715</v>
      </c>
      <c r="C36" t="str">
        <f t="shared" si="0"/>
        <v>0</v>
      </c>
    </row>
    <row r="37" spans="1:4" x14ac:dyDescent="0.25">
      <c r="A37" t="s">
        <v>910</v>
      </c>
      <c r="B37" t="s">
        <v>712</v>
      </c>
      <c r="C37" t="str">
        <f t="shared" si="0"/>
        <v>1</v>
      </c>
    </row>
    <row r="38" spans="1:4" x14ac:dyDescent="0.25">
      <c r="A38" t="s">
        <v>911</v>
      </c>
      <c r="B38" t="s">
        <v>715</v>
      </c>
      <c r="C38" t="str">
        <f t="shared" si="0"/>
        <v>0</v>
      </c>
    </row>
    <row r="39" spans="1:4" x14ac:dyDescent="0.25">
      <c r="A39" t="s">
        <v>912</v>
      </c>
      <c r="B39" t="s">
        <v>712</v>
      </c>
      <c r="C39" t="str">
        <f t="shared" si="0"/>
        <v>1</v>
      </c>
    </row>
    <row r="40" spans="1:4" x14ac:dyDescent="0.25">
      <c r="A40" t="s">
        <v>913</v>
      </c>
      <c r="B40" t="s">
        <v>715</v>
      </c>
      <c r="C40" t="str">
        <f t="shared" si="0"/>
        <v>0</v>
      </c>
      <c r="D40" t="str">
        <f t="shared" ref="D40" si="4">CONCATENATE(C33,C34,C35,C36,C37,C38,C39,C40)</f>
        <v>10101010</v>
      </c>
    </row>
    <row r="41" spans="1:4" x14ac:dyDescent="0.25">
      <c r="A41" t="s">
        <v>914</v>
      </c>
      <c r="B41" t="s">
        <v>712</v>
      </c>
      <c r="C41" t="str">
        <f t="shared" si="0"/>
        <v>1</v>
      </c>
    </row>
    <row r="42" spans="1:4" x14ac:dyDescent="0.25">
      <c r="A42" t="s">
        <v>915</v>
      </c>
      <c r="B42" t="s">
        <v>715</v>
      </c>
      <c r="C42" t="str">
        <f t="shared" si="0"/>
        <v>0</v>
      </c>
    </row>
    <row r="43" spans="1:4" x14ac:dyDescent="0.25">
      <c r="A43" t="s">
        <v>916</v>
      </c>
      <c r="B43" t="s">
        <v>712</v>
      </c>
      <c r="C43" t="str">
        <f t="shared" si="0"/>
        <v>1</v>
      </c>
    </row>
    <row r="44" spans="1:4" x14ac:dyDescent="0.25">
      <c r="A44" t="s">
        <v>917</v>
      </c>
      <c r="B44" t="s">
        <v>715</v>
      </c>
      <c r="C44" t="str">
        <f t="shared" si="0"/>
        <v>0</v>
      </c>
    </row>
    <row r="45" spans="1:4" x14ac:dyDescent="0.25">
      <c r="A45" t="s">
        <v>918</v>
      </c>
      <c r="B45" t="s">
        <v>712</v>
      </c>
      <c r="C45" t="str">
        <f t="shared" si="0"/>
        <v>1</v>
      </c>
    </row>
    <row r="46" spans="1:4" x14ac:dyDescent="0.25">
      <c r="A46" t="s">
        <v>919</v>
      </c>
      <c r="B46" t="s">
        <v>715</v>
      </c>
      <c r="C46" t="str">
        <f t="shared" si="0"/>
        <v>0</v>
      </c>
    </row>
    <row r="47" spans="1:4" x14ac:dyDescent="0.25">
      <c r="A47" t="s">
        <v>920</v>
      </c>
      <c r="B47" t="s">
        <v>712</v>
      </c>
      <c r="C47" t="str">
        <f t="shared" si="0"/>
        <v>1</v>
      </c>
    </row>
    <row r="48" spans="1:4" x14ac:dyDescent="0.25">
      <c r="A48" t="s">
        <v>921</v>
      </c>
      <c r="B48" t="s">
        <v>715</v>
      </c>
      <c r="C48" t="str">
        <f t="shared" si="0"/>
        <v>0</v>
      </c>
      <c r="D48" t="str">
        <f t="shared" ref="D48" si="5">CONCATENATE(C41,C42,C43,C44,C45,C46,C47,C48)</f>
        <v>10101010</v>
      </c>
    </row>
    <row r="49" spans="1:4" x14ac:dyDescent="0.25">
      <c r="A49" t="s">
        <v>922</v>
      </c>
      <c r="B49" t="s">
        <v>712</v>
      </c>
      <c r="C49" t="str">
        <f t="shared" si="0"/>
        <v>1</v>
      </c>
    </row>
    <row r="50" spans="1:4" x14ac:dyDescent="0.25">
      <c r="A50" t="s">
        <v>923</v>
      </c>
      <c r="B50" t="s">
        <v>715</v>
      </c>
      <c r="C50" t="str">
        <f t="shared" si="0"/>
        <v>0</v>
      </c>
    </row>
    <row r="51" spans="1:4" x14ac:dyDescent="0.25">
      <c r="A51" t="s">
        <v>924</v>
      </c>
      <c r="B51" t="s">
        <v>712</v>
      </c>
      <c r="C51" t="str">
        <f t="shared" si="0"/>
        <v>1</v>
      </c>
    </row>
    <row r="52" spans="1:4" x14ac:dyDescent="0.25">
      <c r="A52" t="s">
        <v>925</v>
      </c>
      <c r="B52" t="s">
        <v>715</v>
      </c>
      <c r="C52" t="str">
        <f t="shared" si="0"/>
        <v>0</v>
      </c>
    </row>
    <row r="53" spans="1:4" x14ac:dyDescent="0.25">
      <c r="A53" t="s">
        <v>926</v>
      </c>
      <c r="B53" t="s">
        <v>712</v>
      </c>
      <c r="C53" t="str">
        <f t="shared" si="0"/>
        <v>1</v>
      </c>
    </row>
    <row r="54" spans="1:4" x14ac:dyDescent="0.25">
      <c r="A54" t="s">
        <v>927</v>
      </c>
      <c r="B54" t="s">
        <v>715</v>
      </c>
      <c r="C54" t="str">
        <f t="shared" si="0"/>
        <v>0</v>
      </c>
    </row>
    <row r="55" spans="1:4" x14ac:dyDescent="0.25">
      <c r="A55" t="s">
        <v>928</v>
      </c>
      <c r="B55" t="s">
        <v>712</v>
      </c>
      <c r="C55" t="str">
        <f t="shared" si="0"/>
        <v>1</v>
      </c>
    </row>
    <row r="56" spans="1:4" x14ac:dyDescent="0.25">
      <c r="A56" t="s">
        <v>929</v>
      </c>
      <c r="B56" t="s">
        <v>715</v>
      </c>
      <c r="C56" t="str">
        <f t="shared" si="0"/>
        <v>0</v>
      </c>
      <c r="D56" t="str">
        <f t="shared" ref="D56" si="6">CONCATENATE(C49,C50,C51,C52,C53,C54,C55,C56)</f>
        <v>10101010</v>
      </c>
    </row>
    <row r="57" spans="1:4" x14ac:dyDescent="0.25">
      <c r="A57" t="s">
        <v>930</v>
      </c>
      <c r="B57" t="s">
        <v>712</v>
      </c>
      <c r="C57" t="str">
        <f t="shared" si="0"/>
        <v>1</v>
      </c>
    </row>
    <row r="58" spans="1:4" x14ac:dyDescent="0.25">
      <c r="A58" t="s">
        <v>931</v>
      </c>
      <c r="B58" t="s">
        <v>715</v>
      </c>
      <c r="C58" t="str">
        <f t="shared" si="0"/>
        <v>0</v>
      </c>
    </row>
    <row r="59" spans="1:4" x14ac:dyDescent="0.25">
      <c r="A59" t="s">
        <v>932</v>
      </c>
      <c r="B59" t="s">
        <v>712</v>
      </c>
      <c r="C59" t="str">
        <f t="shared" si="0"/>
        <v>1</v>
      </c>
    </row>
    <row r="60" spans="1:4" x14ac:dyDescent="0.25">
      <c r="A60" t="s">
        <v>933</v>
      </c>
      <c r="B60" t="s">
        <v>715</v>
      </c>
      <c r="C60" t="str">
        <f t="shared" si="0"/>
        <v>0</v>
      </c>
    </row>
    <row r="61" spans="1:4" x14ac:dyDescent="0.25">
      <c r="A61" t="s">
        <v>934</v>
      </c>
      <c r="B61" t="s">
        <v>712</v>
      </c>
      <c r="C61" t="str">
        <f t="shared" si="0"/>
        <v>1</v>
      </c>
    </row>
    <row r="62" spans="1:4" x14ac:dyDescent="0.25">
      <c r="A62" t="s">
        <v>935</v>
      </c>
      <c r="B62" t="s">
        <v>715</v>
      </c>
      <c r="C62" t="str">
        <f t="shared" si="0"/>
        <v>0</v>
      </c>
    </row>
    <row r="63" spans="1:4" x14ac:dyDescent="0.25">
      <c r="A63" t="s">
        <v>936</v>
      </c>
      <c r="B63" t="s">
        <v>712</v>
      </c>
      <c r="C63" t="str">
        <f t="shared" si="0"/>
        <v>1</v>
      </c>
    </row>
    <row r="64" spans="1:4" x14ac:dyDescent="0.25">
      <c r="A64" t="s">
        <v>937</v>
      </c>
      <c r="B64" t="s">
        <v>712</v>
      </c>
      <c r="C64" t="str">
        <f t="shared" si="0"/>
        <v>1</v>
      </c>
      <c r="D64" t="str">
        <f t="shared" ref="D64" si="7">CONCATENATE(C57,C58,C59,C60,C61,C62,C63,C64)</f>
        <v>10101011</v>
      </c>
    </row>
    <row r="65" spans="1:4" x14ac:dyDescent="0.25">
      <c r="A65" t="s">
        <v>938</v>
      </c>
      <c r="B65" t="s">
        <v>712</v>
      </c>
      <c r="C65" t="str">
        <f t="shared" si="0"/>
        <v>1</v>
      </c>
    </row>
    <row r="66" spans="1:4" x14ac:dyDescent="0.25">
      <c r="A66" t="s">
        <v>939</v>
      </c>
      <c r="B66" t="s">
        <v>712</v>
      </c>
      <c r="C66" t="str">
        <f t="shared" ref="C66:C129" si="8">RIGHT(B66, 1)</f>
        <v>1</v>
      </c>
    </row>
    <row r="67" spans="1:4" x14ac:dyDescent="0.25">
      <c r="A67" t="s">
        <v>940</v>
      </c>
      <c r="B67" t="s">
        <v>712</v>
      </c>
      <c r="C67" t="str">
        <f t="shared" si="8"/>
        <v>1</v>
      </c>
    </row>
    <row r="68" spans="1:4" x14ac:dyDescent="0.25">
      <c r="A68" t="s">
        <v>941</v>
      </c>
      <c r="B68" t="s">
        <v>712</v>
      </c>
      <c r="C68" t="str">
        <f t="shared" si="8"/>
        <v>1</v>
      </c>
    </row>
    <row r="69" spans="1:4" x14ac:dyDescent="0.25">
      <c r="A69" t="s">
        <v>942</v>
      </c>
      <c r="B69" t="s">
        <v>712</v>
      </c>
      <c r="C69" t="str">
        <f t="shared" si="8"/>
        <v>1</v>
      </c>
    </row>
    <row r="70" spans="1:4" x14ac:dyDescent="0.25">
      <c r="A70" t="s">
        <v>943</v>
      </c>
      <c r="B70" t="s">
        <v>712</v>
      </c>
      <c r="C70" t="str">
        <f t="shared" si="8"/>
        <v>1</v>
      </c>
    </row>
    <row r="71" spans="1:4" x14ac:dyDescent="0.25">
      <c r="A71" t="s">
        <v>944</v>
      </c>
      <c r="B71" t="s">
        <v>712</v>
      </c>
      <c r="C71" t="str">
        <f t="shared" si="8"/>
        <v>1</v>
      </c>
    </row>
    <row r="72" spans="1:4" x14ac:dyDescent="0.25">
      <c r="A72" t="s">
        <v>945</v>
      </c>
      <c r="B72" t="s">
        <v>715</v>
      </c>
      <c r="C72" t="str">
        <f t="shared" si="8"/>
        <v>0</v>
      </c>
      <c r="D72" t="str">
        <f t="shared" ref="D72" si="9">CONCATENATE(C65,C66,C67,C68,C69,C70,C71,C72)</f>
        <v>11111110</v>
      </c>
    </row>
    <row r="73" spans="1:4" x14ac:dyDescent="0.25">
      <c r="A73" t="s">
        <v>946</v>
      </c>
      <c r="B73" t="s">
        <v>715</v>
      </c>
      <c r="C73" t="str">
        <f t="shared" si="8"/>
        <v>0</v>
      </c>
    </row>
    <row r="74" spans="1:4" x14ac:dyDescent="0.25">
      <c r="A74" t="s">
        <v>947</v>
      </c>
      <c r="B74" t="s">
        <v>715</v>
      </c>
      <c r="C74" t="str">
        <f t="shared" si="8"/>
        <v>0</v>
      </c>
    </row>
    <row r="75" spans="1:4" x14ac:dyDescent="0.25">
      <c r="A75" t="s">
        <v>948</v>
      </c>
      <c r="B75" t="s">
        <v>715</v>
      </c>
      <c r="C75" t="str">
        <f t="shared" si="8"/>
        <v>0</v>
      </c>
    </row>
    <row r="76" spans="1:4" x14ac:dyDescent="0.25">
      <c r="A76" t="s">
        <v>949</v>
      </c>
      <c r="B76" t="s">
        <v>715</v>
      </c>
      <c r="C76" t="str">
        <f t="shared" si="8"/>
        <v>0</v>
      </c>
    </row>
    <row r="77" spans="1:4" x14ac:dyDescent="0.25">
      <c r="A77" t="s">
        <v>950</v>
      </c>
      <c r="B77" t="s">
        <v>715</v>
      </c>
      <c r="C77" t="str">
        <f t="shared" si="8"/>
        <v>0</v>
      </c>
    </row>
    <row r="78" spans="1:4" x14ac:dyDescent="0.25">
      <c r="A78" t="s">
        <v>951</v>
      </c>
      <c r="B78" t="s">
        <v>715</v>
      </c>
      <c r="C78" t="str">
        <f t="shared" si="8"/>
        <v>0</v>
      </c>
    </row>
    <row r="79" spans="1:4" x14ac:dyDescent="0.25">
      <c r="A79" t="s">
        <v>952</v>
      </c>
      <c r="B79" t="s">
        <v>715</v>
      </c>
      <c r="C79" t="str">
        <f t="shared" si="8"/>
        <v>0</v>
      </c>
    </row>
    <row r="80" spans="1:4" x14ac:dyDescent="0.25">
      <c r="A80" t="s">
        <v>953</v>
      </c>
      <c r="B80" t="s">
        <v>715</v>
      </c>
      <c r="C80" t="str">
        <f t="shared" si="8"/>
        <v>0</v>
      </c>
      <c r="D80" t="str">
        <f t="shared" ref="D80" si="10">CONCATENATE(C73,C74,C75,C76,C77,C78,C79,C80)</f>
        <v>00000000</v>
      </c>
    </row>
    <row r="81" spans="1:4" x14ac:dyDescent="0.25">
      <c r="A81" t="s">
        <v>954</v>
      </c>
      <c r="B81" t="s">
        <v>712</v>
      </c>
      <c r="C81" t="str">
        <f t="shared" si="8"/>
        <v>1</v>
      </c>
    </row>
    <row r="82" spans="1:4" x14ac:dyDescent="0.25">
      <c r="A82" t="s">
        <v>955</v>
      </c>
      <c r="B82" t="s">
        <v>715</v>
      </c>
      <c r="C82" t="str">
        <f t="shared" si="8"/>
        <v>0</v>
      </c>
    </row>
    <row r="83" spans="1:4" x14ac:dyDescent="0.25">
      <c r="A83" t="s">
        <v>956</v>
      </c>
      <c r="B83" t="s">
        <v>712</v>
      </c>
      <c r="C83" t="str">
        <f t="shared" si="8"/>
        <v>1</v>
      </c>
    </row>
    <row r="84" spans="1:4" x14ac:dyDescent="0.25">
      <c r="A84" t="s">
        <v>957</v>
      </c>
      <c r="B84" t="s">
        <v>712</v>
      </c>
      <c r="C84" t="str">
        <f t="shared" si="8"/>
        <v>1</v>
      </c>
    </row>
    <row r="85" spans="1:4" x14ac:dyDescent="0.25">
      <c r="A85" t="s">
        <v>958</v>
      </c>
      <c r="B85" t="s">
        <v>715</v>
      </c>
      <c r="C85" t="str">
        <f t="shared" si="8"/>
        <v>0</v>
      </c>
    </row>
    <row r="86" spans="1:4" x14ac:dyDescent="0.25">
      <c r="A86" t="s">
        <v>959</v>
      </c>
      <c r="B86" t="s">
        <v>715</v>
      </c>
      <c r="C86" t="str">
        <f t="shared" si="8"/>
        <v>0</v>
      </c>
    </row>
    <row r="87" spans="1:4" x14ac:dyDescent="0.25">
      <c r="A87" t="s">
        <v>960</v>
      </c>
      <c r="B87" t="s">
        <v>712</v>
      </c>
      <c r="C87" t="str">
        <f t="shared" si="8"/>
        <v>1</v>
      </c>
    </row>
    <row r="88" spans="1:4" x14ac:dyDescent="0.25">
      <c r="A88" t="s">
        <v>961</v>
      </c>
      <c r="B88" t="s">
        <v>712</v>
      </c>
      <c r="C88" t="str">
        <f t="shared" si="8"/>
        <v>1</v>
      </c>
      <c r="D88" t="str">
        <f t="shared" ref="D88" si="11">CONCATENATE(C81,C82,C83,C84,C85,C86,C87,C88)</f>
        <v>10110011</v>
      </c>
    </row>
    <row r="89" spans="1:4" x14ac:dyDescent="0.25">
      <c r="A89" t="s">
        <v>962</v>
      </c>
      <c r="B89" t="s">
        <v>715</v>
      </c>
      <c r="C89" t="str">
        <f t="shared" si="8"/>
        <v>0</v>
      </c>
    </row>
    <row r="90" spans="1:4" x14ac:dyDescent="0.25">
      <c r="A90" t="s">
        <v>963</v>
      </c>
      <c r="B90" t="s">
        <v>715</v>
      </c>
      <c r="C90" t="str">
        <f t="shared" si="8"/>
        <v>0</v>
      </c>
    </row>
    <row r="91" spans="1:4" x14ac:dyDescent="0.25">
      <c r="A91" t="s">
        <v>964</v>
      </c>
      <c r="B91" t="s">
        <v>712</v>
      </c>
      <c r="C91" t="str">
        <f t="shared" si="8"/>
        <v>1</v>
      </c>
    </row>
    <row r="92" spans="1:4" x14ac:dyDescent="0.25">
      <c r="A92" t="s">
        <v>965</v>
      </c>
      <c r="B92" t="s">
        <v>715</v>
      </c>
      <c r="C92" t="str">
        <f t="shared" si="8"/>
        <v>0</v>
      </c>
    </row>
    <row r="93" spans="1:4" x14ac:dyDescent="0.25">
      <c r="A93" t="s">
        <v>966</v>
      </c>
      <c r="B93" t="s">
        <v>712</v>
      </c>
      <c r="C93" t="str">
        <f t="shared" si="8"/>
        <v>1</v>
      </c>
    </row>
    <row r="94" spans="1:4" x14ac:dyDescent="0.25">
      <c r="A94" t="s">
        <v>967</v>
      </c>
      <c r="B94" t="s">
        <v>715</v>
      </c>
      <c r="C94" t="str">
        <f t="shared" si="8"/>
        <v>0</v>
      </c>
    </row>
    <row r="95" spans="1:4" x14ac:dyDescent="0.25">
      <c r="A95" t="s">
        <v>968</v>
      </c>
      <c r="B95" t="s">
        <v>712</v>
      </c>
      <c r="C95" t="str">
        <f t="shared" si="8"/>
        <v>1</v>
      </c>
    </row>
    <row r="96" spans="1:4" x14ac:dyDescent="0.25">
      <c r="A96" t="s">
        <v>969</v>
      </c>
      <c r="B96" t="s">
        <v>715</v>
      </c>
      <c r="C96" t="str">
        <f t="shared" si="8"/>
        <v>0</v>
      </c>
      <c r="D96" t="str">
        <f t="shared" ref="D96" si="12">CONCATENATE(C89,C90,C91,C92,C93,C94,C95,C96)</f>
        <v>00101010</v>
      </c>
    </row>
    <row r="97" spans="1:4" x14ac:dyDescent="0.25">
      <c r="A97" t="s">
        <v>970</v>
      </c>
      <c r="B97" t="s">
        <v>712</v>
      </c>
      <c r="C97" t="str">
        <f t="shared" si="8"/>
        <v>1</v>
      </c>
    </row>
    <row r="98" spans="1:4" x14ac:dyDescent="0.25">
      <c r="A98" t="s">
        <v>971</v>
      </c>
      <c r="B98" t="s">
        <v>715</v>
      </c>
      <c r="C98" t="str">
        <f t="shared" si="8"/>
        <v>0</v>
      </c>
    </row>
    <row r="99" spans="1:4" x14ac:dyDescent="0.25">
      <c r="A99" t="s">
        <v>972</v>
      </c>
      <c r="B99" t="s">
        <v>712</v>
      </c>
      <c r="C99" t="str">
        <f t="shared" si="8"/>
        <v>1</v>
      </c>
    </row>
    <row r="100" spans="1:4" x14ac:dyDescent="0.25">
      <c r="A100" t="s">
        <v>973</v>
      </c>
      <c r="B100" t="s">
        <v>715</v>
      </c>
      <c r="C100" t="str">
        <f t="shared" si="8"/>
        <v>0</v>
      </c>
    </row>
    <row r="101" spans="1:4" x14ac:dyDescent="0.25">
      <c r="A101" t="s">
        <v>974</v>
      </c>
      <c r="B101" t="s">
        <v>712</v>
      </c>
      <c r="C101" t="str">
        <f t="shared" si="8"/>
        <v>1</v>
      </c>
    </row>
    <row r="102" spans="1:4" x14ac:dyDescent="0.25">
      <c r="A102" t="s">
        <v>975</v>
      </c>
      <c r="B102" t="s">
        <v>715</v>
      </c>
      <c r="C102" t="str">
        <f t="shared" si="8"/>
        <v>0</v>
      </c>
    </row>
    <row r="103" spans="1:4" x14ac:dyDescent="0.25">
      <c r="A103" t="s">
        <v>976</v>
      </c>
      <c r="B103" t="s">
        <v>712</v>
      </c>
      <c r="C103" t="str">
        <f t="shared" si="8"/>
        <v>1</v>
      </c>
    </row>
    <row r="104" spans="1:4" x14ac:dyDescent="0.25">
      <c r="A104" t="s">
        <v>977</v>
      </c>
      <c r="B104" t="s">
        <v>712</v>
      </c>
      <c r="C104" t="str">
        <f t="shared" si="8"/>
        <v>1</v>
      </c>
      <c r="D104" t="str">
        <f t="shared" ref="D104" si="13">CONCATENATE(C97,C98,C99,C100,C101,C102,C103,C104)</f>
        <v>10101011</v>
      </c>
    </row>
    <row r="105" spans="1:4" x14ac:dyDescent="0.25">
      <c r="A105" t="s">
        <v>978</v>
      </c>
      <c r="B105" t="s">
        <v>715</v>
      </c>
      <c r="C105" t="str">
        <f t="shared" si="8"/>
        <v>0</v>
      </c>
    </row>
    <row r="106" spans="1:4" x14ac:dyDescent="0.25">
      <c r="A106" t="s">
        <v>979</v>
      </c>
      <c r="B106" t="s">
        <v>715</v>
      </c>
      <c r="C106" t="str">
        <f t="shared" si="8"/>
        <v>0</v>
      </c>
    </row>
    <row r="107" spans="1:4" x14ac:dyDescent="0.25">
      <c r="A107" t="s">
        <v>980</v>
      </c>
      <c r="B107" t="s">
        <v>712</v>
      </c>
      <c r="C107" t="str">
        <f t="shared" si="8"/>
        <v>1</v>
      </c>
    </row>
    <row r="108" spans="1:4" x14ac:dyDescent="0.25">
      <c r="A108" t="s">
        <v>981</v>
      </c>
      <c r="B108" t="s">
        <v>715</v>
      </c>
      <c r="C108" t="str">
        <f t="shared" si="8"/>
        <v>0</v>
      </c>
    </row>
    <row r="109" spans="1:4" x14ac:dyDescent="0.25">
      <c r="A109" t="s">
        <v>982</v>
      </c>
      <c r="B109" t="s">
        <v>712</v>
      </c>
      <c r="C109" t="str">
        <f t="shared" si="8"/>
        <v>1</v>
      </c>
    </row>
    <row r="110" spans="1:4" x14ac:dyDescent="0.25">
      <c r="A110" t="s">
        <v>983</v>
      </c>
      <c r="B110" t="s">
        <v>715</v>
      </c>
      <c r="C110" t="str">
        <f t="shared" si="8"/>
        <v>0</v>
      </c>
    </row>
    <row r="111" spans="1:4" x14ac:dyDescent="0.25">
      <c r="A111" t="s">
        <v>984</v>
      </c>
      <c r="B111" t="s">
        <v>712</v>
      </c>
      <c r="C111" t="str">
        <f t="shared" si="8"/>
        <v>1</v>
      </c>
    </row>
    <row r="112" spans="1:4" x14ac:dyDescent="0.25">
      <c r="A112" t="s">
        <v>985</v>
      </c>
      <c r="B112" t="s">
        <v>715</v>
      </c>
      <c r="C112" t="str">
        <f t="shared" si="8"/>
        <v>0</v>
      </c>
      <c r="D112" t="str">
        <f t="shared" ref="D112" si="14">CONCATENATE(C105,C106,C107,C108,C109,C110,C111,C112)</f>
        <v>00101010</v>
      </c>
    </row>
    <row r="113" spans="1:4" x14ac:dyDescent="0.25">
      <c r="A113" t="s">
        <v>986</v>
      </c>
      <c r="B113" t="s">
        <v>712</v>
      </c>
      <c r="C113" t="str">
        <f t="shared" si="8"/>
        <v>1</v>
      </c>
    </row>
    <row r="114" spans="1:4" x14ac:dyDescent="0.25">
      <c r="A114" t="s">
        <v>987</v>
      </c>
      <c r="B114" t="s">
        <v>715</v>
      </c>
      <c r="C114" t="str">
        <f t="shared" si="8"/>
        <v>0</v>
      </c>
    </row>
    <row r="115" spans="1:4" x14ac:dyDescent="0.25">
      <c r="A115" t="s">
        <v>988</v>
      </c>
      <c r="B115" t="s">
        <v>715</v>
      </c>
      <c r="C115" t="str">
        <f t="shared" si="8"/>
        <v>0</v>
      </c>
    </row>
    <row r="116" spans="1:4" x14ac:dyDescent="0.25">
      <c r="A116" t="s">
        <v>989</v>
      </c>
      <c r="B116" t="s">
        <v>712</v>
      </c>
      <c r="C116" t="str">
        <f t="shared" si="8"/>
        <v>1</v>
      </c>
    </row>
    <row r="117" spans="1:4" x14ac:dyDescent="0.25">
      <c r="A117" t="s">
        <v>990</v>
      </c>
      <c r="B117" t="s">
        <v>715</v>
      </c>
      <c r="C117" t="str">
        <f t="shared" si="8"/>
        <v>0</v>
      </c>
    </row>
    <row r="118" spans="1:4" x14ac:dyDescent="0.25">
      <c r="A118" t="s">
        <v>991</v>
      </c>
      <c r="B118" t="s">
        <v>712</v>
      </c>
      <c r="C118" t="str">
        <f t="shared" si="8"/>
        <v>1</v>
      </c>
    </row>
    <row r="119" spans="1:4" x14ac:dyDescent="0.25">
      <c r="A119" t="s">
        <v>992</v>
      </c>
      <c r="B119" t="s">
        <v>715</v>
      </c>
      <c r="C119" t="str">
        <f t="shared" si="8"/>
        <v>0</v>
      </c>
    </row>
    <row r="120" spans="1:4" x14ac:dyDescent="0.25">
      <c r="A120" t="s">
        <v>993</v>
      </c>
      <c r="B120" t="s">
        <v>712</v>
      </c>
      <c r="C120" t="str">
        <f t="shared" si="8"/>
        <v>1</v>
      </c>
      <c r="D120" t="str">
        <f t="shared" ref="D120" si="15">CONCATENATE(C113,C114,C115,C116,C117,C118,C119,C120)</f>
        <v>10010101</v>
      </c>
    </row>
    <row r="121" spans="1:4" x14ac:dyDescent="0.25">
      <c r="A121" t="s">
        <v>994</v>
      </c>
      <c r="B121" t="s">
        <v>712</v>
      </c>
      <c r="C121" t="str">
        <f t="shared" si="8"/>
        <v>1</v>
      </c>
    </row>
    <row r="122" spans="1:4" x14ac:dyDescent="0.25">
      <c r="A122" t="s">
        <v>995</v>
      </c>
      <c r="B122" t="s">
        <v>715</v>
      </c>
      <c r="C122" t="str">
        <f t="shared" si="8"/>
        <v>0</v>
      </c>
    </row>
    <row r="123" spans="1:4" x14ac:dyDescent="0.25">
      <c r="A123" t="s">
        <v>996</v>
      </c>
      <c r="B123" t="s">
        <v>715</v>
      </c>
      <c r="C123" t="str">
        <f t="shared" si="8"/>
        <v>0</v>
      </c>
    </row>
    <row r="124" spans="1:4" x14ac:dyDescent="0.25">
      <c r="A124" t="s">
        <v>997</v>
      </c>
      <c r="B124" t="s">
        <v>712</v>
      </c>
      <c r="C124" t="str">
        <f t="shared" si="8"/>
        <v>1</v>
      </c>
    </row>
    <row r="125" spans="1:4" x14ac:dyDescent="0.25">
      <c r="A125" t="s">
        <v>998</v>
      </c>
      <c r="B125" t="s">
        <v>712</v>
      </c>
      <c r="C125" t="str">
        <f t="shared" si="8"/>
        <v>1</v>
      </c>
    </row>
    <row r="126" spans="1:4" x14ac:dyDescent="0.25">
      <c r="A126" t="s">
        <v>999</v>
      </c>
      <c r="B126" t="s">
        <v>715</v>
      </c>
      <c r="C126" t="str">
        <f t="shared" si="8"/>
        <v>0</v>
      </c>
    </row>
    <row r="127" spans="1:4" x14ac:dyDescent="0.25">
      <c r="A127" t="s">
        <v>1000</v>
      </c>
      <c r="B127" t="s">
        <v>712</v>
      </c>
      <c r="C127" t="str">
        <f t="shared" si="8"/>
        <v>1</v>
      </c>
    </row>
    <row r="128" spans="1:4" x14ac:dyDescent="0.25">
      <c r="A128" t="s">
        <v>1001</v>
      </c>
      <c r="B128" t="s">
        <v>715</v>
      </c>
      <c r="C128" t="str">
        <f t="shared" si="8"/>
        <v>0</v>
      </c>
      <c r="D128" t="str">
        <f t="shared" ref="D128" si="16">CONCATENATE(C121,C122,C123,C124,C125,C126,C127,C128)</f>
        <v>10011010</v>
      </c>
    </row>
    <row r="129" spans="1:4" x14ac:dyDescent="0.25">
      <c r="A129" t="s">
        <v>1002</v>
      </c>
      <c r="B129" t="s">
        <v>715</v>
      </c>
      <c r="C129" t="str">
        <f t="shared" si="8"/>
        <v>0</v>
      </c>
    </row>
    <row r="130" spans="1:4" x14ac:dyDescent="0.25">
      <c r="A130" t="s">
        <v>1003</v>
      </c>
      <c r="B130" t="s">
        <v>712</v>
      </c>
      <c r="C130" t="str">
        <f t="shared" ref="C130:C193" si="17">RIGHT(B130, 1)</f>
        <v>1</v>
      </c>
    </row>
    <row r="131" spans="1:4" x14ac:dyDescent="0.25">
      <c r="A131" t="s">
        <v>1004</v>
      </c>
      <c r="B131" t="s">
        <v>712</v>
      </c>
      <c r="C131" t="str">
        <f t="shared" si="17"/>
        <v>1</v>
      </c>
    </row>
    <row r="132" spans="1:4" x14ac:dyDescent="0.25">
      <c r="A132" t="s">
        <v>1005</v>
      </c>
      <c r="B132" t="s">
        <v>715</v>
      </c>
      <c r="C132" t="str">
        <f t="shared" si="17"/>
        <v>0</v>
      </c>
    </row>
    <row r="133" spans="1:4" x14ac:dyDescent="0.25">
      <c r="A133" t="s">
        <v>1006</v>
      </c>
      <c r="B133" t="s">
        <v>715</v>
      </c>
      <c r="C133" t="str">
        <f t="shared" si="17"/>
        <v>0</v>
      </c>
    </row>
    <row r="134" spans="1:4" x14ac:dyDescent="0.25">
      <c r="A134" t="s">
        <v>1007</v>
      </c>
      <c r="B134" t="s">
        <v>712</v>
      </c>
      <c r="C134" t="str">
        <f t="shared" si="17"/>
        <v>1</v>
      </c>
    </row>
    <row r="135" spans="1:4" x14ac:dyDescent="0.25">
      <c r="A135" t="s">
        <v>1008</v>
      </c>
      <c r="B135" t="s">
        <v>712</v>
      </c>
      <c r="C135" t="str">
        <f t="shared" si="17"/>
        <v>1</v>
      </c>
    </row>
    <row r="136" spans="1:4" x14ac:dyDescent="0.25">
      <c r="A136" t="s">
        <v>1009</v>
      </c>
      <c r="B136" t="s">
        <v>715</v>
      </c>
      <c r="C136" t="str">
        <f t="shared" si="17"/>
        <v>0</v>
      </c>
      <c r="D136" t="str">
        <f t="shared" ref="D136" si="18">CONCATENATE(C129,C130,C131,C132,C133,C134,C135,C136)</f>
        <v>01100110</v>
      </c>
    </row>
    <row r="137" spans="1:4" x14ac:dyDescent="0.25">
      <c r="A137" t="s">
        <v>1010</v>
      </c>
      <c r="B137" t="s">
        <v>715</v>
      </c>
      <c r="C137" t="str">
        <f t="shared" si="17"/>
        <v>0</v>
      </c>
    </row>
    <row r="138" spans="1:4" x14ac:dyDescent="0.25">
      <c r="A138" t="s">
        <v>1011</v>
      </c>
      <c r="B138" t="s">
        <v>712</v>
      </c>
      <c r="C138" t="str">
        <f t="shared" si="17"/>
        <v>1</v>
      </c>
    </row>
    <row r="139" spans="1:4" x14ac:dyDescent="0.25">
      <c r="A139" t="s">
        <v>1012</v>
      </c>
      <c r="B139" t="s">
        <v>715</v>
      </c>
      <c r="C139" t="str">
        <f t="shared" si="17"/>
        <v>0</v>
      </c>
    </row>
    <row r="140" spans="1:4" x14ac:dyDescent="0.25">
      <c r="A140" t="s">
        <v>1013</v>
      </c>
      <c r="B140" t="s">
        <v>712</v>
      </c>
      <c r="C140" t="str">
        <f t="shared" si="17"/>
        <v>1</v>
      </c>
    </row>
    <row r="141" spans="1:4" x14ac:dyDescent="0.25">
      <c r="A141" t="s">
        <v>1014</v>
      </c>
      <c r="B141" t="s">
        <v>712</v>
      </c>
      <c r="C141" t="str">
        <f t="shared" si="17"/>
        <v>1</v>
      </c>
    </row>
    <row r="142" spans="1:4" x14ac:dyDescent="0.25">
      <c r="A142" t="s">
        <v>1015</v>
      </c>
      <c r="B142" t="s">
        <v>715</v>
      </c>
      <c r="C142" t="str">
        <f t="shared" si="17"/>
        <v>0</v>
      </c>
    </row>
    <row r="143" spans="1:4" x14ac:dyDescent="0.25">
      <c r="A143" t="s">
        <v>1016</v>
      </c>
      <c r="B143" t="s">
        <v>715</v>
      </c>
      <c r="C143" t="str">
        <f t="shared" si="17"/>
        <v>0</v>
      </c>
    </row>
    <row r="144" spans="1:4" x14ac:dyDescent="0.25">
      <c r="A144" t="s">
        <v>1017</v>
      </c>
      <c r="B144" t="s">
        <v>712</v>
      </c>
      <c r="C144" t="str">
        <f t="shared" si="17"/>
        <v>1</v>
      </c>
      <c r="D144" t="str">
        <f t="shared" ref="D144" si="19">CONCATENATE(C137,C138,C139,C140,C141,C142,C143,C144)</f>
        <v>01011001</v>
      </c>
    </row>
    <row r="145" spans="1:4" x14ac:dyDescent="0.25">
      <c r="A145" t="s">
        <v>1018</v>
      </c>
      <c r="B145" t="s">
        <v>712</v>
      </c>
      <c r="C145" t="str">
        <f t="shared" si="17"/>
        <v>1</v>
      </c>
    </row>
    <row r="146" spans="1:4" x14ac:dyDescent="0.25">
      <c r="A146" t="s">
        <v>1019</v>
      </c>
      <c r="B146" t="s">
        <v>715</v>
      </c>
      <c r="C146" t="str">
        <f t="shared" si="17"/>
        <v>0</v>
      </c>
    </row>
    <row r="147" spans="1:4" x14ac:dyDescent="0.25">
      <c r="A147" t="s">
        <v>1020</v>
      </c>
      <c r="B147" t="s">
        <v>715</v>
      </c>
      <c r="C147" t="str">
        <f t="shared" si="17"/>
        <v>0</v>
      </c>
    </row>
    <row r="148" spans="1:4" x14ac:dyDescent="0.25">
      <c r="A148" t="s">
        <v>1021</v>
      </c>
      <c r="B148" t="s">
        <v>712</v>
      </c>
      <c r="C148" t="str">
        <f t="shared" si="17"/>
        <v>1</v>
      </c>
    </row>
    <row r="149" spans="1:4" x14ac:dyDescent="0.25">
      <c r="A149" t="s">
        <v>1022</v>
      </c>
      <c r="B149" t="s">
        <v>712</v>
      </c>
      <c r="C149" t="str">
        <f t="shared" si="17"/>
        <v>1</v>
      </c>
    </row>
    <row r="150" spans="1:4" x14ac:dyDescent="0.25">
      <c r="A150" t="s">
        <v>1023</v>
      </c>
      <c r="B150" t="s">
        <v>715</v>
      </c>
      <c r="C150" t="str">
        <f t="shared" si="17"/>
        <v>0</v>
      </c>
    </row>
    <row r="151" spans="1:4" x14ac:dyDescent="0.25">
      <c r="A151" t="s">
        <v>1024</v>
      </c>
      <c r="B151" t="s">
        <v>712</v>
      </c>
      <c r="C151" t="str">
        <f t="shared" si="17"/>
        <v>1</v>
      </c>
    </row>
    <row r="152" spans="1:4" x14ac:dyDescent="0.25">
      <c r="A152" t="s">
        <v>1025</v>
      </c>
      <c r="B152" t="s">
        <v>715</v>
      </c>
      <c r="C152" t="str">
        <f t="shared" si="17"/>
        <v>0</v>
      </c>
      <c r="D152" t="str">
        <f t="shared" ref="D152" si="20">CONCATENATE(C145,C146,C147,C148,C149,C150,C151,C152)</f>
        <v>10011010</v>
      </c>
    </row>
    <row r="153" spans="1:4" x14ac:dyDescent="0.25">
      <c r="A153" t="s">
        <v>1026</v>
      </c>
      <c r="B153" t="s">
        <v>712</v>
      </c>
      <c r="C153" t="str">
        <f t="shared" si="17"/>
        <v>1</v>
      </c>
    </row>
    <row r="154" spans="1:4" x14ac:dyDescent="0.25">
      <c r="A154" t="s">
        <v>1027</v>
      </c>
      <c r="B154" t="s">
        <v>715</v>
      </c>
      <c r="C154" t="str">
        <f t="shared" si="17"/>
        <v>0</v>
      </c>
    </row>
    <row r="155" spans="1:4" x14ac:dyDescent="0.25">
      <c r="A155" t="s">
        <v>1028</v>
      </c>
      <c r="B155" t="s">
        <v>712</v>
      </c>
      <c r="C155" t="str">
        <f t="shared" si="17"/>
        <v>1</v>
      </c>
    </row>
    <row r="156" spans="1:4" x14ac:dyDescent="0.25">
      <c r="A156" t="s">
        <v>1029</v>
      </c>
      <c r="B156" t="s">
        <v>715</v>
      </c>
      <c r="C156" t="str">
        <f t="shared" si="17"/>
        <v>0</v>
      </c>
    </row>
    <row r="157" spans="1:4" x14ac:dyDescent="0.25">
      <c r="A157" t="s">
        <v>1030</v>
      </c>
      <c r="B157" t="s">
        <v>715</v>
      </c>
      <c r="C157" t="str">
        <f t="shared" si="17"/>
        <v>0</v>
      </c>
    </row>
    <row r="158" spans="1:4" x14ac:dyDescent="0.25">
      <c r="A158" t="s">
        <v>1031</v>
      </c>
      <c r="B158" t="s">
        <v>712</v>
      </c>
      <c r="C158" t="str">
        <f t="shared" si="17"/>
        <v>1</v>
      </c>
    </row>
    <row r="159" spans="1:4" x14ac:dyDescent="0.25">
      <c r="A159" t="s">
        <v>1032</v>
      </c>
      <c r="B159" t="s">
        <v>715</v>
      </c>
      <c r="C159" t="str">
        <f t="shared" si="17"/>
        <v>0</v>
      </c>
    </row>
    <row r="160" spans="1:4" x14ac:dyDescent="0.25">
      <c r="A160" t="s">
        <v>1033</v>
      </c>
      <c r="B160" t="s">
        <v>712</v>
      </c>
      <c r="C160" t="str">
        <f t="shared" si="17"/>
        <v>1</v>
      </c>
      <c r="D160" t="str">
        <f t="shared" ref="D160" si="21">CONCATENATE(C153,C154,C155,C156,C157,C158,C159,C160)</f>
        <v>10100101</v>
      </c>
    </row>
    <row r="161" spans="1:4" x14ac:dyDescent="0.25">
      <c r="A161" t="s">
        <v>1034</v>
      </c>
      <c r="B161" t="s">
        <v>712</v>
      </c>
      <c r="C161" t="str">
        <f t="shared" si="17"/>
        <v>1</v>
      </c>
    </row>
    <row r="162" spans="1:4" x14ac:dyDescent="0.25">
      <c r="A162" t="s">
        <v>1035</v>
      </c>
      <c r="B162" t="s">
        <v>715</v>
      </c>
      <c r="C162" t="str">
        <f t="shared" si="17"/>
        <v>0</v>
      </c>
    </row>
    <row r="163" spans="1:4" x14ac:dyDescent="0.25">
      <c r="A163" t="s">
        <v>1036</v>
      </c>
      <c r="B163" t="s">
        <v>712</v>
      </c>
      <c r="C163" t="str">
        <f t="shared" si="17"/>
        <v>1</v>
      </c>
    </row>
    <row r="164" spans="1:4" x14ac:dyDescent="0.25">
      <c r="A164" t="s">
        <v>1037</v>
      </c>
      <c r="B164" t="s">
        <v>715</v>
      </c>
      <c r="C164" t="str">
        <f t="shared" si="17"/>
        <v>0</v>
      </c>
    </row>
    <row r="165" spans="1:4" x14ac:dyDescent="0.25">
      <c r="A165" t="s">
        <v>1038</v>
      </c>
      <c r="B165" t="s">
        <v>712</v>
      </c>
      <c r="C165" t="str">
        <f t="shared" si="17"/>
        <v>1</v>
      </c>
    </row>
    <row r="166" spans="1:4" x14ac:dyDescent="0.25">
      <c r="A166" t="s">
        <v>1039</v>
      </c>
      <c r="B166" t="s">
        <v>715</v>
      </c>
      <c r="C166" t="str">
        <f t="shared" si="17"/>
        <v>0</v>
      </c>
    </row>
    <row r="167" spans="1:4" x14ac:dyDescent="0.25">
      <c r="A167" t="s">
        <v>1040</v>
      </c>
      <c r="B167" t="s">
        <v>715</v>
      </c>
      <c r="C167" t="str">
        <f t="shared" si="17"/>
        <v>0</v>
      </c>
    </row>
    <row r="168" spans="1:4" x14ac:dyDescent="0.25">
      <c r="A168" t="s">
        <v>1041</v>
      </c>
      <c r="B168" t="s">
        <v>712</v>
      </c>
      <c r="C168" t="str">
        <f t="shared" si="17"/>
        <v>1</v>
      </c>
      <c r="D168" t="str">
        <f t="shared" ref="D168" si="22">CONCATENATE(C161,C162,C163,C164,C165,C166,C167,C168)</f>
        <v>10101001</v>
      </c>
    </row>
    <row r="169" spans="1:4" x14ac:dyDescent="0.25">
      <c r="A169" t="s">
        <v>1042</v>
      </c>
      <c r="B169" t="s">
        <v>712</v>
      </c>
      <c r="C169" t="str">
        <f t="shared" si="17"/>
        <v>1</v>
      </c>
    </row>
    <row r="170" spans="1:4" x14ac:dyDescent="0.25">
      <c r="A170" t="s">
        <v>1043</v>
      </c>
      <c r="B170" t="s">
        <v>715</v>
      </c>
      <c r="C170" t="str">
        <f t="shared" si="17"/>
        <v>0</v>
      </c>
    </row>
    <row r="171" spans="1:4" x14ac:dyDescent="0.25">
      <c r="A171" t="s">
        <v>1044</v>
      </c>
      <c r="B171" t="s">
        <v>712</v>
      </c>
      <c r="C171" t="str">
        <f t="shared" si="17"/>
        <v>1</v>
      </c>
    </row>
    <row r="172" spans="1:4" x14ac:dyDescent="0.25">
      <c r="A172" t="s">
        <v>1045</v>
      </c>
      <c r="B172" t="s">
        <v>715</v>
      </c>
      <c r="C172" t="str">
        <f t="shared" si="17"/>
        <v>0</v>
      </c>
    </row>
    <row r="173" spans="1:4" x14ac:dyDescent="0.25">
      <c r="A173" t="s">
        <v>1046</v>
      </c>
      <c r="B173" t="s">
        <v>712</v>
      </c>
      <c r="C173" t="str">
        <f t="shared" si="17"/>
        <v>1</v>
      </c>
    </row>
    <row r="174" spans="1:4" x14ac:dyDescent="0.25">
      <c r="A174" t="s">
        <v>1047</v>
      </c>
      <c r="B174" t="s">
        <v>715</v>
      </c>
      <c r="C174" t="str">
        <f t="shared" si="17"/>
        <v>0</v>
      </c>
    </row>
    <row r="175" spans="1:4" x14ac:dyDescent="0.25">
      <c r="A175" t="s">
        <v>1048</v>
      </c>
      <c r="B175" t="s">
        <v>715</v>
      </c>
      <c r="C175" t="str">
        <f t="shared" si="17"/>
        <v>0</v>
      </c>
    </row>
    <row r="176" spans="1:4" x14ac:dyDescent="0.25">
      <c r="A176" t="s">
        <v>1049</v>
      </c>
      <c r="B176" t="s">
        <v>712</v>
      </c>
      <c r="C176" t="str">
        <f t="shared" si="17"/>
        <v>1</v>
      </c>
      <c r="D176" t="str">
        <f t="shared" ref="D176" si="23">CONCATENATE(C169,C170,C171,C172,C173,C174,C175,C176)</f>
        <v>10101001</v>
      </c>
    </row>
    <row r="177" spans="1:4" x14ac:dyDescent="0.25">
      <c r="A177" t="s">
        <v>1050</v>
      </c>
      <c r="B177" t="s">
        <v>712</v>
      </c>
      <c r="C177" t="str">
        <f t="shared" si="17"/>
        <v>1</v>
      </c>
    </row>
    <row r="178" spans="1:4" x14ac:dyDescent="0.25">
      <c r="A178" t="s">
        <v>1051</v>
      </c>
      <c r="B178" t="s">
        <v>715</v>
      </c>
      <c r="C178" t="str">
        <f t="shared" si="17"/>
        <v>0</v>
      </c>
    </row>
    <row r="179" spans="1:4" x14ac:dyDescent="0.25">
      <c r="A179" t="s">
        <v>1052</v>
      </c>
      <c r="B179" t="s">
        <v>715</v>
      </c>
      <c r="C179" t="str">
        <f t="shared" si="17"/>
        <v>0</v>
      </c>
    </row>
    <row r="180" spans="1:4" x14ac:dyDescent="0.25">
      <c r="A180" t="s">
        <v>1053</v>
      </c>
      <c r="B180" t="s">
        <v>712</v>
      </c>
      <c r="C180" t="str">
        <f t="shared" si="17"/>
        <v>1</v>
      </c>
    </row>
    <row r="181" spans="1:4" x14ac:dyDescent="0.25">
      <c r="A181" t="s">
        <v>1054</v>
      </c>
      <c r="B181" t="s">
        <v>712</v>
      </c>
      <c r="C181" t="str">
        <f t="shared" si="17"/>
        <v>1</v>
      </c>
    </row>
    <row r="182" spans="1:4" x14ac:dyDescent="0.25">
      <c r="A182" t="s">
        <v>1055</v>
      </c>
      <c r="B182" t="s">
        <v>715</v>
      </c>
      <c r="C182" t="str">
        <f t="shared" si="17"/>
        <v>0</v>
      </c>
    </row>
    <row r="183" spans="1:4" x14ac:dyDescent="0.25">
      <c r="A183" t="s">
        <v>1056</v>
      </c>
      <c r="B183" t="s">
        <v>712</v>
      </c>
      <c r="C183" t="str">
        <f t="shared" si="17"/>
        <v>1</v>
      </c>
    </row>
    <row r="184" spans="1:4" x14ac:dyDescent="0.25">
      <c r="A184" t="s">
        <v>1057</v>
      </c>
      <c r="B184" t="s">
        <v>715</v>
      </c>
      <c r="C184" t="str">
        <f t="shared" si="17"/>
        <v>0</v>
      </c>
      <c r="D184" t="str">
        <f t="shared" ref="D184" si="24">CONCATENATE(C177,C178,C179,C180,C181,C182,C183,C184)</f>
        <v>10011010</v>
      </c>
    </row>
    <row r="185" spans="1:4" x14ac:dyDescent="0.25">
      <c r="A185" t="s">
        <v>1058</v>
      </c>
      <c r="B185" t="s">
        <v>715</v>
      </c>
      <c r="C185" t="str">
        <f t="shared" si="17"/>
        <v>0</v>
      </c>
    </row>
    <row r="186" spans="1:4" x14ac:dyDescent="0.25">
      <c r="A186" t="s">
        <v>1059</v>
      </c>
      <c r="B186" t="s">
        <v>712</v>
      </c>
      <c r="C186" t="str">
        <f t="shared" si="17"/>
        <v>1</v>
      </c>
    </row>
    <row r="187" spans="1:4" x14ac:dyDescent="0.25">
      <c r="A187" t="s">
        <v>1060</v>
      </c>
      <c r="B187" t="s">
        <v>715</v>
      </c>
      <c r="C187" t="str">
        <f t="shared" si="17"/>
        <v>0</v>
      </c>
    </row>
    <row r="188" spans="1:4" x14ac:dyDescent="0.25">
      <c r="A188" t="s">
        <v>1061</v>
      </c>
      <c r="B188" t="s">
        <v>712</v>
      </c>
      <c r="C188" t="str">
        <f t="shared" si="17"/>
        <v>1</v>
      </c>
    </row>
    <row r="189" spans="1:4" x14ac:dyDescent="0.25">
      <c r="A189" t="s">
        <v>1062</v>
      </c>
      <c r="B189" t="s">
        <v>715</v>
      </c>
      <c r="C189" t="str">
        <f t="shared" si="17"/>
        <v>0</v>
      </c>
    </row>
    <row r="190" spans="1:4" x14ac:dyDescent="0.25">
      <c r="A190" t="s">
        <v>1063</v>
      </c>
      <c r="B190" t="s">
        <v>712</v>
      </c>
      <c r="C190" t="str">
        <f t="shared" si="17"/>
        <v>1</v>
      </c>
    </row>
    <row r="191" spans="1:4" x14ac:dyDescent="0.25">
      <c r="A191" t="s">
        <v>1064</v>
      </c>
      <c r="B191" t="s">
        <v>712</v>
      </c>
      <c r="C191" t="str">
        <f t="shared" si="17"/>
        <v>1</v>
      </c>
    </row>
    <row r="192" spans="1:4" x14ac:dyDescent="0.25">
      <c r="A192" t="s">
        <v>1065</v>
      </c>
      <c r="B192" t="s">
        <v>715</v>
      </c>
      <c r="C192" t="str">
        <f t="shared" si="17"/>
        <v>0</v>
      </c>
      <c r="D192" t="str">
        <f t="shared" ref="D192" si="25">CONCATENATE(C185,C186,C187,C188,C189,C190,C191,C192)</f>
        <v>01010110</v>
      </c>
    </row>
    <row r="193" spans="1:4" x14ac:dyDescent="0.25">
      <c r="A193" t="s">
        <v>1066</v>
      </c>
      <c r="B193" t="s">
        <v>715</v>
      </c>
      <c r="C193" t="str">
        <f t="shared" si="17"/>
        <v>0</v>
      </c>
    </row>
    <row r="194" spans="1:4" x14ac:dyDescent="0.25">
      <c r="A194" t="s">
        <v>1067</v>
      </c>
      <c r="B194" t="s">
        <v>712</v>
      </c>
      <c r="C194" t="str">
        <f t="shared" ref="C194:C257" si="26">RIGHT(B194, 1)</f>
        <v>1</v>
      </c>
    </row>
    <row r="195" spans="1:4" x14ac:dyDescent="0.25">
      <c r="A195" t="s">
        <v>1068</v>
      </c>
      <c r="B195" t="s">
        <v>715</v>
      </c>
      <c r="C195" t="str">
        <f t="shared" si="26"/>
        <v>0</v>
      </c>
    </row>
    <row r="196" spans="1:4" x14ac:dyDescent="0.25">
      <c r="A196" t="s">
        <v>1069</v>
      </c>
      <c r="B196" t="s">
        <v>712</v>
      </c>
      <c r="C196" t="str">
        <f t="shared" si="26"/>
        <v>1</v>
      </c>
    </row>
    <row r="197" spans="1:4" x14ac:dyDescent="0.25">
      <c r="A197" t="s">
        <v>1070</v>
      </c>
      <c r="B197" t="s">
        <v>712</v>
      </c>
      <c r="C197" t="str">
        <f t="shared" si="26"/>
        <v>1</v>
      </c>
    </row>
    <row r="198" spans="1:4" x14ac:dyDescent="0.25">
      <c r="A198" t="s">
        <v>1071</v>
      </c>
      <c r="B198" t="s">
        <v>715</v>
      </c>
      <c r="C198" t="str">
        <f t="shared" si="26"/>
        <v>0</v>
      </c>
    </row>
    <row r="199" spans="1:4" x14ac:dyDescent="0.25">
      <c r="A199" t="s">
        <v>1072</v>
      </c>
      <c r="B199" t="s">
        <v>715</v>
      </c>
      <c r="C199" t="str">
        <f t="shared" si="26"/>
        <v>0</v>
      </c>
    </row>
    <row r="200" spans="1:4" x14ac:dyDescent="0.25">
      <c r="A200" t="s">
        <v>1073</v>
      </c>
      <c r="B200" t="s">
        <v>712</v>
      </c>
      <c r="C200" t="str">
        <f t="shared" si="26"/>
        <v>1</v>
      </c>
      <c r="D200" t="str">
        <f t="shared" ref="D200" si="27">CONCATENATE(C193,C194,C195,C196,C197,C198,C199,C200)</f>
        <v>01011001</v>
      </c>
    </row>
    <row r="201" spans="1:4" x14ac:dyDescent="0.25">
      <c r="A201" t="s">
        <v>1074</v>
      </c>
      <c r="B201" t="s">
        <v>712</v>
      </c>
      <c r="C201" t="str">
        <f t="shared" si="26"/>
        <v>1</v>
      </c>
    </row>
    <row r="202" spans="1:4" x14ac:dyDescent="0.25">
      <c r="A202" t="s">
        <v>1075</v>
      </c>
      <c r="B202" t="s">
        <v>715</v>
      </c>
      <c r="C202" t="str">
        <f t="shared" si="26"/>
        <v>0</v>
      </c>
    </row>
    <row r="203" spans="1:4" x14ac:dyDescent="0.25">
      <c r="A203" t="s">
        <v>1076</v>
      </c>
      <c r="B203" t="s">
        <v>712</v>
      </c>
      <c r="C203" t="str">
        <f t="shared" si="26"/>
        <v>1</v>
      </c>
    </row>
    <row r="204" spans="1:4" x14ac:dyDescent="0.25">
      <c r="A204" t="s">
        <v>1077</v>
      </c>
      <c r="B204" t="s">
        <v>715</v>
      </c>
      <c r="C204" t="str">
        <f t="shared" si="26"/>
        <v>0</v>
      </c>
    </row>
    <row r="205" spans="1:4" x14ac:dyDescent="0.25">
      <c r="A205" t="s">
        <v>1078</v>
      </c>
      <c r="B205" t="s">
        <v>712</v>
      </c>
      <c r="C205" t="str">
        <f t="shared" si="26"/>
        <v>1</v>
      </c>
    </row>
    <row r="206" spans="1:4" x14ac:dyDescent="0.25">
      <c r="A206" t="s">
        <v>1079</v>
      </c>
      <c r="B206" t="s">
        <v>715</v>
      </c>
      <c r="C206" t="str">
        <f t="shared" si="26"/>
        <v>0</v>
      </c>
    </row>
    <row r="207" spans="1:4" x14ac:dyDescent="0.25">
      <c r="A207" t="s">
        <v>1080</v>
      </c>
      <c r="B207" t="s">
        <v>715</v>
      </c>
      <c r="C207" t="str">
        <f t="shared" si="26"/>
        <v>0</v>
      </c>
    </row>
    <row r="208" spans="1:4" x14ac:dyDescent="0.25">
      <c r="A208" t="s">
        <v>1081</v>
      </c>
      <c r="B208" t="s">
        <v>712</v>
      </c>
      <c r="C208" t="str">
        <f t="shared" si="26"/>
        <v>1</v>
      </c>
      <c r="D208" t="str">
        <f t="shared" ref="D208" si="28">CONCATENATE(C201,C202,C203,C204,C205,C206,C207,C208)</f>
        <v>10101001</v>
      </c>
    </row>
    <row r="209" spans="1:4" x14ac:dyDescent="0.25">
      <c r="A209" t="s">
        <v>1082</v>
      </c>
      <c r="B209" t="s">
        <v>715</v>
      </c>
      <c r="C209" t="str">
        <f t="shared" si="26"/>
        <v>0</v>
      </c>
    </row>
    <row r="210" spans="1:4" x14ac:dyDescent="0.25">
      <c r="A210" t="s">
        <v>1083</v>
      </c>
      <c r="B210" t="s">
        <v>712</v>
      </c>
      <c r="C210" t="str">
        <f t="shared" si="26"/>
        <v>1</v>
      </c>
    </row>
    <row r="211" spans="1:4" x14ac:dyDescent="0.25">
      <c r="A211" t="s">
        <v>1084</v>
      </c>
      <c r="B211" t="s">
        <v>712</v>
      </c>
      <c r="C211" t="str">
        <f t="shared" si="26"/>
        <v>1</v>
      </c>
    </row>
    <row r="212" spans="1:4" x14ac:dyDescent="0.25">
      <c r="A212" t="s">
        <v>1085</v>
      </c>
      <c r="B212" t="s">
        <v>715</v>
      </c>
      <c r="C212" t="str">
        <f t="shared" si="26"/>
        <v>0</v>
      </c>
    </row>
    <row r="213" spans="1:4" x14ac:dyDescent="0.25">
      <c r="A213" t="s">
        <v>1086</v>
      </c>
      <c r="B213" t="s">
        <v>715</v>
      </c>
      <c r="C213" t="str">
        <f t="shared" si="26"/>
        <v>0</v>
      </c>
    </row>
    <row r="214" spans="1:4" x14ac:dyDescent="0.25">
      <c r="A214" t="s">
        <v>1087</v>
      </c>
      <c r="B214" t="s">
        <v>712</v>
      </c>
      <c r="C214" t="str">
        <f t="shared" si="26"/>
        <v>1</v>
      </c>
    </row>
    <row r="215" spans="1:4" x14ac:dyDescent="0.25">
      <c r="A215" t="s">
        <v>1088</v>
      </c>
      <c r="B215" t="s">
        <v>712</v>
      </c>
      <c r="C215" t="str">
        <f t="shared" si="26"/>
        <v>1</v>
      </c>
    </row>
    <row r="216" spans="1:4" x14ac:dyDescent="0.25">
      <c r="A216" t="s">
        <v>1089</v>
      </c>
      <c r="B216" t="s">
        <v>715</v>
      </c>
      <c r="C216" t="str">
        <f t="shared" si="26"/>
        <v>0</v>
      </c>
      <c r="D216" t="str">
        <f t="shared" ref="D216" si="29">CONCATENATE(C209,C210,C211,C212,C213,C214,C215,C216)</f>
        <v>01100110</v>
      </c>
    </row>
    <row r="217" spans="1:4" x14ac:dyDescent="0.25">
      <c r="A217" t="s">
        <v>1090</v>
      </c>
      <c r="B217" t="s">
        <v>715</v>
      </c>
      <c r="C217" t="str">
        <f t="shared" si="26"/>
        <v>0</v>
      </c>
    </row>
    <row r="218" spans="1:4" x14ac:dyDescent="0.25">
      <c r="A218" t="s">
        <v>1091</v>
      </c>
      <c r="B218" t="s">
        <v>712</v>
      </c>
      <c r="C218" t="str">
        <f t="shared" si="26"/>
        <v>1</v>
      </c>
    </row>
    <row r="219" spans="1:4" x14ac:dyDescent="0.25">
      <c r="A219" t="s">
        <v>1092</v>
      </c>
      <c r="B219" t="s">
        <v>715</v>
      </c>
      <c r="C219" t="str">
        <f t="shared" si="26"/>
        <v>0</v>
      </c>
    </row>
    <row r="220" spans="1:4" x14ac:dyDescent="0.25">
      <c r="A220" t="s">
        <v>1093</v>
      </c>
      <c r="B220" t="s">
        <v>712</v>
      </c>
      <c r="C220" t="str">
        <f t="shared" si="26"/>
        <v>1</v>
      </c>
    </row>
    <row r="221" spans="1:4" x14ac:dyDescent="0.25">
      <c r="A221" t="s">
        <v>1094</v>
      </c>
      <c r="B221" t="s">
        <v>712</v>
      </c>
      <c r="C221" t="str">
        <f t="shared" si="26"/>
        <v>1</v>
      </c>
    </row>
    <row r="222" spans="1:4" x14ac:dyDescent="0.25">
      <c r="A222" t="s">
        <v>1095</v>
      </c>
      <c r="B222" t="s">
        <v>715</v>
      </c>
      <c r="C222" t="str">
        <f t="shared" si="26"/>
        <v>0</v>
      </c>
    </row>
    <row r="223" spans="1:4" x14ac:dyDescent="0.25">
      <c r="A223" t="s">
        <v>1096</v>
      </c>
      <c r="B223" t="s">
        <v>715</v>
      </c>
      <c r="C223" t="str">
        <f t="shared" si="26"/>
        <v>0</v>
      </c>
    </row>
    <row r="224" spans="1:4" x14ac:dyDescent="0.25">
      <c r="A224" t="s">
        <v>1097</v>
      </c>
      <c r="B224" t="s">
        <v>712</v>
      </c>
      <c r="C224" t="str">
        <f t="shared" si="26"/>
        <v>1</v>
      </c>
      <c r="D224" t="str">
        <f t="shared" ref="D224" si="30">CONCATENATE(C217,C218,C219,C220,C221,C222,C223,C224)</f>
        <v>01011001</v>
      </c>
    </row>
    <row r="225" spans="1:4" x14ac:dyDescent="0.25">
      <c r="A225" t="s">
        <v>1098</v>
      </c>
      <c r="B225" t="s">
        <v>712</v>
      </c>
      <c r="C225" t="str">
        <f t="shared" si="26"/>
        <v>1</v>
      </c>
    </row>
    <row r="226" spans="1:4" x14ac:dyDescent="0.25">
      <c r="A226" t="s">
        <v>1099</v>
      </c>
      <c r="B226" t="s">
        <v>715</v>
      </c>
      <c r="C226" t="str">
        <f t="shared" si="26"/>
        <v>0</v>
      </c>
    </row>
    <row r="227" spans="1:4" x14ac:dyDescent="0.25">
      <c r="A227" t="s">
        <v>1100</v>
      </c>
      <c r="B227" t="s">
        <v>715</v>
      </c>
      <c r="C227" t="str">
        <f t="shared" si="26"/>
        <v>0</v>
      </c>
    </row>
    <row r="228" spans="1:4" x14ac:dyDescent="0.25">
      <c r="A228" t="s">
        <v>1101</v>
      </c>
      <c r="B228" t="s">
        <v>712</v>
      </c>
      <c r="C228" t="str">
        <f t="shared" si="26"/>
        <v>1</v>
      </c>
    </row>
    <row r="229" spans="1:4" x14ac:dyDescent="0.25">
      <c r="A229" t="s">
        <v>1102</v>
      </c>
      <c r="B229" t="s">
        <v>715</v>
      </c>
      <c r="C229" t="str">
        <f t="shared" si="26"/>
        <v>0</v>
      </c>
    </row>
    <row r="230" spans="1:4" x14ac:dyDescent="0.25">
      <c r="A230" t="s">
        <v>1103</v>
      </c>
      <c r="B230" t="s">
        <v>712</v>
      </c>
      <c r="C230" t="str">
        <f t="shared" si="26"/>
        <v>1</v>
      </c>
    </row>
    <row r="231" spans="1:4" x14ac:dyDescent="0.25">
      <c r="A231" t="s">
        <v>1104</v>
      </c>
      <c r="B231" t="s">
        <v>712</v>
      </c>
      <c r="C231" t="str">
        <f t="shared" si="26"/>
        <v>1</v>
      </c>
    </row>
    <row r="232" spans="1:4" x14ac:dyDescent="0.25">
      <c r="A232" t="s">
        <v>1105</v>
      </c>
      <c r="B232" t="s">
        <v>715</v>
      </c>
      <c r="C232" t="str">
        <f t="shared" si="26"/>
        <v>0</v>
      </c>
      <c r="D232" t="str">
        <f t="shared" ref="D232" si="31">CONCATENATE(C225,C226,C227,C228,C229,C230,C231,C232)</f>
        <v>10010110</v>
      </c>
    </row>
    <row r="233" spans="1:4" x14ac:dyDescent="0.25">
      <c r="A233" t="s">
        <v>1106</v>
      </c>
      <c r="B233" t="s">
        <v>712</v>
      </c>
      <c r="C233" t="str">
        <f t="shared" si="26"/>
        <v>1</v>
      </c>
    </row>
    <row r="234" spans="1:4" x14ac:dyDescent="0.25">
      <c r="A234" t="s">
        <v>1107</v>
      </c>
      <c r="B234" t="s">
        <v>715</v>
      </c>
      <c r="C234" t="str">
        <f t="shared" si="26"/>
        <v>0</v>
      </c>
    </row>
    <row r="235" spans="1:4" x14ac:dyDescent="0.25">
      <c r="A235" t="s">
        <v>1108</v>
      </c>
      <c r="B235" t="s">
        <v>712</v>
      </c>
      <c r="C235" t="str">
        <f t="shared" si="26"/>
        <v>1</v>
      </c>
    </row>
    <row r="236" spans="1:4" x14ac:dyDescent="0.25">
      <c r="A236" t="s">
        <v>1109</v>
      </c>
      <c r="B236" t="s">
        <v>715</v>
      </c>
      <c r="C236" t="str">
        <f t="shared" si="26"/>
        <v>0</v>
      </c>
    </row>
    <row r="237" spans="1:4" x14ac:dyDescent="0.25">
      <c r="A237" t="s">
        <v>1110</v>
      </c>
      <c r="B237" t="s">
        <v>712</v>
      </c>
      <c r="C237" t="str">
        <f t="shared" si="26"/>
        <v>1</v>
      </c>
    </row>
    <row r="238" spans="1:4" x14ac:dyDescent="0.25">
      <c r="A238" t="s">
        <v>1111</v>
      </c>
      <c r="B238" t="s">
        <v>715</v>
      </c>
      <c r="C238" t="str">
        <f t="shared" si="26"/>
        <v>0</v>
      </c>
    </row>
    <row r="239" spans="1:4" x14ac:dyDescent="0.25">
      <c r="A239" t="s">
        <v>1112</v>
      </c>
      <c r="B239" t="s">
        <v>712</v>
      </c>
      <c r="C239" t="str">
        <f t="shared" si="26"/>
        <v>1</v>
      </c>
    </row>
    <row r="240" spans="1:4" x14ac:dyDescent="0.25">
      <c r="A240" t="s">
        <v>1113</v>
      </c>
      <c r="B240" t="s">
        <v>715</v>
      </c>
      <c r="C240" t="str">
        <f t="shared" si="26"/>
        <v>0</v>
      </c>
      <c r="D240" t="str">
        <f t="shared" ref="D240" si="32">CONCATENATE(C233,C234,C235,C236,C237,C238,C239,C240)</f>
        <v>10101010</v>
      </c>
    </row>
    <row r="241" spans="1:4" x14ac:dyDescent="0.25">
      <c r="A241" t="s">
        <v>1114</v>
      </c>
      <c r="B241" t="s">
        <v>712</v>
      </c>
      <c r="C241" t="str">
        <f t="shared" si="26"/>
        <v>1</v>
      </c>
    </row>
    <row r="242" spans="1:4" x14ac:dyDescent="0.25">
      <c r="A242" t="s">
        <v>1115</v>
      </c>
      <c r="B242" t="s">
        <v>715</v>
      </c>
      <c r="C242" t="str">
        <f t="shared" si="26"/>
        <v>0</v>
      </c>
    </row>
    <row r="243" spans="1:4" x14ac:dyDescent="0.25">
      <c r="A243" t="s">
        <v>1116</v>
      </c>
      <c r="B243" t="s">
        <v>712</v>
      </c>
      <c r="C243" t="str">
        <f t="shared" si="26"/>
        <v>1</v>
      </c>
    </row>
    <row r="244" spans="1:4" x14ac:dyDescent="0.25">
      <c r="A244" t="s">
        <v>1117</v>
      </c>
      <c r="B244" t="s">
        <v>715</v>
      </c>
      <c r="C244" t="str">
        <f t="shared" si="26"/>
        <v>0</v>
      </c>
    </row>
    <row r="245" spans="1:4" x14ac:dyDescent="0.25">
      <c r="A245" t="s">
        <v>1118</v>
      </c>
      <c r="B245" t="s">
        <v>715</v>
      </c>
      <c r="C245" t="str">
        <f t="shared" si="26"/>
        <v>0</v>
      </c>
    </row>
    <row r="246" spans="1:4" x14ac:dyDescent="0.25">
      <c r="A246" t="s">
        <v>1119</v>
      </c>
      <c r="B246" t="s">
        <v>712</v>
      </c>
      <c r="C246" t="str">
        <f t="shared" si="26"/>
        <v>1</v>
      </c>
    </row>
    <row r="247" spans="1:4" x14ac:dyDescent="0.25">
      <c r="A247" t="s">
        <v>1120</v>
      </c>
      <c r="B247" t="s">
        <v>715</v>
      </c>
      <c r="C247" t="str">
        <f t="shared" si="26"/>
        <v>0</v>
      </c>
    </row>
    <row r="248" spans="1:4" x14ac:dyDescent="0.25">
      <c r="A248" t="s">
        <v>1121</v>
      </c>
      <c r="B248" t="s">
        <v>712</v>
      </c>
      <c r="C248" t="str">
        <f t="shared" si="26"/>
        <v>1</v>
      </c>
      <c r="D248" t="str">
        <f t="shared" ref="D248" si="33">CONCATENATE(C241,C242,C243,C244,C245,C246,C247,C248)</f>
        <v>10100101</v>
      </c>
    </row>
    <row r="249" spans="1:4" x14ac:dyDescent="0.25">
      <c r="A249" t="s">
        <v>1122</v>
      </c>
      <c r="B249" t="s">
        <v>715</v>
      </c>
      <c r="C249" t="str">
        <f t="shared" si="26"/>
        <v>0</v>
      </c>
    </row>
    <row r="250" spans="1:4" x14ac:dyDescent="0.25">
      <c r="A250" t="s">
        <v>1123</v>
      </c>
      <c r="B250" t="s">
        <v>712</v>
      </c>
      <c r="C250" t="str">
        <f t="shared" si="26"/>
        <v>1</v>
      </c>
    </row>
    <row r="251" spans="1:4" x14ac:dyDescent="0.25">
      <c r="A251" t="s">
        <v>1124</v>
      </c>
      <c r="B251" t="s">
        <v>712</v>
      </c>
      <c r="C251" t="str">
        <f t="shared" si="26"/>
        <v>1</v>
      </c>
    </row>
    <row r="252" spans="1:4" x14ac:dyDescent="0.25">
      <c r="A252" t="s">
        <v>1125</v>
      </c>
      <c r="B252" t="s">
        <v>715</v>
      </c>
      <c r="C252" t="str">
        <f t="shared" si="26"/>
        <v>0</v>
      </c>
    </row>
    <row r="253" spans="1:4" x14ac:dyDescent="0.25">
      <c r="A253" t="s">
        <v>1126</v>
      </c>
      <c r="B253" t="s">
        <v>715</v>
      </c>
      <c r="C253" t="str">
        <f t="shared" si="26"/>
        <v>0</v>
      </c>
    </row>
    <row r="254" spans="1:4" x14ac:dyDescent="0.25">
      <c r="A254" t="s">
        <v>1127</v>
      </c>
      <c r="B254" t="s">
        <v>712</v>
      </c>
      <c r="C254" t="str">
        <f t="shared" si="26"/>
        <v>1</v>
      </c>
    </row>
    <row r="255" spans="1:4" x14ac:dyDescent="0.25">
      <c r="A255" t="s">
        <v>1128</v>
      </c>
      <c r="B255" t="s">
        <v>715</v>
      </c>
      <c r="C255" t="str">
        <f t="shared" si="26"/>
        <v>0</v>
      </c>
    </row>
    <row r="256" spans="1:4" x14ac:dyDescent="0.25">
      <c r="A256" t="s">
        <v>1129</v>
      </c>
      <c r="B256" t="s">
        <v>712</v>
      </c>
      <c r="C256" t="str">
        <f t="shared" si="26"/>
        <v>1</v>
      </c>
      <c r="D256" t="str">
        <f t="shared" ref="D256" si="34">CONCATENATE(C249,C250,C251,C252,C253,C254,C255,C256)</f>
        <v>01100101</v>
      </c>
    </row>
    <row r="257" spans="1:4" x14ac:dyDescent="0.25">
      <c r="A257" t="s">
        <v>1130</v>
      </c>
      <c r="B257" t="s">
        <v>715</v>
      </c>
      <c r="C257" t="str">
        <f t="shared" si="26"/>
        <v>0</v>
      </c>
    </row>
    <row r="258" spans="1:4" x14ac:dyDescent="0.25">
      <c r="A258" t="s">
        <v>1131</v>
      </c>
      <c r="B258" t="s">
        <v>712</v>
      </c>
      <c r="C258" t="str">
        <f t="shared" ref="C258:C321" si="35">RIGHT(B258, 1)</f>
        <v>1</v>
      </c>
    </row>
    <row r="259" spans="1:4" x14ac:dyDescent="0.25">
      <c r="A259" t="s">
        <v>1132</v>
      </c>
      <c r="B259" t="s">
        <v>715</v>
      </c>
      <c r="C259" t="str">
        <f t="shared" si="35"/>
        <v>0</v>
      </c>
    </row>
    <row r="260" spans="1:4" x14ac:dyDescent="0.25">
      <c r="A260" t="s">
        <v>1133</v>
      </c>
      <c r="B260" t="s">
        <v>712</v>
      </c>
      <c r="C260" t="str">
        <f t="shared" si="35"/>
        <v>1</v>
      </c>
    </row>
    <row r="261" spans="1:4" x14ac:dyDescent="0.25">
      <c r="A261" t="s">
        <v>1134</v>
      </c>
      <c r="B261" t="s">
        <v>712</v>
      </c>
      <c r="C261" t="str">
        <f t="shared" si="35"/>
        <v>1</v>
      </c>
    </row>
    <row r="262" spans="1:4" x14ac:dyDescent="0.25">
      <c r="A262" t="s">
        <v>1135</v>
      </c>
      <c r="B262" t="s">
        <v>715</v>
      </c>
      <c r="C262" t="str">
        <f t="shared" si="35"/>
        <v>0</v>
      </c>
    </row>
    <row r="263" spans="1:4" x14ac:dyDescent="0.25">
      <c r="A263" t="s">
        <v>1136</v>
      </c>
      <c r="B263" t="s">
        <v>712</v>
      </c>
      <c r="C263" t="str">
        <f t="shared" si="35"/>
        <v>1</v>
      </c>
    </row>
    <row r="264" spans="1:4" x14ac:dyDescent="0.25">
      <c r="A264" t="s">
        <v>1137</v>
      </c>
      <c r="B264" t="s">
        <v>715</v>
      </c>
      <c r="C264" t="str">
        <f t="shared" si="35"/>
        <v>0</v>
      </c>
      <c r="D264" t="str">
        <f t="shared" ref="D264" si="36">CONCATENATE(C257,C258,C259,C260,C261,C262,C263,C264)</f>
        <v>01011010</v>
      </c>
    </row>
    <row r="265" spans="1:4" x14ac:dyDescent="0.25">
      <c r="A265" t="s">
        <v>1138</v>
      </c>
      <c r="B265" t="s">
        <v>712</v>
      </c>
      <c r="C265" t="str">
        <f t="shared" si="35"/>
        <v>1</v>
      </c>
    </row>
    <row r="266" spans="1:4" x14ac:dyDescent="0.25">
      <c r="A266" t="s">
        <v>1139</v>
      </c>
      <c r="B266" t="s">
        <v>715</v>
      </c>
      <c r="C266" t="str">
        <f t="shared" si="35"/>
        <v>0</v>
      </c>
    </row>
    <row r="267" spans="1:4" x14ac:dyDescent="0.25">
      <c r="A267" t="s">
        <v>1140</v>
      </c>
      <c r="B267" t="s">
        <v>715</v>
      </c>
      <c r="C267" t="str">
        <f t="shared" si="35"/>
        <v>0</v>
      </c>
    </row>
    <row r="268" spans="1:4" x14ac:dyDescent="0.25">
      <c r="A268" t="s">
        <v>1141</v>
      </c>
      <c r="B268" t="s">
        <v>712</v>
      </c>
      <c r="C268" t="str">
        <f t="shared" si="35"/>
        <v>1</v>
      </c>
    </row>
    <row r="269" spans="1:4" x14ac:dyDescent="0.25">
      <c r="A269" t="s">
        <v>1142</v>
      </c>
      <c r="B269" t="s">
        <v>715</v>
      </c>
      <c r="C269" t="str">
        <f t="shared" si="35"/>
        <v>0</v>
      </c>
    </row>
    <row r="270" spans="1:4" x14ac:dyDescent="0.25">
      <c r="A270" t="s">
        <v>1143</v>
      </c>
      <c r="B270" t="s">
        <v>712</v>
      </c>
      <c r="C270" t="str">
        <f t="shared" si="35"/>
        <v>1</v>
      </c>
    </row>
    <row r="271" spans="1:4" x14ac:dyDescent="0.25">
      <c r="A271" t="s">
        <v>1144</v>
      </c>
      <c r="B271" t="s">
        <v>712</v>
      </c>
      <c r="C271" t="str">
        <f t="shared" si="35"/>
        <v>1</v>
      </c>
    </row>
    <row r="272" spans="1:4" x14ac:dyDescent="0.25">
      <c r="A272" t="s">
        <v>1145</v>
      </c>
      <c r="B272" t="s">
        <v>715</v>
      </c>
      <c r="C272" t="str">
        <f t="shared" si="35"/>
        <v>0</v>
      </c>
      <c r="D272" t="str">
        <f t="shared" ref="D272" si="37">CONCATENATE(C265,C266,C267,C268,C269,C270,C271,C272)</f>
        <v>10010110</v>
      </c>
    </row>
    <row r="273" spans="1:4" x14ac:dyDescent="0.25">
      <c r="A273" t="s">
        <v>1146</v>
      </c>
      <c r="B273" t="s">
        <v>715</v>
      </c>
      <c r="C273" t="str">
        <f t="shared" si="35"/>
        <v>0</v>
      </c>
    </row>
    <row r="274" spans="1:4" x14ac:dyDescent="0.25">
      <c r="A274" t="s">
        <v>1147</v>
      </c>
      <c r="B274" t="s">
        <v>712</v>
      </c>
      <c r="C274" t="str">
        <f t="shared" si="35"/>
        <v>1</v>
      </c>
    </row>
    <row r="275" spans="1:4" x14ac:dyDescent="0.25">
      <c r="A275" t="s">
        <v>1148</v>
      </c>
      <c r="B275" t="s">
        <v>715</v>
      </c>
      <c r="C275" t="str">
        <f t="shared" si="35"/>
        <v>0</v>
      </c>
    </row>
    <row r="276" spans="1:4" x14ac:dyDescent="0.25">
      <c r="A276" t="s">
        <v>1149</v>
      </c>
      <c r="B276" t="s">
        <v>712</v>
      </c>
      <c r="C276" t="str">
        <f t="shared" si="35"/>
        <v>1</v>
      </c>
    </row>
    <row r="277" spans="1:4" x14ac:dyDescent="0.25">
      <c r="A277" t="s">
        <v>1150</v>
      </c>
      <c r="B277" t="s">
        <v>715</v>
      </c>
      <c r="C277" t="str">
        <f t="shared" si="35"/>
        <v>0</v>
      </c>
    </row>
    <row r="278" spans="1:4" x14ac:dyDescent="0.25">
      <c r="A278" t="s">
        <v>1151</v>
      </c>
      <c r="B278" t="s">
        <v>712</v>
      </c>
      <c r="C278" t="str">
        <f t="shared" si="35"/>
        <v>1</v>
      </c>
    </row>
    <row r="279" spans="1:4" x14ac:dyDescent="0.25">
      <c r="A279" t="s">
        <v>1152</v>
      </c>
      <c r="B279" t="s">
        <v>715</v>
      </c>
      <c r="C279" t="str">
        <f t="shared" si="35"/>
        <v>0</v>
      </c>
    </row>
    <row r="280" spans="1:4" x14ac:dyDescent="0.25">
      <c r="A280" t="s">
        <v>1153</v>
      </c>
      <c r="B280" t="s">
        <v>712</v>
      </c>
      <c r="C280" t="str">
        <f t="shared" si="35"/>
        <v>1</v>
      </c>
      <c r="D280" t="str">
        <f t="shared" ref="D280" si="38">CONCATENATE(C273,C274,C275,C276,C277,C278,C279,C280)</f>
        <v>01010101</v>
      </c>
    </row>
    <row r="281" spans="1:4" x14ac:dyDescent="0.25">
      <c r="A281" t="s">
        <v>1154</v>
      </c>
      <c r="B281" t="s">
        <v>712</v>
      </c>
      <c r="C281" t="str">
        <f t="shared" si="35"/>
        <v>1</v>
      </c>
    </row>
    <row r="282" spans="1:4" x14ac:dyDescent="0.25">
      <c r="A282" t="s">
        <v>1155</v>
      </c>
      <c r="B282" t="s">
        <v>715</v>
      </c>
      <c r="C282" t="str">
        <f t="shared" si="35"/>
        <v>0</v>
      </c>
    </row>
    <row r="283" spans="1:4" x14ac:dyDescent="0.25">
      <c r="A283" t="s">
        <v>1156</v>
      </c>
      <c r="B283" t="s">
        <v>715</v>
      </c>
      <c r="C283" t="str">
        <f t="shared" si="35"/>
        <v>0</v>
      </c>
    </row>
    <row r="284" spans="1:4" x14ac:dyDescent="0.25">
      <c r="A284" t="s">
        <v>1157</v>
      </c>
      <c r="B284" t="s">
        <v>712</v>
      </c>
      <c r="C284" t="str">
        <f t="shared" si="35"/>
        <v>1</v>
      </c>
    </row>
    <row r="285" spans="1:4" x14ac:dyDescent="0.25">
      <c r="A285" t="s">
        <v>1158</v>
      </c>
      <c r="B285" t="s">
        <v>715</v>
      </c>
      <c r="C285" t="str">
        <f t="shared" si="35"/>
        <v>0</v>
      </c>
    </row>
    <row r="286" spans="1:4" x14ac:dyDescent="0.25">
      <c r="A286" t="s">
        <v>1159</v>
      </c>
      <c r="B286" t="s">
        <v>712</v>
      </c>
      <c r="C286" t="str">
        <f t="shared" si="35"/>
        <v>1</v>
      </c>
    </row>
    <row r="287" spans="1:4" x14ac:dyDescent="0.25">
      <c r="A287" t="s">
        <v>1160</v>
      </c>
      <c r="B287" t="s">
        <v>715</v>
      </c>
      <c r="C287" t="str">
        <f t="shared" si="35"/>
        <v>0</v>
      </c>
    </row>
    <row r="288" spans="1:4" x14ac:dyDescent="0.25">
      <c r="A288" t="s">
        <v>1161</v>
      </c>
      <c r="B288" t="s">
        <v>712</v>
      </c>
      <c r="C288" t="str">
        <f t="shared" si="35"/>
        <v>1</v>
      </c>
      <c r="D288" t="str">
        <f t="shared" ref="D288" si="39">CONCATENATE(C281,C282,C283,C284,C285,C286,C287,C288)</f>
        <v>10010101</v>
      </c>
    </row>
    <row r="289" spans="1:4" x14ac:dyDescent="0.25">
      <c r="A289" t="s">
        <v>1162</v>
      </c>
      <c r="B289" t="s">
        <v>715</v>
      </c>
      <c r="C289" t="str">
        <f t="shared" si="35"/>
        <v>0</v>
      </c>
    </row>
    <row r="290" spans="1:4" x14ac:dyDescent="0.25">
      <c r="A290" t="s">
        <v>1163</v>
      </c>
      <c r="B290" t="s">
        <v>712</v>
      </c>
      <c r="C290" t="str">
        <f t="shared" si="35"/>
        <v>1</v>
      </c>
    </row>
    <row r="291" spans="1:4" x14ac:dyDescent="0.25">
      <c r="A291" t="s">
        <v>1164</v>
      </c>
      <c r="B291" t="s">
        <v>712</v>
      </c>
      <c r="C291" t="str">
        <f t="shared" si="35"/>
        <v>1</v>
      </c>
    </row>
    <row r="292" spans="1:4" x14ac:dyDescent="0.25">
      <c r="A292" t="s">
        <v>1165</v>
      </c>
      <c r="B292" t="s">
        <v>715</v>
      </c>
      <c r="C292" t="str">
        <f t="shared" si="35"/>
        <v>0</v>
      </c>
    </row>
    <row r="293" spans="1:4" x14ac:dyDescent="0.25">
      <c r="A293" t="s">
        <v>1166</v>
      </c>
      <c r="B293" t="s">
        <v>715</v>
      </c>
      <c r="C293" t="str">
        <f t="shared" si="35"/>
        <v>0</v>
      </c>
    </row>
    <row r="294" spans="1:4" x14ac:dyDescent="0.25">
      <c r="A294" t="s">
        <v>1167</v>
      </c>
      <c r="B294" t="s">
        <v>712</v>
      </c>
      <c r="C294" t="str">
        <f t="shared" si="35"/>
        <v>1</v>
      </c>
    </row>
    <row r="295" spans="1:4" x14ac:dyDescent="0.25">
      <c r="A295" t="s">
        <v>1168</v>
      </c>
      <c r="B295" t="s">
        <v>715</v>
      </c>
      <c r="C295" t="str">
        <f t="shared" si="35"/>
        <v>0</v>
      </c>
    </row>
    <row r="296" spans="1:4" x14ac:dyDescent="0.25">
      <c r="A296" t="s">
        <v>1169</v>
      </c>
      <c r="B296" t="s">
        <v>712</v>
      </c>
      <c r="C296" t="str">
        <f t="shared" si="35"/>
        <v>1</v>
      </c>
      <c r="D296" t="str">
        <f t="shared" ref="D296" si="40">CONCATENATE(C289,C290,C291,C292,C293,C294,C295,C296)</f>
        <v>01100101</v>
      </c>
    </row>
    <row r="297" spans="1:4" x14ac:dyDescent="0.25">
      <c r="A297" t="s">
        <v>1170</v>
      </c>
      <c r="B297" t="s">
        <v>715</v>
      </c>
      <c r="C297" t="str">
        <f t="shared" si="35"/>
        <v>0</v>
      </c>
    </row>
    <row r="298" spans="1:4" x14ac:dyDescent="0.25">
      <c r="A298" t="s">
        <v>1171</v>
      </c>
      <c r="B298" t="s">
        <v>712</v>
      </c>
      <c r="C298" t="str">
        <f t="shared" si="35"/>
        <v>1</v>
      </c>
    </row>
    <row r="299" spans="1:4" x14ac:dyDescent="0.25">
      <c r="A299" t="s">
        <v>1172</v>
      </c>
      <c r="B299" t="s">
        <v>715</v>
      </c>
      <c r="C299" t="str">
        <f t="shared" si="35"/>
        <v>0</v>
      </c>
    </row>
    <row r="300" spans="1:4" x14ac:dyDescent="0.25">
      <c r="A300" t="s">
        <v>1173</v>
      </c>
      <c r="B300" t="s">
        <v>712</v>
      </c>
      <c r="C300" t="str">
        <f t="shared" si="35"/>
        <v>1</v>
      </c>
    </row>
    <row r="301" spans="1:4" x14ac:dyDescent="0.25">
      <c r="A301" t="s">
        <v>1174</v>
      </c>
      <c r="B301" t="s">
        <v>712</v>
      </c>
      <c r="C301" t="str">
        <f t="shared" si="35"/>
        <v>1</v>
      </c>
    </row>
    <row r="302" spans="1:4" x14ac:dyDescent="0.25">
      <c r="A302" t="s">
        <v>1175</v>
      </c>
      <c r="B302" t="s">
        <v>715</v>
      </c>
      <c r="C302" t="str">
        <f t="shared" si="35"/>
        <v>0</v>
      </c>
    </row>
    <row r="303" spans="1:4" x14ac:dyDescent="0.25">
      <c r="A303" t="s">
        <v>1176</v>
      </c>
      <c r="B303" t="s">
        <v>715</v>
      </c>
      <c r="C303" t="str">
        <f t="shared" si="35"/>
        <v>0</v>
      </c>
    </row>
    <row r="304" spans="1:4" x14ac:dyDescent="0.25">
      <c r="A304" t="s">
        <v>1177</v>
      </c>
      <c r="B304" t="s">
        <v>712</v>
      </c>
      <c r="C304" t="str">
        <f t="shared" si="35"/>
        <v>1</v>
      </c>
      <c r="D304" t="str">
        <f t="shared" ref="D304" si="41">CONCATENATE(C297,C298,C299,C300,C301,C302,C303,C304)</f>
        <v>01011001</v>
      </c>
    </row>
    <row r="305" spans="1:4" x14ac:dyDescent="0.25">
      <c r="A305" t="s">
        <v>1178</v>
      </c>
      <c r="B305" t="s">
        <v>715</v>
      </c>
      <c r="C305" t="str">
        <f t="shared" si="35"/>
        <v>0</v>
      </c>
    </row>
    <row r="306" spans="1:4" x14ac:dyDescent="0.25">
      <c r="A306" t="s">
        <v>1179</v>
      </c>
      <c r="B306" t="s">
        <v>712</v>
      </c>
      <c r="C306" t="str">
        <f t="shared" si="35"/>
        <v>1</v>
      </c>
    </row>
    <row r="307" spans="1:4" x14ac:dyDescent="0.25">
      <c r="A307" t="s">
        <v>1180</v>
      </c>
      <c r="B307" t="s">
        <v>712</v>
      </c>
      <c r="C307" t="str">
        <f t="shared" si="35"/>
        <v>1</v>
      </c>
    </row>
    <row r="308" spans="1:4" x14ac:dyDescent="0.25">
      <c r="A308" t="s">
        <v>1181</v>
      </c>
      <c r="B308" t="s">
        <v>715</v>
      </c>
      <c r="C308" t="str">
        <f t="shared" si="35"/>
        <v>0</v>
      </c>
    </row>
    <row r="309" spans="1:4" x14ac:dyDescent="0.25">
      <c r="A309" t="s">
        <v>1182</v>
      </c>
      <c r="B309" t="s">
        <v>715</v>
      </c>
      <c r="C309" t="str">
        <f t="shared" si="35"/>
        <v>0</v>
      </c>
    </row>
    <row r="310" spans="1:4" x14ac:dyDescent="0.25">
      <c r="A310" t="s">
        <v>1183</v>
      </c>
      <c r="B310" t="s">
        <v>712</v>
      </c>
      <c r="C310" t="str">
        <f t="shared" si="35"/>
        <v>1</v>
      </c>
    </row>
    <row r="311" spans="1:4" x14ac:dyDescent="0.25">
      <c r="A311" t="s">
        <v>1184</v>
      </c>
      <c r="B311" t="s">
        <v>712</v>
      </c>
      <c r="C311" t="str">
        <f t="shared" si="35"/>
        <v>1</v>
      </c>
    </row>
    <row r="312" spans="1:4" x14ac:dyDescent="0.25">
      <c r="A312" t="s">
        <v>1185</v>
      </c>
      <c r="B312" t="s">
        <v>715</v>
      </c>
      <c r="C312" t="str">
        <f t="shared" si="35"/>
        <v>0</v>
      </c>
      <c r="D312" t="str">
        <f t="shared" ref="D312" si="42">CONCATENATE(C305,C306,C307,C308,C309,C310,C311,C312)</f>
        <v>01100110</v>
      </c>
    </row>
    <row r="313" spans="1:4" x14ac:dyDescent="0.25">
      <c r="A313" t="s">
        <v>1186</v>
      </c>
      <c r="B313" t="s">
        <v>715</v>
      </c>
      <c r="C313" t="str">
        <f t="shared" si="35"/>
        <v>0</v>
      </c>
    </row>
    <row r="314" spans="1:4" x14ac:dyDescent="0.25">
      <c r="A314" t="s">
        <v>1187</v>
      </c>
      <c r="B314" t="s">
        <v>712</v>
      </c>
      <c r="C314" t="str">
        <f t="shared" si="35"/>
        <v>1</v>
      </c>
    </row>
    <row r="315" spans="1:4" x14ac:dyDescent="0.25">
      <c r="A315" t="s">
        <v>1188</v>
      </c>
      <c r="B315" t="s">
        <v>715</v>
      </c>
      <c r="C315" t="str">
        <f t="shared" si="35"/>
        <v>0</v>
      </c>
    </row>
    <row r="316" spans="1:4" x14ac:dyDescent="0.25">
      <c r="A316" t="s">
        <v>1189</v>
      </c>
      <c r="B316" t="s">
        <v>712</v>
      </c>
      <c r="C316" t="str">
        <f t="shared" si="35"/>
        <v>1</v>
      </c>
    </row>
    <row r="317" spans="1:4" x14ac:dyDescent="0.25">
      <c r="A317" t="s">
        <v>1190</v>
      </c>
      <c r="B317" t="s">
        <v>715</v>
      </c>
      <c r="C317" t="str">
        <f t="shared" si="35"/>
        <v>0</v>
      </c>
    </row>
    <row r="318" spans="1:4" x14ac:dyDescent="0.25">
      <c r="A318" t="s">
        <v>1191</v>
      </c>
      <c r="B318" t="s">
        <v>712</v>
      </c>
      <c r="C318" t="str">
        <f t="shared" si="35"/>
        <v>1</v>
      </c>
    </row>
    <row r="319" spans="1:4" x14ac:dyDescent="0.25">
      <c r="A319" t="s">
        <v>1192</v>
      </c>
      <c r="B319" t="s">
        <v>715</v>
      </c>
      <c r="C319" t="str">
        <f t="shared" si="35"/>
        <v>0</v>
      </c>
    </row>
    <row r="320" spans="1:4" x14ac:dyDescent="0.25">
      <c r="A320" t="s">
        <v>1193</v>
      </c>
      <c r="B320" t="s">
        <v>712</v>
      </c>
      <c r="C320" t="str">
        <f t="shared" si="35"/>
        <v>1</v>
      </c>
      <c r="D320" t="str">
        <f t="shared" ref="D320" si="43">CONCATENATE(C313,C314,C315,C316,C317,C318,C319,C320)</f>
        <v>01010101</v>
      </c>
    </row>
    <row r="321" spans="1:4" x14ac:dyDescent="0.25">
      <c r="A321" t="s">
        <v>1194</v>
      </c>
      <c r="B321" t="s">
        <v>712</v>
      </c>
      <c r="C321" t="str">
        <f t="shared" si="35"/>
        <v>1</v>
      </c>
    </row>
    <row r="322" spans="1:4" x14ac:dyDescent="0.25">
      <c r="A322" t="s">
        <v>1195</v>
      </c>
      <c r="B322" t="s">
        <v>715</v>
      </c>
      <c r="C322" t="str">
        <f t="shared" ref="C322:C385" si="44">RIGHT(B322, 1)</f>
        <v>0</v>
      </c>
    </row>
    <row r="323" spans="1:4" x14ac:dyDescent="0.25">
      <c r="A323" t="s">
        <v>1196</v>
      </c>
      <c r="B323" t="s">
        <v>715</v>
      </c>
      <c r="C323" t="str">
        <f t="shared" si="44"/>
        <v>0</v>
      </c>
    </row>
    <row r="324" spans="1:4" x14ac:dyDescent="0.25">
      <c r="A324" t="s">
        <v>1197</v>
      </c>
      <c r="B324" t="s">
        <v>712</v>
      </c>
      <c r="C324" t="str">
        <f t="shared" si="44"/>
        <v>1</v>
      </c>
    </row>
    <row r="325" spans="1:4" x14ac:dyDescent="0.25">
      <c r="A325" t="s">
        <v>1198</v>
      </c>
      <c r="B325" t="s">
        <v>715</v>
      </c>
      <c r="C325" t="str">
        <f t="shared" si="44"/>
        <v>0</v>
      </c>
    </row>
    <row r="326" spans="1:4" x14ac:dyDescent="0.25">
      <c r="A326" t="s">
        <v>1199</v>
      </c>
      <c r="B326" t="s">
        <v>712</v>
      </c>
      <c r="C326" t="str">
        <f t="shared" si="44"/>
        <v>1</v>
      </c>
    </row>
    <row r="327" spans="1:4" x14ac:dyDescent="0.25">
      <c r="A327" t="s">
        <v>1200</v>
      </c>
      <c r="B327" t="s">
        <v>712</v>
      </c>
      <c r="C327" t="str">
        <f t="shared" si="44"/>
        <v>1</v>
      </c>
    </row>
    <row r="328" spans="1:4" x14ac:dyDescent="0.25">
      <c r="A328" t="s">
        <v>1201</v>
      </c>
      <c r="B328" t="s">
        <v>715</v>
      </c>
      <c r="C328" t="str">
        <f t="shared" si="44"/>
        <v>0</v>
      </c>
      <c r="D328" t="str">
        <f t="shared" ref="D328" si="45">CONCATENATE(C321,C322,C323,C324,C325,C326,C327,C328)</f>
        <v>10010110</v>
      </c>
    </row>
    <row r="329" spans="1:4" x14ac:dyDescent="0.25">
      <c r="A329" t="s">
        <v>1202</v>
      </c>
      <c r="B329" t="s">
        <v>715</v>
      </c>
      <c r="C329" t="str">
        <f t="shared" si="44"/>
        <v>0</v>
      </c>
    </row>
    <row r="330" spans="1:4" x14ac:dyDescent="0.25">
      <c r="A330" t="s">
        <v>1203</v>
      </c>
      <c r="B330" t="s">
        <v>712</v>
      </c>
      <c r="C330" t="str">
        <f t="shared" si="44"/>
        <v>1</v>
      </c>
    </row>
    <row r="331" spans="1:4" x14ac:dyDescent="0.25">
      <c r="A331" t="s">
        <v>1204</v>
      </c>
      <c r="B331" t="s">
        <v>712</v>
      </c>
      <c r="C331" t="str">
        <f t="shared" si="44"/>
        <v>1</v>
      </c>
    </row>
    <row r="332" spans="1:4" x14ac:dyDescent="0.25">
      <c r="A332" t="s">
        <v>1205</v>
      </c>
      <c r="B332" t="s">
        <v>715</v>
      </c>
      <c r="C332" t="str">
        <f t="shared" si="44"/>
        <v>0</v>
      </c>
    </row>
    <row r="333" spans="1:4" x14ac:dyDescent="0.25">
      <c r="A333" t="s">
        <v>1206</v>
      </c>
      <c r="B333" t="s">
        <v>712</v>
      </c>
      <c r="C333" t="str">
        <f t="shared" si="44"/>
        <v>1</v>
      </c>
    </row>
    <row r="334" spans="1:4" x14ac:dyDescent="0.25">
      <c r="A334" t="s">
        <v>1207</v>
      </c>
      <c r="B334" t="s">
        <v>715</v>
      </c>
      <c r="C334" t="str">
        <f t="shared" si="44"/>
        <v>0</v>
      </c>
    </row>
    <row r="335" spans="1:4" x14ac:dyDescent="0.25">
      <c r="A335" t="s">
        <v>1208</v>
      </c>
      <c r="B335" t="s">
        <v>715</v>
      </c>
      <c r="C335" t="str">
        <f t="shared" si="44"/>
        <v>0</v>
      </c>
    </row>
    <row r="336" spans="1:4" x14ac:dyDescent="0.25">
      <c r="A336" t="s">
        <v>1209</v>
      </c>
      <c r="B336" t="s">
        <v>712</v>
      </c>
      <c r="C336" t="str">
        <f t="shared" si="44"/>
        <v>1</v>
      </c>
      <c r="D336" t="str">
        <f t="shared" ref="D336" si="46">CONCATENATE(C329,C330,C331,C332,C333,C334,C335,C336)</f>
        <v>01101001</v>
      </c>
    </row>
    <row r="337" spans="1:4" x14ac:dyDescent="0.25">
      <c r="A337" t="s">
        <v>1210</v>
      </c>
      <c r="B337" t="s">
        <v>712</v>
      </c>
      <c r="C337" t="str">
        <f t="shared" si="44"/>
        <v>1</v>
      </c>
    </row>
    <row r="338" spans="1:4" x14ac:dyDescent="0.25">
      <c r="A338" t="s">
        <v>1211</v>
      </c>
      <c r="B338" t="s">
        <v>715</v>
      </c>
      <c r="C338" t="str">
        <f t="shared" si="44"/>
        <v>0</v>
      </c>
    </row>
    <row r="339" spans="1:4" x14ac:dyDescent="0.25">
      <c r="A339" t="s">
        <v>1212</v>
      </c>
      <c r="B339" t="s">
        <v>712</v>
      </c>
      <c r="C339" t="str">
        <f t="shared" si="44"/>
        <v>1</v>
      </c>
    </row>
    <row r="340" spans="1:4" x14ac:dyDescent="0.25">
      <c r="A340" t="s">
        <v>1213</v>
      </c>
      <c r="B340" t="s">
        <v>715</v>
      </c>
      <c r="C340" t="str">
        <f t="shared" si="44"/>
        <v>0</v>
      </c>
    </row>
    <row r="341" spans="1:4" x14ac:dyDescent="0.25">
      <c r="A341" t="s">
        <v>1214</v>
      </c>
      <c r="B341" t="s">
        <v>712</v>
      </c>
      <c r="C341" t="str">
        <f t="shared" si="44"/>
        <v>1</v>
      </c>
    </row>
    <row r="342" spans="1:4" x14ac:dyDescent="0.25">
      <c r="A342" t="s">
        <v>1215</v>
      </c>
      <c r="B342" t="s">
        <v>715</v>
      </c>
      <c r="C342" t="str">
        <f t="shared" si="44"/>
        <v>0</v>
      </c>
    </row>
    <row r="343" spans="1:4" x14ac:dyDescent="0.25">
      <c r="A343" t="s">
        <v>1216</v>
      </c>
      <c r="B343" t="s">
        <v>712</v>
      </c>
      <c r="C343" t="str">
        <f t="shared" si="44"/>
        <v>1</v>
      </c>
    </row>
    <row r="344" spans="1:4" x14ac:dyDescent="0.25">
      <c r="A344" t="s">
        <v>1217</v>
      </c>
      <c r="B344" t="s">
        <v>715</v>
      </c>
      <c r="C344" t="str">
        <f t="shared" si="44"/>
        <v>0</v>
      </c>
      <c r="D344" t="str">
        <f t="shared" ref="D344" si="47">CONCATENATE(C337,C338,C339,C340,C341,C342,C343,C344)</f>
        <v>10101010</v>
      </c>
    </row>
    <row r="345" spans="1:4" x14ac:dyDescent="0.25">
      <c r="A345" t="s">
        <v>1218</v>
      </c>
      <c r="B345" t="s">
        <v>712</v>
      </c>
      <c r="C345" t="str">
        <f t="shared" si="44"/>
        <v>1</v>
      </c>
    </row>
    <row r="346" spans="1:4" x14ac:dyDescent="0.25">
      <c r="A346" t="s">
        <v>1219</v>
      </c>
      <c r="B346" t="s">
        <v>715</v>
      </c>
      <c r="C346" t="str">
        <f t="shared" si="44"/>
        <v>0</v>
      </c>
    </row>
    <row r="347" spans="1:4" x14ac:dyDescent="0.25">
      <c r="A347" t="s">
        <v>1220</v>
      </c>
      <c r="B347" t="s">
        <v>715</v>
      </c>
      <c r="C347" t="str">
        <f t="shared" si="44"/>
        <v>0</v>
      </c>
    </row>
    <row r="348" spans="1:4" x14ac:dyDescent="0.25">
      <c r="A348" t="s">
        <v>1221</v>
      </c>
      <c r="B348" t="s">
        <v>712</v>
      </c>
      <c r="C348" t="str">
        <f t="shared" si="44"/>
        <v>1</v>
      </c>
    </row>
    <row r="349" spans="1:4" x14ac:dyDescent="0.25">
      <c r="A349" t="s">
        <v>1222</v>
      </c>
      <c r="B349" t="s">
        <v>715</v>
      </c>
      <c r="C349" t="str">
        <f t="shared" si="44"/>
        <v>0</v>
      </c>
    </row>
    <row r="350" spans="1:4" x14ac:dyDescent="0.25">
      <c r="A350" t="s">
        <v>1223</v>
      </c>
      <c r="B350" t="s">
        <v>712</v>
      </c>
      <c r="C350" t="str">
        <f t="shared" si="44"/>
        <v>1</v>
      </c>
    </row>
    <row r="351" spans="1:4" x14ac:dyDescent="0.25">
      <c r="A351" t="s">
        <v>1224</v>
      </c>
      <c r="B351" t="s">
        <v>712</v>
      </c>
      <c r="C351" t="str">
        <f t="shared" si="44"/>
        <v>1</v>
      </c>
    </row>
    <row r="352" spans="1:4" x14ac:dyDescent="0.25">
      <c r="A352" t="s">
        <v>1225</v>
      </c>
      <c r="B352" t="s">
        <v>715</v>
      </c>
      <c r="C352" t="str">
        <f t="shared" si="44"/>
        <v>0</v>
      </c>
      <c r="D352" t="str">
        <f t="shared" ref="D352" si="48">CONCATENATE(C345,C346,C347,C348,C349,C350,C351,C352)</f>
        <v>10010110</v>
      </c>
    </row>
    <row r="353" spans="1:4" x14ac:dyDescent="0.25">
      <c r="A353" t="s">
        <v>1226</v>
      </c>
      <c r="B353" t="s">
        <v>712</v>
      </c>
      <c r="C353" t="str">
        <f t="shared" si="44"/>
        <v>1</v>
      </c>
    </row>
    <row r="354" spans="1:4" x14ac:dyDescent="0.25">
      <c r="A354" t="s">
        <v>1227</v>
      </c>
      <c r="B354" t="s">
        <v>715</v>
      </c>
      <c r="C354" t="str">
        <f t="shared" si="44"/>
        <v>0</v>
      </c>
    </row>
    <row r="355" spans="1:4" x14ac:dyDescent="0.25">
      <c r="A355" t="s">
        <v>1228</v>
      </c>
      <c r="B355" t="s">
        <v>712</v>
      </c>
      <c r="C355" t="str">
        <f t="shared" si="44"/>
        <v>1</v>
      </c>
    </row>
    <row r="356" spans="1:4" x14ac:dyDescent="0.25">
      <c r="A356" t="s">
        <v>1229</v>
      </c>
      <c r="B356" t="s">
        <v>715</v>
      </c>
      <c r="C356" t="str">
        <f t="shared" si="44"/>
        <v>0</v>
      </c>
    </row>
    <row r="357" spans="1:4" x14ac:dyDescent="0.25">
      <c r="A357" t="s">
        <v>1230</v>
      </c>
      <c r="B357" t="s">
        <v>712</v>
      </c>
      <c r="C357" t="str">
        <f t="shared" si="44"/>
        <v>1</v>
      </c>
    </row>
    <row r="358" spans="1:4" x14ac:dyDescent="0.25">
      <c r="A358" t="s">
        <v>1231</v>
      </c>
      <c r="B358" t="s">
        <v>712</v>
      </c>
      <c r="C358" t="str">
        <f t="shared" si="44"/>
        <v>1</v>
      </c>
    </row>
    <row r="359" spans="1:4" x14ac:dyDescent="0.25">
      <c r="A359" t="s">
        <v>1232</v>
      </c>
      <c r="B359" t="s">
        <v>715</v>
      </c>
      <c r="C359" t="str">
        <f t="shared" si="44"/>
        <v>0</v>
      </c>
    </row>
    <row r="360" spans="1:4" x14ac:dyDescent="0.25">
      <c r="A360" t="s">
        <v>1233</v>
      </c>
      <c r="B360" t="s">
        <v>715</v>
      </c>
      <c r="C360" t="str">
        <f t="shared" si="44"/>
        <v>0</v>
      </c>
      <c r="D360" t="str">
        <f t="shared" ref="D360" si="49">CONCATENATE(C353,C354,C355,C356,C357,C358,C359,C360)</f>
        <v>10101100</v>
      </c>
    </row>
    <row r="361" spans="1:4" x14ac:dyDescent="0.25">
      <c r="A361" t="s">
        <v>1234</v>
      </c>
      <c r="B361" t="s">
        <v>712</v>
      </c>
      <c r="C361" t="str">
        <f t="shared" si="44"/>
        <v>1</v>
      </c>
    </row>
    <row r="362" spans="1:4" x14ac:dyDescent="0.25">
      <c r="A362" t="s">
        <v>1235</v>
      </c>
      <c r="B362" t="s">
        <v>715</v>
      </c>
      <c r="C362" t="str">
        <f t="shared" si="44"/>
        <v>0</v>
      </c>
    </row>
    <row r="363" spans="1:4" x14ac:dyDescent="0.25">
      <c r="A363" t="s">
        <v>1236</v>
      </c>
      <c r="B363" t="s">
        <v>712</v>
      </c>
      <c r="C363" t="str">
        <f t="shared" si="44"/>
        <v>1</v>
      </c>
    </row>
    <row r="364" spans="1:4" x14ac:dyDescent="0.25">
      <c r="A364" t="s">
        <v>1237</v>
      </c>
      <c r="B364" t="s">
        <v>715</v>
      </c>
      <c r="C364" t="str">
        <f t="shared" si="44"/>
        <v>0</v>
      </c>
    </row>
    <row r="365" spans="1:4" x14ac:dyDescent="0.25">
      <c r="A365" t="s">
        <v>1238</v>
      </c>
      <c r="B365" t="s">
        <v>712</v>
      </c>
      <c r="C365" t="str">
        <f t="shared" si="44"/>
        <v>1</v>
      </c>
    </row>
    <row r="366" spans="1:4" x14ac:dyDescent="0.25">
      <c r="A366" t="s">
        <v>1239</v>
      </c>
      <c r="B366" t="s">
        <v>715</v>
      </c>
      <c r="C366" t="str">
        <f t="shared" si="44"/>
        <v>0</v>
      </c>
    </row>
    <row r="367" spans="1:4" x14ac:dyDescent="0.25">
      <c r="A367" t="s">
        <v>1240</v>
      </c>
      <c r="B367" t="s">
        <v>712</v>
      </c>
      <c r="C367" t="str">
        <f t="shared" si="44"/>
        <v>1</v>
      </c>
    </row>
    <row r="368" spans="1:4" x14ac:dyDescent="0.25">
      <c r="A368" t="s">
        <v>1241</v>
      </c>
      <c r="B368" t="s">
        <v>715</v>
      </c>
      <c r="C368" t="str">
        <f t="shared" si="44"/>
        <v>0</v>
      </c>
      <c r="D368" t="str">
        <f t="shared" ref="D368" si="50">CONCATENATE(C361,C362,C363,C364,C365,C366,C367,C368)</f>
        <v>10101010</v>
      </c>
    </row>
    <row r="369" spans="1:4" x14ac:dyDescent="0.25">
      <c r="A369" t="s">
        <v>1242</v>
      </c>
      <c r="B369" t="s">
        <v>712</v>
      </c>
      <c r="C369" t="str">
        <f t="shared" si="44"/>
        <v>1</v>
      </c>
    </row>
    <row r="370" spans="1:4" x14ac:dyDescent="0.25">
      <c r="A370" t="s">
        <v>1243</v>
      </c>
      <c r="B370" t="s">
        <v>715</v>
      </c>
      <c r="C370" t="str">
        <f t="shared" si="44"/>
        <v>0</v>
      </c>
    </row>
    <row r="371" spans="1:4" x14ac:dyDescent="0.25">
      <c r="A371" t="s">
        <v>1244</v>
      </c>
      <c r="B371" t="s">
        <v>712</v>
      </c>
      <c r="C371" t="str">
        <f t="shared" si="44"/>
        <v>1</v>
      </c>
    </row>
    <row r="372" spans="1:4" x14ac:dyDescent="0.25">
      <c r="A372" t="s">
        <v>1245</v>
      </c>
      <c r="B372" t="s">
        <v>715</v>
      </c>
      <c r="C372" t="str">
        <f t="shared" si="44"/>
        <v>0</v>
      </c>
    </row>
    <row r="373" spans="1:4" x14ac:dyDescent="0.25">
      <c r="A373" t="s">
        <v>1246</v>
      </c>
      <c r="B373" t="s">
        <v>712</v>
      </c>
      <c r="C373" t="str">
        <f t="shared" si="44"/>
        <v>1</v>
      </c>
    </row>
    <row r="374" spans="1:4" x14ac:dyDescent="0.25">
      <c r="A374" t="s">
        <v>1247</v>
      </c>
      <c r="B374" t="s">
        <v>715</v>
      </c>
      <c r="C374" t="str">
        <f t="shared" si="44"/>
        <v>0</v>
      </c>
    </row>
    <row r="375" spans="1:4" x14ac:dyDescent="0.25">
      <c r="A375" t="s">
        <v>1248</v>
      </c>
      <c r="B375" t="s">
        <v>712</v>
      </c>
      <c r="C375" t="str">
        <f t="shared" si="44"/>
        <v>1</v>
      </c>
    </row>
    <row r="376" spans="1:4" x14ac:dyDescent="0.25">
      <c r="A376" t="s">
        <v>1249</v>
      </c>
      <c r="B376" t="s">
        <v>715</v>
      </c>
      <c r="C376" t="str">
        <f t="shared" si="44"/>
        <v>0</v>
      </c>
      <c r="D376" t="str">
        <f t="shared" ref="D376" si="51">CONCATENATE(C369,C370,C371,C372,C373,C374,C375,C376)</f>
        <v>10101010</v>
      </c>
    </row>
    <row r="377" spans="1:4" x14ac:dyDescent="0.25">
      <c r="A377" t="s">
        <v>1250</v>
      </c>
      <c r="B377" t="s">
        <v>712</v>
      </c>
      <c r="C377" t="str">
        <f t="shared" si="44"/>
        <v>1</v>
      </c>
    </row>
    <row r="378" spans="1:4" x14ac:dyDescent="0.25">
      <c r="A378" t="s">
        <v>1251</v>
      </c>
      <c r="B378" t="s">
        <v>715</v>
      </c>
      <c r="C378" t="str">
        <f t="shared" si="44"/>
        <v>0</v>
      </c>
    </row>
    <row r="379" spans="1:4" x14ac:dyDescent="0.25">
      <c r="A379" t="s">
        <v>1252</v>
      </c>
      <c r="B379" t="s">
        <v>712</v>
      </c>
      <c r="C379" t="str">
        <f t="shared" si="44"/>
        <v>1</v>
      </c>
    </row>
    <row r="380" spans="1:4" x14ac:dyDescent="0.25">
      <c r="A380" t="s">
        <v>1253</v>
      </c>
      <c r="B380" t="s">
        <v>715</v>
      </c>
      <c r="C380" t="str">
        <f t="shared" si="44"/>
        <v>0</v>
      </c>
    </row>
    <row r="381" spans="1:4" x14ac:dyDescent="0.25">
      <c r="A381" t="s">
        <v>1254</v>
      </c>
      <c r="B381" t="s">
        <v>712</v>
      </c>
      <c r="C381" t="str">
        <f t="shared" si="44"/>
        <v>1</v>
      </c>
    </row>
    <row r="382" spans="1:4" x14ac:dyDescent="0.25">
      <c r="A382" t="s">
        <v>1255</v>
      </c>
      <c r="B382" t="s">
        <v>715</v>
      </c>
      <c r="C382" t="str">
        <f t="shared" si="44"/>
        <v>0</v>
      </c>
    </row>
    <row r="383" spans="1:4" x14ac:dyDescent="0.25">
      <c r="A383" t="s">
        <v>1256</v>
      </c>
      <c r="B383" t="s">
        <v>712</v>
      </c>
      <c r="C383" t="str">
        <f t="shared" si="44"/>
        <v>1</v>
      </c>
    </row>
    <row r="384" spans="1:4" x14ac:dyDescent="0.25">
      <c r="A384" t="s">
        <v>1257</v>
      </c>
      <c r="B384" t="s">
        <v>715</v>
      </c>
      <c r="C384" t="str">
        <f t="shared" si="44"/>
        <v>0</v>
      </c>
      <c r="D384" t="str">
        <f t="shared" ref="D384" si="52">CONCATENATE(C377,C378,C379,C380,C381,C382,C383,C384)</f>
        <v>10101010</v>
      </c>
    </row>
    <row r="385" spans="1:4" x14ac:dyDescent="0.25">
      <c r="A385" t="s">
        <v>1258</v>
      </c>
      <c r="B385" t="s">
        <v>712</v>
      </c>
      <c r="C385" t="str">
        <f t="shared" si="44"/>
        <v>1</v>
      </c>
    </row>
    <row r="386" spans="1:4" x14ac:dyDescent="0.25">
      <c r="A386" t="s">
        <v>1259</v>
      </c>
      <c r="B386" t="s">
        <v>715</v>
      </c>
      <c r="C386" t="str">
        <f t="shared" ref="C386:C403" si="53">RIGHT(B386, 1)</f>
        <v>0</v>
      </c>
    </row>
    <row r="387" spans="1:4" x14ac:dyDescent="0.25">
      <c r="A387" t="s">
        <v>1260</v>
      </c>
      <c r="B387" t="s">
        <v>712</v>
      </c>
      <c r="C387" t="str">
        <f t="shared" si="53"/>
        <v>1</v>
      </c>
    </row>
    <row r="388" spans="1:4" x14ac:dyDescent="0.25">
      <c r="A388" t="s">
        <v>1261</v>
      </c>
      <c r="B388" t="s">
        <v>715</v>
      </c>
      <c r="C388" t="str">
        <f t="shared" si="53"/>
        <v>0</v>
      </c>
    </row>
    <row r="389" spans="1:4" x14ac:dyDescent="0.25">
      <c r="A389" t="s">
        <v>1262</v>
      </c>
      <c r="B389" t="s">
        <v>712</v>
      </c>
      <c r="C389" t="str">
        <f t="shared" si="53"/>
        <v>1</v>
      </c>
    </row>
    <row r="390" spans="1:4" x14ac:dyDescent="0.25">
      <c r="A390" t="s">
        <v>1263</v>
      </c>
      <c r="B390" t="s">
        <v>715</v>
      </c>
      <c r="C390" t="str">
        <f t="shared" si="53"/>
        <v>0</v>
      </c>
    </row>
    <row r="391" spans="1:4" x14ac:dyDescent="0.25">
      <c r="A391" t="s">
        <v>1264</v>
      </c>
      <c r="B391" t="s">
        <v>712</v>
      </c>
      <c r="C391" t="str">
        <f t="shared" si="53"/>
        <v>1</v>
      </c>
    </row>
    <row r="392" spans="1:4" x14ac:dyDescent="0.25">
      <c r="A392" t="s">
        <v>1265</v>
      </c>
      <c r="B392" t="s">
        <v>715</v>
      </c>
      <c r="C392" t="str">
        <f t="shared" si="53"/>
        <v>0</v>
      </c>
      <c r="D392" t="str">
        <f t="shared" ref="D392" si="54">CONCATENATE(C385,C386,C387,C388,C389,C390,C391,C392)</f>
        <v>10101010</v>
      </c>
    </row>
    <row r="393" spans="1:4" x14ac:dyDescent="0.25">
      <c r="A393" t="s">
        <v>1266</v>
      </c>
      <c r="B393" t="s">
        <v>712</v>
      </c>
      <c r="C393" t="str">
        <f t="shared" si="53"/>
        <v>1</v>
      </c>
    </row>
    <row r="394" spans="1:4" x14ac:dyDescent="0.25">
      <c r="A394" t="s">
        <v>1267</v>
      </c>
      <c r="B394" t="s">
        <v>715</v>
      </c>
      <c r="C394" t="str">
        <f t="shared" si="53"/>
        <v>0</v>
      </c>
    </row>
    <row r="395" spans="1:4" x14ac:dyDescent="0.25">
      <c r="A395" t="s">
        <v>1268</v>
      </c>
      <c r="B395" t="s">
        <v>712</v>
      </c>
      <c r="C395" t="str">
        <f t="shared" si="53"/>
        <v>1</v>
      </c>
    </row>
    <row r="396" spans="1:4" x14ac:dyDescent="0.25">
      <c r="A396" t="s">
        <v>1269</v>
      </c>
      <c r="B396" t="s">
        <v>715</v>
      </c>
      <c r="C396" t="str">
        <f t="shared" si="53"/>
        <v>0</v>
      </c>
    </row>
    <row r="397" spans="1:4" x14ac:dyDescent="0.25">
      <c r="A397" t="s">
        <v>1270</v>
      </c>
      <c r="B397" t="s">
        <v>712</v>
      </c>
      <c r="C397" t="str">
        <f t="shared" si="53"/>
        <v>1</v>
      </c>
    </row>
    <row r="398" spans="1:4" x14ac:dyDescent="0.25">
      <c r="A398" t="s">
        <v>1271</v>
      </c>
      <c r="B398" t="s">
        <v>715</v>
      </c>
      <c r="C398" t="str">
        <f t="shared" si="53"/>
        <v>0</v>
      </c>
    </row>
    <row r="399" spans="1:4" x14ac:dyDescent="0.25">
      <c r="A399" t="s">
        <v>1272</v>
      </c>
      <c r="B399" t="s">
        <v>712</v>
      </c>
      <c r="C399" t="str">
        <f t="shared" si="53"/>
        <v>1</v>
      </c>
    </row>
    <row r="400" spans="1:4" x14ac:dyDescent="0.25">
      <c r="A400" t="s">
        <v>1273</v>
      </c>
      <c r="B400" t="s">
        <v>715</v>
      </c>
      <c r="C400" t="str">
        <f t="shared" si="53"/>
        <v>0</v>
      </c>
      <c r="D400" t="str">
        <f t="shared" ref="D400" si="55">CONCATENATE(C393,C394,C395,C396,C397,C398,C399,C400)</f>
        <v>10101010</v>
      </c>
    </row>
    <row r="401" spans="1:4" x14ac:dyDescent="0.25">
      <c r="A401" t="s">
        <v>1274</v>
      </c>
      <c r="B401" t="s">
        <v>712</v>
      </c>
      <c r="C401" t="str">
        <f t="shared" si="53"/>
        <v>1</v>
      </c>
    </row>
    <row r="402" spans="1:4" x14ac:dyDescent="0.25">
      <c r="A402" t="s">
        <v>1275</v>
      </c>
      <c r="B402" t="s">
        <v>712</v>
      </c>
      <c r="C402" t="str">
        <f t="shared" si="53"/>
        <v>1</v>
      </c>
    </row>
    <row r="403" spans="1:4" x14ac:dyDescent="0.25">
      <c r="A403" t="s">
        <v>1276</v>
      </c>
      <c r="B403" t="s">
        <v>712</v>
      </c>
      <c r="C403" t="str">
        <f t="shared" si="53"/>
        <v>1</v>
      </c>
    </row>
    <row r="404" spans="1:4" x14ac:dyDescent="0.25">
      <c r="D404" s="5" t="s">
        <v>1685</v>
      </c>
    </row>
    <row r="405" spans="1:4" x14ac:dyDescent="0.25">
      <c r="D405" s="5" t="s">
        <v>1685</v>
      </c>
    </row>
    <row r="406" spans="1:4" x14ac:dyDescent="0.25">
      <c r="D406" s="5" t="s">
        <v>1685</v>
      </c>
    </row>
    <row r="407" spans="1:4" x14ac:dyDescent="0.25">
      <c r="D407" s="5" t="s">
        <v>1685</v>
      </c>
    </row>
    <row r="408" spans="1:4" x14ac:dyDescent="0.25">
      <c r="D408" s="5" t="s">
        <v>1685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8" sqref="C8"/>
    </sheetView>
  </sheetViews>
  <sheetFormatPr defaultRowHeight="15" x14ac:dyDescent="0.25"/>
  <cols>
    <col min="3" max="3" width="83.28515625" bestFit="1" customWidth="1"/>
  </cols>
  <sheetData>
    <row r="1" spans="1:3" x14ac:dyDescent="0.25">
      <c r="A1" t="s">
        <v>4</v>
      </c>
      <c r="B1" t="s">
        <v>608</v>
      </c>
      <c r="C1" t="s">
        <v>609</v>
      </c>
    </row>
    <row r="2" spans="1:3" x14ac:dyDescent="0.25">
      <c r="A2" t="s">
        <v>625</v>
      </c>
      <c r="B2" t="s">
        <v>607</v>
      </c>
      <c r="C2" t="s">
        <v>626</v>
      </c>
    </row>
    <row r="3" spans="1:3" x14ac:dyDescent="0.25">
      <c r="A3" t="s">
        <v>624</v>
      </c>
      <c r="B3" t="s">
        <v>610</v>
      </c>
      <c r="C3" t="s">
        <v>611</v>
      </c>
    </row>
    <row r="4" spans="1:3" x14ac:dyDescent="0.25">
      <c r="A4" t="s">
        <v>612</v>
      </c>
      <c r="B4" t="s">
        <v>613</v>
      </c>
      <c r="C4" t="s">
        <v>614</v>
      </c>
    </row>
    <row r="5" spans="1:3" x14ac:dyDescent="0.25">
      <c r="A5" t="s">
        <v>79</v>
      </c>
      <c r="B5" t="s">
        <v>615</v>
      </c>
      <c r="C5" t="s">
        <v>627</v>
      </c>
    </row>
    <row r="6" spans="1:3" x14ac:dyDescent="0.25">
      <c r="A6" t="s">
        <v>110</v>
      </c>
      <c r="B6" t="s">
        <v>616</v>
      </c>
      <c r="C6" t="s">
        <v>628</v>
      </c>
    </row>
    <row r="7" spans="1:3" x14ac:dyDescent="0.25">
      <c r="A7" t="s">
        <v>145</v>
      </c>
      <c r="B7" t="s">
        <v>617</v>
      </c>
      <c r="C7" t="s">
        <v>629</v>
      </c>
    </row>
    <row r="8" spans="1:3" x14ac:dyDescent="0.25">
      <c r="A8" t="s">
        <v>618</v>
      </c>
      <c r="B8" t="s">
        <v>619</v>
      </c>
      <c r="C8" t="s">
        <v>620</v>
      </c>
    </row>
    <row r="9" spans="1:3" x14ac:dyDescent="0.25">
      <c r="A9" t="s">
        <v>621</v>
      </c>
      <c r="B9" t="s">
        <v>622</v>
      </c>
      <c r="C9" t="s">
        <v>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0" sqref="C10"/>
    </sheetView>
  </sheetViews>
  <sheetFormatPr defaultRowHeight="15" x14ac:dyDescent="0.25"/>
  <cols>
    <col min="3" max="3" width="44.28515625" bestFit="1" customWidth="1"/>
  </cols>
  <sheetData>
    <row r="1" spans="1:3" x14ac:dyDescent="0.25">
      <c r="A1" t="s">
        <v>122</v>
      </c>
      <c r="B1" t="s">
        <v>631</v>
      </c>
      <c r="C1" t="s">
        <v>664</v>
      </c>
    </row>
    <row r="2" spans="1:3" x14ac:dyDescent="0.25">
      <c r="A2" t="s">
        <v>7</v>
      </c>
      <c r="B2" t="s">
        <v>632</v>
      </c>
      <c r="C2" t="s">
        <v>665</v>
      </c>
    </row>
    <row r="3" spans="1:3" x14ac:dyDescent="0.25">
      <c r="A3" t="s">
        <v>633</v>
      </c>
      <c r="B3" t="s">
        <v>634</v>
      </c>
      <c r="C3" t="s">
        <v>666</v>
      </c>
    </row>
    <row r="4" spans="1:3" x14ac:dyDescent="0.25">
      <c r="A4" t="s">
        <v>635</v>
      </c>
      <c r="B4" t="s">
        <v>636</v>
      </c>
      <c r="C4" t="s">
        <v>667</v>
      </c>
    </row>
    <row r="5" spans="1:3" x14ac:dyDescent="0.25">
      <c r="A5" t="s">
        <v>637</v>
      </c>
      <c r="B5" t="s">
        <v>638</v>
      </c>
      <c r="C5" t="s">
        <v>668</v>
      </c>
    </row>
    <row r="6" spans="1:3" x14ac:dyDescent="0.25">
      <c r="A6" t="s">
        <v>90</v>
      </c>
      <c r="B6" t="s">
        <v>639</v>
      </c>
      <c r="C6" t="s">
        <v>669</v>
      </c>
    </row>
    <row r="7" spans="1:3" x14ac:dyDescent="0.25">
      <c r="A7" t="s">
        <v>84</v>
      </c>
      <c r="B7" t="s">
        <v>640</v>
      </c>
      <c r="C7" t="s">
        <v>670</v>
      </c>
    </row>
    <row r="8" spans="1:3" x14ac:dyDescent="0.25">
      <c r="A8" t="s">
        <v>87</v>
      </c>
      <c r="B8" t="s">
        <v>641</v>
      </c>
      <c r="C8" t="s">
        <v>671</v>
      </c>
    </row>
    <row r="9" spans="1:3" x14ac:dyDescent="0.25">
      <c r="A9" t="s">
        <v>42</v>
      </c>
      <c r="B9" t="s">
        <v>642</v>
      </c>
      <c r="C9" t="s">
        <v>672</v>
      </c>
    </row>
    <row r="10" spans="1:3" x14ac:dyDescent="0.25">
      <c r="A10" t="s">
        <v>11</v>
      </c>
      <c r="B10" t="s">
        <v>643</v>
      </c>
      <c r="C10" t="s">
        <v>673</v>
      </c>
    </row>
    <row r="11" spans="1:3" x14ac:dyDescent="0.25">
      <c r="A11" t="s">
        <v>15</v>
      </c>
      <c r="B11" t="s">
        <v>644</v>
      </c>
      <c r="C11" t="s">
        <v>674</v>
      </c>
    </row>
    <row r="12" spans="1:3" x14ac:dyDescent="0.25">
      <c r="A12" t="s">
        <v>5</v>
      </c>
      <c r="B12" t="s">
        <v>645</v>
      </c>
      <c r="C12" t="s">
        <v>675</v>
      </c>
    </row>
    <row r="13" spans="1:3" x14ac:dyDescent="0.25">
      <c r="A13" t="s">
        <v>22</v>
      </c>
      <c r="B13" t="s">
        <v>646</v>
      </c>
      <c r="C13" t="s">
        <v>676</v>
      </c>
    </row>
    <row r="14" spans="1:3" x14ac:dyDescent="0.25">
      <c r="A14" t="s">
        <v>26</v>
      </c>
      <c r="B14" t="s">
        <v>647</v>
      </c>
      <c r="C14" t="s">
        <v>676</v>
      </c>
    </row>
    <row r="15" spans="1:3" x14ac:dyDescent="0.25">
      <c r="A15" t="s">
        <v>30</v>
      </c>
      <c r="B15" t="s">
        <v>648</v>
      </c>
      <c r="C15" t="s">
        <v>676</v>
      </c>
    </row>
    <row r="16" spans="1:3" x14ac:dyDescent="0.25">
      <c r="A16" t="s">
        <v>34</v>
      </c>
      <c r="B16" t="s">
        <v>649</v>
      </c>
      <c r="C16" t="s">
        <v>676</v>
      </c>
    </row>
    <row r="17" spans="1:3" x14ac:dyDescent="0.25">
      <c r="A17" t="s">
        <v>38</v>
      </c>
      <c r="B17" t="s">
        <v>650</v>
      </c>
      <c r="C17" t="s">
        <v>676</v>
      </c>
    </row>
    <row r="18" spans="1:3" x14ac:dyDescent="0.25">
      <c r="A18" t="s">
        <v>45</v>
      </c>
      <c r="B18" t="s">
        <v>651</v>
      </c>
      <c r="C18" t="s">
        <v>677</v>
      </c>
    </row>
    <row r="19" spans="1:3" x14ac:dyDescent="0.25">
      <c r="A19" t="s">
        <v>50</v>
      </c>
      <c r="B19" t="s">
        <v>652</v>
      </c>
      <c r="C19" t="s">
        <v>678</v>
      </c>
    </row>
    <row r="20" spans="1:3" x14ac:dyDescent="0.25">
      <c r="A20" t="s">
        <v>52</v>
      </c>
      <c r="B20" t="s">
        <v>653</v>
      </c>
      <c r="C20" t="s">
        <v>678</v>
      </c>
    </row>
    <row r="21" spans="1:3" x14ac:dyDescent="0.25">
      <c r="A21" t="s">
        <v>36</v>
      </c>
      <c r="B21" t="s">
        <v>654</v>
      </c>
      <c r="C21" t="s">
        <v>679</v>
      </c>
    </row>
    <row r="22" spans="1:3" x14ac:dyDescent="0.25">
      <c r="A22" t="s">
        <v>55</v>
      </c>
      <c r="B22" t="s">
        <v>655</v>
      </c>
      <c r="C22" t="s">
        <v>680</v>
      </c>
    </row>
    <row r="23" spans="1:3" x14ac:dyDescent="0.25">
      <c r="A23" t="s">
        <v>59</v>
      </c>
      <c r="B23" t="s">
        <v>656</v>
      </c>
      <c r="C23" t="s">
        <v>680</v>
      </c>
    </row>
    <row r="24" spans="1:3" x14ac:dyDescent="0.25">
      <c r="A24" t="s">
        <v>63</v>
      </c>
      <c r="B24" t="s">
        <v>657</v>
      </c>
      <c r="C24" t="s">
        <v>680</v>
      </c>
    </row>
    <row r="25" spans="1:3" x14ac:dyDescent="0.25">
      <c r="A25" t="s">
        <v>66</v>
      </c>
      <c r="B25" t="s">
        <v>658</v>
      </c>
      <c r="C25" t="s">
        <v>680</v>
      </c>
    </row>
    <row r="26" spans="1:3" x14ac:dyDescent="0.25">
      <c r="A26" t="s">
        <v>69</v>
      </c>
      <c r="B26" t="s">
        <v>659</v>
      </c>
      <c r="C26" t="s">
        <v>681</v>
      </c>
    </row>
    <row r="27" spans="1:3" x14ac:dyDescent="0.25">
      <c r="A27" t="s">
        <v>61</v>
      </c>
      <c r="B27" t="s">
        <v>660</v>
      </c>
      <c r="C27" t="s">
        <v>682</v>
      </c>
    </row>
    <row r="28" spans="1:3" x14ac:dyDescent="0.25">
      <c r="A28" t="s">
        <v>73</v>
      </c>
      <c r="B28" t="s">
        <v>661</v>
      </c>
      <c r="C28" t="s">
        <v>683</v>
      </c>
    </row>
    <row r="29" spans="1:3" x14ac:dyDescent="0.25">
      <c r="A29" t="s">
        <v>77</v>
      </c>
      <c r="B29" t="s">
        <v>662</v>
      </c>
      <c r="C29" t="s">
        <v>683</v>
      </c>
    </row>
    <row r="30" spans="1:3" x14ac:dyDescent="0.25">
      <c r="A30" t="s">
        <v>9</v>
      </c>
      <c r="B30" t="s">
        <v>663</v>
      </c>
      <c r="C30" t="s">
        <v>683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SPI</vt:lpstr>
      <vt:lpstr>SPI-filtered</vt:lpstr>
      <vt:lpstr>Parallel-1</vt:lpstr>
      <vt:lpstr>Parallel-2-v1</vt:lpstr>
      <vt:lpstr>Parallel-2-v2</vt:lpstr>
      <vt:lpstr>Table 25 - Command Strobes</vt:lpstr>
      <vt:lpstr>Table 26 - Config Registers</vt:lpstr>
      <vt:lpstr>'Parallel-1'!Parallel_first_blurb</vt:lpstr>
      <vt:lpstr>'Parallel-2-v1'!Parallel_first_blurb_v1_1</vt:lpstr>
      <vt:lpstr>SPI!SPI_si_so_first_blurb</vt:lpstr>
    </vt:vector>
  </TitlesOfParts>
  <Company>Macaw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2014-12-30T20:07:17Z</dcterms:created>
  <dcterms:modified xsi:type="dcterms:W3CDTF">2015-01-04T01:55:53Z</dcterms:modified>
</cp:coreProperties>
</file>